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timoteo_simone_undp_org/Documents/Documents/Personal/Certificates Simplilearn/Data Analytics/Excel project/"/>
    </mc:Choice>
  </mc:AlternateContent>
  <xr:revisionPtr revIDLastSave="170" documentId="13_ncr:1_{2423228E-D635-4054-BC6F-B37901B61431}" xr6:coauthVersionLast="47" xr6:coauthVersionMax="47" xr10:uidLastSave="{208017AF-92C8-4476-8DEB-C4E153ED0789}"/>
  <bookViews>
    <workbookView xWindow="-110" yWindow="-110" windowWidth="19420" windowHeight="10300" xr2:uid="{E39F1B53-3127-4D6C-88BD-079CCE5E8692}"/>
  </bookViews>
  <sheets>
    <sheet name="tips" sheetId="1" r:id="rId1"/>
    <sheet name="Data statistics summ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0" i="1" l="1"/>
  <c r="X29" i="1" a="1"/>
  <c r="X29" i="1" s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" i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" i="1" a="1"/>
  <c r="G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" i="1"/>
  <c r="P10" i="1"/>
  <c r="P9" i="1"/>
  <c r="P8" i="1"/>
  <c r="P7" i="1"/>
  <c r="P6" i="1"/>
  <c r="P5" i="1"/>
  <c r="P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<sst xmlns="http://schemas.openxmlformats.org/spreadsheetml/2006/main" count="1149" uniqueCount="81">
  <si>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</si>
  <si>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</si>
  <si>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</si>
  <si>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</si>
  <si>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</si>
  <si>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</si>
  <si>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</si>
  <si>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</si>
  <si>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</si>
  <si>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</si>
  <si>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</si>
  <si>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</si>
  <si>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</si>
  <si>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</si>
  <si>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</si>
  <si>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</si>
  <si>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</si>
  <si>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</si>
  <si>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</si>
  <si>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</si>
  <si>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</si>
  <si>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</si>
  <si>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</si>
  <si>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</si>
  <si>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</si>
  <si>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</si>
  <si>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#missing</t>
  </si>
  <si>
    <t>sex_label</t>
  </si>
  <si>
    <t>smoker_label</t>
  </si>
  <si>
    <t>day_label</t>
  </si>
  <si>
    <t>time_label</t>
  </si>
  <si>
    <t>tip=</t>
  </si>
  <si>
    <t>Model</t>
  </si>
  <si>
    <t>b0+b1*sex+b2*smoker+b3*day+b4*time+b5*size+b6*total_bill+e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</si>
  <si>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</si>
  <si>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</si>
  <si>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</si>
  <si>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</si>
  <si>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</si>
  <si>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</si>
  <si>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</si>
  <si>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</si>
  <si>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</si>
  <si>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</si>
  <si>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</si>
  <si>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</si>
  <si>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</si>
  <si>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</si>
  <si>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</si>
  <si>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</si>
  <si>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</si>
  <si>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</si>
  <si>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</si>
  <si>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</si>
  <si>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</si>
  <si>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</si>
  <si>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</si>
  <si>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</si>
  <si>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</si>
  <si>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</si>
  <si>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</si>
  <si>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</si>
  <si>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</si>
  <si>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</si>
  <si>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</si>
  <si>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</si>
  <si>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</si>
  <si>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</si>
  <si>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</si>
  <si>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</si>
  <si>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</si>
  <si>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tip</t>
  </si>
  <si>
    <t>Residuals</t>
  </si>
  <si>
    <t>Observed/actual tips</t>
  </si>
  <si>
    <t>RMSE</t>
  </si>
  <si>
    <t>Student Name</t>
  </si>
  <si>
    <t>Timoteo Simone</t>
  </si>
  <si>
    <t>Variable</t>
  </si>
  <si>
    <t>Description</t>
  </si>
  <si>
    <t>Transformed Var</t>
  </si>
  <si>
    <t>Regression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</si>
</sst>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2" fontId="0" fillId="0" borderId="0" xfId="0" applyNumberFormat="1" applyFont="1" applyFill="1" applyBorder="1"/>
    <xf numFmtId="2" fontId="0" fillId="0" borderId="2" xfId="0" applyNumberFormat="1" applyFill="1" applyBorder="1" applyAlignmen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 and total bill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tips!$K$1</c:f>
              <c:strCache>
                <c:ptCount val="1"/>
                <c:pt idx="0">
                  <c:v>tip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tips!$J$2:$J$245</c:f>
              <c:numCache>
                <c:formatCode>0.00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tips!$K$2:$K$245</c:f>
              <c:numCache>
                <c:formatCode>0.00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BF-4005-994D-98B4A6589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010863"/>
        <c:axId val="1048022927"/>
      </c:scatterChart>
      <c:valAx>
        <c:axId val="104801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bill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22927"/>
        <c:crosses val="autoZero"/>
        <c:crossBetween val="midCat"/>
      </c:valAx>
      <c:valAx>
        <c:axId val="104802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1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tips!$J$2:$J$245</c:f>
              <c:numCache>
                <c:formatCode>0.00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tips!$U$30:$U$273</c:f>
              <c:numCache>
                <c:formatCode>General</c:formatCode>
                <c:ptCount val="244"/>
                <c:pt idx="0">
                  <c:v>-1.7119675304025594</c:v>
                </c:pt>
                <c:pt idx="1">
                  <c:v>-0.57488035089347611</c:v>
                </c:pt>
                <c:pt idx="2">
                  <c:v>0.25867096278840007</c:v>
                </c:pt>
                <c:pt idx="3">
                  <c:v>-8.3574035474272002E-3</c:v>
                </c:pt>
                <c:pt idx="4">
                  <c:v>-0.17847743324697962</c:v>
                </c:pt>
                <c:pt idx="5">
                  <c:v>0.89013996924503758</c:v>
                </c:pt>
                <c:pt idx="6">
                  <c:v>8.8029654840878768E-2</c:v>
                </c:pt>
                <c:pt idx="7">
                  <c:v>-0.84983692028128077</c:v>
                </c:pt>
                <c:pt idx="8">
                  <c:v>-0.54338864536667852</c:v>
                </c:pt>
                <c:pt idx="9">
                  <c:v>0.75113587744894561</c:v>
                </c:pt>
                <c:pt idx="10">
                  <c:v>-0.3434579767877235</c:v>
                </c:pt>
                <c:pt idx="11">
                  <c:v>0.20507388043489705</c:v>
                </c:pt>
                <c:pt idx="12">
                  <c:v>-0.96923217871259104</c:v>
                </c:pt>
                <c:pt idx="13">
                  <c:v>-0.1727899287734882</c:v>
                </c:pt>
                <c:pt idx="14">
                  <c:v>0.50177465914262775</c:v>
                </c:pt>
                <c:pt idx="15">
                  <c:v>0.79972528073261584</c:v>
                </c:pt>
                <c:pt idx="16">
                  <c:v>-0.59858206393464997</c:v>
                </c:pt>
                <c:pt idx="17">
                  <c:v>0.91388537697973504</c:v>
                </c:pt>
                <c:pt idx="18">
                  <c:v>0.60509935338940446</c:v>
                </c:pt>
                <c:pt idx="19">
                  <c:v>0.1953678146929545</c:v>
                </c:pt>
                <c:pt idx="20">
                  <c:v>1.3576949222200945</c:v>
                </c:pt>
                <c:pt idx="21">
                  <c:v>-0.23050049967179476</c:v>
                </c:pt>
                <c:pt idx="22">
                  <c:v>-0.32415110303093986</c:v>
                </c:pt>
                <c:pt idx="23">
                  <c:v>2.4800662996172935</c:v>
                </c:pt>
                <c:pt idx="24">
                  <c:v>0.27847725549053193</c:v>
                </c:pt>
                <c:pt idx="25">
                  <c:v>-0.72156855405330944</c:v>
                </c:pt>
                <c:pt idx="26">
                  <c:v>-0.29312592850647823</c:v>
                </c:pt>
                <c:pt idx="27">
                  <c:v>-0.22898486883484548</c:v>
                </c:pt>
                <c:pt idx="28">
                  <c:v>1.221146090516017</c:v>
                </c:pt>
                <c:pt idx="29">
                  <c:v>7.986755648974242E-2</c:v>
                </c:pt>
                <c:pt idx="30">
                  <c:v>-0.48280409329230478</c:v>
                </c:pt>
                <c:pt idx="31">
                  <c:v>-0.61250410143960643</c:v>
                </c:pt>
                <c:pt idx="32">
                  <c:v>0.51281970927326537</c:v>
                </c:pt>
                <c:pt idx="33">
                  <c:v>-0.91786977069892384</c:v>
                </c:pt>
                <c:pt idx="34">
                  <c:v>0.56090043450543092</c:v>
                </c:pt>
                <c:pt idx="35">
                  <c:v>0.12371926545726586</c:v>
                </c:pt>
                <c:pt idx="36">
                  <c:v>-0.7452613044616232</c:v>
                </c:pt>
                <c:pt idx="37">
                  <c:v>0.23161217721319005</c:v>
                </c:pt>
                <c:pt idx="38">
                  <c:v>-0.65975501331233888</c:v>
                </c:pt>
                <c:pt idx="39">
                  <c:v>0.84363538276245098</c:v>
                </c:pt>
                <c:pt idx="40">
                  <c:v>-0.47979353076847442</c:v>
                </c:pt>
                <c:pt idx="41">
                  <c:v>-0.19165535772749021</c:v>
                </c:pt>
                <c:pt idx="42">
                  <c:v>0.66036895116096295</c:v>
                </c:pt>
                <c:pt idx="43">
                  <c:v>-0.67780617501380669</c:v>
                </c:pt>
                <c:pt idx="44">
                  <c:v>1.2981387708302652</c:v>
                </c:pt>
                <c:pt idx="45">
                  <c:v>0.19005481943801694</c:v>
                </c:pt>
                <c:pt idx="46">
                  <c:v>1.8184139736935547</c:v>
                </c:pt>
                <c:pt idx="47">
                  <c:v>1.5094885953254629</c:v>
                </c:pt>
                <c:pt idx="48">
                  <c:v>-1.902540198864707</c:v>
                </c:pt>
                <c:pt idx="49">
                  <c:v>0.21363609137611705</c:v>
                </c:pt>
                <c:pt idx="50">
                  <c:v>0.2324240740143253</c:v>
                </c:pt>
                <c:pt idx="51">
                  <c:v>0.51001055753853075</c:v>
                </c:pt>
                <c:pt idx="52">
                  <c:v>0.44752016992347787</c:v>
                </c:pt>
                <c:pt idx="53">
                  <c:v>-0.46233069782943081</c:v>
                </c:pt>
                <c:pt idx="54">
                  <c:v>0.4946721955518889</c:v>
                </c:pt>
                <c:pt idx="55">
                  <c:v>0.58686471413513441</c:v>
                </c:pt>
                <c:pt idx="56">
                  <c:v>-1.8912722380454206</c:v>
                </c:pt>
                <c:pt idx="57">
                  <c:v>-2.0577700367164917</c:v>
                </c:pt>
                <c:pt idx="58">
                  <c:v>-0.25655040298746434</c:v>
                </c:pt>
                <c:pt idx="59">
                  <c:v>0.79528927300854146</c:v>
                </c:pt>
                <c:pt idx="60">
                  <c:v>0.33980755285330222</c:v>
                </c:pt>
                <c:pt idx="61">
                  <c:v>-0.25896587851113573</c:v>
                </c:pt>
                <c:pt idx="62">
                  <c:v>-1.5798883681935605E-2</c:v>
                </c:pt>
                <c:pt idx="63">
                  <c:v>0.72881849243193653</c:v>
                </c:pt>
                <c:pt idx="64">
                  <c:v>-0.22599741678469654</c:v>
                </c:pt>
                <c:pt idx="65">
                  <c:v>4.9133114711823467E-2</c:v>
                </c:pt>
                <c:pt idx="66">
                  <c:v>-0.14829216270257239</c:v>
                </c:pt>
                <c:pt idx="67">
                  <c:v>-0.10573978200595735</c:v>
                </c:pt>
                <c:pt idx="68">
                  <c:v>-0.93019603048795307</c:v>
                </c:pt>
                <c:pt idx="69">
                  <c:v>-0.28215598381401774</c:v>
                </c:pt>
                <c:pt idx="70">
                  <c:v>-0.19578706004073632</c:v>
                </c:pt>
                <c:pt idx="71">
                  <c:v>0.1484066649278537</c:v>
                </c:pt>
                <c:pt idx="72">
                  <c:v>-0.3845532375986731</c:v>
                </c:pt>
                <c:pt idx="73">
                  <c:v>1.6244804010501213</c:v>
                </c:pt>
                <c:pt idx="74">
                  <c:v>-0.25605301176844186</c:v>
                </c:pt>
                <c:pt idx="75">
                  <c:v>-0.77335617753460983</c:v>
                </c:pt>
                <c:pt idx="76">
                  <c:v>0.43335801082649361</c:v>
                </c:pt>
                <c:pt idx="77">
                  <c:v>4.5720744012417658E-2</c:v>
                </c:pt>
                <c:pt idx="78">
                  <c:v>-0.18583663044075127</c:v>
                </c:pt>
                <c:pt idx="79">
                  <c:v>4.0121599564885368E-2</c:v>
                </c:pt>
                <c:pt idx="80">
                  <c:v>0.20298574950362136</c:v>
                </c:pt>
                <c:pt idx="81">
                  <c:v>0.78954640484889849</c:v>
                </c:pt>
                <c:pt idx="82">
                  <c:v>-1.8676612818389282E-2</c:v>
                </c:pt>
                <c:pt idx="83">
                  <c:v>0.95412158766182564</c:v>
                </c:pt>
                <c:pt idx="84">
                  <c:v>-0.51631253547946887</c:v>
                </c:pt>
                <c:pt idx="85">
                  <c:v>0.46137536054289718</c:v>
                </c:pt>
                <c:pt idx="86">
                  <c:v>-0.26805352660988424</c:v>
                </c:pt>
                <c:pt idx="87">
                  <c:v>1.2367397626900081</c:v>
                </c:pt>
                <c:pt idx="88">
                  <c:v>2.4802294484420662</c:v>
                </c:pt>
                <c:pt idx="89">
                  <c:v>-3.4916490036908332E-2</c:v>
                </c:pt>
                <c:pt idx="90">
                  <c:v>-0.63619438852385279</c:v>
                </c:pt>
                <c:pt idx="91">
                  <c:v>0.39936909150531008</c:v>
                </c:pt>
                <c:pt idx="92">
                  <c:v>-0.48061081483178802</c:v>
                </c:pt>
                <c:pt idx="93">
                  <c:v>1.8223730076253277</c:v>
                </c:pt>
                <c:pt idx="94">
                  <c:v>9.0199604770987651E-2</c:v>
                </c:pt>
                <c:pt idx="95">
                  <c:v>-0.31227460727691803</c:v>
                </c:pt>
                <c:pt idx="96">
                  <c:v>0.52321500977770574</c:v>
                </c:pt>
                <c:pt idx="97">
                  <c:v>-0.53832740199817142</c:v>
                </c:pt>
                <c:pt idx="98">
                  <c:v>0.11463330998526278</c:v>
                </c:pt>
                <c:pt idx="99">
                  <c:v>-0.6545502783381032</c:v>
                </c:pt>
                <c:pt idx="100">
                  <c:v>0.49116869375476391</c:v>
                </c:pt>
                <c:pt idx="101">
                  <c:v>0.61103859011258566</c:v>
                </c:pt>
                <c:pt idx="102">
                  <c:v>-2.8444023859636394</c:v>
                </c:pt>
                <c:pt idx="103">
                  <c:v>0.37425015202198919</c:v>
                </c:pt>
                <c:pt idx="104">
                  <c:v>1.0400746950441926</c:v>
                </c:pt>
                <c:pt idx="105">
                  <c:v>-0.7651697645273583</c:v>
                </c:pt>
                <c:pt idx="106">
                  <c:v>1.1709425353028218</c:v>
                </c:pt>
                <c:pt idx="107">
                  <c:v>0.95572812111148719</c:v>
                </c:pt>
                <c:pt idx="108">
                  <c:v>1.007510894139326</c:v>
                </c:pt>
                <c:pt idx="109">
                  <c:v>1.6592266136939653</c:v>
                </c:pt>
                <c:pt idx="110">
                  <c:v>0.6474492662095086</c:v>
                </c:pt>
                <c:pt idx="111">
                  <c:v>-0.57568173741739459</c:v>
                </c:pt>
                <c:pt idx="112">
                  <c:v>-0.85051503426756891</c:v>
                </c:pt>
                <c:pt idx="113">
                  <c:v>-0.793825177240576</c:v>
                </c:pt>
                <c:pt idx="114">
                  <c:v>0.28069808643341521</c:v>
                </c:pt>
                <c:pt idx="115">
                  <c:v>0.7478484415166724</c:v>
                </c:pt>
                <c:pt idx="116">
                  <c:v>0.81247156207389537</c:v>
                </c:pt>
                <c:pt idx="117">
                  <c:v>-0.57820478167786682</c:v>
                </c:pt>
                <c:pt idx="118">
                  <c:v>-0.44610343787714135</c:v>
                </c:pt>
                <c:pt idx="119">
                  <c:v>-0.77462994611878733</c:v>
                </c:pt>
                <c:pt idx="120">
                  <c:v>0.16834209097833375</c:v>
                </c:pt>
                <c:pt idx="121">
                  <c:v>-0.65948527475201879</c:v>
                </c:pt>
                <c:pt idx="122">
                  <c:v>0.11592661545466187</c:v>
                </c:pt>
                <c:pt idx="123">
                  <c:v>-0.54348278284689666</c:v>
                </c:pt>
                <c:pt idx="124">
                  <c:v>0.2691803077352386</c:v>
                </c:pt>
                <c:pt idx="125">
                  <c:v>-0.3838086839886925</c:v>
                </c:pt>
                <c:pt idx="126">
                  <c:v>-0.36264738084655357</c:v>
                </c:pt>
                <c:pt idx="127">
                  <c:v>-0.44324287127966056</c:v>
                </c:pt>
                <c:pt idx="128">
                  <c:v>-0.14706209573711959</c:v>
                </c:pt>
                <c:pt idx="129">
                  <c:v>-1.1863157536689792</c:v>
                </c:pt>
                <c:pt idx="130">
                  <c:v>-1.3387203075119132</c:v>
                </c:pt>
                <c:pt idx="131">
                  <c:v>-0.15561212585596884</c:v>
                </c:pt>
                <c:pt idx="132">
                  <c:v>-0.62725382730911505</c:v>
                </c:pt>
                <c:pt idx="133">
                  <c:v>-0.23006817295923288</c:v>
                </c:pt>
                <c:pt idx="134">
                  <c:v>0.45398130052635821</c:v>
                </c:pt>
                <c:pt idx="135">
                  <c:v>-0.62634909388772742</c:v>
                </c:pt>
                <c:pt idx="136">
                  <c:v>-4.8020753597098231E-2</c:v>
                </c:pt>
                <c:pt idx="137">
                  <c:v>-0.40834258881127194</c:v>
                </c:pt>
                <c:pt idx="138">
                  <c:v>-0.4725359486281171</c:v>
                </c:pt>
                <c:pt idx="139">
                  <c:v>0.43503924806360583</c:v>
                </c:pt>
                <c:pt idx="140">
                  <c:v>0.77849811985075545</c:v>
                </c:pt>
                <c:pt idx="141">
                  <c:v>1.7263733850441989</c:v>
                </c:pt>
                <c:pt idx="142">
                  <c:v>-0.44870685160676338</c:v>
                </c:pt>
                <c:pt idx="143">
                  <c:v>0.67558530733041167</c:v>
                </c:pt>
                <c:pt idx="144">
                  <c:v>-0.32340378888674737</c:v>
                </c:pt>
                <c:pt idx="145">
                  <c:v>-0.36125707984734312</c:v>
                </c:pt>
                <c:pt idx="146">
                  <c:v>-1.6466818507826388</c:v>
                </c:pt>
                <c:pt idx="147">
                  <c:v>-0.56328138873579636</c:v>
                </c:pt>
                <c:pt idx="148">
                  <c:v>-0.23149699141457925</c:v>
                </c:pt>
                <c:pt idx="149">
                  <c:v>0.25262095778337201</c:v>
                </c:pt>
                <c:pt idx="150">
                  <c:v>8.8106689753150835E-2</c:v>
                </c:pt>
                <c:pt idx="151">
                  <c:v>-0.32322772775959185</c:v>
                </c:pt>
                <c:pt idx="152">
                  <c:v>-0.14760995814009448</c:v>
                </c:pt>
                <c:pt idx="153">
                  <c:v>-1.7500594658181856</c:v>
                </c:pt>
                <c:pt idx="154">
                  <c:v>-1.2991855463617061</c:v>
                </c:pt>
                <c:pt idx="155">
                  <c:v>0.68055298721230439</c:v>
                </c:pt>
                <c:pt idx="156">
                  <c:v>-1.3276572744560777</c:v>
                </c:pt>
                <c:pt idx="157">
                  <c:v>-7.7150719225464126E-2</c:v>
                </c:pt>
                <c:pt idx="158">
                  <c:v>0.22760278550608559</c:v>
                </c:pt>
                <c:pt idx="159">
                  <c:v>-0.98979925853382955</c:v>
                </c:pt>
                <c:pt idx="160">
                  <c:v>3.7632051826639312E-2</c:v>
                </c:pt>
                <c:pt idx="161">
                  <c:v>0.22110506348403725</c:v>
                </c:pt>
                <c:pt idx="162">
                  <c:v>-0.82321357991877075</c:v>
                </c:pt>
                <c:pt idx="163">
                  <c:v>-0.3873687874312246</c:v>
                </c:pt>
                <c:pt idx="164">
                  <c:v>0.30464651257259057</c:v>
                </c:pt>
                <c:pt idx="165">
                  <c:v>-9.2410095222529076E-2</c:v>
                </c:pt>
                <c:pt idx="166">
                  <c:v>-0.80292814731041506</c:v>
                </c:pt>
                <c:pt idx="167">
                  <c:v>7.4572905874619622E-2</c:v>
                </c:pt>
                <c:pt idx="168">
                  <c:v>-0.37988405986710094</c:v>
                </c:pt>
                <c:pt idx="169">
                  <c:v>6.3429366228029416E-3</c:v>
                </c:pt>
                <c:pt idx="170">
                  <c:v>4.0761862566869249</c:v>
                </c:pt>
                <c:pt idx="171">
                  <c:v>0.7123839459840613</c:v>
                </c:pt>
                <c:pt idx="172">
                  <c:v>3.4570668768309285</c:v>
                </c:pt>
                <c:pt idx="173">
                  <c:v>-0.83333028187814895</c:v>
                </c:pt>
                <c:pt idx="174">
                  <c:v>1.4043757870404461</c:v>
                </c:pt>
                <c:pt idx="175">
                  <c:v>-1.0023716240181701</c:v>
                </c:pt>
                <c:pt idx="176">
                  <c:v>-0.69655205685462374</c:v>
                </c:pt>
                <c:pt idx="177">
                  <c:v>-0.37490350761893465</c:v>
                </c:pt>
                <c:pt idx="178">
                  <c:v>2.0507579566940866</c:v>
                </c:pt>
                <c:pt idx="179">
                  <c:v>-0.7255540258298252</c:v>
                </c:pt>
                <c:pt idx="180">
                  <c:v>-0.94707976351104106</c:v>
                </c:pt>
                <c:pt idx="181">
                  <c:v>2.4403194657723128</c:v>
                </c:pt>
                <c:pt idx="182">
                  <c:v>-1.961538584498653</c:v>
                </c:pt>
                <c:pt idx="183">
                  <c:v>2.9557722438865275</c:v>
                </c:pt>
                <c:pt idx="184">
                  <c:v>-1.833958545324041</c:v>
                </c:pt>
                <c:pt idx="185">
                  <c:v>1.4392157549429996</c:v>
                </c:pt>
                <c:pt idx="186">
                  <c:v>0.31006484712886584</c:v>
                </c:pt>
                <c:pt idx="187">
                  <c:v>-2.4066772637915639</c:v>
                </c:pt>
                <c:pt idx="188">
                  <c:v>0.56945883844796974</c:v>
                </c:pt>
                <c:pt idx="189">
                  <c:v>0.6371946179922805</c:v>
                </c:pt>
                <c:pt idx="190">
                  <c:v>-0.98903686379934008</c:v>
                </c:pt>
                <c:pt idx="191">
                  <c:v>1.3234405031165357</c:v>
                </c:pt>
                <c:pt idx="192">
                  <c:v>-1.085940040267992</c:v>
                </c:pt>
                <c:pt idx="193">
                  <c:v>-0.40348690299686885</c:v>
                </c:pt>
                <c:pt idx="194">
                  <c:v>1.4727555004754898</c:v>
                </c:pt>
                <c:pt idx="195">
                  <c:v>-0.31209529660424806</c:v>
                </c:pt>
                <c:pt idx="196">
                  <c:v>6.1344048050475219E-2</c:v>
                </c:pt>
                <c:pt idx="197">
                  <c:v>-0.41397327744058821</c:v>
                </c:pt>
                <c:pt idx="198">
                  <c:v>-0.22420564928961095</c:v>
                </c:pt>
                <c:pt idx="199">
                  <c:v>-0.23766648012463776</c:v>
                </c:pt>
                <c:pt idx="200">
                  <c:v>1.09702344559979</c:v>
                </c:pt>
                <c:pt idx="201">
                  <c:v>-0.18968112647398661</c:v>
                </c:pt>
                <c:pt idx="202">
                  <c:v>-0.22420564928961095</c:v>
                </c:pt>
                <c:pt idx="203">
                  <c:v>-4.491094764777559E-2</c:v>
                </c:pt>
                <c:pt idx="204">
                  <c:v>0.7505321679273349</c:v>
                </c:pt>
                <c:pt idx="205">
                  <c:v>0.50366667824647182</c:v>
                </c:pt>
                <c:pt idx="206">
                  <c:v>-0.22926011794991119</c:v>
                </c:pt>
                <c:pt idx="207">
                  <c:v>-1.9591863012271489</c:v>
                </c:pt>
                <c:pt idx="208">
                  <c:v>-1.2156062964012557</c:v>
                </c:pt>
                <c:pt idx="209">
                  <c:v>3.5430499710187746E-2</c:v>
                </c:pt>
                <c:pt idx="210">
                  <c:v>-1.966568172450744</c:v>
                </c:pt>
                <c:pt idx="211">
                  <c:v>1.4119478255136855</c:v>
                </c:pt>
                <c:pt idx="212">
                  <c:v>3.059629767743397</c:v>
                </c:pt>
                <c:pt idx="213">
                  <c:v>0.25732470495646309</c:v>
                </c:pt>
                <c:pt idx="214">
                  <c:v>2.6770612794825963</c:v>
                </c:pt>
                <c:pt idx="215">
                  <c:v>-1.1077750125751487</c:v>
                </c:pt>
                <c:pt idx="216">
                  <c:v>-1.1360464907698269</c:v>
                </c:pt>
                <c:pt idx="217">
                  <c:v>-0.54956418370080451</c:v>
                </c:pt>
                <c:pt idx="218">
                  <c:v>-0.24641259585405884</c:v>
                </c:pt>
                <c:pt idx="219">
                  <c:v>-1.0935787613527186</c:v>
                </c:pt>
                <c:pt idx="220">
                  <c:v>3.6932568027414625E-2</c:v>
                </c:pt>
                <c:pt idx="221">
                  <c:v>1.1634379935406911</c:v>
                </c:pt>
                <c:pt idx="222">
                  <c:v>0.2694360001440963</c:v>
                </c:pt>
                <c:pt idx="223">
                  <c:v>0.19148306232505963</c:v>
                </c:pt>
                <c:pt idx="224">
                  <c:v>-0.70191704254061094</c:v>
                </c:pt>
                <c:pt idx="225">
                  <c:v>-8.5388506553653265E-2</c:v>
                </c:pt>
                <c:pt idx="226">
                  <c:v>-2.4594642438122705E-3</c:v>
                </c:pt>
                <c:pt idx="227">
                  <c:v>-0.31058678571964959</c:v>
                </c:pt>
                <c:pt idx="228">
                  <c:v>0.43536332939123801</c:v>
                </c:pt>
                <c:pt idx="229">
                  <c:v>-0.19745232165229032</c:v>
                </c:pt>
                <c:pt idx="230">
                  <c:v>-1.5707210095118</c:v>
                </c:pt>
                <c:pt idx="231">
                  <c:v>0.38888333855126511</c:v>
                </c:pt>
                <c:pt idx="232">
                  <c:v>1.2628862259377485</c:v>
                </c:pt>
                <c:pt idx="233">
                  <c:v>-0.57788070035023442</c:v>
                </c:pt>
                <c:pt idx="234">
                  <c:v>0.57879497055473372</c:v>
                </c:pt>
                <c:pt idx="235">
                  <c:v>-0.73185313892355364</c:v>
                </c:pt>
                <c:pt idx="236">
                  <c:v>-1.1448325223307299</c:v>
                </c:pt>
                <c:pt idx="237">
                  <c:v>-2.8830290475618128</c:v>
                </c:pt>
                <c:pt idx="238">
                  <c:v>4.8868018692801662E-2</c:v>
                </c:pt>
                <c:pt idx="239">
                  <c:v>1.9749235793278297</c:v>
                </c:pt>
                <c:pt idx="240">
                  <c:v>-1.5547372656794418</c:v>
                </c:pt>
                <c:pt idx="241">
                  <c:v>-1.094686155997413</c:v>
                </c:pt>
                <c:pt idx="242">
                  <c:v>-0.96287256900466511</c:v>
                </c:pt>
                <c:pt idx="243">
                  <c:v>0.26741002346171072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F-4D07-8B0D-FAC494C91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014191"/>
        <c:axId val="1048021679"/>
      </c:scatterChart>
      <c:valAx>
        <c:axId val="1048014191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48021679"/>
        <c:crosses val="autoZero"/>
        <c:crossBetween val="midCat"/>
      </c:valAx>
      <c:valAx>
        <c:axId val="104802167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480141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717550</xdr:colOff>
      <xdr:row>14</xdr:row>
      <xdr:rowOff>0</xdr:rowOff>
    </xdr:from>
    <xdr:to>
      <xdr:col>16</xdr:col>
      <xdr:colOff>768350</xdr:colOff>
      <xdr:row>28</xdr:row>
      <xdr:rowOff>165100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5C7B4C3-B7C3-4F0F-A78E-F7F66A044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742950</xdr:colOff>
      <xdr:row>32</xdr:row>
      <xdr:rowOff>19050</xdr:rowOff>
    </xdr:from>
    <xdr:to>
      <xdr:col>17</xdr:col>
      <xdr:colOff>279400</xdr:colOff>
      <xdr:row>44</xdr:row>
      <xdr:rowOff>69850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ED45AA3-7724-4015-9CBA-DA6983240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D1BD2-EAD8-4036-AED0-78B005701B64}" name="Table1" displayName="Table1" ref="A1:K245" totalsRowShown="0">
  <autoFilter ref="A1:K245" xr:uid="{C32D1BD2-EAD8-4036-AED0-78B005701B64}"/>
  <tableColumns count="11">
    <tableColumn id="1" xr3:uid="{5112E864-212C-4C8B-9A47-B367C783273F}" name="sex"/>
    <tableColumn id="2" xr3:uid="{E9272DC0-DCD7-4792-980A-72B61DDE01D7}" name="smoker"/>
    <tableColumn id="3" xr3:uid="{C2929418-E4AF-46BE-A0BD-CA16D75F2819}" name="day"/>
    <tableColumn id="4" xr3:uid="{EE7FB0A8-F7A0-492F-BA3A-7E4E193A47FA}" name="time"/>
    <tableColumn id="8" xr3:uid="{A43F0387-DA85-4106-9E81-55C20FE2A82C}" name="sex_label" dataDxfId="3">
      <calculatedColumnFormula>IF(Table1[[#This Row],[sex]]="Female",1,0)</calculatedColumnFormula>
    </tableColumn>
    <tableColumn id="9" xr3:uid="{D1079F19-241F-40E4-9A1D-BFAA16F01002}" name="smoker_label" dataDxfId="2">
      <calculatedColumnFormula>IF(Table1[[#This Row],[smoker]]="Yes",1,0)</calculatedColumnFormula>
    </tableColumn>
    <tableColumn id="10" xr3:uid="{FD3C57CA-3BC0-43D1-86AF-8B7D38102283}" name="day_label" dataDxfId="1">
      <calculatedColumnFormula array="1">_xlfn.IFS(Table1[[#This Row],[day]]="Thur",1,Table1[[#This Row],[day]]="Fri",2,Table1[[#This Row],[day]]="Sat",3,Table1[[#This Row],[day]]="Sun",4)</calculatedColumnFormula>
    </tableColumn>
    <tableColumn id="11" xr3:uid="{52DE4967-05A9-4C64-B750-9A3EE1DE7233}" name="time_label" dataDxfId="0">
      <calculatedColumnFormula>IF(Table1[[#This Row],[time]]="Dinner",1,0)</calculatedColumnFormula>
    </tableColumn>
    <tableColumn id="5" xr3:uid="{428F90EA-A88B-4F57-9DB2-A6BA31090180}" name="size" dataDxfId="6"/>
    <tableColumn id="6" xr3:uid="{617D6230-A974-41EB-9319-F980B5E1A668}" name="total_bill" dataDxfId="5"/>
    <tableColumn id="7" xr3:uid="{17D2473E-834C-4AC2-9D4C-CCAB03703696}" name="tip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AA273"/>
  <sheetViews>
    <sheetView tabSelected="1" topLeftCell="Q256" workbookViewId="0">
      <selection activeCell="S30" sqref="S30:S273"/>
    </sheetView>
  </sheetViews>
  <sheetFormatPr defaultColWidth="13.453125" defaultRowHeight="14.5" x14ac:dyDescent="0.35"/>
  <cols>
    <col min="13" max="13" width="16.81640625" customWidth="1"/>
    <col min="15" max="15" width="23.453125" customWidth="1"/>
    <col min="16" max="16" width="15.08984375" customWidth="1"/>
    <col min="17" max="17" width="18.54296875" customWidth="1"/>
    <col min="19" max="19" width="46" bestFit="1" customWidth="1"/>
    <col min="22" max="22" width="18.1796875" customWidth="1"/>
  </cols>
  <sheetData>
    <row r="1" spans="1:24" x14ac:dyDescent="0.35">
      <c r="A1" t="s">
        <v>14</v>
      </c>
      <c r="B1" t="s">
        <v>13</v>
      </c>
      <c r="C1" t="s">
        <v>12</v>
      </c>
      <c r="D1" t="s">
        <v>11</v>
      </c>
      <c r="E1" t="s">
        <v>27</v>
      </c>
      <c r="F1" t="s">
        <v>28</v>
      </c>
      <c r="G1" t="s">
        <v>29</v>
      </c>
      <c r="H1" t="s">
        <v>30</v>
      </c>
      <c r="I1" t="s">
        <v>10</v>
      </c>
      <c r="J1" t="s">
        <v>16</v>
      </c>
      <c r="K1" t="s">
        <v>15</v>
      </c>
      <c r="N1" s="10" t="s">
        <v>75</v>
      </c>
      <c r="O1" s="10" t="s">
        <v>76</v>
      </c>
    </row>
    <row r="2" spans="1:24" x14ac:dyDescent="0.35">
      <c r="A2" t="s">
        <v>3</v>
      </c>
      <c r="B2" t="s">
        <v>2</v>
      </c>
      <c r="C2" t="s">
        <v>9</v>
      </c>
      <c r="D2" t="s">
        <v>0</v>
      </c>
      <c r="E2" s="3">
        <f>IF(Table1[[#This Row],[sex]]="Female",1,0)</f>
        <v>1</v>
      </c>
      <c r="F2" s="3">
        <f>IF(Table1[[#This Row],[smoker]]="Yes",1,0)</f>
        <v>0</v>
      </c>
      <c r="G2" s="3" cm="1">
        <f t="array" ref="G2">_xlfn.IFS(Table1[[#This Row],[day]]="Thur",1,Table1[[#This Row],[day]]="Fri",2,Table1[[#This Row],[day]]="Sat",3,Table1[[#This Row],[day]]="Sun",4)</f>
        <v>4</v>
      </c>
      <c r="H2" s="3">
        <f>IF(Table1[[#This Row],[time]]="Dinner",1,0)</f>
        <v>1</v>
      </c>
      <c r="I2" s="2">
        <v>2</v>
      </c>
      <c r="J2" s="2">
        <v>16.989999999999998</v>
      </c>
      <c r="K2" s="2">
        <v>1.01</v>
      </c>
      <c r="L2" s="3"/>
    </row>
    <row r="3" spans="1:24" ht="15" thickBot="1" x14ac:dyDescent="0.4">
      <c r="A3" t="s">
        <v>5</v>
      </c>
      <c r="B3" t="s">
        <v>2</v>
      </c>
      <c r="C3" t="s">
        <v>9</v>
      </c>
      <c r="D3" t="s">
        <v>0</v>
      </c>
      <c r="E3" s="3">
        <f>IF(Table1[[#This Row],[sex]]="Female",1,0)</f>
        <v>0</v>
      </c>
      <c r="F3" s="3">
        <f>IF(Table1[[#This Row],[smoker]]="Yes",1,0)</f>
        <v>0</v>
      </c>
      <c r="G3" s="3" cm="1">
        <f t="array" ref="G3">_xlfn.IFS(Table1[[#This Row],[day]]="Thur",1,Table1[[#This Row],[day]]="Fri",2,Table1[[#This Row],[day]]="Sat",3,Table1[[#This Row],[day]]="Sun",4)</f>
        <v>4</v>
      </c>
      <c r="H3" s="3">
        <f>IF(Table1[[#This Row],[time]]="Dinner",1,0)</f>
        <v>1</v>
      </c>
      <c r="I3" s="2">
        <v>3</v>
      </c>
      <c r="J3" s="2">
        <v>10.34</v>
      </c>
      <c r="K3" s="2">
        <v>1.66</v>
      </c>
      <c r="L3" s="3"/>
      <c r="M3" s="10" t="s">
        <v>79</v>
      </c>
      <c r="N3" s="10" t="s">
        <v>77</v>
      </c>
      <c r="O3" s="10" t="s">
        <v>78</v>
      </c>
      <c r="P3" s="10" t="s">
        <v>26</v>
      </c>
      <c r="S3" s="10" t="s">
        <v>80</v>
      </c>
    </row>
    <row r="4" spans="1:24" x14ac:dyDescent="0.35">
      <c r="A4" t="s">
        <v>5</v>
      </c>
      <c r="B4" t="s">
        <v>2</v>
      </c>
      <c r="C4" t="s">
        <v>9</v>
      </c>
      <c r="D4" t="s">
        <v>0</v>
      </c>
      <c r="E4" s="3">
        <f>IF(Table1[[#This Row],[sex]]="Female",1,0)</f>
        <v>0</v>
      </c>
      <c r="F4" s="3">
        <f>IF(Table1[[#This Row],[smoker]]="Yes",1,0)</f>
        <v>0</v>
      </c>
      <c r="G4" s="3" cm="1">
        <f t="array" ref="G4">_xlfn.IFS(Table1[[#This Row],[day]]="Thur",1,Table1[[#This Row],[day]]="Fri",2,Table1[[#This Row],[day]]="Sat",3,Table1[[#This Row],[day]]="Sun",4)</f>
        <v>4</v>
      </c>
      <c r="H4" s="3">
        <f>IF(Table1[[#This Row],[time]]="Dinner",1,0)</f>
        <v>1</v>
      </c>
      <c r="I4" s="2">
        <v>3</v>
      </c>
      <c r="J4" s="2">
        <v>21.01</v>
      </c>
      <c r="K4" s="2">
        <v>3.5</v>
      </c>
      <c r="L4" s="3"/>
      <c r="M4" t="s">
        <v>27</v>
      </c>
      <c r="N4" s="1" t="s">
        <v>17</v>
      </c>
      <c r="O4" s="1" t="s">
        <v>18</v>
      </c>
      <c r="P4">
        <f>COUNTBLANK(A2:A245)</f>
        <v>0</v>
      </c>
      <c r="S4" s="7" t="s">
        <v>47</v>
      </c>
      <c r="T4" s="7"/>
    </row>
    <row r="5" spans="1:24" x14ac:dyDescent="0.35">
      <c r="A5" t="s">
        <v>5</v>
      </c>
      <c r="B5" t="s">
        <v>2</v>
      </c>
      <c r="C5" t="s">
        <v>9</v>
      </c>
      <c r="D5" t="s">
        <v>0</v>
      </c>
      <c r="E5" s="3">
        <f>IF(Table1[[#This Row],[sex]]="Female",1,0)</f>
        <v>0</v>
      </c>
      <c r="F5" s="3">
        <f>IF(Table1[[#This Row],[smoker]]="Yes",1,0)</f>
        <v>0</v>
      </c>
      <c r="G5" s="3" cm="1">
        <f t="array" ref="G5">_xlfn.IFS(Table1[[#This Row],[day]]="Thur",1,Table1[[#This Row],[day]]="Fri",2,Table1[[#This Row],[day]]="Sat",3,Table1[[#This Row],[day]]="Sun",4)</f>
        <v>4</v>
      </c>
      <c r="H5" s="3">
        <f>IF(Table1[[#This Row],[time]]="Dinner",1,0)</f>
        <v>1</v>
      </c>
      <c r="I5" s="2">
        <v>2</v>
      </c>
      <c r="J5" s="2">
        <v>23.68</v>
      </c>
      <c r="K5" s="2">
        <v>3.31</v>
      </c>
      <c r="L5" s="3"/>
      <c r="M5" t="s">
        <v>28</v>
      </c>
      <c r="N5" s="1" t="s">
        <v>13</v>
      </c>
      <c r="O5" s="1" t="s">
        <v>24</v>
      </c>
      <c r="P5">
        <f>COUNTBLANK(B2:B245)</f>
        <v>0</v>
      </c>
      <c r="S5" s="4" t="s">
        <v>48</v>
      </c>
      <c r="T5" s="4">
        <v>0.68498078724882527</v>
      </c>
    </row>
    <row r="6" spans="1:24" x14ac:dyDescent="0.35">
      <c r="A6" t="s">
        <v>3</v>
      </c>
      <c r="B6" t="s">
        <v>2</v>
      </c>
      <c r="C6" t="s">
        <v>9</v>
      </c>
      <c r="D6" t="s">
        <v>0</v>
      </c>
      <c r="E6" s="3">
        <f>IF(Table1[[#This Row],[sex]]="Female",1,0)</f>
        <v>1</v>
      </c>
      <c r="F6" s="3">
        <f>IF(Table1[[#This Row],[smoker]]="Yes",1,0)</f>
        <v>0</v>
      </c>
      <c r="G6" s="3" cm="1">
        <f t="array" ref="G6">_xlfn.IFS(Table1[[#This Row],[day]]="Thur",1,Table1[[#This Row],[day]]="Fri",2,Table1[[#This Row],[day]]="Sat",3,Table1[[#This Row],[day]]="Sun",4)</f>
        <v>4</v>
      </c>
      <c r="H6" s="3">
        <f>IF(Table1[[#This Row],[time]]="Dinner",1,0)</f>
        <v>1</v>
      </c>
      <c r="I6" s="2">
        <v>4</v>
      </c>
      <c r="J6" s="2">
        <v>24.59</v>
      </c>
      <c r="K6" s="2">
        <v>3.61</v>
      </c>
      <c r="L6" s="3"/>
      <c r="M6" t="s">
        <v>29</v>
      </c>
      <c r="N6" s="1" t="s">
        <v>12</v>
      </c>
      <c r="O6" s="1" t="s">
        <v>19</v>
      </c>
      <c r="P6">
        <f>COUNTBLANK(C2:C245)</f>
        <v>0</v>
      </c>
      <c r="S6" s="4" t="s">
        <v>49</v>
      </c>
      <c r="T6" s="4">
        <v>0.46919867890002043</v>
      </c>
    </row>
    <row r="7" spans="1:24" x14ac:dyDescent="0.35">
      <c r="A7" t="s">
        <v>5</v>
      </c>
      <c r="B7" t="s">
        <v>2</v>
      </c>
      <c r="C7" t="s">
        <v>9</v>
      </c>
      <c r="D7" t="s">
        <v>0</v>
      </c>
      <c r="E7" s="3">
        <f>IF(Table1[[#This Row],[sex]]="Female",1,0)</f>
        <v>0</v>
      </c>
      <c r="F7" s="3">
        <f>IF(Table1[[#This Row],[smoker]]="Yes",1,0)</f>
        <v>0</v>
      </c>
      <c r="G7" s="3" cm="1">
        <f t="array" ref="G7">_xlfn.IFS(Table1[[#This Row],[day]]="Thur",1,Table1[[#This Row],[day]]="Fri",2,Table1[[#This Row],[day]]="Sat",3,Table1[[#This Row],[day]]="Sun",4)</f>
        <v>4</v>
      </c>
      <c r="H7" s="3">
        <f>IF(Table1[[#This Row],[time]]="Dinner",1,0)</f>
        <v>1</v>
      </c>
      <c r="I7" s="2">
        <v>4</v>
      </c>
      <c r="J7" s="2">
        <v>25.29</v>
      </c>
      <c r="K7" s="2">
        <v>4.71</v>
      </c>
      <c r="L7" s="3"/>
      <c r="M7" t="s">
        <v>30</v>
      </c>
      <c r="N7" s="1" t="s">
        <v>11</v>
      </c>
      <c r="O7" s="1" t="s">
        <v>25</v>
      </c>
      <c r="P7">
        <f>COUNTBLANK(D2:D245)</f>
        <v>0</v>
      </c>
      <c r="S7" s="4" t="s">
        <v>50</v>
      </c>
      <c r="T7" s="4">
        <v>0.45576067077090704</v>
      </c>
    </row>
    <row r="8" spans="1:24" x14ac:dyDescent="0.35">
      <c r="A8" t="s">
        <v>5</v>
      </c>
      <c r="B8" t="s">
        <v>2</v>
      </c>
      <c r="C8" t="s">
        <v>9</v>
      </c>
      <c r="D8" t="s">
        <v>0</v>
      </c>
      <c r="E8" s="3">
        <f>IF(Table1[[#This Row],[sex]]="Female",1,0)</f>
        <v>0</v>
      </c>
      <c r="F8" s="3">
        <f>IF(Table1[[#This Row],[smoker]]="Yes",1,0)</f>
        <v>0</v>
      </c>
      <c r="G8" s="3" cm="1">
        <f t="array" ref="G8">_xlfn.IFS(Table1[[#This Row],[day]]="Thur",1,Table1[[#This Row],[day]]="Fri",2,Table1[[#This Row],[day]]="Sat",3,Table1[[#This Row],[day]]="Sun",4)</f>
        <v>4</v>
      </c>
      <c r="H8" s="3">
        <f>IF(Table1[[#This Row],[time]]="Dinner",1,0)</f>
        <v>1</v>
      </c>
      <c r="I8" s="2">
        <v>2</v>
      </c>
      <c r="J8" s="2">
        <v>8.77</v>
      </c>
      <c r="K8" s="2">
        <v>2</v>
      </c>
      <c r="L8" s="3"/>
      <c r="N8" s="1" t="s">
        <v>10</v>
      </c>
      <c r="O8" s="1" t="s">
        <v>20</v>
      </c>
      <c r="P8">
        <f>COUNTBLANK(I2:I245)</f>
        <v>0</v>
      </c>
      <c r="S8" s="4" t="s">
        <v>35</v>
      </c>
      <c r="T8" s="4">
        <v>1.0207455647998898</v>
      </c>
    </row>
    <row r="9" spans="1:24" ht="15" thickBot="1" x14ac:dyDescent="0.4">
      <c r="A9" t="s">
        <v>5</v>
      </c>
      <c r="B9" t="s">
        <v>2</v>
      </c>
      <c r="C9" t="s">
        <v>9</v>
      </c>
      <c r="D9" t="s">
        <v>0</v>
      </c>
      <c r="E9" s="3">
        <f>IF(Table1[[#This Row],[sex]]="Female",1,0)</f>
        <v>0</v>
      </c>
      <c r="F9" s="3">
        <f>IF(Table1[[#This Row],[smoker]]="Yes",1,0)</f>
        <v>0</v>
      </c>
      <c r="G9" s="3" cm="1">
        <f t="array" ref="G9">_xlfn.IFS(Table1[[#This Row],[day]]="Thur",1,Table1[[#This Row],[day]]="Fri",2,Table1[[#This Row],[day]]="Sat",3,Table1[[#This Row],[day]]="Sun",4)</f>
        <v>4</v>
      </c>
      <c r="H9" s="3">
        <f>IF(Table1[[#This Row],[time]]="Dinner",1,0)</f>
        <v>1</v>
      </c>
      <c r="I9" s="2">
        <v>4</v>
      </c>
      <c r="J9" s="2">
        <v>26.88</v>
      </c>
      <c r="K9" s="2">
        <v>3.12</v>
      </c>
      <c r="L9" s="3"/>
      <c r="N9" s="1" t="s">
        <v>21</v>
      </c>
      <c r="O9" s="1" t="s">
        <v>22</v>
      </c>
      <c r="P9">
        <f>COUNTBLANK(J2:J245)</f>
        <v>0</v>
      </c>
      <c r="S9" s="5" t="s">
        <v>51</v>
      </c>
      <c r="T9" s="5">
        <v>244</v>
      </c>
    </row>
    <row r="10" spans="1:24" x14ac:dyDescent="0.35">
      <c r="A10" t="s">
        <v>5</v>
      </c>
      <c r="B10" t="s">
        <v>2</v>
      </c>
      <c r="C10" t="s">
        <v>9</v>
      </c>
      <c r="D10" t="s">
        <v>0</v>
      </c>
      <c r="E10" s="3">
        <f>IF(Table1[[#This Row],[sex]]="Female",1,0)</f>
        <v>0</v>
      </c>
      <c r="F10" s="3">
        <f>IF(Table1[[#This Row],[smoker]]="Yes",1,0)</f>
        <v>0</v>
      </c>
      <c r="G10" s="3" cm="1">
        <f t="array" ref="G10">_xlfn.IFS(Table1[[#This Row],[day]]="Thur",1,Table1[[#This Row],[day]]="Fri",2,Table1[[#This Row],[day]]="Sat",3,Table1[[#This Row],[day]]="Sun",4)</f>
        <v>4</v>
      </c>
      <c r="H10" s="3">
        <f>IF(Table1[[#This Row],[time]]="Dinner",1,0)</f>
        <v>1</v>
      </c>
      <c r="I10" s="2">
        <v>2</v>
      </c>
      <c r="J10" s="2">
        <v>15.04</v>
      </c>
      <c r="K10" s="2">
        <v>1.96</v>
      </c>
      <c r="L10" s="3"/>
      <c r="N10" s="1" t="s">
        <v>15</v>
      </c>
      <c r="O10" s="1" t="s">
        <v>23</v>
      </c>
      <c r="P10">
        <f>COUNTBLANK(K2:K245)</f>
        <v>0</v>
      </c>
    </row>
    <row r="11" spans="1:24" ht="15" thickBot="1" x14ac:dyDescent="0.4">
      <c r="A11" t="s">
        <v>5</v>
      </c>
      <c r="B11" t="s">
        <v>2</v>
      </c>
      <c r="C11" t="s">
        <v>9</v>
      </c>
      <c r="D11" t="s">
        <v>0</v>
      </c>
      <c r="E11" s="3">
        <f>IF(Table1[[#This Row],[sex]]="Female",1,0)</f>
        <v>0</v>
      </c>
      <c r="F11" s="3">
        <f>IF(Table1[[#This Row],[smoker]]="Yes",1,0)</f>
        <v>0</v>
      </c>
      <c r="G11" s="3" cm="1">
        <f t="array" ref="G11">_xlfn.IFS(Table1[[#This Row],[day]]="Thur",1,Table1[[#This Row],[day]]="Fri",2,Table1[[#This Row],[day]]="Sat",3,Table1[[#This Row],[day]]="Sun",4)</f>
        <v>4</v>
      </c>
      <c r="H11" s="3">
        <f>IF(Table1[[#This Row],[time]]="Dinner",1,0)</f>
        <v>1</v>
      </c>
      <c r="I11" s="2">
        <v>2</v>
      </c>
      <c r="J11" s="2">
        <v>14.78</v>
      </c>
      <c r="K11" s="2">
        <v>3.23</v>
      </c>
      <c r="L11" s="3"/>
      <c r="S11" t="s">
        <v>52</v>
      </c>
    </row>
    <row r="12" spans="1:24" x14ac:dyDescent="0.35">
      <c r="A12" t="s">
        <v>5</v>
      </c>
      <c r="B12" t="s">
        <v>2</v>
      </c>
      <c r="C12" t="s">
        <v>9</v>
      </c>
      <c r="D12" t="s">
        <v>0</v>
      </c>
      <c r="E12" s="3">
        <f>IF(Table1[[#This Row],[sex]]="Female",1,0)</f>
        <v>0</v>
      </c>
      <c r="F12" s="3">
        <f>IF(Table1[[#This Row],[smoker]]="Yes",1,0)</f>
        <v>0</v>
      </c>
      <c r="G12" s="3" cm="1">
        <f t="array" ref="G12">_xlfn.IFS(Table1[[#This Row],[day]]="Thur",1,Table1[[#This Row],[day]]="Fri",2,Table1[[#This Row],[day]]="Sat",3,Table1[[#This Row],[day]]="Sun",4)</f>
        <v>4</v>
      </c>
      <c r="H12" s="3">
        <f>IF(Table1[[#This Row],[time]]="Dinner",1,0)</f>
        <v>1</v>
      </c>
      <c r="I12" s="2">
        <v>2</v>
      </c>
      <c r="J12" s="2">
        <v>10.27</v>
      </c>
      <c r="K12" s="2">
        <v>1.71</v>
      </c>
      <c r="L12" s="3"/>
      <c r="N12" s="10" t="s">
        <v>32</v>
      </c>
      <c r="S12" s="6"/>
      <c r="T12" s="6" t="s">
        <v>57</v>
      </c>
      <c r="U12" s="6" t="s">
        <v>58</v>
      </c>
      <c r="V12" s="6" t="s">
        <v>59</v>
      </c>
      <c r="W12" s="6" t="s">
        <v>60</v>
      </c>
      <c r="X12" s="6" t="s">
        <v>61</v>
      </c>
    </row>
    <row r="13" spans="1:24" x14ac:dyDescent="0.35">
      <c r="A13" t="s">
        <v>3</v>
      </c>
      <c r="B13" t="s">
        <v>2</v>
      </c>
      <c r="C13" t="s">
        <v>9</v>
      </c>
      <c r="D13" t="s">
        <v>0</v>
      </c>
      <c r="E13" s="3">
        <f>IF(Table1[[#This Row],[sex]]="Female",1,0)</f>
        <v>1</v>
      </c>
      <c r="F13" s="3">
        <f>IF(Table1[[#This Row],[smoker]]="Yes",1,0)</f>
        <v>0</v>
      </c>
      <c r="G13" s="3" cm="1">
        <f t="array" ref="G13">_xlfn.IFS(Table1[[#This Row],[day]]="Thur",1,Table1[[#This Row],[day]]="Fri",2,Table1[[#This Row],[day]]="Sat",3,Table1[[#This Row],[day]]="Sun",4)</f>
        <v>4</v>
      </c>
      <c r="H13" s="3">
        <f>IF(Table1[[#This Row],[time]]="Dinner",1,0)</f>
        <v>1</v>
      </c>
      <c r="I13" s="2">
        <v>4</v>
      </c>
      <c r="J13" s="2">
        <v>35.26</v>
      </c>
      <c r="K13" s="2">
        <v>5</v>
      </c>
      <c r="L13" s="3"/>
      <c r="N13" t="s">
        <v>31</v>
      </c>
      <c r="O13" t="s">
        <v>33</v>
      </c>
      <c r="S13" s="4" t="s">
        <v>53</v>
      </c>
      <c r="T13" s="4">
        <v>6</v>
      </c>
      <c r="U13" s="4">
        <v>218.27707963928174</v>
      </c>
      <c r="V13" s="4">
        <v>36.379513273213625</v>
      </c>
      <c r="W13" s="4">
        <v>34.91579067313576</v>
      </c>
      <c r="X13" s="4">
        <v>4.0992240363035874E-30</v>
      </c>
    </row>
    <row r="14" spans="1:24" x14ac:dyDescent="0.35">
      <c r="A14" t="s">
        <v>5</v>
      </c>
      <c r="B14" t="s">
        <v>2</v>
      </c>
      <c r="C14" t="s">
        <v>9</v>
      </c>
      <c r="D14" t="s">
        <v>0</v>
      </c>
      <c r="E14" s="3">
        <f>IF(Table1[[#This Row],[sex]]="Female",1,0)</f>
        <v>0</v>
      </c>
      <c r="F14" s="3">
        <f>IF(Table1[[#This Row],[smoker]]="Yes",1,0)</f>
        <v>0</v>
      </c>
      <c r="G14" s="3" cm="1">
        <f t="array" ref="G14">_xlfn.IFS(Table1[[#This Row],[day]]="Thur",1,Table1[[#This Row],[day]]="Fri",2,Table1[[#This Row],[day]]="Sat",3,Table1[[#This Row],[day]]="Sun",4)</f>
        <v>4</v>
      </c>
      <c r="H14" s="3">
        <f>IF(Table1[[#This Row],[time]]="Dinner",1,0)</f>
        <v>1</v>
      </c>
      <c r="I14" s="2">
        <v>2</v>
      </c>
      <c r="J14" s="2">
        <v>15.42</v>
      </c>
      <c r="K14" s="2">
        <v>1.57</v>
      </c>
      <c r="L14" s="3"/>
      <c r="S14" s="4" t="s">
        <v>54</v>
      </c>
      <c r="T14" s="4">
        <v>237</v>
      </c>
      <c r="U14" s="4">
        <v>246.93539740989911</v>
      </c>
      <c r="V14" s="4">
        <v>1.0419215080586461</v>
      </c>
      <c r="W14" s="4"/>
      <c r="X14" s="4"/>
    </row>
    <row r="15" spans="1:24" ht="15" thickBot="1" x14ac:dyDescent="0.4">
      <c r="A15" t="s">
        <v>5</v>
      </c>
      <c r="B15" t="s">
        <v>2</v>
      </c>
      <c r="C15" t="s">
        <v>9</v>
      </c>
      <c r="D15" t="s">
        <v>0</v>
      </c>
      <c r="E15" s="3">
        <f>IF(Table1[[#This Row],[sex]]="Female",1,0)</f>
        <v>0</v>
      </c>
      <c r="F15" s="3">
        <f>IF(Table1[[#This Row],[smoker]]="Yes",1,0)</f>
        <v>0</v>
      </c>
      <c r="G15" s="3" cm="1">
        <f t="array" ref="G15">_xlfn.IFS(Table1[[#This Row],[day]]="Thur",1,Table1[[#This Row],[day]]="Fri",2,Table1[[#This Row],[day]]="Sat",3,Table1[[#This Row],[day]]="Sun",4)</f>
        <v>4</v>
      </c>
      <c r="H15" s="3">
        <f>IF(Table1[[#This Row],[time]]="Dinner",1,0)</f>
        <v>1</v>
      </c>
      <c r="I15" s="2">
        <v>4</v>
      </c>
      <c r="J15" s="2">
        <v>18.43</v>
      </c>
      <c r="K15" s="2">
        <v>3</v>
      </c>
      <c r="L15" s="3"/>
      <c r="S15" s="5" t="s">
        <v>55</v>
      </c>
      <c r="T15" s="5">
        <v>243</v>
      </c>
      <c r="U15" s="5">
        <v>465.21247704918085</v>
      </c>
      <c r="V15" s="5"/>
      <c r="W15" s="5"/>
      <c r="X15" s="5"/>
    </row>
    <row r="16" spans="1:24" ht="15" thickBot="1" x14ac:dyDescent="0.4">
      <c r="A16" t="s">
        <v>3</v>
      </c>
      <c r="B16" t="s">
        <v>2</v>
      </c>
      <c r="C16" t="s">
        <v>9</v>
      </c>
      <c r="D16" t="s">
        <v>0</v>
      </c>
      <c r="E16" s="3">
        <f>IF(Table1[[#This Row],[sex]]="Female",1,0)</f>
        <v>1</v>
      </c>
      <c r="F16" s="3">
        <f>IF(Table1[[#This Row],[smoker]]="Yes",1,0)</f>
        <v>0</v>
      </c>
      <c r="G16" s="3" cm="1">
        <f t="array" ref="G16">_xlfn.IFS(Table1[[#This Row],[day]]="Thur",1,Table1[[#This Row],[day]]="Fri",2,Table1[[#This Row],[day]]="Sat",3,Table1[[#This Row],[day]]="Sun",4)</f>
        <v>4</v>
      </c>
      <c r="H16" s="3">
        <f>IF(Table1[[#This Row],[time]]="Dinner",1,0)</f>
        <v>1</v>
      </c>
      <c r="I16" s="2">
        <v>2</v>
      </c>
      <c r="J16" s="2">
        <v>14.83</v>
      </c>
      <c r="K16" s="2">
        <v>3.02</v>
      </c>
      <c r="L16" s="3"/>
    </row>
    <row r="17" spans="1:27" x14ac:dyDescent="0.35">
      <c r="A17" t="s">
        <v>5</v>
      </c>
      <c r="B17" t="s">
        <v>2</v>
      </c>
      <c r="C17" t="s">
        <v>9</v>
      </c>
      <c r="D17" t="s">
        <v>0</v>
      </c>
      <c r="E17" s="3">
        <f>IF(Table1[[#This Row],[sex]]="Female",1,0)</f>
        <v>0</v>
      </c>
      <c r="F17" s="3">
        <f>IF(Table1[[#This Row],[smoker]]="Yes",1,0)</f>
        <v>0</v>
      </c>
      <c r="G17" s="3" cm="1">
        <f t="array" ref="G17">_xlfn.IFS(Table1[[#This Row],[day]]="Thur",1,Table1[[#This Row],[day]]="Fri",2,Table1[[#This Row],[day]]="Sat",3,Table1[[#This Row],[day]]="Sun",4)</f>
        <v>4</v>
      </c>
      <c r="H17" s="3">
        <f>IF(Table1[[#This Row],[time]]="Dinner",1,0)</f>
        <v>1</v>
      </c>
      <c r="I17" s="2">
        <v>2</v>
      </c>
      <c r="J17" s="2">
        <v>21.58</v>
      </c>
      <c r="K17" s="2">
        <v>3.92</v>
      </c>
      <c r="L17" s="3"/>
      <c r="S17" s="6"/>
      <c r="T17" s="6" t="s">
        <v>62</v>
      </c>
      <c r="U17" s="6" t="s">
        <v>35</v>
      </c>
      <c r="V17" s="6" t="s">
        <v>63</v>
      </c>
      <c r="W17" s="6" t="s">
        <v>64</v>
      </c>
      <c r="X17" s="6" t="s">
        <v>65</v>
      </c>
      <c r="Y17" s="6" t="s">
        <v>66</v>
      </c>
      <c r="Z17" s="6" t="s">
        <v>67</v>
      </c>
      <c r="AA17" s="6" t="s">
        <v>68</v>
      </c>
    </row>
    <row r="18" spans="1:27" x14ac:dyDescent="0.35">
      <c r="A18" t="s">
        <v>3</v>
      </c>
      <c r="B18" t="s">
        <v>2</v>
      </c>
      <c r="C18" t="s">
        <v>9</v>
      </c>
      <c r="D18" t="s">
        <v>0</v>
      </c>
      <c r="E18" s="3">
        <f>IF(Table1[[#This Row],[sex]]="Female",1,0)</f>
        <v>1</v>
      </c>
      <c r="F18" s="3">
        <f>IF(Table1[[#This Row],[smoker]]="Yes",1,0)</f>
        <v>0</v>
      </c>
      <c r="G18" s="3" cm="1">
        <f t="array" ref="G18">_xlfn.IFS(Table1[[#This Row],[day]]="Thur",1,Table1[[#This Row],[day]]="Fri",2,Table1[[#This Row],[day]]="Sat",3,Table1[[#This Row],[day]]="Sun",4)</f>
        <v>4</v>
      </c>
      <c r="H18" s="3">
        <f>IF(Table1[[#This Row],[time]]="Dinner",1,0)</f>
        <v>1</v>
      </c>
      <c r="I18" s="2">
        <v>3</v>
      </c>
      <c r="J18" s="2">
        <v>10.33</v>
      </c>
      <c r="K18" s="2">
        <v>1.67</v>
      </c>
      <c r="L18" s="3"/>
      <c r="S18" s="4" t="s">
        <v>56</v>
      </c>
      <c r="T18" s="4">
        <v>0.63661857695623425</v>
      </c>
      <c r="U18" s="4">
        <v>0.26828965170754171</v>
      </c>
      <c r="V18" s="4">
        <v>2.3728778687677528</v>
      </c>
      <c r="W18" s="4">
        <v>1.8449023677983269E-2</v>
      </c>
      <c r="X18" s="4">
        <v>0.10808152134957072</v>
      </c>
      <c r="Y18" s="4">
        <v>1.1651556325628978</v>
      </c>
      <c r="Z18" s="4">
        <v>0.10808152134957072</v>
      </c>
      <c r="AA18" s="4">
        <v>1.1651556325628978</v>
      </c>
    </row>
    <row r="19" spans="1:27" x14ac:dyDescent="0.35">
      <c r="A19" t="s">
        <v>5</v>
      </c>
      <c r="B19" t="s">
        <v>2</v>
      </c>
      <c r="C19" t="s">
        <v>9</v>
      </c>
      <c r="D19" t="s">
        <v>0</v>
      </c>
      <c r="E19" s="3">
        <f>IF(Table1[[#This Row],[sex]]="Female",1,0)</f>
        <v>0</v>
      </c>
      <c r="F19" s="3">
        <f>IF(Table1[[#This Row],[smoker]]="Yes",1,0)</f>
        <v>0</v>
      </c>
      <c r="G19" s="3" cm="1">
        <f t="array" ref="G19">_xlfn.IFS(Table1[[#This Row],[day]]="Thur",1,Table1[[#This Row],[day]]="Fri",2,Table1[[#This Row],[day]]="Sat",3,Table1[[#This Row],[day]]="Sun",4)</f>
        <v>4</v>
      </c>
      <c r="H19" s="3">
        <f>IF(Table1[[#This Row],[time]]="Dinner",1,0)</f>
        <v>1</v>
      </c>
      <c r="I19" s="2">
        <v>3</v>
      </c>
      <c r="J19" s="2">
        <v>16.29</v>
      </c>
      <c r="K19" s="2">
        <v>3.71</v>
      </c>
      <c r="L19" s="3"/>
      <c r="S19" s="4" t="s">
        <v>27</v>
      </c>
      <c r="T19" s="4">
        <v>3.464496391869782E-2</v>
      </c>
      <c r="U19" s="4">
        <v>0.14108196261280784</v>
      </c>
      <c r="V19" s="4">
        <v>0.24556621751697016</v>
      </c>
      <c r="W19" s="4">
        <v>0.80623056066677901</v>
      </c>
      <c r="X19" s="4">
        <v>-0.2432898898633899</v>
      </c>
      <c r="Y19" s="4">
        <v>0.31257981770078552</v>
      </c>
      <c r="Z19" s="4">
        <v>-0.2432898898633899</v>
      </c>
      <c r="AA19" s="4">
        <v>0.31257981770078552</v>
      </c>
    </row>
    <row r="20" spans="1:27" x14ac:dyDescent="0.35">
      <c r="A20" t="s">
        <v>3</v>
      </c>
      <c r="B20" t="s">
        <v>2</v>
      </c>
      <c r="C20" t="s">
        <v>9</v>
      </c>
      <c r="D20" t="s">
        <v>0</v>
      </c>
      <c r="E20" s="3">
        <f>IF(Table1[[#This Row],[sex]]="Female",1,0)</f>
        <v>1</v>
      </c>
      <c r="F20" s="3">
        <f>IF(Table1[[#This Row],[smoker]]="Yes",1,0)</f>
        <v>0</v>
      </c>
      <c r="G20" s="3" cm="1">
        <f t="array" ref="G20">_xlfn.IFS(Table1[[#This Row],[day]]="Thur",1,Table1[[#This Row],[day]]="Fri",2,Table1[[#This Row],[day]]="Sat",3,Table1[[#This Row],[day]]="Sun",4)</f>
        <v>4</v>
      </c>
      <c r="H20" s="3">
        <f>IF(Table1[[#This Row],[time]]="Dinner",1,0)</f>
        <v>1</v>
      </c>
      <c r="I20" s="2">
        <v>3</v>
      </c>
      <c r="J20" s="2">
        <v>16.97</v>
      </c>
      <c r="K20" s="2">
        <v>3.5</v>
      </c>
      <c r="L20" s="3"/>
      <c r="S20" s="4" t="s">
        <v>28</v>
      </c>
      <c r="T20" s="4">
        <v>-7.5663088606399281E-2</v>
      </c>
      <c r="U20" s="4">
        <v>0.14019827749512165</v>
      </c>
      <c r="V20" s="4">
        <v>-0.53968629257254652</v>
      </c>
      <c r="W20" s="4">
        <v>0.58992008824964448</v>
      </c>
      <c r="X20" s="4">
        <v>-0.35185706148900886</v>
      </c>
      <c r="Y20" s="4">
        <v>0.20053088427621032</v>
      </c>
      <c r="Z20" s="4">
        <v>-0.35185706148900886</v>
      </c>
      <c r="AA20" s="4">
        <v>0.20053088427621032</v>
      </c>
    </row>
    <row r="21" spans="1:27" x14ac:dyDescent="0.35">
      <c r="A21" t="s">
        <v>5</v>
      </c>
      <c r="B21" t="s">
        <v>2</v>
      </c>
      <c r="C21" t="s">
        <v>4</v>
      </c>
      <c r="D21" t="s">
        <v>0</v>
      </c>
      <c r="E21" s="3">
        <f>IF(Table1[[#This Row],[sex]]="Female",1,0)</f>
        <v>0</v>
      </c>
      <c r="F21" s="3">
        <f>IF(Table1[[#This Row],[smoker]]="Yes",1,0)</f>
        <v>0</v>
      </c>
      <c r="G21" s="3" cm="1">
        <f t="array" ref="G21">_xlfn.IFS(Table1[[#This Row],[day]]="Thur",1,Table1[[#This Row],[day]]="Fri",2,Table1[[#This Row],[day]]="Sat",3,Table1[[#This Row],[day]]="Sun",4)</f>
        <v>3</v>
      </c>
      <c r="H21" s="3">
        <f>IF(Table1[[#This Row],[time]]="Dinner",1,0)</f>
        <v>1</v>
      </c>
      <c r="I21" s="2">
        <v>3</v>
      </c>
      <c r="J21" s="2">
        <v>20.65</v>
      </c>
      <c r="K21" s="2">
        <v>3.35</v>
      </c>
      <c r="L21" s="3"/>
      <c r="S21" s="4" t="s">
        <v>29</v>
      </c>
      <c r="T21" s="4">
        <v>5.2739820313689727E-2</v>
      </c>
      <c r="U21" s="4">
        <v>0.12033463898270613</v>
      </c>
      <c r="V21" s="4">
        <v>0.43827629982144395</v>
      </c>
      <c r="W21" s="4">
        <v>0.66158521876038745</v>
      </c>
      <c r="X21" s="4">
        <v>-0.18432230776548461</v>
      </c>
      <c r="Y21" s="4">
        <v>0.28980194839286405</v>
      </c>
      <c r="Z21" s="4">
        <v>-0.18432230776548461</v>
      </c>
      <c r="AA21" s="4">
        <v>0.28980194839286405</v>
      </c>
    </row>
    <row r="22" spans="1:27" x14ac:dyDescent="0.35">
      <c r="A22" t="s">
        <v>5</v>
      </c>
      <c r="B22" t="s">
        <v>2</v>
      </c>
      <c r="C22" t="s">
        <v>4</v>
      </c>
      <c r="D22" t="s">
        <v>0</v>
      </c>
      <c r="E22" s="3">
        <f>IF(Table1[[#This Row],[sex]]="Female",1,0)</f>
        <v>0</v>
      </c>
      <c r="F22" s="3">
        <f>IF(Table1[[#This Row],[smoker]]="Yes",1,0)</f>
        <v>0</v>
      </c>
      <c r="G22" s="3" cm="1">
        <f t="array" ref="G22">_xlfn.IFS(Table1[[#This Row],[day]]="Thur",1,Table1[[#This Row],[day]]="Fri",2,Table1[[#This Row],[day]]="Sat",3,Table1[[#This Row],[day]]="Sun",4)</f>
        <v>3</v>
      </c>
      <c r="H22" s="3">
        <f>IF(Table1[[#This Row],[time]]="Dinner",1,0)</f>
        <v>1</v>
      </c>
      <c r="I22" s="2">
        <v>2</v>
      </c>
      <c r="J22" s="2">
        <v>17.920000000000002</v>
      </c>
      <c r="K22" s="2">
        <v>4.08</v>
      </c>
      <c r="L22" s="3"/>
      <c r="S22" s="4" t="s">
        <v>30</v>
      </c>
      <c r="T22" s="4">
        <v>-0.1124777685666018</v>
      </c>
      <c r="U22" s="4">
        <v>0.30752613372767862</v>
      </c>
      <c r="V22" s="4">
        <v>-0.36575027690558298</v>
      </c>
      <c r="W22" s="4">
        <v>0.71487766655012064</v>
      </c>
      <c r="X22" s="4">
        <v>-0.71831163583670232</v>
      </c>
      <c r="Y22" s="4">
        <v>0.49335609870349867</v>
      </c>
      <c r="Z22" s="4">
        <v>-0.71831163583670232</v>
      </c>
      <c r="AA22" s="4">
        <v>0.49335609870349867</v>
      </c>
    </row>
    <row r="23" spans="1:27" x14ac:dyDescent="0.35">
      <c r="A23" t="s">
        <v>3</v>
      </c>
      <c r="B23" t="s">
        <v>2</v>
      </c>
      <c r="C23" t="s">
        <v>4</v>
      </c>
      <c r="D23" t="s">
        <v>0</v>
      </c>
      <c r="E23" s="3">
        <f>IF(Table1[[#This Row],[sex]]="Female",1,0)</f>
        <v>1</v>
      </c>
      <c r="F23" s="3">
        <f>IF(Table1[[#This Row],[smoker]]="Yes",1,0)</f>
        <v>0</v>
      </c>
      <c r="G23" s="3" cm="1">
        <f t="array" ref="G23">_xlfn.IFS(Table1[[#This Row],[day]]="Thur",1,Table1[[#This Row],[day]]="Fri",2,Table1[[#This Row],[day]]="Sat",3,Table1[[#This Row],[day]]="Sun",4)</f>
        <v>3</v>
      </c>
      <c r="H23" s="3">
        <f>IF(Table1[[#This Row],[time]]="Dinner",1,0)</f>
        <v>1</v>
      </c>
      <c r="I23" s="2">
        <v>2</v>
      </c>
      <c r="J23" s="2">
        <v>20.29</v>
      </c>
      <c r="K23" s="2">
        <v>2.75</v>
      </c>
      <c r="L23" s="3"/>
      <c r="S23" s="4" t="s">
        <v>10</v>
      </c>
      <c r="T23" s="4">
        <v>0.1748196179630844</v>
      </c>
      <c r="U23" s="4">
        <v>8.9187193517955093E-2</v>
      </c>
      <c r="V23" s="4">
        <v>1.9601426064369865</v>
      </c>
      <c r="W23" s="4">
        <v>5.1150875884894476E-2</v>
      </c>
      <c r="X23" s="4">
        <v>-8.8129468779515885E-4</v>
      </c>
      <c r="Y23" s="4">
        <v>0.35052053061396393</v>
      </c>
      <c r="Z23" s="4">
        <v>-8.8129468779515885E-4</v>
      </c>
      <c r="AA23" s="4">
        <v>0.35052053061396393</v>
      </c>
    </row>
    <row r="24" spans="1:27" ht="15" thickBot="1" x14ac:dyDescent="0.4">
      <c r="A24" t="s">
        <v>3</v>
      </c>
      <c r="B24" t="s">
        <v>2</v>
      </c>
      <c r="C24" t="s">
        <v>4</v>
      </c>
      <c r="D24" t="s">
        <v>0</v>
      </c>
      <c r="E24" s="3">
        <f>IF(Table1[[#This Row],[sex]]="Female",1,0)</f>
        <v>1</v>
      </c>
      <c r="F24" s="3">
        <f>IF(Table1[[#This Row],[smoker]]="Yes",1,0)</f>
        <v>0</v>
      </c>
      <c r="G24" s="3" cm="1">
        <f t="array" ref="G24">_xlfn.IFS(Table1[[#This Row],[day]]="Thur",1,Table1[[#This Row],[day]]="Fri",2,Table1[[#This Row],[day]]="Sat",3,Table1[[#This Row],[day]]="Sun",4)</f>
        <v>3</v>
      </c>
      <c r="H24" s="3">
        <f>IF(Table1[[#This Row],[time]]="Dinner",1,0)</f>
        <v>1</v>
      </c>
      <c r="I24" s="2">
        <v>2</v>
      </c>
      <c r="J24" s="2">
        <v>15.77</v>
      </c>
      <c r="K24" s="2">
        <v>2.23</v>
      </c>
      <c r="L24" s="3"/>
      <c r="S24" s="5" t="s">
        <v>16</v>
      </c>
      <c r="T24" s="5">
        <v>9.432508775240149E-2</v>
      </c>
      <c r="U24" s="5">
        <v>9.5381734544041832E-3</v>
      </c>
      <c r="V24" s="5">
        <v>9.889219167936977</v>
      </c>
      <c r="W24" s="5">
        <v>1.578176098774409E-19</v>
      </c>
      <c r="X24" s="5">
        <v>7.5534657031831459E-2</v>
      </c>
      <c r="Y24" s="5">
        <v>0.11311551847297152</v>
      </c>
      <c r="Z24" s="5">
        <v>7.5534657031831459E-2</v>
      </c>
      <c r="AA24" s="5">
        <v>0.11311551847297152</v>
      </c>
    </row>
    <row r="25" spans="1:27" x14ac:dyDescent="0.35">
      <c r="A25" t="s">
        <v>5</v>
      </c>
      <c r="B25" t="s">
        <v>2</v>
      </c>
      <c r="C25" t="s">
        <v>4</v>
      </c>
      <c r="D25" t="s">
        <v>0</v>
      </c>
      <c r="E25" s="3">
        <f>IF(Table1[[#This Row],[sex]]="Female",1,0)</f>
        <v>0</v>
      </c>
      <c r="F25" s="3">
        <f>IF(Table1[[#This Row],[smoker]]="Yes",1,0)</f>
        <v>0</v>
      </c>
      <c r="G25" s="3" cm="1">
        <f t="array" ref="G25">_xlfn.IFS(Table1[[#This Row],[day]]="Thur",1,Table1[[#This Row],[day]]="Fri",2,Table1[[#This Row],[day]]="Sat",3,Table1[[#This Row],[day]]="Sun",4)</f>
        <v>3</v>
      </c>
      <c r="H25" s="3">
        <f>IF(Table1[[#This Row],[time]]="Dinner",1,0)</f>
        <v>1</v>
      </c>
      <c r="I25" s="2">
        <v>4</v>
      </c>
      <c r="J25" s="2">
        <v>39.42</v>
      </c>
      <c r="K25" s="2">
        <v>7.58</v>
      </c>
      <c r="L25" s="3"/>
    </row>
    <row r="26" spans="1:27" x14ac:dyDescent="0.35">
      <c r="A26" t="s">
        <v>5</v>
      </c>
      <c r="B26" t="s">
        <v>2</v>
      </c>
      <c r="C26" t="s">
        <v>4</v>
      </c>
      <c r="D26" t="s">
        <v>0</v>
      </c>
      <c r="E26" s="3">
        <f>IF(Table1[[#This Row],[sex]]="Female",1,0)</f>
        <v>0</v>
      </c>
      <c r="F26" s="3">
        <f>IF(Table1[[#This Row],[smoker]]="Yes",1,0)</f>
        <v>0</v>
      </c>
      <c r="G26" s="3" cm="1">
        <f t="array" ref="G26">_xlfn.IFS(Table1[[#This Row],[day]]="Thur",1,Table1[[#This Row],[day]]="Fri",2,Table1[[#This Row],[day]]="Sat",3,Table1[[#This Row],[day]]="Sun",4)</f>
        <v>3</v>
      </c>
      <c r="H26" s="3">
        <f>IF(Table1[[#This Row],[time]]="Dinner",1,0)</f>
        <v>1</v>
      </c>
      <c r="I26" s="2">
        <v>2</v>
      </c>
      <c r="J26" s="2">
        <v>19.82</v>
      </c>
      <c r="K26" s="2">
        <v>3.18</v>
      </c>
      <c r="L26" s="3"/>
    </row>
    <row r="27" spans="1:27" x14ac:dyDescent="0.35">
      <c r="A27" t="s">
        <v>5</v>
      </c>
      <c r="B27" t="s">
        <v>2</v>
      </c>
      <c r="C27" t="s">
        <v>4</v>
      </c>
      <c r="D27" t="s">
        <v>0</v>
      </c>
      <c r="E27" s="3">
        <f>IF(Table1[[#This Row],[sex]]="Female",1,0)</f>
        <v>0</v>
      </c>
      <c r="F27" s="3">
        <f>IF(Table1[[#This Row],[smoker]]="Yes",1,0)</f>
        <v>0</v>
      </c>
      <c r="G27" s="3" cm="1">
        <f t="array" ref="G27">_xlfn.IFS(Table1[[#This Row],[day]]="Thur",1,Table1[[#This Row],[day]]="Fri",2,Table1[[#This Row],[day]]="Sat",3,Table1[[#This Row],[day]]="Sun",4)</f>
        <v>3</v>
      </c>
      <c r="H27" s="3">
        <f>IF(Table1[[#This Row],[time]]="Dinner",1,0)</f>
        <v>1</v>
      </c>
      <c r="I27" s="2">
        <v>4</v>
      </c>
      <c r="J27" s="2">
        <v>17.809999999999999</v>
      </c>
      <c r="K27" s="2">
        <v>2.34</v>
      </c>
      <c r="L27" s="3"/>
      <c r="S27" s="10" t="s">
        <v>69</v>
      </c>
    </row>
    <row r="28" spans="1:27" ht="15" thickBot="1" x14ac:dyDescent="0.4">
      <c r="A28" t="s">
        <v>5</v>
      </c>
      <c r="B28" t="s">
        <v>2</v>
      </c>
      <c r="C28" t="s">
        <v>4</v>
      </c>
      <c r="D28" t="s">
        <v>0</v>
      </c>
      <c r="E28" s="3">
        <f>IF(Table1[[#This Row],[sex]]="Female",1,0)</f>
        <v>0</v>
      </c>
      <c r="F28" s="3">
        <f>IF(Table1[[#This Row],[smoker]]="Yes",1,0)</f>
        <v>0</v>
      </c>
      <c r="G28" s="3" cm="1">
        <f t="array" ref="G28">_xlfn.IFS(Table1[[#This Row],[day]]="Thur",1,Table1[[#This Row],[day]]="Fri",2,Table1[[#This Row],[day]]="Sat",3,Table1[[#This Row],[day]]="Sun",4)</f>
        <v>3</v>
      </c>
      <c r="H28" s="3">
        <f>IF(Table1[[#This Row],[time]]="Dinner",1,0)</f>
        <v>1</v>
      </c>
      <c r="I28" s="2">
        <v>2</v>
      </c>
      <c r="J28" s="2">
        <v>13.37</v>
      </c>
      <c r="K28" s="2">
        <v>2</v>
      </c>
      <c r="L28" s="3"/>
      <c r="X28" s="11" t="s">
        <v>74</v>
      </c>
    </row>
    <row r="29" spans="1:27" x14ac:dyDescent="0.35">
      <c r="A29" t="s">
        <v>5</v>
      </c>
      <c r="B29" t="s">
        <v>2</v>
      </c>
      <c r="C29" t="s">
        <v>4</v>
      </c>
      <c r="D29" t="s">
        <v>0</v>
      </c>
      <c r="E29" s="3">
        <f>IF(Table1[[#This Row],[sex]]="Female",1,0)</f>
        <v>0</v>
      </c>
      <c r="F29" s="3">
        <f>IF(Table1[[#This Row],[smoker]]="Yes",1,0)</f>
        <v>0</v>
      </c>
      <c r="G29" s="3" cm="1">
        <f t="array" ref="G29">_xlfn.IFS(Table1[[#This Row],[day]]="Thur",1,Table1[[#This Row],[day]]="Fri",2,Table1[[#This Row],[day]]="Sat",3,Table1[[#This Row],[day]]="Sun",4)</f>
        <v>3</v>
      </c>
      <c r="H29" s="3">
        <f>IF(Table1[[#This Row],[time]]="Dinner",1,0)</f>
        <v>1</v>
      </c>
      <c r="I29" s="2">
        <v>2</v>
      </c>
      <c r="J29" s="2">
        <v>12.69</v>
      </c>
      <c r="K29" s="2">
        <v>2</v>
      </c>
      <c r="L29" s="3"/>
      <c r="S29" s="6" t="s">
        <v>70</v>
      </c>
      <c r="T29" s="6" t="s">
        <v>71</v>
      </c>
      <c r="U29" s="6" t="s">
        <v>72</v>
      </c>
      <c r="V29" s="6" t="s">
        <v>73</v>
      </c>
      <c r="X29" s="1" cm="1">
        <f t="array" ref="X29">SQRT(SUMSQ(V30:V273-T30:T273)/COUNT(T30:T273))</f>
        <v>1.005997175569437</v>
      </c>
    </row>
    <row r="30" spans="1:27" x14ac:dyDescent="0.35">
      <c r="A30" t="s">
        <v>5</v>
      </c>
      <c r="B30" t="s">
        <v>2</v>
      </c>
      <c r="C30" t="s">
        <v>4</v>
      </c>
      <c r="D30" t="s">
        <v>0</v>
      </c>
      <c r="E30" s="3">
        <f>IF(Table1[[#This Row],[sex]]="Female",1,0)</f>
        <v>0</v>
      </c>
      <c r="F30" s="3">
        <f>IF(Table1[[#This Row],[smoker]]="Yes",1,0)</f>
        <v>0</v>
      </c>
      <c r="G30" s="3" cm="1">
        <f t="array" ref="G30">_xlfn.IFS(Table1[[#This Row],[day]]="Thur",1,Table1[[#This Row],[day]]="Fri",2,Table1[[#This Row],[day]]="Sat",3,Table1[[#This Row],[day]]="Sun",4)</f>
        <v>3</v>
      </c>
      <c r="H30" s="3">
        <f>IF(Table1[[#This Row],[time]]="Dinner",1,0)</f>
        <v>1</v>
      </c>
      <c r="I30" s="2">
        <v>2</v>
      </c>
      <c r="J30" s="2">
        <v>21.7</v>
      </c>
      <c r="K30" s="2">
        <v>4.3</v>
      </c>
      <c r="L30" s="3"/>
      <c r="S30" s="4">
        <v>1</v>
      </c>
      <c r="T30" s="4">
        <v>2.7219675304025595</v>
      </c>
      <c r="U30" s="4">
        <v>-1.7119675304025594</v>
      </c>
      <c r="V30" s="8">
        <v>1.01</v>
      </c>
      <c r="W30" s="2"/>
      <c r="X30">
        <f>SQRT(SUMSQ(U30:U273)/COUNT(U30:U273))</f>
        <v>1.005997175569437</v>
      </c>
    </row>
    <row r="31" spans="1:27" x14ac:dyDescent="0.35">
      <c r="A31" t="s">
        <v>3</v>
      </c>
      <c r="B31" t="s">
        <v>2</v>
      </c>
      <c r="C31" t="s">
        <v>4</v>
      </c>
      <c r="D31" t="s">
        <v>0</v>
      </c>
      <c r="E31" s="3">
        <f>IF(Table1[[#This Row],[sex]]="Female",1,0)</f>
        <v>1</v>
      </c>
      <c r="F31" s="3">
        <f>IF(Table1[[#This Row],[smoker]]="Yes",1,0)</f>
        <v>0</v>
      </c>
      <c r="G31" s="3" cm="1">
        <f t="array" ref="G31">_xlfn.IFS(Table1[[#This Row],[day]]="Thur",1,Table1[[#This Row],[day]]="Fri",2,Table1[[#This Row],[day]]="Sat",3,Table1[[#This Row],[day]]="Sun",4)</f>
        <v>3</v>
      </c>
      <c r="H31" s="3">
        <f>IF(Table1[[#This Row],[time]]="Dinner",1,0)</f>
        <v>1</v>
      </c>
      <c r="I31" s="2">
        <v>2</v>
      </c>
      <c r="J31" s="2">
        <v>19.649999999999999</v>
      </c>
      <c r="K31" s="2">
        <v>3</v>
      </c>
      <c r="L31" s="3"/>
      <c r="S31" s="4">
        <v>2</v>
      </c>
      <c r="T31" s="4">
        <v>2.234880350893476</v>
      </c>
      <c r="U31" s="4">
        <v>-0.57488035089347611</v>
      </c>
      <c r="V31" s="8">
        <v>1.66</v>
      </c>
    </row>
    <row r="32" spans="1:27" x14ac:dyDescent="0.35">
      <c r="A32" t="s">
        <v>5</v>
      </c>
      <c r="B32" t="s">
        <v>2</v>
      </c>
      <c r="C32" t="s">
        <v>4</v>
      </c>
      <c r="D32" t="s">
        <v>0</v>
      </c>
      <c r="E32" s="3">
        <f>IF(Table1[[#This Row],[sex]]="Female",1,0)</f>
        <v>0</v>
      </c>
      <c r="F32" s="3">
        <f>IF(Table1[[#This Row],[smoker]]="Yes",1,0)</f>
        <v>0</v>
      </c>
      <c r="G32" s="3" cm="1">
        <f t="array" ref="G32">_xlfn.IFS(Table1[[#This Row],[day]]="Thur",1,Table1[[#This Row],[day]]="Fri",2,Table1[[#This Row],[day]]="Sat",3,Table1[[#This Row],[day]]="Sun",4)</f>
        <v>3</v>
      </c>
      <c r="H32" s="3">
        <f>IF(Table1[[#This Row],[time]]="Dinner",1,0)</f>
        <v>1</v>
      </c>
      <c r="I32" s="2">
        <v>2</v>
      </c>
      <c r="J32" s="2">
        <v>9.5500000000000007</v>
      </c>
      <c r="K32" s="2">
        <v>1.45</v>
      </c>
      <c r="L32" s="3"/>
      <c r="S32" s="4">
        <v>3</v>
      </c>
      <c r="T32" s="4">
        <v>3.2413290372115999</v>
      </c>
      <c r="U32" s="4">
        <v>0.25867096278840007</v>
      </c>
      <c r="V32" s="8">
        <v>3.5</v>
      </c>
    </row>
    <row r="33" spans="1:22" x14ac:dyDescent="0.35">
      <c r="A33" t="s">
        <v>5</v>
      </c>
      <c r="B33" t="s">
        <v>2</v>
      </c>
      <c r="C33" t="s">
        <v>4</v>
      </c>
      <c r="D33" t="s">
        <v>0</v>
      </c>
      <c r="E33" s="3">
        <f>IF(Table1[[#This Row],[sex]]="Female",1,0)</f>
        <v>0</v>
      </c>
      <c r="F33" s="3">
        <f>IF(Table1[[#This Row],[smoker]]="Yes",1,0)</f>
        <v>0</v>
      </c>
      <c r="G33" s="3" cm="1">
        <f t="array" ref="G33">_xlfn.IFS(Table1[[#This Row],[day]]="Thur",1,Table1[[#This Row],[day]]="Fri",2,Table1[[#This Row],[day]]="Sat",3,Table1[[#This Row],[day]]="Sun",4)</f>
        <v>3</v>
      </c>
      <c r="H33" s="3">
        <f>IF(Table1[[#This Row],[time]]="Dinner",1,0)</f>
        <v>1</v>
      </c>
      <c r="I33" s="2">
        <v>4</v>
      </c>
      <c r="J33" s="2">
        <v>18.350000000000001</v>
      </c>
      <c r="K33" s="2">
        <v>2.5</v>
      </c>
      <c r="L33" s="3"/>
      <c r="S33" s="4">
        <v>4</v>
      </c>
      <c r="T33" s="4">
        <v>3.3183574035474273</v>
      </c>
      <c r="U33" s="4">
        <v>-8.3574035474272002E-3</v>
      </c>
      <c r="V33" s="8">
        <v>3.31</v>
      </c>
    </row>
    <row r="34" spans="1:22" x14ac:dyDescent="0.35">
      <c r="A34" t="s">
        <v>3</v>
      </c>
      <c r="B34" t="s">
        <v>2</v>
      </c>
      <c r="C34" t="s">
        <v>4</v>
      </c>
      <c r="D34" t="s">
        <v>0</v>
      </c>
      <c r="E34" s="3">
        <f>IF(Table1[[#This Row],[sex]]="Female",1,0)</f>
        <v>1</v>
      </c>
      <c r="F34" s="3">
        <f>IF(Table1[[#This Row],[smoker]]="Yes",1,0)</f>
        <v>0</v>
      </c>
      <c r="G34" s="3" cm="1">
        <f t="array" ref="G34">_xlfn.IFS(Table1[[#This Row],[day]]="Thur",1,Table1[[#This Row],[day]]="Fri",2,Table1[[#This Row],[day]]="Sat",3,Table1[[#This Row],[day]]="Sun",4)</f>
        <v>3</v>
      </c>
      <c r="H34" s="3">
        <f>IF(Table1[[#This Row],[time]]="Dinner",1,0)</f>
        <v>1</v>
      </c>
      <c r="I34" s="2">
        <v>2</v>
      </c>
      <c r="J34" s="2">
        <v>15.06</v>
      </c>
      <c r="K34" s="2">
        <v>3</v>
      </c>
      <c r="L34" s="3"/>
      <c r="S34" s="4">
        <v>5</v>
      </c>
      <c r="T34" s="4">
        <v>3.7884774332469795</v>
      </c>
      <c r="U34" s="4">
        <v>-0.17847743324697962</v>
      </c>
      <c r="V34" s="8">
        <v>3.61</v>
      </c>
    </row>
    <row r="35" spans="1:22" x14ac:dyDescent="0.35">
      <c r="A35" t="s">
        <v>3</v>
      </c>
      <c r="B35" t="s">
        <v>2</v>
      </c>
      <c r="C35" t="s">
        <v>4</v>
      </c>
      <c r="D35" t="s">
        <v>0</v>
      </c>
      <c r="E35" s="3">
        <f>IF(Table1[[#This Row],[sex]]="Female",1,0)</f>
        <v>1</v>
      </c>
      <c r="F35" s="3">
        <f>IF(Table1[[#This Row],[smoker]]="Yes",1,0)</f>
        <v>0</v>
      </c>
      <c r="G35" s="3" cm="1">
        <f t="array" ref="G35">_xlfn.IFS(Table1[[#This Row],[day]]="Thur",1,Table1[[#This Row],[day]]="Fri",2,Table1[[#This Row],[day]]="Sat",3,Table1[[#This Row],[day]]="Sun",4)</f>
        <v>3</v>
      </c>
      <c r="H35" s="3">
        <f>IF(Table1[[#This Row],[time]]="Dinner",1,0)</f>
        <v>1</v>
      </c>
      <c r="I35" s="2">
        <v>4</v>
      </c>
      <c r="J35" s="2">
        <v>20.69</v>
      </c>
      <c r="K35" s="2">
        <v>2.4500000000000002</v>
      </c>
      <c r="L35" s="3"/>
      <c r="S35" s="4">
        <v>6</v>
      </c>
      <c r="T35" s="4">
        <v>3.8198600307549624</v>
      </c>
      <c r="U35" s="4">
        <v>0.89013996924503758</v>
      </c>
      <c r="V35" s="8">
        <v>4.71</v>
      </c>
    </row>
    <row r="36" spans="1:22" x14ac:dyDescent="0.35">
      <c r="A36" t="s">
        <v>5</v>
      </c>
      <c r="B36" t="s">
        <v>2</v>
      </c>
      <c r="C36" t="s">
        <v>4</v>
      </c>
      <c r="D36" t="s">
        <v>0</v>
      </c>
      <c r="E36" s="3">
        <f>IF(Table1[[#This Row],[sex]]="Female",1,0)</f>
        <v>0</v>
      </c>
      <c r="F36" s="3">
        <f>IF(Table1[[#This Row],[smoker]]="Yes",1,0)</f>
        <v>0</v>
      </c>
      <c r="G36" s="3" cm="1">
        <f t="array" ref="G36">_xlfn.IFS(Table1[[#This Row],[day]]="Thur",1,Table1[[#This Row],[day]]="Fri",2,Table1[[#This Row],[day]]="Sat",3,Table1[[#This Row],[day]]="Sun",4)</f>
        <v>3</v>
      </c>
      <c r="H36" s="3">
        <f>IF(Table1[[#This Row],[time]]="Dinner",1,0)</f>
        <v>1</v>
      </c>
      <c r="I36" s="2">
        <v>2</v>
      </c>
      <c r="J36" s="2">
        <v>17.78</v>
      </c>
      <c r="K36" s="2">
        <v>3.27</v>
      </c>
      <c r="L36" s="3"/>
      <c r="S36" s="4">
        <v>7</v>
      </c>
      <c r="T36" s="4">
        <v>1.9119703451591212</v>
      </c>
      <c r="U36" s="4">
        <v>8.8029654840878768E-2</v>
      </c>
      <c r="V36" s="8">
        <v>2</v>
      </c>
    </row>
    <row r="37" spans="1:22" x14ac:dyDescent="0.35">
      <c r="A37" t="s">
        <v>5</v>
      </c>
      <c r="B37" t="s">
        <v>2</v>
      </c>
      <c r="C37" t="s">
        <v>4</v>
      </c>
      <c r="D37" t="s">
        <v>0</v>
      </c>
      <c r="E37" s="3">
        <f>IF(Table1[[#This Row],[sex]]="Female",1,0)</f>
        <v>0</v>
      </c>
      <c r="F37" s="3">
        <f>IF(Table1[[#This Row],[smoker]]="Yes",1,0)</f>
        <v>0</v>
      </c>
      <c r="G37" s="3" cm="1">
        <f t="array" ref="G37">_xlfn.IFS(Table1[[#This Row],[day]]="Thur",1,Table1[[#This Row],[day]]="Fri",2,Table1[[#This Row],[day]]="Sat",3,Table1[[#This Row],[day]]="Sun",4)</f>
        <v>3</v>
      </c>
      <c r="H37" s="3">
        <f>IF(Table1[[#This Row],[time]]="Dinner",1,0)</f>
        <v>1</v>
      </c>
      <c r="I37" s="2">
        <v>3</v>
      </c>
      <c r="J37" s="2">
        <v>24.06</v>
      </c>
      <c r="K37" s="2">
        <v>3.6</v>
      </c>
      <c r="L37" s="3"/>
      <c r="S37" s="4">
        <v>8</v>
      </c>
      <c r="T37" s="4">
        <v>3.9698369202812809</v>
      </c>
      <c r="U37" s="4">
        <v>-0.84983692028128077</v>
      </c>
      <c r="V37" s="8">
        <v>3.12</v>
      </c>
    </row>
    <row r="38" spans="1:22" x14ac:dyDescent="0.35">
      <c r="A38" t="s">
        <v>5</v>
      </c>
      <c r="B38" t="s">
        <v>2</v>
      </c>
      <c r="C38" t="s">
        <v>4</v>
      </c>
      <c r="D38" t="s">
        <v>0</v>
      </c>
      <c r="E38" s="3">
        <f>IF(Table1[[#This Row],[sex]]="Female",1,0)</f>
        <v>0</v>
      </c>
      <c r="F38" s="3">
        <f>IF(Table1[[#This Row],[smoker]]="Yes",1,0)</f>
        <v>0</v>
      </c>
      <c r="G38" s="3" cm="1">
        <f t="array" ref="G38">_xlfn.IFS(Table1[[#This Row],[day]]="Thur",1,Table1[[#This Row],[day]]="Fri",2,Table1[[#This Row],[day]]="Sat",3,Table1[[#This Row],[day]]="Sun",4)</f>
        <v>3</v>
      </c>
      <c r="H38" s="3">
        <f>IF(Table1[[#This Row],[time]]="Dinner",1,0)</f>
        <v>1</v>
      </c>
      <c r="I38" s="2">
        <v>3</v>
      </c>
      <c r="J38" s="2">
        <v>16.309999999999999</v>
      </c>
      <c r="K38" s="2">
        <v>2</v>
      </c>
      <c r="L38" s="3"/>
      <c r="S38" s="4">
        <v>9</v>
      </c>
      <c r="T38" s="4">
        <v>2.5033886453666785</v>
      </c>
      <c r="U38" s="4">
        <v>-0.54338864536667852</v>
      </c>
      <c r="V38" s="8">
        <v>1.96</v>
      </c>
    </row>
    <row r="39" spans="1:22" x14ac:dyDescent="0.35">
      <c r="A39" t="s">
        <v>3</v>
      </c>
      <c r="B39" t="s">
        <v>2</v>
      </c>
      <c r="C39" t="s">
        <v>4</v>
      </c>
      <c r="D39" t="s">
        <v>0</v>
      </c>
      <c r="E39" s="3">
        <f>IF(Table1[[#This Row],[sex]]="Female",1,0)</f>
        <v>1</v>
      </c>
      <c r="F39" s="3">
        <f>IF(Table1[[#This Row],[smoker]]="Yes",1,0)</f>
        <v>0</v>
      </c>
      <c r="G39" s="3" cm="1">
        <f t="array" ref="G39">_xlfn.IFS(Table1[[#This Row],[day]]="Thur",1,Table1[[#This Row],[day]]="Fri",2,Table1[[#This Row],[day]]="Sat",3,Table1[[#This Row],[day]]="Sun",4)</f>
        <v>3</v>
      </c>
      <c r="H39" s="3">
        <f>IF(Table1[[#This Row],[time]]="Dinner",1,0)</f>
        <v>1</v>
      </c>
      <c r="I39" s="2">
        <v>3</v>
      </c>
      <c r="J39" s="2">
        <v>16.93</v>
      </c>
      <c r="K39" s="2">
        <v>3.07</v>
      </c>
      <c r="L39" s="3"/>
      <c r="S39" s="4">
        <v>10</v>
      </c>
      <c r="T39" s="4">
        <v>2.4788641225510544</v>
      </c>
      <c r="U39" s="4">
        <v>0.75113587744894561</v>
      </c>
      <c r="V39" s="8">
        <v>3.23</v>
      </c>
    </row>
    <row r="40" spans="1:22" x14ac:dyDescent="0.35">
      <c r="A40" t="s">
        <v>5</v>
      </c>
      <c r="B40" t="s">
        <v>2</v>
      </c>
      <c r="C40" t="s">
        <v>4</v>
      </c>
      <c r="D40" t="s">
        <v>0</v>
      </c>
      <c r="E40" s="3">
        <f>IF(Table1[[#This Row],[sex]]="Female",1,0)</f>
        <v>0</v>
      </c>
      <c r="F40" s="3">
        <f>IF(Table1[[#This Row],[smoker]]="Yes",1,0)</f>
        <v>0</v>
      </c>
      <c r="G40" s="3" cm="1">
        <f t="array" ref="G40">_xlfn.IFS(Table1[[#This Row],[day]]="Thur",1,Table1[[#This Row],[day]]="Fri",2,Table1[[#This Row],[day]]="Sat",3,Table1[[#This Row],[day]]="Sun",4)</f>
        <v>3</v>
      </c>
      <c r="H40" s="3">
        <f>IF(Table1[[#This Row],[time]]="Dinner",1,0)</f>
        <v>1</v>
      </c>
      <c r="I40" s="2">
        <v>3</v>
      </c>
      <c r="J40" s="2">
        <v>18.690000000000001</v>
      </c>
      <c r="K40" s="2">
        <v>2.31</v>
      </c>
      <c r="L40" s="3"/>
      <c r="S40" s="4">
        <v>11</v>
      </c>
      <c r="T40" s="4">
        <v>2.0534579767877235</v>
      </c>
      <c r="U40" s="4">
        <v>-0.3434579767877235</v>
      </c>
      <c r="V40" s="8">
        <v>1.71</v>
      </c>
    </row>
    <row r="41" spans="1:22" x14ac:dyDescent="0.35">
      <c r="A41" t="s">
        <v>5</v>
      </c>
      <c r="B41" t="s">
        <v>2</v>
      </c>
      <c r="C41" t="s">
        <v>4</v>
      </c>
      <c r="D41" t="s">
        <v>0</v>
      </c>
      <c r="E41" s="3">
        <f>IF(Table1[[#This Row],[sex]]="Female",1,0)</f>
        <v>0</v>
      </c>
      <c r="F41" s="3">
        <f>IF(Table1[[#This Row],[smoker]]="Yes",1,0)</f>
        <v>0</v>
      </c>
      <c r="G41" s="3" cm="1">
        <f t="array" ref="G41">_xlfn.IFS(Table1[[#This Row],[day]]="Thur",1,Table1[[#This Row],[day]]="Fri",2,Table1[[#This Row],[day]]="Sat",3,Table1[[#This Row],[day]]="Sun",4)</f>
        <v>3</v>
      </c>
      <c r="H41" s="3">
        <f>IF(Table1[[#This Row],[time]]="Dinner",1,0)</f>
        <v>1</v>
      </c>
      <c r="I41" s="2">
        <v>3</v>
      </c>
      <c r="J41" s="2">
        <v>31.27</v>
      </c>
      <c r="K41" s="2">
        <v>5</v>
      </c>
      <c r="L41" s="3"/>
      <c r="S41" s="4">
        <v>12</v>
      </c>
      <c r="T41" s="4">
        <v>4.794926119565103</v>
      </c>
      <c r="U41" s="4">
        <v>0.20507388043489705</v>
      </c>
      <c r="V41" s="8">
        <v>5</v>
      </c>
    </row>
    <row r="42" spans="1:22" x14ac:dyDescent="0.35">
      <c r="A42" t="s">
        <v>5</v>
      </c>
      <c r="B42" t="s">
        <v>2</v>
      </c>
      <c r="C42" t="s">
        <v>4</v>
      </c>
      <c r="D42" t="s">
        <v>0</v>
      </c>
      <c r="E42" s="3">
        <f>IF(Table1[[#This Row],[sex]]="Female",1,0)</f>
        <v>0</v>
      </c>
      <c r="F42" s="3">
        <f>IF(Table1[[#This Row],[smoker]]="Yes",1,0)</f>
        <v>0</v>
      </c>
      <c r="G42" s="3" cm="1">
        <f t="array" ref="G42">_xlfn.IFS(Table1[[#This Row],[day]]="Thur",1,Table1[[#This Row],[day]]="Fri",2,Table1[[#This Row],[day]]="Sat",3,Table1[[#This Row],[day]]="Sun",4)</f>
        <v>3</v>
      </c>
      <c r="H42" s="3">
        <f>IF(Table1[[#This Row],[time]]="Dinner",1,0)</f>
        <v>1</v>
      </c>
      <c r="I42" s="2">
        <v>3</v>
      </c>
      <c r="J42" s="2">
        <v>16.04</v>
      </c>
      <c r="K42" s="2">
        <v>2.2400000000000002</v>
      </c>
      <c r="L42" s="3"/>
      <c r="S42" s="4">
        <v>13</v>
      </c>
      <c r="T42" s="4">
        <v>2.5392321787125911</v>
      </c>
      <c r="U42" s="4">
        <v>-0.96923217871259104</v>
      </c>
      <c r="V42" s="8">
        <v>1.57</v>
      </c>
    </row>
    <row r="43" spans="1:22" x14ac:dyDescent="0.35">
      <c r="A43" t="s">
        <v>5</v>
      </c>
      <c r="B43" t="s">
        <v>2</v>
      </c>
      <c r="C43" t="s">
        <v>9</v>
      </c>
      <c r="D43" t="s">
        <v>0</v>
      </c>
      <c r="E43" s="3">
        <f>IF(Table1[[#This Row],[sex]]="Female",1,0)</f>
        <v>0</v>
      </c>
      <c r="F43" s="3">
        <f>IF(Table1[[#This Row],[smoker]]="Yes",1,0)</f>
        <v>0</v>
      </c>
      <c r="G43" s="3" cm="1">
        <f t="array" ref="G43">_xlfn.IFS(Table1[[#This Row],[day]]="Thur",1,Table1[[#This Row],[day]]="Fri",2,Table1[[#This Row],[day]]="Sat",3,Table1[[#This Row],[day]]="Sun",4)</f>
        <v>4</v>
      </c>
      <c r="H43" s="3">
        <f>IF(Table1[[#This Row],[time]]="Dinner",1,0)</f>
        <v>1</v>
      </c>
      <c r="I43" s="2">
        <v>2</v>
      </c>
      <c r="J43" s="2">
        <v>17.46</v>
      </c>
      <c r="K43" s="2">
        <v>2.54</v>
      </c>
      <c r="L43" s="3"/>
      <c r="S43" s="4">
        <v>14</v>
      </c>
      <c r="T43" s="4">
        <v>3.1727899287734882</v>
      </c>
      <c r="U43" s="4">
        <v>-0.1727899287734882</v>
      </c>
      <c r="V43" s="8">
        <v>3</v>
      </c>
    </row>
    <row r="44" spans="1:22" x14ac:dyDescent="0.35">
      <c r="A44" t="s">
        <v>5</v>
      </c>
      <c r="B44" t="s">
        <v>2</v>
      </c>
      <c r="C44" t="s">
        <v>9</v>
      </c>
      <c r="D44" t="s">
        <v>0</v>
      </c>
      <c r="E44" s="3">
        <f>IF(Table1[[#This Row],[sex]]="Female",1,0)</f>
        <v>0</v>
      </c>
      <c r="F44" s="3">
        <f>IF(Table1[[#This Row],[smoker]]="Yes",1,0)</f>
        <v>0</v>
      </c>
      <c r="G44" s="3" cm="1">
        <f t="array" ref="G44">_xlfn.IFS(Table1[[#This Row],[day]]="Thur",1,Table1[[#This Row],[day]]="Fri",2,Table1[[#This Row],[day]]="Sat",3,Table1[[#This Row],[day]]="Sun",4)</f>
        <v>4</v>
      </c>
      <c r="H44" s="3">
        <f>IF(Table1[[#This Row],[time]]="Dinner",1,0)</f>
        <v>1</v>
      </c>
      <c r="I44" s="2">
        <v>2</v>
      </c>
      <c r="J44" s="2">
        <v>13.94</v>
      </c>
      <c r="K44" s="2">
        <v>3.06</v>
      </c>
      <c r="L44" s="3"/>
      <c r="S44" s="4">
        <v>15</v>
      </c>
      <c r="T44" s="4">
        <v>2.5182253408573723</v>
      </c>
      <c r="U44" s="4">
        <v>0.50177465914262775</v>
      </c>
      <c r="V44" s="8">
        <v>3.02</v>
      </c>
    </row>
    <row r="45" spans="1:22" x14ac:dyDescent="0.35">
      <c r="A45" t="s">
        <v>5</v>
      </c>
      <c r="B45" t="s">
        <v>2</v>
      </c>
      <c r="C45" t="s">
        <v>9</v>
      </c>
      <c r="D45" t="s">
        <v>0</v>
      </c>
      <c r="E45" s="3">
        <f>IF(Table1[[#This Row],[sex]]="Female",1,0)</f>
        <v>0</v>
      </c>
      <c r="F45" s="3">
        <f>IF(Table1[[#This Row],[smoker]]="Yes",1,0)</f>
        <v>0</v>
      </c>
      <c r="G45" s="3" cm="1">
        <f t="array" ref="G45">_xlfn.IFS(Table1[[#This Row],[day]]="Thur",1,Table1[[#This Row],[day]]="Fri",2,Table1[[#This Row],[day]]="Sat",3,Table1[[#This Row],[day]]="Sun",4)</f>
        <v>4</v>
      </c>
      <c r="H45" s="3">
        <f>IF(Table1[[#This Row],[time]]="Dinner",1,0)</f>
        <v>1</v>
      </c>
      <c r="I45" s="2">
        <v>2</v>
      </c>
      <c r="J45" s="2">
        <v>9.68</v>
      </c>
      <c r="K45" s="2">
        <v>1.32</v>
      </c>
      <c r="L45" s="3"/>
      <c r="S45" s="4">
        <v>16</v>
      </c>
      <c r="T45" s="4">
        <v>3.1202747192673841</v>
      </c>
      <c r="U45" s="4">
        <v>0.79972528073261584</v>
      </c>
      <c r="V45" s="8">
        <v>3.92</v>
      </c>
    </row>
    <row r="46" spans="1:22" x14ac:dyDescent="0.35">
      <c r="A46" t="s">
        <v>5</v>
      </c>
      <c r="B46" t="s">
        <v>2</v>
      </c>
      <c r="C46" t="s">
        <v>9</v>
      </c>
      <c r="D46" t="s">
        <v>0</v>
      </c>
      <c r="E46" s="3">
        <f>IF(Table1[[#This Row],[sex]]="Female",1,0)</f>
        <v>0</v>
      </c>
      <c r="F46" s="3">
        <f>IF(Table1[[#This Row],[smoker]]="Yes",1,0)</f>
        <v>0</v>
      </c>
      <c r="G46" s="3" cm="1">
        <f t="array" ref="G46">_xlfn.IFS(Table1[[#This Row],[day]]="Thur",1,Table1[[#This Row],[day]]="Fri",2,Table1[[#This Row],[day]]="Sat",3,Table1[[#This Row],[day]]="Sun",4)</f>
        <v>4</v>
      </c>
      <c r="H46" s="3">
        <f>IF(Table1[[#This Row],[time]]="Dinner",1,0)</f>
        <v>1</v>
      </c>
      <c r="I46" s="2">
        <v>4</v>
      </c>
      <c r="J46" s="2">
        <v>30.4</v>
      </c>
      <c r="K46" s="2">
        <v>5.6</v>
      </c>
      <c r="L46" s="3"/>
      <c r="S46" s="4">
        <v>17</v>
      </c>
      <c r="T46" s="4">
        <v>2.2685820639346499</v>
      </c>
      <c r="U46" s="4">
        <v>-0.59858206393464997</v>
      </c>
      <c r="V46" s="8">
        <v>1.67</v>
      </c>
    </row>
    <row r="47" spans="1:22" x14ac:dyDescent="0.35">
      <c r="A47" t="s">
        <v>5</v>
      </c>
      <c r="B47" t="s">
        <v>2</v>
      </c>
      <c r="C47" t="s">
        <v>9</v>
      </c>
      <c r="D47" t="s">
        <v>0</v>
      </c>
      <c r="E47" s="3">
        <f>IF(Table1[[#This Row],[sex]]="Female",1,0)</f>
        <v>0</v>
      </c>
      <c r="F47" s="3">
        <f>IF(Table1[[#This Row],[smoker]]="Yes",1,0)</f>
        <v>0</v>
      </c>
      <c r="G47" s="3" cm="1">
        <f t="array" ref="G47">_xlfn.IFS(Table1[[#This Row],[day]]="Thur",1,Table1[[#This Row],[day]]="Fri",2,Table1[[#This Row],[day]]="Sat",3,Table1[[#This Row],[day]]="Sun",4)</f>
        <v>4</v>
      </c>
      <c r="H47" s="3">
        <f>IF(Table1[[#This Row],[time]]="Dinner",1,0)</f>
        <v>1</v>
      </c>
      <c r="I47" s="2">
        <v>2</v>
      </c>
      <c r="J47" s="2">
        <v>18.29</v>
      </c>
      <c r="K47" s="2">
        <v>3</v>
      </c>
      <c r="L47" s="3"/>
      <c r="S47" s="4">
        <v>18</v>
      </c>
      <c r="T47" s="4">
        <v>2.7961146230202649</v>
      </c>
      <c r="U47" s="4">
        <v>0.91388537697973504</v>
      </c>
      <c r="V47" s="8">
        <v>3.71</v>
      </c>
    </row>
    <row r="48" spans="1:22" x14ac:dyDescent="0.35">
      <c r="A48" t="s">
        <v>5</v>
      </c>
      <c r="B48" t="s">
        <v>2</v>
      </c>
      <c r="C48" t="s">
        <v>9</v>
      </c>
      <c r="D48" t="s">
        <v>0</v>
      </c>
      <c r="E48" s="3">
        <f>IF(Table1[[#This Row],[sex]]="Female",1,0)</f>
        <v>0</v>
      </c>
      <c r="F48" s="3">
        <f>IF(Table1[[#This Row],[smoker]]="Yes",1,0)</f>
        <v>0</v>
      </c>
      <c r="G48" s="3" cm="1">
        <f t="array" ref="G48">_xlfn.IFS(Table1[[#This Row],[day]]="Thur",1,Table1[[#This Row],[day]]="Fri",2,Table1[[#This Row],[day]]="Sat",3,Table1[[#This Row],[day]]="Sun",4)</f>
        <v>4</v>
      </c>
      <c r="H48" s="3">
        <f>IF(Table1[[#This Row],[time]]="Dinner",1,0)</f>
        <v>1</v>
      </c>
      <c r="I48" s="2">
        <v>2</v>
      </c>
      <c r="J48" s="2">
        <v>22.23</v>
      </c>
      <c r="K48" s="2">
        <v>5</v>
      </c>
      <c r="L48" s="3"/>
      <c r="S48" s="4">
        <v>19</v>
      </c>
      <c r="T48" s="4">
        <v>2.8949006466105955</v>
      </c>
      <c r="U48" s="4">
        <v>0.60509935338940446</v>
      </c>
      <c r="V48" s="8">
        <v>3.5</v>
      </c>
    </row>
    <row r="49" spans="1:22" x14ac:dyDescent="0.35">
      <c r="A49" t="s">
        <v>5</v>
      </c>
      <c r="B49" t="s">
        <v>2</v>
      </c>
      <c r="C49" t="s">
        <v>9</v>
      </c>
      <c r="D49" t="s">
        <v>0</v>
      </c>
      <c r="E49" s="3">
        <f>IF(Table1[[#This Row],[sex]]="Female",1,0)</f>
        <v>0</v>
      </c>
      <c r="F49" s="3">
        <f>IF(Table1[[#This Row],[smoker]]="Yes",1,0)</f>
        <v>0</v>
      </c>
      <c r="G49" s="3" cm="1">
        <f t="array" ref="G49">_xlfn.IFS(Table1[[#This Row],[day]]="Thur",1,Table1[[#This Row],[day]]="Fri",2,Table1[[#This Row],[day]]="Sat",3,Table1[[#This Row],[day]]="Sun",4)</f>
        <v>4</v>
      </c>
      <c r="H49" s="3">
        <f>IF(Table1[[#This Row],[time]]="Dinner",1,0)</f>
        <v>1</v>
      </c>
      <c r="I49" s="2">
        <v>4</v>
      </c>
      <c r="J49" s="2">
        <v>32.4</v>
      </c>
      <c r="K49" s="2">
        <v>6</v>
      </c>
      <c r="L49" s="3"/>
      <c r="S49" s="4">
        <v>20</v>
      </c>
      <c r="T49" s="4">
        <v>3.1546321853070456</v>
      </c>
      <c r="U49" s="4">
        <v>0.1953678146929545</v>
      </c>
      <c r="V49" s="8">
        <v>3.35</v>
      </c>
    </row>
    <row r="50" spans="1:22" x14ac:dyDescent="0.35">
      <c r="A50" t="s">
        <v>5</v>
      </c>
      <c r="B50" t="s">
        <v>2</v>
      </c>
      <c r="C50" t="s">
        <v>9</v>
      </c>
      <c r="D50" t="s">
        <v>0</v>
      </c>
      <c r="E50" s="3">
        <f>IF(Table1[[#This Row],[sex]]="Female",1,0)</f>
        <v>0</v>
      </c>
      <c r="F50" s="3">
        <f>IF(Table1[[#This Row],[smoker]]="Yes",1,0)</f>
        <v>0</v>
      </c>
      <c r="G50" s="3" cm="1">
        <f t="array" ref="G50">_xlfn.IFS(Table1[[#This Row],[day]]="Thur",1,Table1[[#This Row],[day]]="Fri",2,Table1[[#This Row],[day]]="Sat",3,Table1[[#This Row],[day]]="Sun",4)</f>
        <v>4</v>
      </c>
      <c r="H50" s="3">
        <f>IF(Table1[[#This Row],[time]]="Dinner",1,0)</f>
        <v>1</v>
      </c>
      <c r="I50" s="2">
        <v>3</v>
      </c>
      <c r="J50" s="2">
        <v>28.55</v>
      </c>
      <c r="K50" s="2">
        <v>2.0499999999999998</v>
      </c>
      <c r="L50" s="3"/>
      <c r="S50" s="4">
        <v>21</v>
      </c>
      <c r="T50" s="4">
        <v>2.7223050777799056</v>
      </c>
      <c r="U50" s="4">
        <v>1.3576949222200945</v>
      </c>
      <c r="V50" s="8">
        <v>4.08</v>
      </c>
    </row>
    <row r="51" spans="1:22" x14ac:dyDescent="0.35">
      <c r="A51" t="s">
        <v>5</v>
      </c>
      <c r="B51" t="s">
        <v>2</v>
      </c>
      <c r="C51" t="s">
        <v>9</v>
      </c>
      <c r="D51" t="s">
        <v>0</v>
      </c>
      <c r="E51" s="3">
        <f>IF(Table1[[#This Row],[sex]]="Female",1,0)</f>
        <v>0</v>
      </c>
      <c r="F51" s="3">
        <f>IF(Table1[[#This Row],[smoker]]="Yes",1,0)</f>
        <v>0</v>
      </c>
      <c r="G51" s="3" cm="1">
        <f t="array" ref="G51">_xlfn.IFS(Table1[[#This Row],[day]]="Thur",1,Table1[[#This Row],[day]]="Fri",2,Table1[[#This Row],[day]]="Sat",3,Table1[[#This Row],[day]]="Sun",4)</f>
        <v>4</v>
      </c>
      <c r="H51" s="3">
        <f>IF(Table1[[#This Row],[time]]="Dinner",1,0)</f>
        <v>1</v>
      </c>
      <c r="I51" s="2">
        <v>2</v>
      </c>
      <c r="J51" s="2">
        <v>18.04</v>
      </c>
      <c r="K51" s="2">
        <v>3</v>
      </c>
      <c r="L51" s="3"/>
      <c r="S51" s="4">
        <v>22</v>
      </c>
      <c r="T51" s="4">
        <v>2.9805004996717948</v>
      </c>
      <c r="U51" s="4">
        <v>-0.23050049967179476</v>
      </c>
      <c r="V51" s="8">
        <v>2.75</v>
      </c>
    </row>
    <row r="52" spans="1:22" x14ac:dyDescent="0.35">
      <c r="A52" t="s">
        <v>5</v>
      </c>
      <c r="B52" t="s">
        <v>2</v>
      </c>
      <c r="C52" t="s">
        <v>9</v>
      </c>
      <c r="D52" t="s">
        <v>0</v>
      </c>
      <c r="E52" s="3">
        <f>IF(Table1[[#This Row],[sex]]="Female",1,0)</f>
        <v>0</v>
      </c>
      <c r="F52" s="3">
        <f>IF(Table1[[#This Row],[smoker]]="Yes",1,0)</f>
        <v>0</v>
      </c>
      <c r="G52" s="3" cm="1">
        <f t="array" ref="G52">_xlfn.IFS(Table1[[#This Row],[day]]="Thur",1,Table1[[#This Row],[day]]="Fri",2,Table1[[#This Row],[day]]="Sat",3,Table1[[#This Row],[day]]="Sun",4)</f>
        <v>4</v>
      </c>
      <c r="H52" s="3">
        <f>IF(Table1[[#This Row],[time]]="Dinner",1,0)</f>
        <v>1</v>
      </c>
      <c r="I52" s="2">
        <v>2</v>
      </c>
      <c r="J52" s="2">
        <v>12.54</v>
      </c>
      <c r="K52" s="2">
        <v>2.5</v>
      </c>
      <c r="L52" s="3"/>
      <c r="S52" s="4">
        <v>23</v>
      </c>
      <c r="T52" s="4">
        <v>2.5541511030309398</v>
      </c>
      <c r="U52" s="4">
        <v>-0.32415110303093986</v>
      </c>
      <c r="V52" s="8">
        <v>2.23</v>
      </c>
    </row>
    <row r="53" spans="1:22" x14ac:dyDescent="0.35">
      <c r="A53" t="s">
        <v>3</v>
      </c>
      <c r="B53" t="s">
        <v>2</v>
      </c>
      <c r="C53" t="s">
        <v>9</v>
      </c>
      <c r="D53" t="s">
        <v>0</v>
      </c>
      <c r="E53" s="3">
        <f>IF(Table1[[#This Row],[sex]]="Female",1,0)</f>
        <v>1</v>
      </c>
      <c r="F53" s="3">
        <f>IF(Table1[[#This Row],[smoker]]="Yes",1,0)</f>
        <v>0</v>
      </c>
      <c r="G53" s="3" cm="1">
        <f t="array" ref="G53">_xlfn.IFS(Table1[[#This Row],[day]]="Thur",1,Table1[[#This Row],[day]]="Fri",2,Table1[[#This Row],[day]]="Sat",3,Table1[[#This Row],[day]]="Sun",4)</f>
        <v>4</v>
      </c>
      <c r="H53" s="3">
        <f>IF(Table1[[#This Row],[time]]="Dinner",1,0)</f>
        <v>1</v>
      </c>
      <c r="I53" s="2">
        <v>2</v>
      </c>
      <c r="J53" s="2">
        <v>10.29</v>
      </c>
      <c r="K53" s="2">
        <v>2.6</v>
      </c>
      <c r="L53" s="3"/>
      <c r="S53" s="4">
        <v>24</v>
      </c>
      <c r="T53" s="4">
        <v>5.0999337003827065</v>
      </c>
      <c r="U53" s="4">
        <v>2.4800662996172935</v>
      </c>
      <c r="V53" s="8">
        <v>7.58</v>
      </c>
    </row>
    <row r="54" spans="1:22" x14ac:dyDescent="0.35">
      <c r="A54" t="s">
        <v>3</v>
      </c>
      <c r="B54" t="s">
        <v>2</v>
      </c>
      <c r="C54" t="s">
        <v>9</v>
      </c>
      <c r="D54" t="s">
        <v>0</v>
      </c>
      <c r="E54" s="3">
        <f>IF(Table1[[#This Row],[sex]]="Female",1,0)</f>
        <v>1</v>
      </c>
      <c r="F54" s="3">
        <f>IF(Table1[[#This Row],[smoker]]="Yes",1,0)</f>
        <v>0</v>
      </c>
      <c r="G54" s="3" cm="1">
        <f t="array" ref="G54">_xlfn.IFS(Table1[[#This Row],[day]]="Thur",1,Table1[[#This Row],[day]]="Fri",2,Table1[[#This Row],[day]]="Sat",3,Table1[[#This Row],[day]]="Sun",4)</f>
        <v>4</v>
      </c>
      <c r="H54" s="3">
        <f>IF(Table1[[#This Row],[time]]="Dinner",1,0)</f>
        <v>1</v>
      </c>
      <c r="I54" s="2">
        <v>4</v>
      </c>
      <c r="J54" s="2">
        <v>34.81</v>
      </c>
      <c r="K54" s="2">
        <v>5.2</v>
      </c>
      <c r="L54" s="3"/>
      <c r="S54" s="4">
        <v>25</v>
      </c>
      <c r="T54" s="4">
        <v>2.9015227445094682</v>
      </c>
      <c r="U54" s="4">
        <v>0.27847725549053193</v>
      </c>
      <c r="V54" s="8">
        <v>3.18</v>
      </c>
    </row>
    <row r="55" spans="1:22" x14ac:dyDescent="0.35">
      <c r="A55" t="s">
        <v>5</v>
      </c>
      <c r="B55" t="s">
        <v>2</v>
      </c>
      <c r="C55" t="s">
        <v>9</v>
      </c>
      <c r="D55" t="s">
        <v>0</v>
      </c>
      <c r="E55" s="3">
        <f>IF(Table1[[#This Row],[sex]]="Female",1,0)</f>
        <v>0</v>
      </c>
      <c r="F55" s="3">
        <f>IF(Table1[[#This Row],[smoker]]="Yes",1,0)</f>
        <v>0</v>
      </c>
      <c r="G55" s="3" cm="1">
        <f t="array" ref="G55">_xlfn.IFS(Table1[[#This Row],[day]]="Thur",1,Table1[[#This Row],[day]]="Fri",2,Table1[[#This Row],[day]]="Sat",3,Table1[[#This Row],[day]]="Sun",4)</f>
        <v>4</v>
      </c>
      <c r="H55" s="3">
        <f>IF(Table1[[#This Row],[time]]="Dinner",1,0)</f>
        <v>1</v>
      </c>
      <c r="I55" s="2">
        <v>2</v>
      </c>
      <c r="J55" s="2">
        <v>9.94</v>
      </c>
      <c r="K55" s="2">
        <v>1.56</v>
      </c>
      <c r="L55" s="3"/>
      <c r="S55" s="4">
        <v>26</v>
      </c>
      <c r="T55" s="4">
        <v>3.0615685540533093</v>
      </c>
      <c r="U55" s="4">
        <v>-0.72156855405330944</v>
      </c>
      <c r="V55" s="8">
        <v>2.34</v>
      </c>
    </row>
    <row r="56" spans="1:22" x14ac:dyDescent="0.35">
      <c r="A56" t="s">
        <v>5</v>
      </c>
      <c r="B56" t="s">
        <v>2</v>
      </c>
      <c r="C56" t="s">
        <v>9</v>
      </c>
      <c r="D56" t="s">
        <v>0</v>
      </c>
      <c r="E56" s="3">
        <f>IF(Table1[[#This Row],[sex]]="Female",1,0)</f>
        <v>0</v>
      </c>
      <c r="F56" s="3">
        <f>IF(Table1[[#This Row],[smoker]]="Yes",1,0)</f>
        <v>0</v>
      </c>
      <c r="G56" s="3" cm="1">
        <f t="array" ref="G56">_xlfn.IFS(Table1[[#This Row],[day]]="Thur",1,Table1[[#This Row],[day]]="Fri",2,Table1[[#This Row],[day]]="Sat",3,Table1[[#This Row],[day]]="Sun",4)</f>
        <v>4</v>
      </c>
      <c r="H56" s="3">
        <f>IF(Table1[[#This Row],[time]]="Dinner",1,0)</f>
        <v>1</v>
      </c>
      <c r="I56" s="2">
        <v>4</v>
      </c>
      <c r="J56" s="2">
        <v>25.56</v>
      </c>
      <c r="K56" s="2">
        <v>4.34</v>
      </c>
      <c r="L56" s="3"/>
      <c r="S56" s="4">
        <v>27</v>
      </c>
      <c r="T56" s="4">
        <v>2.2931259285064782</v>
      </c>
      <c r="U56" s="4">
        <v>-0.29312592850647823</v>
      </c>
      <c r="V56" s="8">
        <v>2</v>
      </c>
    </row>
    <row r="57" spans="1:22" x14ac:dyDescent="0.35">
      <c r="A57" t="s">
        <v>5</v>
      </c>
      <c r="B57" t="s">
        <v>2</v>
      </c>
      <c r="C57" t="s">
        <v>9</v>
      </c>
      <c r="D57" t="s">
        <v>0</v>
      </c>
      <c r="E57" s="3">
        <f>IF(Table1[[#This Row],[sex]]="Female",1,0)</f>
        <v>0</v>
      </c>
      <c r="F57" s="3">
        <f>IF(Table1[[#This Row],[smoker]]="Yes",1,0)</f>
        <v>0</v>
      </c>
      <c r="G57" s="3" cm="1">
        <f t="array" ref="G57">_xlfn.IFS(Table1[[#This Row],[day]]="Thur",1,Table1[[#This Row],[day]]="Fri",2,Table1[[#This Row],[day]]="Sat",3,Table1[[#This Row],[day]]="Sun",4)</f>
        <v>4</v>
      </c>
      <c r="H57" s="3">
        <f>IF(Table1[[#This Row],[time]]="Dinner",1,0)</f>
        <v>1</v>
      </c>
      <c r="I57" s="2">
        <v>2</v>
      </c>
      <c r="J57" s="2">
        <v>19.489999999999998</v>
      </c>
      <c r="K57" s="2">
        <v>3.51</v>
      </c>
      <c r="L57" s="3"/>
      <c r="S57" s="4">
        <v>28</v>
      </c>
      <c r="T57" s="4">
        <v>2.2289848688348455</v>
      </c>
      <c r="U57" s="4">
        <v>-0.22898486883484548</v>
      </c>
      <c r="V57" s="8">
        <v>2</v>
      </c>
    </row>
    <row r="58" spans="1:22" x14ac:dyDescent="0.35">
      <c r="A58" t="s">
        <v>5</v>
      </c>
      <c r="B58" t="s">
        <v>6</v>
      </c>
      <c r="C58" t="s">
        <v>4</v>
      </c>
      <c r="D58" t="s">
        <v>0</v>
      </c>
      <c r="E58" s="3">
        <f>IF(Table1[[#This Row],[sex]]="Female",1,0)</f>
        <v>0</v>
      </c>
      <c r="F58" s="3">
        <f>IF(Table1[[#This Row],[smoker]]="Yes",1,0)</f>
        <v>1</v>
      </c>
      <c r="G58" s="3" cm="1">
        <f t="array" ref="G58">_xlfn.IFS(Table1[[#This Row],[day]]="Thur",1,Table1[[#This Row],[day]]="Fri",2,Table1[[#This Row],[day]]="Sat",3,Table1[[#This Row],[day]]="Sun",4)</f>
        <v>3</v>
      </c>
      <c r="H58" s="3">
        <f>IF(Table1[[#This Row],[time]]="Dinner",1,0)</f>
        <v>1</v>
      </c>
      <c r="I58" s="2">
        <v>4</v>
      </c>
      <c r="J58" s="2">
        <v>38.01</v>
      </c>
      <c r="K58" s="2">
        <v>3</v>
      </c>
      <c r="L58" s="3"/>
      <c r="S58" s="4">
        <v>29</v>
      </c>
      <c r="T58" s="4">
        <v>3.0788539094839829</v>
      </c>
      <c r="U58" s="4">
        <v>1.221146090516017</v>
      </c>
      <c r="V58" s="8">
        <v>4.3</v>
      </c>
    </row>
    <row r="59" spans="1:22" x14ac:dyDescent="0.35">
      <c r="A59" t="s">
        <v>3</v>
      </c>
      <c r="B59" t="s">
        <v>2</v>
      </c>
      <c r="C59" t="s">
        <v>4</v>
      </c>
      <c r="D59" t="s">
        <v>0</v>
      </c>
      <c r="E59" s="3">
        <f>IF(Table1[[#This Row],[sex]]="Female",1,0)</f>
        <v>1</v>
      </c>
      <c r="F59" s="3">
        <f>IF(Table1[[#This Row],[smoker]]="Yes",1,0)</f>
        <v>0</v>
      </c>
      <c r="G59" s="3" cm="1">
        <f t="array" ref="G59">_xlfn.IFS(Table1[[#This Row],[day]]="Thur",1,Table1[[#This Row],[day]]="Fri",2,Table1[[#This Row],[day]]="Sat",3,Table1[[#This Row],[day]]="Sun",4)</f>
        <v>3</v>
      </c>
      <c r="H59" s="3">
        <f>IF(Table1[[#This Row],[time]]="Dinner",1,0)</f>
        <v>1</v>
      </c>
      <c r="I59" s="2">
        <v>2</v>
      </c>
      <c r="J59" s="2">
        <v>26.41</v>
      </c>
      <c r="K59" s="2">
        <v>1.5</v>
      </c>
      <c r="L59" s="3"/>
      <c r="S59" s="4">
        <v>30</v>
      </c>
      <c r="T59" s="4">
        <v>2.9201324435102576</v>
      </c>
      <c r="U59" s="4">
        <v>7.986755648974242E-2</v>
      </c>
      <c r="V59" s="8">
        <v>3</v>
      </c>
    </row>
    <row r="60" spans="1:22" x14ac:dyDescent="0.35">
      <c r="A60" t="s">
        <v>5</v>
      </c>
      <c r="B60" t="s">
        <v>6</v>
      </c>
      <c r="C60" t="s">
        <v>4</v>
      </c>
      <c r="D60" t="s">
        <v>0</v>
      </c>
      <c r="E60" s="3">
        <f>IF(Table1[[#This Row],[sex]]="Female",1,0)</f>
        <v>0</v>
      </c>
      <c r="F60" s="3">
        <f>IF(Table1[[#This Row],[smoker]]="Yes",1,0)</f>
        <v>1</v>
      </c>
      <c r="G60" s="3" cm="1">
        <f t="array" ref="G60">_xlfn.IFS(Table1[[#This Row],[day]]="Thur",1,Table1[[#This Row],[day]]="Fri",2,Table1[[#This Row],[day]]="Sat",3,Table1[[#This Row],[day]]="Sun",4)</f>
        <v>3</v>
      </c>
      <c r="H60" s="3">
        <f>IF(Table1[[#This Row],[time]]="Dinner",1,0)</f>
        <v>1</v>
      </c>
      <c r="I60" s="2">
        <v>2</v>
      </c>
      <c r="J60" s="2">
        <v>11.24</v>
      </c>
      <c r="K60" s="2">
        <v>1.76</v>
      </c>
      <c r="L60" s="3"/>
      <c r="S60" s="4">
        <v>31</v>
      </c>
      <c r="T60" s="4">
        <v>1.9328040932923047</v>
      </c>
      <c r="U60" s="4">
        <v>-0.48280409329230478</v>
      </c>
      <c r="V60" s="8">
        <v>1.45</v>
      </c>
    </row>
    <row r="61" spans="1:22" x14ac:dyDescent="0.35">
      <c r="A61" t="s">
        <v>5</v>
      </c>
      <c r="B61" t="s">
        <v>2</v>
      </c>
      <c r="C61" t="s">
        <v>4</v>
      </c>
      <c r="D61" t="s">
        <v>0</v>
      </c>
      <c r="E61" s="3">
        <f>IF(Table1[[#This Row],[sex]]="Female",1,0)</f>
        <v>0</v>
      </c>
      <c r="F61" s="3">
        <f>IF(Table1[[#This Row],[smoker]]="Yes",1,0)</f>
        <v>0</v>
      </c>
      <c r="G61" s="3" cm="1">
        <f t="array" ref="G61">_xlfn.IFS(Table1[[#This Row],[day]]="Thur",1,Table1[[#This Row],[day]]="Fri",2,Table1[[#This Row],[day]]="Sat",3,Table1[[#This Row],[day]]="Sun",4)</f>
        <v>3</v>
      </c>
      <c r="H61" s="3">
        <f>IF(Table1[[#This Row],[time]]="Dinner",1,0)</f>
        <v>1</v>
      </c>
      <c r="I61" s="2">
        <v>4</v>
      </c>
      <c r="J61" s="2">
        <v>48.27</v>
      </c>
      <c r="K61" s="2">
        <v>6.73</v>
      </c>
      <c r="L61" s="3"/>
      <c r="S61" s="4">
        <v>32</v>
      </c>
      <c r="T61" s="4">
        <v>3.1125041014396064</v>
      </c>
      <c r="U61" s="4">
        <v>-0.61250410143960643</v>
      </c>
      <c r="V61" s="8">
        <v>2.5</v>
      </c>
    </row>
    <row r="62" spans="1:22" x14ac:dyDescent="0.35">
      <c r="A62" t="s">
        <v>5</v>
      </c>
      <c r="B62" t="s">
        <v>6</v>
      </c>
      <c r="C62" t="s">
        <v>4</v>
      </c>
      <c r="D62" t="s">
        <v>0</v>
      </c>
      <c r="E62" s="3">
        <f>IF(Table1[[#This Row],[sex]]="Female",1,0)</f>
        <v>0</v>
      </c>
      <c r="F62" s="3">
        <f>IF(Table1[[#This Row],[smoker]]="Yes",1,0)</f>
        <v>1</v>
      </c>
      <c r="G62" s="3" cm="1">
        <f t="array" ref="G62">_xlfn.IFS(Table1[[#This Row],[day]]="Thur",1,Table1[[#This Row],[day]]="Fri",2,Table1[[#This Row],[day]]="Sat",3,Table1[[#This Row],[day]]="Sun",4)</f>
        <v>3</v>
      </c>
      <c r="H62" s="3">
        <f>IF(Table1[[#This Row],[time]]="Dinner",1,0)</f>
        <v>1</v>
      </c>
      <c r="I62" s="2">
        <v>2</v>
      </c>
      <c r="J62" s="2">
        <v>20.29</v>
      </c>
      <c r="K62" s="2">
        <v>3.21</v>
      </c>
      <c r="L62" s="3"/>
      <c r="S62" s="4">
        <v>33</v>
      </c>
      <c r="T62" s="4">
        <v>2.4871802907267346</v>
      </c>
      <c r="U62" s="4">
        <v>0.51281970927326537</v>
      </c>
      <c r="V62" s="8">
        <v>3</v>
      </c>
    </row>
    <row r="63" spans="1:22" x14ac:dyDescent="0.35">
      <c r="A63" t="s">
        <v>5</v>
      </c>
      <c r="B63" t="s">
        <v>6</v>
      </c>
      <c r="C63" t="s">
        <v>4</v>
      </c>
      <c r="D63" t="s">
        <v>0</v>
      </c>
      <c r="E63" s="3">
        <f>IF(Table1[[#This Row],[sex]]="Female",1,0)</f>
        <v>0</v>
      </c>
      <c r="F63" s="3">
        <f>IF(Table1[[#This Row],[smoker]]="Yes",1,0)</f>
        <v>1</v>
      </c>
      <c r="G63" s="3" cm="1">
        <f t="array" ref="G63">_xlfn.IFS(Table1[[#This Row],[day]]="Thur",1,Table1[[#This Row],[day]]="Fri",2,Table1[[#This Row],[day]]="Sat",3,Table1[[#This Row],[day]]="Sun",4)</f>
        <v>3</v>
      </c>
      <c r="H63" s="3">
        <f>IF(Table1[[#This Row],[time]]="Dinner",1,0)</f>
        <v>1</v>
      </c>
      <c r="I63" s="2">
        <v>2</v>
      </c>
      <c r="J63" s="2">
        <v>13.81</v>
      </c>
      <c r="K63" s="2">
        <v>2</v>
      </c>
      <c r="L63" s="3"/>
      <c r="S63" s="4">
        <v>34</v>
      </c>
      <c r="T63" s="4">
        <v>3.367869770698924</v>
      </c>
      <c r="U63" s="4">
        <v>-0.91786977069892384</v>
      </c>
      <c r="V63" s="8">
        <v>2.4500000000000002</v>
      </c>
    </row>
    <row r="64" spans="1:22" x14ac:dyDescent="0.35">
      <c r="A64" t="s">
        <v>5</v>
      </c>
      <c r="B64" t="s">
        <v>6</v>
      </c>
      <c r="C64" t="s">
        <v>4</v>
      </c>
      <c r="D64" t="s">
        <v>0</v>
      </c>
      <c r="E64" s="3">
        <f>IF(Table1[[#This Row],[sex]]="Female",1,0)</f>
        <v>0</v>
      </c>
      <c r="F64" s="3">
        <f>IF(Table1[[#This Row],[smoker]]="Yes",1,0)</f>
        <v>1</v>
      </c>
      <c r="G64" s="3" cm="1">
        <f t="array" ref="G64">_xlfn.IFS(Table1[[#This Row],[day]]="Thur",1,Table1[[#This Row],[day]]="Fri",2,Table1[[#This Row],[day]]="Sat",3,Table1[[#This Row],[day]]="Sun",4)</f>
        <v>3</v>
      </c>
      <c r="H64" s="3">
        <f>IF(Table1[[#This Row],[time]]="Dinner",1,0)</f>
        <v>1</v>
      </c>
      <c r="I64" s="2">
        <v>2</v>
      </c>
      <c r="J64" s="2">
        <v>11.02</v>
      </c>
      <c r="K64" s="2">
        <v>1.98</v>
      </c>
      <c r="L64" s="3"/>
      <c r="S64" s="4">
        <v>35</v>
      </c>
      <c r="T64" s="4">
        <v>2.7090995654945691</v>
      </c>
      <c r="U64" s="4">
        <v>0.56090043450543092</v>
      </c>
      <c r="V64" s="8">
        <v>3.27</v>
      </c>
    </row>
    <row r="65" spans="1:22" x14ac:dyDescent="0.35">
      <c r="A65" t="s">
        <v>5</v>
      </c>
      <c r="B65" t="s">
        <v>6</v>
      </c>
      <c r="C65" t="s">
        <v>4</v>
      </c>
      <c r="D65" t="s">
        <v>0</v>
      </c>
      <c r="E65" s="3">
        <f>IF(Table1[[#This Row],[sex]]="Female",1,0)</f>
        <v>0</v>
      </c>
      <c r="F65" s="3">
        <f>IF(Table1[[#This Row],[smoker]]="Yes",1,0)</f>
        <v>1</v>
      </c>
      <c r="G65" s="3" cm="1">
        <f t="array" ref="G65">_xlfn.IFS(Table1[[#This Row],[day]]="Thur",1,Table1[[#This Row],[day]]="Fri",2,Table1[[#This Row],[day]]="Sat",3,Table1[[#This Row],[day]]="Sun",4)</f>
        <v>3</v>
      </c>
      <c r="H65" s="3">
        <f>IF(Table1[[#This Row],[time]]="Dinner",1,0)</f>
        <v>1</v>
      </c>
      <c r="I65" s="2">
        <v>4</v>
      </c>
      <c r="J65" s="2">
        <v>18.29</v>
      </c>
      <c r="K65" s="2">
        <v>3.76</v>
      </c>
      <c r="L65" s="3"/>
      <c r="S65" s="4">
        <v>36</v>
      </c>
      <c r="T65" s="4">
        <v>3.4762807345427342</v>
      </c>
      <c r="U65" s="4">
        <v>0.12371926545726586</v>
      </c>
      <c r="V65" s="8">
        <v>3.6</v>
      </c>
    </row>
    <row r="66" spans="1:22" x14ac:dyDescent="0.35">
      <c r="A66" t="s">
        <v>5</v>
      </c>
      <c r="B66" t="s">
        <v>2</v>
      </c>
      <c r="C66" t="s">
        <v>4</v>
      </c>
      <c r="D66" t="s">
        <v>0</v>
      </c>
      <c r="E66" s="3">
        <f>IF(Table1[[#This Row],[sex]]="Female",1,0)</f>
        <v>0</v>
      </c>
      <c r="F66" s="3">
        <f>IF(Table1[[#This Row],[smoker]]="Yes",1,0)</f>
        <v>0</v>
      </c>
      <c r="G66" s="3" cm="1">
        <f t="array" ref="G66">_xlfn.IFS(Table1[[#This Row],[day]]="Thur",1,Table1[[#This Row],[day]]="Fri",2,Table1[[#This Row],[day]]="Sat",3,Table1[[#This Row],[day]]="Sun",4)</f>
        <v>3</v>
      </c>
      <c r="H66" s="3">
        <f>IF(Table1[[#This Row],[time]]="Dinner",1,0)</f>
        <v>1</v>
      </c>
      <c r="I66" s="2">
        <v>3</v>
      </c>
      <c r="J66" s="2">
        <v>17.59</v>
      </c>
      <c r="K66" s="2">
        <v>2.64</v>
      </c>
      <c r="L66" s="3"/>
      <c r="S66" s="4">
        <v>37</v>
      </c>
      <c r="T66" s="4">
        <v>2.7452613044616232</v>
      </c>
      <c r="U66" s="4">
        <v>-0.7452613044616232</v>
      </c>
      <c r="V66" s="8">
        <v>2</v>
      </c>
    </row>
    <row r="67" spans="1:22" x14ac:dyDescent="0.35">
      <c r="A67" t="s">
        <v>5</v>
      </c>
      <c r="B67" t="s">
        <v>2</v>
      </c>
      <c r="C67" t="s">
        <v>4</v>
      </c>
      <c r="D67" t="s">
        <v>0</v>
      </c>
      <c r="E67" s="3">
        <f>IF(Table1[[#This Row],[sex]]="Female",1,0)</f>
        <v>0</v>
      </c>
      <c r="F67" s="3">
        <f>IF(Table1[[#This Row],[smoker]]="Yes",1,0)</f>
        <v>0</v>
      </c>
      <c r="G67" s="3" cm="1">
        <f t="array" ref="G67">_xlfn.IFS(Table1[[#This Row],[day]]="Thur",1,Table1[[#This Row],[day]]="Fri",2,Table1[[#This Row],[day]]="Sat",3,Table1[[#This Row],[day]]="Sun",4)</f>
        <v>3</v>
      </c>
      <c r="H67" s="3">
        <f>IF(Table1[[#This Row],[time]]="Dinner",1,0)</f>
        <v>1</v>
      </c>
      <c r="I67" s="2">
        <v>3</v>
      </c>
      <c r="J67" s="2">
        <v>20.079999999999998</v>
      </c>
      <c r="K67" s="2">
        <v>3.15</v>
      </c>
      <c r="L67" s="3"/>
      <c r="S67" s="4">
        <v>38</v>
      </c>
      <c r="T67" s="4">
        <v>2.8383878227868098</v>
      </c>
      <c r="U67" s="4">
        <v>0.23161217721319005</v>
      </c>
      <c r="V67" s="8">
        <v>3.07</v>
      </c>
    </row>
    <row r="68" spans="1:22" x14ac:dyDescent="0.35">
      <c r="A68" t="s">
        <v>3</v>
      </c>
      <c r="B68" t="s">
        <v>2</v>
      </c>
      <c r="C68" t="s">
        <v>4</v>
      </c>
      <c r="D68" t="s">
        <v>0</v>
      </c>
      <c r="E68" s="3">
        <f>IF(Table1[[#This Row],[sex]]="Female",1,0)</f>
        <v>1</v>
      </c>
      <c r="F68" s="3">
        <f>IF(Table1[[#This Row],[smoker]]="Yes",1,0)</f>
        <v>0</v>
      </c>
      <c r="G68" s="3" cm="1">
        <f t="array" ref="G68">_xlfn.IFS(Table1[[#This Row],[day]]="Thur",1,Table1[[#This Row],[day]]="Fri",2,Table1[[#This Row],[day]]="Sat",3,Table1[[#This Row],[day]]="Sun",4)</f>
        <v>3</v>
      </c>
      <c r="H68" s="3">
        <f>IF(Table1[[#This Row],[time]]="Dinner",1,0)</f>
        <v>1</v>
      </c>
      <c r="I68" s="2">
        <v>2</v>
      </c>
      <c r="J68" s="2">
        <v>16.45</v>
      </c>
      <c r="K68" s="2">
        <v>2.4700000000000002</v>
      </c>
      <c r="L68" s="3"/>
      <c r="S68" s="4">
        <v>39</v>
      </c>
      <c r="T68" s="4">
        <v>2.9697550133123389</v>
      </c>
      <c r="U68" s="4">
        <v>-0.65975501331233888</v>
      </c>
      <c r="V68" s="8">
        <v>2.31</v>
      </c>
    </row>
    <row r="69" spans="1:22" x14ac:dyDescent="0.35">
      <c r="A69" t="s">
        <v>3</v>
      </c>
      <c r="B69" t="s">
        <v>6</v>
      </c>
      <c r="C69" t="s">
        <v>4</v>
      </c>
      <c r="D69" t="s">
        <v>0</v>
      </c>
      <c r="E69" s="3">
        <f>IF(Table1[[#This Row],[sex]]="Female",1,0)</f>
        <v>1</v>
      </c>
      <c r="F69" s="3">
        <f>IF(Table1[[#This Row],[smoker]]="Yes",1,0)</f>
        <v>1</v>
      </c>
      <c r="G69" s="3" cm="1">
        <f t="array" ref="G69">_xlfn.IFS(Table1[[#This Row],[day]]="Thur",1,Table1[[#This Row],[day]]="Fri",2,Table1[[#This Row],[day]]="Sat",3,Table1[[#This Row],[day]]="Sun",4)</f>
        <v>3</v>
      </c>
      <c r="H69" s="3">
        <f>IF(Table1[[#This Row],[time]]="Dinner",1,0)</f>
        <v>1</v>
      </c>
      <c r="I69" s="2">
        <v>1</v>
      </c>
      <c r="J69" s="2">
        <v>3.07</v>
      </c>
      <c r="K69" s="2">
        <v>1</v>
      </c>
      <c r="L69" s="3"/>
      <c r="S69" s="4">
        <v>40</v>
      </c>
      <c r="T69" s="4">
        <v>4.156364617237549</v>
      </c>
      <c r="U69" s="4">
        <v>0.84363538276245098</v>
      </c>
      <c r="V69" s="8">
        <v>5</v>
      </c>
    </row>
    <row r="70" spans="1:22" x14ac:dyDescent="0.35">
      <c r="A70" t="s">
        <v>5</v>
      </c>
      <c r="B70" t="s">
        <v>2</v>
      </c>
      <c r="C70" t="s">
        <v>4</v>
      </c>
      <c r="D70" t="s">
        <v>0</v>
      </c>
      <c r="E70" s="3">
        <f>IF(Table1[[#This Row],[sex]]="Female",1,0)</f>
        <v>0</v>
      </c>
      <c r="F70" s="3">
        <f>IF(Table1[[#This Row],[smoker]]="Yes",1,0)</f>
        <v>0</v>
      </c>
      <c r="G70" s="3" cm="1">
        <f t="array" ref="G70">_xlfn.IFS(Table1[[#This Row],[day]]="Thur",1,Table1[[#This Row],[day]]="Fri",2,Table1[[#This Row],[day]]="Sat",3,Table1[[#This Row],[day]]="Sun",4)</f>
        <v>3</v>
      </c>
      <c r="H70" s="3">
        <f>IF(Table1[[#This Row],[time]]="Dinner",1,0)</f>
        <v>1</v>
      </c>
      <c r="I70" s="2">
        <v>2</v>
      </c>
      <c r="J70" s="2">
        <v>20.23</v>
      </c>
      <c r="K70" s="2">
        <v>2.0099999999999998</v>
      </c>
      <c r="L70" s="3"/>
      <c r="S70" s="4">
        <v>41</v>
      </c>
      <c r="T70" s="4">
        <v>2.7197935307684746</v>
      </c>
      <c r="U70" s="4">
        <v>-0.47979353076847442</v>
      </c>
      <c r="V70" s="8">
        <v>2.2400000000000002</v>
      </c>
    </row>
    <row r="71" spans="1:22" x14ac:dyDescent="0.35">
      <c r="A71" t="s">
        <v>5</v>
      </c>
      <c r="B71" t="s">
        <v>6</v>
      </c>
      <c r="C71" t="s">
        <v>4</v>
      </c>
      <c r="D71" t="s">
        <v>0</v>
      </c>
      <c r="E71" s="3">
        <f>IF(Table1[[#This Row],[sex]]="Female",1,0)</f>
        <v>0</v>
      </c>
      <c r="F71" s="3">
        <f>IF(Table1[[#This Row],[smoker]]="Yes",1,0)</f>
        <v>1</v>
      </c>
      <c r="G71" s="3" cm="1">
        <f t="array" ref="G71">_xlfn.IFS(Table1[[#This Row],[day]]="Thur",1,Table1[[#This Row],[day]]="Fri",2,Table1[[#This Row],[day]]="Sat",3,Table1[[#This Row],[day]]="Sun",4)</f>
        <v>3</v>
      </c>
      <c r="H71" s="3">
        <f>IF(Table1[[#This Row],[time]]="Dinner",1,0)</f>
        <v>1</v>
      </c>
      <c r="I71" s="2">
        <v>2</v>
      </c>
      <c r="J71" s="2">
        <v>15.01</v>
      </c>
      <c r="K71" s="2">
        <v>2.09</v>
      </c>
      <c r="L71" s="3"/>
      <c r="S71" s="4">
        <v>42</v>
      </c>
      <c r="T71" s="4">
        <v>2.7316553577274902</v>
      </c>
      <c r="U71" s="4">
        <v>-0.19165535772749021</v>
      </c>
      <c r="V71" s="8">
        <v>2.54</v>
      </c>
    </row>
    <row r="72" spans="1:22" x14ac:dyDescent="0.35">
      <c r="A72" t="s">
        <v>5</v>
      </c>
      <c r="B72" t="s">
        <v>2</v>
      </c>
      <c r="C72" t="s">
        <v>4</v>
      </c>
      <c r="D72" t="s">
        <v>0</v>
      </c>
      <c r="E72" s="3">
        <f>IF(Table1[[#This Row],[sex]]="Female",1,0)</f>
        <v>0</v>
      </c>
      <c r="F72" s="3">
        <f>IF(Table1[[#This Row],[smoker]]="Yes",1,0)</f>
        <v>0</v>
      </c>
      <c r="G72" s="3" cm="1">
        <f t="array" ref="G72">_xlfn.IFS(Table1[[#This Row],[day]]="Thur",1,Table1[[#This Row],[day]]="Fri",2,Table1[[#This Row],[day]]="Sat",3,Table1[[#This Row],[day]]="Sun",4)</f>
        <v>3</v>
      </c>
      <c r="H72" s="3">
        <f>IF(Table1[[#This Row],[time]]="Dinner",1,0)</f>
        <v>1</v>
      </c>
      <c r="I72" s="2">
        <v>2</v>
      </c>
      <c r="J72" s="2">
        <v>12.02</v>
      </c>
      <c r="K72" s="2">
        <v>1.97</v>
      </c>
      <c r="L72" s="3"/>
      <c r="S72" s="4">
        <v>43</v>
      </c>
      <c r="T72" s="4">
        <v>2.3996310488390371</v>
      </c>
      <c r="U72" s="4">
        <v>0.66036895116096295</v>
      </c>
      <c r="V72" s="8">
        <v>3.06</v>
      </c>
    </row>
    <row r="73" spans="1:22" x14ac:dyDescent="0.35">
      <c r="A73" t="s">
        <v>3</v>
      </c>
      <c r="B73" t="s">
        <v>2</v>
      </c>
      <c r="C73" t="s">
        <v>4</v>
      </c>
      <c r="D73" t="s">
        <v>0</v>
      </c>
      <c r="E73" s="3">
        <f>IF(Table1[[#This Row],[sex]]="Female",1,0)</f>
        <v>1</v>
      </c>
      <c r="F73" s="3">
        <f>IF(Table1[[#This Row],[smoker]]="Yes",1,0)</f>
        <v>0</v>
      </c>
      <c r="G73" s="3" cm="1">
        <f t="array" ref="G73">_xlfn.IFS(Table1[[#This Row],[day]]="Thur",1,Table1[[#This Row],[day]]="Fri",2,Table1[[#This Row],[day]]="Sat",3,Table1[[#This Row],[day]]="Sun",4)</f>
        <v>3</v>
      </c>
      <c r="H73" s="3">
        <f>IF(Table1[[#This Row],[time]]="Dinner",1,0)</f>
        <v>1</v>
      </c>
      <c r="I73" s="2">
        <v>3</v>
      </c>
      <c r="J73" s="2">
        <v>17.07</v>
      </c>
      <c r="K73" s="2">
        <v>3</v>
      </c>
      <c r="L73" s="3"/>
      <c r="S73" s="4">
        <v>44</v>
      </c>
      <c r="T73" s="4">
        <v>1.9978061750138068</v>
      </c>
      <c r="U73" s="4">
        <v>-0.67780617501380669</v>
      </c>
      <c r="V73" s="8">
        <v>1.32</v>
      </c>
    </row>
    <row r="74" spans="1:22" x14ac:dyDescent="0.35">
      <c r="A74" t="s">
        <v>3</v>
      </c>
      <c r="B74" t="s">
        <v>6</v>
      </c>
      <c r="C74" t="s">
        <v>4</v>
      </c>
      <c r="D74" t="s">
        <v>0</v>
      </c>
      <c r="E74" s="3">
        <f>IF(Table1[[#This Row],[sex]]="Female",1,0)</f>
        <v>1</v>
      </c>
      <c r="F74" s="3">
        <f>IF(Table1[[#This Row],[smoker]]="Yes",1,0)</f>
        <v>1</v>
      </c>
      <c r="G74" s="3" cm="1">
        <f t="array" ref="G74">_xlfn.IFS(Table1[[#This Row],[day]]="Thur",1,Table1[[#This Row],[day]]="Fri",2,Table1[[#This Row],[day]]="Sat",3,Table1[[#This Row],[day]]="Sun",4)</f>
        <v>3</v>
      </c>
      <c r="H74" s="3">
        <f>IF(Table1[[#This Row],[time]]="Dinner",1,0)</f>
        <v>1</v>
      </c>
      <c r="I74" s="2">
        <v>2</v>
      </c>
      <c r="J74" s="2">
        <v>26.86</v>
      </c>
      <c r="K74" s="2">
        <v>3.14</v>
      </c>
      <c r="L74" s="3"/>
      <c r="S74" s="4">
        <v>45</v>
      </c>
      <c r="T74" s="4">
        <v>4.3018612291697345</v>
      </c>
      <c r="U74" s="4">
        <v>1.2981387708302652</v>
      </c>
      <c r="V74" s="8">
        <v>5.6</v>
      </c>
    </row>
    <row r="75" spans="1:22" x14ac:dyDescent="0.35">
      <c r="A75" t="s">
        <v>3</v>
      </c>
      <c r="B75" t="s">
        <v>6</v>
      </c>
      <c r="C75" t="s">
        <v>4</v>
      </c>
      <c r="D75" t="s">
        <v>0</v>
      </c>
      <c r="E75" s="3">
        <f>IF(Table1[[#This Row],[sex]]="Female",1,0)</f>
        <v>1</v>
      </c>
      <c r="F75" s="3">
        <f>IF(Table1[[#This Row],[smoker]]="Yes",1,0)</f>
        <v>1</v>
      </c>
      <c r="G75" s="3" cm="1">
        <f t="array" ref="G75">_xlfn.IFS(Table1[[#This Row],[day]]="Thur",1,Table1[[#This Row],[day]]="Fri",2,Table1[[#This Row],[day]]="Sat",3,Table1[[#This Row],[day]]="Sun",4)</f>
        <v>3</v>
      </c>
      <c r="H75" s="3">
        <f>IF(Table1[[#This Row],[time]]="Dinner",1,0)</f>
        <v>1</v>
      </c>
      <c r="I75" s="2">
        <v>2</v>
      </c>
      <c r="J75" s="2">
        <v>25.28</v>
      </c>
      <c r="K75" s="2">
        <v>5</v>
      </c>
      <c r="L75" s="3"/>
      <c r="S75" s="4">
        <v>46</v>
      </c>
      <c r="T75" s="4">
        <v>2.8099451805619831</v>
      </c>
      <c r="U75" s="4">
        <v>0.19005481943801694</v>
      </c>
      <c r="V75" s="8">
        <v>3</v>
      </c>
    </row>
    <row r="76" spans="1:22" x14ac:dyDescent="0.35">
      <c r="A76" t="s">
        <v>3</v>
      </c>
      <c r="B76" t="s">
        <v>2</v>
      </c>
      <c r="C76" t="s">
        <v>4</v>
      </c>
      <c r="D76" t="s">
        <v>0</v>
      </c>
      <c r="E76" s="3">
        <f>IF(Table1[[#This Row],[sex]]="Female",1,0)</f>
        <v>1</v>
      </c>
      <c r="F76" s="3">
        <f>IF(Table1[[#This Row],[smoker]]="Yes",1,0)</f>
        <v>0</v>
      </c>
      <c r="G76" s="3" cm="1">
        <f t="array" ref="G76">_xlfn.IFS(Table1[[#This Row],[day]]="Thur",1,Table1[[#This Row],[day]]="Fri",2,Table1[[#This Row],[day]]="Sat",3,Table1[[#This Row],[day]]="Sun",4)</f>
        <v>3</v>
      </c>
      <c r="H76" s="3">
        <f>IF(Table1[[#This Row],[time]]="Dinner",1,0)</f>
        <v>1</v>
      </c>
      <c r="I76" s="2">
        <v>2</v>
      </c>
      <c r="J76" s="2">
        <v>14.73</v>
      </c>
      <c r="K76" s="2">
        <v>2.2000000000000002</v>
      </c>
      <c r="L76" s="3"/>
      <c r="S76" s="4">
        <v>47</v>
      </c>
      <c r="T76" s="4">
        <v>3.1815860263064453</v>
      </c>
      <c r="U76" s="4">
        <v>1.8184139736935547</v>
      </c>
      <c r="V76" s="8">
        <v>5</v>
      </c>
    </row>
    <row r="77" spans="1:22" x14ac:dyDescent="0.35">
      <c r="A77" t="s">
        <v>5</v>
      </c>
      <c r="B77" t="s">
        <v>2</v>
      </c>
      <c r="C77" t="s">
        <v>4</v>
      </c>
      <c r="D77" t="s">
        <v>0</v>
      </c>
      <c r="E77" s="3">
        <f>IF(Table1[[#This Row],[sex]]="Female",1,0)</f>
        <v>0</v>
      </c>
      <c r="F77" s="3">
        <f>IF(Table1[[#This Row],[smoker]]="Yes",1,0)</f>
        <v>0</v>
      </c>
      <c r="G77" s="3" cm="1">
        <f t="array" ref="G77">_xlfn.IFS(Table1[[#This Row],[day]]="Thur",1,Table1[[#This Row],[day]]="Fri",2,Table1[[#This Row],[day]]="Sat",3,Table1[[#This Row],[day]]="Sun",4)</f>
        <v>3</v>
      </c>
      <c r="H77" s="3">
        <f>IF(Table1[[#This Row],[time]]="Dinner",1,0)</f>
        <v>1</v>
      </c>
      <c r="I77" s="2">
        <v>2</v>
      </c>
      <c r="J77" s="2">
        <v>10.51</v>
      </c>
      <c r="K77" s="2">
        <v>1.25</v>
      </c>
      <c r="L77" s="3"/>
      <c r="S77" s="4">
        <v>48</v>
      </c>
      <c r="T77" s="4">
        <v>4.4905114046745371</v>
      </c>
      <c r="U77" s="4">
        <v>1.5094885953254629</v>
      </c>
      <c r="V77" s="8">
        <v>6</v>
      </c>
    </row>
    <row r="78" spans="1:22" x14ac:dyDescent="0.35">
      <c r="A78" t="s">
        <v>5</v>
      </c>
      <c r="B78" t="s">
        <v>6</v>
      </c>
      <c r="C78" t="s">
        <v>4</v>
      </c>
      <c r="D78" t="s">
        <v>0</v>
      </c>
      <c r="E78" s="3">
        <f>IF(Table1[[#This Row],[sex]]="Female",1,0)</f>
        <v>0</v>
      </c>
      <c r="F78" s="3">
        <f>IF(Table1[[#This Row],[smoker]]="Yes",1,0)</f>
        <v>1</v>
      </c>
      <c r="G78" s="3" cm="1">
        <f t="array" ref="G78">_xlfn.IFS(Table1[[#This Row],[day]]="Thur",1,Table1[[#This Row],[day]]="Fri",2,Table1[[#This Row],[day]]="Sat",3,Table1[[#This Row],[day]]="Sun",4)</f>
        <v>3</v>
      </c>
      <c r="H78" s="3">
        <f>IF(Table1[[#This Row],[time]]="Dinner",1,0)</f>
        <v>1</v>
      </c>
      <c r="I78" s="2">
        <v>2</v>
      </c>
      <c r="J78" s="2">
        <v>17.920000000000002</v>
      </c>
      <c r="K78" s="2">
        <v>3.08</v>
      </c>
      <c r="L78" s="3"/>
      <c r="S78" s="4">
        <v>49</v>
      </c>
      <c r="T78" s="4">
        <v>3.9525401988647069</v>
      </c>
      <c r="U78" s="4">
        <v>-1.902540198864707</v>
      </c>
      <c r="V78" s="8">
        <v>2.0499999999999998</v>
      </c>
    </row>
    <row r="79" spans="1:22" x14ac:dyDescent="0.35">
      <c r="A79" t="s">
        <v>5</v>
      </c>
      <c r="B79" t="s">
        <v>2</v>
      </c>
      <c r="C79" t="s">
        <v>1</v>
      </c>
      <c r="D79" t="s">
        <v>7</v>
      </c>
      <c r="E79" s="3">
        <f>IF(Table1[[#This Row],[sex]]="Female",1,0)</f>
        <v>0</v>
      </c>
      <c r="F79" s="3">
        <f>IF(Table1[[#This Row],[smoker]]="Yes",1,0)</f>
        <v>0</v>
      </c>
      <c r="G79" s="3" cm="1">
        <f t="array" ref="G79">_xlfn.IFS(Table1[[#This Row],[day]]="Thur",1,Table1[[#This Row],[day]]="Fri",2,Table1[[#This Row],[day]]="Sat",3,Table1[[#This Row],[day]]="Sun",4)</f>
        <v>1</v>
      </c>
      <c r="H79" s="3">
        <f>IF(Table1[[#This Row],[time]]="Dinner",1,0)</f>
        <v>0</v>
      </c>
      <c r="I79" s="2">
        <v>4</v>
      </c>
      <c r="J79" s="2">
        <v>27.2</v>
      </c>
      <c r="K79" s="2">
        <v>4</v>
      </c>
      <c r="L79" s="3"/>
      <c r="S79" s="4">
        <v>50</v>
      </c>
      <c r="T79" s="4">
        <v>2.7863639086238829</v>
      </c>
      <c r="U79" s="4">
        <v>0.21363609137611705</v>
      </c>
      <c r="V79" s="8">
        <v>3</v>
      </c>
    </row>
    <row r="80" spans="1:22" x14ac:dyDescent="0.35">
      <c r="A80" t="s">
        <v>5</v>
      </c>
      <c r="B80" t="s">
        <v>2</v>
      </c>
      <c r="C80" t="s">
        <v>1</v>
      </c>
      <c r="D80" t="s">
        <v>7</v>
      </c>
      <c r="E80" s="3">
        <f>IF(Table1[[#This Row],[sex]]="Female",1,0)</f>
        <v>0</v>
      </c>
      <c r="F80" s="3">
        <f>IF(Table1[[#This Row],[smoker]]="Yes",1,0)</f>
        <v>0</v>
      </c>
      <c r="G80" s="3" cm="1">
        <f t="array" ref="G80">_xlfn.IFS(Table1[[#This Row],[day]]="Thur",1,Table1[[#This Row],[day]]="Fri",2,Table1[[#This Row],[day]]="Sat",3,Table1[[#This Row],[day]]="Sun",4)</f>
        <v>1</v>
      </c>
      <c r="H80" s="3">
        <f>IF(Table1[[#This Row],[time]]="Dinner",1,0)</f>
        <v>0</v>
      </c>
      <c r="I80" s="2">
        <v>2</v>
      </c>
      <c r="J80" s="2">
        <v>22.76</v>
      </c>
      <c r="K80" s="2">
        <v>3</v>
      </c>
      <c r="L80" s="3"/>
      <c r="S80" s="4">
        <v>51</v>
      </c>
      <c r="T80" s="4">
        <v>2.2675759259856747</v>
      </c>
      <c r="U80" s="4">
        <v>0.2324240740143253</v>
      </c>
      <c r="V80" s="8">
        <v>2.5</v>
      </c>
    </row>
    <row r="81" spans="1:22" x14ac:dyDescent="0.35">
      <c r="A81" t="s">
        <v>5</v>
      </c>
      <c r="B81" t="s">
        <v>2</v>
      </c>
      <c r="C81" t="s">
        <v>1</v>
      </c>
      <c r="D81" t="s">
        <v>7</v>
      </c>
      <c r="E81" s="3">
        <f>IF(Table1[[#This Row],[sex]]="Female",1,0)</f>
        <v>0</v>
      </c>
      <c r="F81" s="3">
        <f>IF(Table1[[#This Row],[smoker]]="Yes",1,0)</f>
        <v>0</v>
      </c>
      <c r="G81" s="3" cm="1">
        <f t="array" ref="G81">_xlfn.IFS(Table1[[#This Row],[day]]="Thur",1,Table1[[#This Row],[day]]="Fri",2,Table1[[#This Row],[day]]="Sat",3,Table1[[#This Row],[day]]="Sun",4)</f>
        <v>1</v>
      </c>
      <c r="H81" s="3">
        <f>IF(Table1[[#This Row],[time]]="Dinner",1,0)</f>
        <v>0</v>
      </c>
      <c r="I81" s="2">
        <v>2</v>
      </c>
      <c r="J81" s="2">
        <v>17.29</v>
      </c>
      <c r="K81" s="2">
        <v>2.71</v>
      </c>
      <c r="L81" s="3"/>
      <c r="S81" s="4">
        <v>52</v>
      </c>
      <c r="T81" s="4">
        <v>2.0899894424614693</v>
      </c>
      <c r="U81" s="4">
        <v>0.51001055753853075</v>
      </c>
      <c r="V81" s="8">
        <v>2.6</v>
      </c>
    </row>
    <row r="82" spans="1:22" x14ac:dyDescent="0.35">
      <c r="A82" t="s">
        <v>5</v>
      </c>
      <c r="B82" t="s">
        <v>6</v>
      </c>
      <c r="C82" t="s">
        <v>1</v>
      </c>
      <c r="D82" t="s">
        <v>7</v>
      </c>
      <c r="E82" s="3">
        <f>IF(Table1[[#This Row],[sex]]="Female",1,0)</f>
        <v>0</v>
      </c>
      <c r="F82" s="3">
        <f>IF(Table1[[#This Row],[smoker]]="Yes",1,0)</f>
        <v>1</v>
      </c>
      <c r="G82" s="3" cm="1">
        <f t="array" ref="G82">_xlfn.IFS(Table1[[#This Row],[day]]="Thur",1,Table1[[#This Row],[day]]="Fri",2,Table1[[#This Row],[day]]="Sat",3,Table1[[#This Row],[day]]="Sun",4)</f>
        <v>1</v>
      </c>
      <c r="H82" s="3">
        <f>IF(Table1[[#This Row],[time]]="Dinner",1,0)</f>
        <v>0</v>
      </c>
      <c r="I82" s="2">
        <v>2</v>
      </c>
      <c r="J82" s="2">
        <v>19.440000000000001</v>
      </c>
      <c r="K82" s="2">
        <v>3</v>
      </c>
      <c r="L82" s="3"/>
      <c r="S82" s="4">
        <v>53</v>
      </c>
      <c r="T82" s="4">
        <v>4.7524798300765223</v>
      </c>
      <c r="U82" s="4">
        <v>0.44752016992347787</v>
      </c>
      <c r="V82" s="8">
        <v>5.2</v>
      </c>
    </row>
    <row r="83" spans="1:22" x14ac:dyDescent="0.35">
      <c r="A83" t="s">
        <v>5</v>
      </c>
      <c r="B83" t="s">
        <v>2</v>
      </c>
      <c r="C83" t="s">
        <v>1</v>
      </c>
      <c r="D83" t="s">
        <v>7</v>
      </c>
      <c r="E83" s="3">
        <f>IF(Table1[[#This Row],[sex]]="Female",1,0)</f>
        <v>0</v>
      </c>
      <c r="F83" s="3">
        <f>IF(Table1[[#This Row],[smoker]]="Yes",1,0)</f>
        <v>0</v>
      </c>
      <c r="G83" s="3" cm="1">
        <f t="array" ref="G83">_xlfn.IFS(Table1[[#This Row],[day]]="Thur",1,Table1[[#This Row],[day]]="Fri",2,Table1[[#This Row],[day]]="Sat",3,Table1[[#This Row],[day]]="Sun",4)</f>
        <v>1</v>
      </c>
      <c r="H83" s="3">
        <f>IF(Table1[[#This Row],[time]]="Dinner",1,0)</f>
        <v>0</v>
      </c>
      <c r="I83" s="2">
        <v>2</v>
      </c>
      <c r="J83" s="2">
        <v>16.66</v>
      </c>
      <c r="K83" s="2">
        <v>3.4</v>
      </c>
      <c r="L83" s="3"/>
      <c r="S83" s="4">
        <v>54</v>
      </c>
      <c r="T83" s="4">
        <v>2.0223306978294309</v>
      </c>
      <c r="U83" s="4">
        <v>-0.46233069782943081</v>
      </c>
      <c r="V83" s="8">
        <v>1.56</v>
      </c>
    </row>
    <row r="84" spans="1:22" x14ac:dyDescent="0.35">
      <c r="A84" t="s">
        <v>3</v>
      </c>
      <c r="B84" t="s">
        <v>2</v>
      </c>
      <c r="C84" t="s">
        <v>1</v>
      </c>
      <c r="D84" t="s">
        <v>7</v>
      </c>
      <c r="E84" s="3">
        <f>IF(Table1[[#This Row],[sex]]="Female",1,0)</f>
        <v>1</v>
      </c>
      <c r="F84" s="3">
        <f>IF(Table1[[#This Row],[smoker]]="Yes",1,0)</f>
        <v>0</v>
      </c>
      <c r="G84" s="3" cm="1">
        <f t="array" ref="G84">_xlfn.IFS(Table1[[#This Row],[day]]="Thur",1,Table1[[#This Row],[day]]="Fri",2,Table1[[#This Row],[day]]="Sat",3,Table1[[#This Row],[day]]="Sun",4)</f>
        <v>1</v>
      </c>
      <c r="H84" s="3">
        <f>IF(Table1[[#This Row],[time]]="Dinner",1,0)</f>
        <v>0</v>
      </c>
      <c r="I84" s="2">
        <v>1</v>
      </c>
      <c r="J84" s="2">
        <v>10.07</v>
      </c>
      <c r="K84" s="2">
        <v>1.83</v>
      </c>
      <c r="L84" s="3"/>
      <c r="S84" s="4">
        <v>55</v>
      </c>
      <c r="T84" s="4">
        <v>3.845327804448111</v>
      </c>
      <c r="U84" s="4">
        <v>0.4946721955518889</v>
      </c>
      <c r="V84" s="8">
        <v>4.34</v>
      </c>
    </row>
    <row r="85" spans="1:22" x14ac:dyDescent="0.35">
      <c r="A85" t="s">
        <v>5</v>
      </c>
      <c r="B85" t="s">
        <v>6</v>
      </c>
      <c r="C85" t="s">
        <v>1</v>
      </c>
      <c r="D85" t="s">
        <v>7</v>
      </c>
      <c r="E85" s="3">
        <f>IF(Table1[[#This Row],[sex]]="Female",1,0)</f>
        <v>0</v>
      </c>
      <c r="F85" s="3">
        <f>IF(Table1[[#This Row],[smoker]]="Yes",1,0)</f>
        <v>1</v>
      </c>
      <c r="G85" s="3" cm="1">
        <f t="array" ref="G85">_xlfn.IFS(Table1[[#This Row],[day]]="Thur",1,Table1[[#This Row],[day]]="Fri",2,Table1[[#This Row],[day]]="Sat",3,Table1[[#This Row],[day]]="Sun",4)</f>
        <v>1</v>
      </c>
      <c r="H85" s="3">
        <f>IF(Table1[[#This Row],[time]]="Dinner",1,0)</f>
        <v>0</v>
      </c>
      <c r="I85" s="2">
        <v>2</v>
      </c>
      <c r="J85" s="2">
        <v>32.68</v>
      </c>
      <c r="K85" s="2">
        <v>5</v>
      </c>
      <c r="L85" s="3"/>
      <c r="S85" s="4">
        <v>56</v>
      </c>
      <c r="T85" s="4">
        <v>2.9231352858648654</v>
      </c>
      <c r="U85" s="4">
        <v>0.58686471413513441</v>
      </c>
      <c r="V85" s="8">
        <v>3.51</v>
      </c>
    </row>
    <row r="86" spans="1:22" x14ac:dyDescent="0.35">
      <c r="A86" t="s">
        <v>5</v>
      </c>
      <c r="B86" t="s">
        <v>2</v>
      </c>
      <c r="C86" t="s">
        <v>1</v>
      </c>
      <c r="D86" t="s">
        <v>7</v>
      </c>
      <c r="E86" s="3">
        <f>IF(Table1[[#This Row],[sex]]="Female",1,0)</f>
        <v>0</v>
      </c>
      <c r="F86" s="3">
        <f>IF(Table1[[#This Row],[smoker]]="Yes",1,0)</f>
        <v>0</v>
      </c>
      <c r="G86" s="3" cm="1">
        <f t="array" ref="G86">_xlfn.IFS(Table1[[#This Row],[day]]="Thur",1,Table1[[#This Row],[day]]="Fri",2,Table1[[#This Row],[day]]="Sat",3,Table1[[#This Row],[day]]="Sun",4)</f>
        <v>1</v>
      </c>
      <c r="H86" s="3">
        <f>IF(Table1[[#This Row],[time]]="Dinner",1,0)</f>
        <v>0</v>
      </c>
      <c r="I86" s="2">
        <v>2</v>
      </c>
      <c r="J86" s="2">
        <v>15.98</v>
      </c>
      <c r="K86" s="2">
        <v>2.0299999999999998</v>
      </c>
      <c r="L86" s="3"/>
      <c r="S86" s="4">
        <v>57</v>
      </c>
      <c r="T86" s="4">
        <v>4.8912722380454206</v>
      </c>
      <c r="U86" s="4">
        <v>-1.8912722380454206</v>
      </c>
      <c r="V86" s="8">
        <v>3</v>
      </c>
    </row>
    <row r="87" spans="1:22" x14ac:dyDescent="0.35">
      <c r="A87" t="s">
        <v>3</v>
      </c>
      <c r="B87" t="s">
        <v>2</v>
      </c>
      <c r="C87" t="s">
        <v>1</v>
      </c>
      <c r="D87" t="s">
        <v>7</v>
      </c>
      <c r="E87" s="3">
        <f>IF(Table1[[#This Row],[sex]]="Female",1,0)</f>
        <v>1</v>
      </c>
      <c r="F87" s="3">
        <f>IF(Table1[[#This Row],[smoker]]="Yes",1,0)</f>
        <v>0</v>
      </c>
      <c r="G87" s="3" cm="1">
        <f t="array" ref="G87">_xlfn.IFS(Table1[[#This Row],[day]]="Thur",1,Table1[[#This Row],[day]]="Fri",2,Table1[[#This Row],[day]]="Sat",3,Table1[[#This Row],[day]]="Sun",4)</f>
        <v>1</v>
      </c>
      <c r="H87" s="3">
        <f>IF(Table1[[#This Row],[time]]="Dinner",1,0)</f>
        <v>0</v>
      </c>
      <c r="I87" s="2">
        <v>4</v>
      </c>
      <c r="J87" s="2">
        <v>34.83</v>
      </c>
      <c r="K87" s="2">
        <v>5.17</v>
      </c>
      <c r="L87" s="3"/>
      <c r="S87" s="4">
        <v>58</v>
      </c>
      <c r="T87" s="4">
        <v>3.5577700367164917</v>
      </c>
      <c r="U87" s="4">
        <v>-2.0577700367164917</v>
      </c>
      <c r="V87" s="8">
        <v>1.5</v>
      </c>
    </row>
    <row r="88" spans="1:22" x14ac:dyDescent="0.35">
      <c r="A88" t="s">
        <v>5</v>
      </c>
      <c r="B88" t="s">
        <v>2</v>
      </c>
      <c r="C88" t="s">
        <v>1</v>
      </c>
      <c r="D88" t="s">
        <v>7</v>
      </c>
      <c r="E88" s="3">
        <f>IF(Table1[[#This Row],[sex]]="Female",1,0)</f>
        <v>0</v>
      </c>
      <c r="F88" s="3">
        <f>IF(Table1[[#This Row],[smoker]]="Yes",1,0)</f>
        <v>0</v>
      </c>
      <c r="G88" s="3" cm="1">
        <f t="array" ref="G88">_xlfn.IFS(Table1[[#This Row],[day]]="Thur",1,Table1[[#This Row],[day]]="Fri",2,Table1[[#This Row],[day]]="Sat",3,Table1[[#This Row],[day]]="Sun",4)</f>
        <v>1</v>
      </c>
      <c r="H88" s="3">
        <f>IF(Table1[[#This Row],[time]]="Dinner",1,0)</f>
        <v>0</v>
      </c>
      <c r="I88" s="2">
        <v>2</v>
      </c>
      <c r="J88" s="2">
        <v>13.03</v>
      </c>
      <c r="K88" s="2">
        <v>2</v>
      </c>
      <c r="L88" s="3"/>
      <c r="S88" s="4">
        <v>59</v>
      </c>
      <c r="T88" s="4">
        <v>2.0165504029874644</v>
      </c>
      <c r="U88" s="4">
        <v>-0.25655040298746434</v>
      </c>
      <c r="V88" s="8">
        <v>1.76</v>
      </c>
    </row>
    <row r="89" spans="1:22" x14ac:dyDescent="0.35">
      <c r="A89" t="s">
        <v>5</v>
      </c>
      <c r="B89" t="s">
        <v>2</v>
      </c>
      <c r="C89" t="s">
        <v>1</v>
      </c>
      <c r="D89" t="s">
        <v>7</v>
      </c>
      <c r="E89" s="3">
        <f>IF(Table1[[#This Row],[sex]]="Female",1,0)</f>
        <v>0</v>
      </c>
      <c r="F89" s="3">
        <f>IF(Table1[[#This Row],[smoker]]="Yes",1,0)</f>
        <v>0</v>
      </c>
      <c r="G89" s="3" cm="1">
        <f t="array" ref="G89">_xlfn.IFS(Table1[[#This Row],[day]]="Thur",1,Table1[[#This Row],[day]]="Fri",2,Table1[[#This Row],[day]]="Sat",3,Table1[[#This Row],[day]]="Sun",4)</f>
        <v>1</v>
      </c>
      <c r="H89" s="3">
        <f>IF(Table1[[#This Row],[time]]="Dinner",1,0)</f>
        <v>0</v>
      </c>
      <c r="I89" s="2">
        <v>2</v>
      </c>
      <c r="J89" s="2">
        <v>18.28</v>
      </c>
      <c r="K89" s="2">
        <v>4</v>
      </c>
      <c r="L89" s="3"/>
      <c r="S89" s="4">
        <v>60</v>
      </c>
      <c r="T89" s="4">
        <v>5.934710726991459</v>
      </c>
      <c r="U89" s="4">
        <v>0.79528927300854146</v>
      </c>
      <c r="V89" s="8">
        <v>6.73</v>
      </c>
    </row>
    <row r="90" spans="1:22" x14ac:dyDescent="0.35">
      <c r="A90" t="s">
        <v>5</v>
      </c>
      <c r="B90" t="s">
        <v>2</v>
      </c>
      <c r="C90" t="s">
        <v>1</v>
      </c>
      <c r="D90" t="s">
        <v>7</v>
      </c>
      <c r="E90" s="3">
        <f>IF(Table1[[#This Row],[sex]]="Female",1,0)</f>
        <v>0</v>
      </c>
      <c r="F90" s="3">
        <f>IF(Table1[[#This Row],[smoker]]="Yes",1,0)</f>
        <v>0</v>
      </c>
      <c r="G90" s="3" cm="1">
        <f t="array" ref="G90">_xlfn.IFS(Table1[[#This Row],[day]]="Thur",1,Table1[[#This Row],[day]]="Fri",2,Table1[[#This Row],[day]]="Sat",3,Table1[[#This Row],[day]]="Sun",4)</f>
        <v>1</v>
      </c>
      <c r="H90" s="3">
        <f>IF(Table1[[#This Row],[time]]="Dinner",1,0)</f>
        <v>0</v>
      </c>
      <c r="I90" s="2">
        <v>2</v>
      </c>
      <c r="J90" s="2">
        <v>24.71</v>
      </c>
      <c r="K90" s="2">
        <v>5.85</v>
      </c>
      <c r="L90" s="3"/>
      <c r="S90" s="4">
        <v>61</v>
      </c>
      <c r="T90" s="4">
        <v>2.8701924471466977</v>
      </c>
      <c r="U90" s="4">
        <v>0.33980755285330222</v>
      </c>
      <c r="V90" s="8">
        <v>3.21</v>
      </c>
    </row>
    <row r="91" spans="1:22" x14ac:dyDescent="0.35">
      <c r="A91" t="s">
        <v>5</v>
      </c>
      <c r="B91" t="s">
        <v>2</v>
      </c>
      <c r="C91" t="s">
        <v>1</v>
      </c>
      <c r="D91" t="s">
        <v>7</v>
      </c>
      <c r="E91" s="3">
        <f>IF(Table1[[#This Row],[sex]]="Female",1,0)</f>
        <v>0</v>
      </c>
      <c r="F91" s="3">
        <f>IF(Table1[[#This Row],[smoker]]="Yes",1,0)</f>
        <v>0</v>
      </c>
      <c r="G91" s="3" cm="1">
        <f t="array" ref="G91">_xlfn.IFS(Table1[[#This Row],[day]]="Thur",1,Table1[[#This Row],[day]]="Fri",2,Table1[[#This Row],[day]]="Sat",3,Table1[[#This Row],[day]]="Sun",4)</f>
        <v>1</v>
      </c>
      <c r="H91" s="3">
        <f>IF(Table1[[#This Row],[time]]="Dinner",1,0)</f>
        <v>0</v>
      </c>
      <c r="I91" s="2">
        <v>2</v>
      </c>
      <c r="J91" s="2">
        <v>21.16</v>
      </c>
      <c r="K91" s="2">
        <v>3</v>
      </c>
      <c r="L91" s="3"/>
      <c r="S91" s="4">
        <v>62</v>
      </c>
      <c r="T91" s="4">
        <v>2.2589658785111357</v>
      </c>
      <c r="U91" s="4">
        <v>-0.25896587851113573</v>
      </c>
      <c r="V91" s="8">
        <v>2</v>
      </c>
    </row>
    <row r="92" spans="1:22" x14ac:dyDescent="0.35">
      <c r="A92" t="s">
        <v>5</v>
      </c>
      <c r="B92" t="s">
        <v>6</v>
      </c>
      <c r="C92" t="s">
        <v>8</v>
      </c>
      <c r="D92" t="s">
        <v>0</v>
      </c>
      <c r="E92" s="3">
        <f>IF(Table1[[#This Row],[sex]]="Female",1,0)</f>
        <v>0</v>
      </c>
      <c r="F92" s="3">
        <f>IF(Table1[[#This Row],[smoker]]="Yes",1,0)</f>
        <v>1</v>
      </c>
      <c r="G92" s="3" cm="1">
        <f t="array" ref="G92">_xlfn.IFS(Table1[[#This Row],[day]]="Thur",1,Table1[[#This Row],[day]]="Fri",2,Table1[[#This Row],[day]]="Sat",3,Table1[[#This Row],[day]]="Sun",4)</f>
        <v>2</v>
      </c>
      <c r="H92" s="3">
        <f>IF(Table1[[#This Row],[time]]="Dinner",1,0)</f>
        <v>1</v>
      </c>
      <c r="I92" s="2">
        <v>2</v>
      </c>
      <c r="J92" s="2">
        <v>28.97</v>
      </c>
      <c r="K92" s="2">
        <v>3</v>
      </c>
      <c r="L92" s="3"/>
      <c r="S92" s="4">
        <v>63</v>
      </c>
      <c r="T92" s="4">
        <v>1.9957988836819356</v>
      </c>
      <c r="U92" s="4">
        <v>-1.5798883681935605E-2</v>
      </c>
      <c r="V92" s="8">
        <v>1.98</v>
      </c>
    </row>
    <row r="93" spans="1:22" x14ac:dyDescent="0.35">
      <c r="A93" t="s">
        <v>5</v>
      </c>
      <c r="B93" t="s">
        <v>2</v>
      </c>
      <c r="C93" t="s">
        <v>8</v>
      </c>
      <c r="D93" t="s">
        <v>0</v>
      </c>
      <c r="E93" s="3">
        <f>IF(Table1[[#This Row],[sex]]="Female",1,0)</f>
        <v>0</v>
      </c>
      <c r="F93" s="3">
        <f>IF(Table1[[#This Row],[smoker]]="Yes",1,0)</f>
        <v>0</v>
      </c>
      <c r="G93" s="3" cm="1">
        <f t="array" ref="G93">_xlfn.IFS(Table1[[#This Row],[day]]="Thur",1,Table1[[#This Row],[day]]="Fri",2,Table1[[#This Row],[day]]="Sat",3,Table1[[#This Row],[day]]="Sun",4)</f>
        <v>2</v>
      </c>
      <c r="H93" s="3">
        <f>IF(Table1[[#This Row],[time]]="Dinner",1,0)</f>
        <v>1</v>
      </c>
      <c r="I93" s="2">
        <v>2</v>
      </c>
      <c r="J93" s="2">
        <v>22.49</v>
      </c>
      <c r="K93" s="2">
        <v>3.5</v>
      </c>
      <c r="L93" s="3"/>
      <c r="S93" s="4">
        <v>64</v>
      </c>
      <c r="T93" s="4">
        <v>3.0311815075680633</v>
      </c>
      <c r="U93" s="4">
        <v>0.72881849243193653</v>
      </c>
      <c r="V93" s="8">
        <v>3.76</v>
      </c>
    </row>
    <row r="94" spans="1:22" x14ac:dyDescent="0.35">
      <c r="A94" t="s">
        <v>3</v>
      </c>
      <c r="B94" t="s">
        <v>6</v>
      </c>
      <c r="C94" t="s">
        <v>8</v>
      </c>
      <c r="D94" t="s">
        <v>0</v>
      </c>
      <c r="E94" s="3">
        <f>IF(Table1[[#This Row],[sex]]="Female",1,0)</f>
        <v>1</v>
      </c>
      <c r="F94" s="3">
        <f>IF(Table1[[#This Row],[smoker]]="Yes",1,0)</f>
        <v>1</v>
      </c>
      <c r="G94" s="3" cm="1">
        <f t="array" ref="G94">_xlfn.IFS(Table1[[#This Row],[day]]="Thur",1,Table1[[#This Row],[day]]="Fri",2,Table1[[#This Row],[day]]="Sat",3,Table1[[#This Row],[day]]="Sun",4)</f>
        <v>2</v>
      </c>
      <c r="H94" s="3">
        <f>IF(Table1[[#This Row],[time]]="Dinner",1,0)</f>
        <v>1</v>
      </c>
      <c r="I94" s="2">
        <v>2</v>
      </c>
      <c r="J94" s="2">
        <v>5.75</v>
      </c>
      <c r="K94" s="2">
        <v>1</v>
      </c>
      <c r="L94" s="3"/>
      <c r="S94" s="4">
        <v>65</v>
      </c>
      <c r="T94" s="4">
        <v>2.8659974167846967</v>
      </c>
      <c r="U94" s="4">
        <v>-0.22599741678469654</v>
      </c>
      <c r="V94" s="8">
        <v>2.64</v>
      </c>
    </row>
    <row r="95" spans="1:22" x14ac:dyDescent="0.35">
      <c r="A95" t="s">
        <v>3</v>
      </c>
      <c r="B95" t="s">
        <v>6</v>
      </c>
      <c r="C95" t="s">
        <v>8</v>
      </c>
      <c r="D95" t="s">
        <v>0</v>
      </c>
      <c r="E95" s="3">
        <f>IF(Table1[[#This Row],[sex]]="Female",1,0)</f>
        <v>1</v>
      </c>
      <c r="F95" s="3">
        <f>IF(Table1[[#This Row],[smoker]]="Yes",1,0)</f>
        <v>1</v>
      </c>
      <c r="G95" s="3" cm="1">
        <f t="array" ref="G95">_xlfn.IFS(Table1[[#This Row],[day]]="Thur",1,Table1[[#This Row],[day]]="Fri",2,Table1[[#This Row],[day]]="Sat",3,Table1[[#This Row],[day]]="Sun",4)</f>
        <v>2</v>
      </c>
      <c r="H95" s="3">
        <f>IF(Table1[[#This Row],[time]]="Dinner",1,0)</f>
        <v>1</v>
      </c>
      <c r="I95" s="2">
        <v>2</v>
      </c>
      <c r="J95" s="2">
        <v>16.32</v>
      </c>
      <c r="K95" s="2">
        <v>4.3</v>
      </c>
      <c r="L95" s="3"/>
      <c r="S95" s="4">
        <v>66</v>
      </c>
      <c r="T95" s="4">
        <v>3.1008668852881764</v>
      </c>
      <c r="U95" s="4">
        <v>4.9133114711823467E-2</v>
      </c>
      <c r="V95" s="8">
        <v>3.15</v>
      </c>
    </row>
    <row r="96" spans="1:22" x14ac:dyDescent="0.35">
      <c r="A96" t="s">
        <v>3</v>
      </c>
      <c r="B96" t="s">
        <v>2</v>
      </c>
      <c r="C96" t="s">
        <v>8</v>
      </c>
      <c r="D96" t="s">
        <v>0</v>
      </c>
      <c r="E96" s="3">
        <f>IF(Table1[[#This Row],[sex]]="Female",1,0)</f>
        <v>1</v>
      </c>
      <c r="F96" s="3">
        <f>IF(Table1[[#This Row],[smoker]]="Yes",1,0)</f>
        <v>0</v>
      </c>
      <c r="G96" s="3" cm="1">
        <f t="array" ref="G96">_xlfn.IFS(Table1[[#This Row],[day]]="Thur",1,Table1[[#This Row],[day]]="Fri",2,Table1[[#This Row],[day]]="Sat",3,Table1[[#This Row],[day]]="Sun",4)</f>
        <v>2</v>
      </c>
      <c r="H96" s="3">
        <f>IF(Table1[[#This Row],[time]]="Dinner",1,0)</f>
        <v>1</v>
      </c>
      <c r="I96" s="2">
        <v>2</v>
      </c>
      <c r="J96" s="2">
        <v>22.75</v>
      </c>
      <c r="K96" s="2">
        <v>3.25</v>
      </c>
      <c r="L96" s="3"/>
      <c r="S96" s="4">
        <v>67</v>
      </c>
      <c r="T96" s="4">
        <v>2.6182921627025726</v>
      </c>
      <c r="U96" s="4">
        <v>-0.14829216270257239</v>
      </c>
      <c r="V96" s="8">
        <v>2.4700000000000002</v>
      </c>
    </row>
    <row r="97" spans="1:22" x14ac:dyDescent="0.35">
      <c r="A97" t="s">
        <v>5</v>
      </c>
      <c r="B97" t="s">
        <v>6</v>
      </c>
      <c r="C97" t="s">
        <v>8</v>
      </c>
      <c r="D97" t="s">
        <v>0</v>
      </c>
      <c r="E97" s="3">
        <f>IF(Table1[[#This Row],[sex]]="Female",1,0)</f>
        <v>0</v>
      </c>
      <c r="F97" s="3">
        <f>IF(Table1[[#This Row],[smoker]]="Yes",1,0)</f>
        <v>1</v>
      </c>
      <c r="G97" s="3" cm="1">
        <f t="array" ref="G97">_xlfn.IFS(Table1[[#This Row],[day]]="Thur",1,Table1[[#This Row],[day]]="Fri",2,Table1[[#This Row],[day]]="Sat",3,Table1[[#This Row],[day]]="Sun",4)</f>
        <v>2</v>
      </c>
      <c r="H97" s="3">
        <f>IF(Table1[[#This Row],[time]]="Dinner",1,0)</f>
        <v>1</v>
      </c>
      <c r="I97" s="2">
        <v>4</v>
      </c>
      <c r="J97" s="2">
        <v>40.17</v>
      </c>
      <c r="K97" s="2">
        <v>4.7300000000000004</v>
      </c>
      <c r="L97" s="3"/>
      <c r="S97" s="4">
        <v>68</v>
      </c>
      <c r="T97" s="4">
        <v>1.1057397820059574</v>
      </c>
      <c r="U97" s="4">
        <v>-0.10573978200595735</v>
      </c>
      <c r="V97" s="8">
        <v>1</v>
      </c>
    </row>
    <row r="98" spans="1:22" x14ac:dyDescent="0.35">
      <c r="A98" t="s">
        <v>5</v>
      </c>
      <c r="B98" t="s">
        <v>6</v>
      </c>
      <c r="C98" t="s">
        <v>8</v>
      </c>
      <c r="D98" t="s">
        <v>0</v>
      </c>
      <c r="E98" s="3">
        <f>IF(Table1[[#This Row],[sex]]="Female",1,0)</f>
        <v>0</v>
      </c>
      <c r="F98" s="3">
        <f>IF(Table1[[#This Row],[smoker]]="Yes",1,0)</f>
        <v>1</v>
      </c>
      <c r="G98" s="3" cm="1">
        <f t="array" ref="G98">_xlfn.IFS(Table1[[#This Row],[day]]="Thur",1,Table1[[#This Row],[day]]="Fri",2,Table1[[#This Row],[day]]="Sat",3,Table1[[#This Row],[day]]="Sun",4)</f>
        <v>2</v>
      </c>
      <c r="H98" s="3">
        <f>IF(Table1[[#This Row],[time]]="Dinner",1,0)</f>
        <v>1</v>
      </c>
      <c r="I98" s="2">
        <v>2</v>
      </c>
      <c r="J98" s="2">
        <v>27.28</v>
      </c>
      <c r="K98" s="2">
        <v>4</v>
      </c>
      <c r="L98" s="3"/>
      <c r="S98" s="4">
        <v>69</v>
      </c>
      <c r="T98" s="4">
        <v>2.9401960304879529</v>
      </c>
      <c r="U98" s="4">
        <v>-0.93019603048795307</v>
      </c>
      <c r="V98" s="8">
        <v>2.0099999999999998</v>
      </c>
    </row>
    <row r="99" spans="1:22" x14ac:dyDescent="0.35">
      <c r="A99" t="s">
        <v>5</v>
      </c>
      <c r="B99" t="s">
        <v>6</v>
      </c>
      <c r="C99" t="s">
        <v>8</v>
      </c>
      <c r="D99" t="s">
        <v>0</v>
      </c>
      <c r="E99" s="3">
        <f>IF(Table1[[#This Row],[sex]]="Female",1,0)</f>
        <v>0</v>
      </c>
      <c r="F99" s="3">
        <f>IF(Table1[[#This Row],[smoker]]="Yes",1,0)</f>
        <v>1</v>
      </c>
      <c r="G99" s="3" cm="1">
        <f t="array" ref="G99">_xlfn.IFS(Table1[[#This Row],[day]]="Thur",1,Table1[[#This Row],[day]]="Fri",2,Table1[[#This Row],[day]]="Sat",3,Table1[[#This Row],[day]]="Sun",4)</f>
        <v>2</v>
      </c>
      <c r="H99" s="3">
        <f>IF(Table1[[#This Row],[time]]="Dinner",1,0)</f>
        <v>1</v>
      </c>
      <c r="I99" s="2">
        <v>2</v>
      </c>
      <c r="J99" s="2">
        <v>12.03</v>
      </c>
      <c r="K99" s="2">
        <v>1.5</v>
      </c>
      <c r="L99" s="3"/>
      <c r="S99" s="4">
        <v>70</v>
      </c>
      <c r="T99" s="4">
        <v>2.3721559838140176</v>
      </c>
      <c r="U99" s="4">
        <v>-0.28215598381401774</v>
      </c>
      <c r="V99" s="8">
        <v>2.09</v>
      </c>
    </row>
    <row r="100" spans="1:22" x14ac:dyDescent="0.35">
      <c r="A100" t="s">
        <v>5</v>
      </c>
      <c r="B100" t="s">
        <v>6</v>
      </c>
      <c r="C100" t="s">
        <v>8</v>
      </c>
      <c r="D100" t="s">
        <v>0</v>
      </c>
      <c r="E100" s="3">
        <f>IF(Table1[[#This Row],[sex]]="Female",1,0)</f>
        <v>0</v>
      </c>
      <c r="F100" s="3">
        <f>IF(Table1[[#This Row],[smoker]]="Yes",1,0)</f>
        <v>1</v>
      </c>
      <c r="G100" s="3" cm="1">
        <f t="array" ref="G100">_xlfn.IFS(Table1[[#This Row],[day]]="Thur",1,Table1[[#This Row],[day]]="Fri",2,Table1[[#This Row],[day]]="Sat",3,Table1[[#This Row],[day]]="Sun",4)</f>
        <v>2</v>
      </c>
      <c r="H100" s="3">
        <f>IF(Table1[[#This Row],[time]]="Dinner",1,0)</f>
        <v>1</v>
      </c>
      <c r="I100" s="2">
        <v>2</v>
      </c>
      <c r="J100" s="2">
        <v>21.01</v>
      </c>
      <c r="K100" s="2">
        <v>3</v>
      </c>
      <c r="L100" s="3"/>
      <c r="S100" s="4">
        <v>71</v>
      </c>
      <c r="T100" s="4">
        <v>2.1657870600407363</v>
      </c>
      <c r="U100" s="4">
        <v>-0.19578706004073632</v>
      </c>
      <c r="V100" s="8">
        <v>1.97</v>
      </c>
    </row>
    <row r="101" spans="1:22" x14ac:dyDescent="0.35">
      <c r="A101" t="s">
        <v>5</v>
      </c>
      <c r="B101" t="s">
        <v>2</v>
      </c>
      <c r="C101" t="s">
        <v>8</v>
      </c>
      <c r="D101" t="s">
        <v>0</v>
      </c>
      <c r="E101" s="3">
        <f>IF(Table1[[#This Row],[sex]]="Female",1,0)</f>
        <v>0</v>
      </c>
      <c r="F101" s="3">
        <f>IF(Table1[[#This Row],[smoker]]="Yes",1,0)</f>
        <v>0</v>
      </c>
      <c r="G101" s="3" cm="1">
        <f t="array" ref="G101">_xlfn.IFS(Table1[[#This Row],[day]]="Thur",1,Table1[[#This Row],[day]]="Fri",2,Table1[[#This Row],[day]]="Sat",3,Table1[[#This Row],[day]]="Sun",4)</f>
        <v>2</v>
      </c>
      <c r="H101" s="3">
        <f>IF(Table1[[#This Row],[time]]="Dinner",1,0)</f>
        <v>1</v>
      </c>
      <c r="I101" s="2">
        <v>2</v>
      </c>
      <c r="J101" s="2">
        <v>12.46</v>
      </c>
      <c r="K101" s="2">
        <v>1.5</v>
      </c>
      <c r="L101" s="3"/>
      <c r="S101" s="4">
        <v>72</v>
      </c>
      <c r="T101" s="4">
        <v>2.8515933350721463</v>
      </c>
      <c r="U101" s="4">
        <v>0.1484066649278537</v>
      </c>
      <c r="V101" s="8">
        <v>3</v>
      </c>
    </row>
    <row r="102" spans="1:22" x14ac:dyDescent="0.35">
      <c r="A102" t="s">
        <v>3</v>
      </c>
      <c r="B102" t="s">
        <v>6</v>
      </c>
      <c r="C102" t="s">
        <v>8</v>
      </c>
      <c r="D102" t="s">
        <v>0</v>
      </c>
      <c r="E102" s="3">
        <f>IF(Table1[[#This Row],[sex]]="Female",1,0)</f>
        <v>1</v>
      </c>
      <c r="F102" s="3">
        <f>IF(Table1[[#This Row],[smoker]]="Yes",1,0)</f>
        <v>1</v>
      </c>
      <c r="G102" s="3" cm="1">
        <f t="array" ref="G102">_xlfn.IFS(Table1[[#This Row],[day]]="Thur",1,Table1[[#This Row],[day]]="Fri",2,Table1[[#This Row],[day]]="Sat",3,Table1[[#This Row],[day]]="Sun",4)</f>
        <v>2</v>
      </c>
      <c r="H102" s="3">
        <f>IF(Table1[[#This Row],[time]]="Dinner",1,0)</f>
        <v>1</v>
      </c>
      <c r="I102" s="2">
        <v>2</v>
      </c>
      <c r="J102" s="2">
        <v>11.35</v>
      </c>
      <c r="K102" s="2">
        <v>2.5</v>
      </c>
      <c r="L102" s="3"/>
      <c r="S102" s="4">
        <v>73</v>
      </c>
      <c r="T102" s="4">
        <v>3.5245532375986732</v>
      </c>
      <c r="U102" s="4">
        <v>-0.3845532375986731</v>
      </c>
      <c r="V102" s="8">
        <v>3.14</v>
      </c>
    </row>
    <row r="103" spans="1:22" x14ac:dyDescent="0.35">
      <c r="A103" t="s">
        <v>3</v>
      </c>
      <c r="B103" t="s">
        <v>6</v>
      </c>
      <c r="C103" t="s">
        <v>8</v>
      </c>
      <c r="D103" t="s">
        <v>0</v>
      </c>
      <c r="E103" s="3">
        <f>IF(Table1[[#This Row],[sex]]="Female",1,0)</f>
        <v>1</v>
      </c>
      <c r="F103" s="3">
        <f>IF(Table1[[#This Row],[smoker]]="Yes",1,0)</f>
        <v>1</v>
      </c>
      <c r="G103" s="3" cm="1">
        <f t="array" ref="G103">_xlfn.IFS(Table1[[#This Row],[day]]="Thur",1,Table1[[#This Row],[day]]="Fri",2,Table1[[#This Row],[day]]="Sat",3,Table1[[#This Row],[day]]="Sun",4)</f>
        <v>2</v>
      </c>
      <c r="H103" s="3">
        <f>IF(Table1[[#This Row],[time]]="Dinner",1,0)</f>
        <v>1</v>
      </c>
      <c r="I103" s="2">
        <v>2</v>
      </c>
      <c r="J103" s="2">
        <v>15.38</v>
      </c>
      <c r="K103" s="2">
        <v>3</v>
      </c>
      <c r="L103" s="3"/>
      <c r="S103" s="4">
        <v>74</v>
      </c>
      <c r="T103" s="4">
        <v>3.3755195989498787</v>
      </c>
      <c r="U103" s="4">
        <v>1.6244804010501213</v>
      </c>
      <c r="V103" s="8">
        <v>5</v>
      </c>
    </row>
    <row r="104" spans="1:22" x14ac:dyDescent="0.35">
      <c r="A104" t="s">
        <v>3</v>
      </c>
      <c r="B104" t="s">
        <v>6</v>
      </c>
      <c r="C104" t="s">
        <v>4</v>
      </c>
      <c r="D104" t="s">
        <v>0</v>
      </c>
      <c r="E104" s="3">
        <f>IF(Table1[[#This Row],[sex]]="Female",1,0)</f>
        <v>1</v>
      </c>
      <c r="F104" s="3">
        <f>IF(Table1[[#This Row],[smoker]]="Yes",1,0)</f>
        <v>1</v>
      </c>
      <c r="G104" s="3" cm="1">
        <f t="array" ref="G104">_xlfn.IFS(Table1[[#This Row],[day]]="Thur",1,Table1[[#This Row],[day]]="Fri",2,Table1[[#This Row],[day]]="Sat",3,Table1[[#This Row],[day]]="Sun",4)</f>
        <v>3</v>
      </c>
      <c r="H104" s="3">
        <f>IF(Table1[[#This Row],[time]]="Dinner",1,0)</f>
        <v>1</v>
      </c>
      <c r="I104" s="2">
        <v>3</v>
      </c>
      <c r="J104" s="2">
        <v>44.3</v>
      </c>
      <c r="K104" s="2">
        <v>2.5</v>
      </c>
      <c r="L104" s="3"/>
      <c r="S104" s="4">
        <v>75</v>
      </c>
      <c r="T104" s="4">
        <v>2.456053011768442</v>
      </c>
      <c r="U104" s="4">
        <v>-0.25605301176844186</v>
      </c>
      <c r="V104" s="8">
        <v>2.2000000000000002</v>
      </c>
    </row>
    <row r="105" spans="1:22" x14ac:dyDescent="0.35">
      <c r="A105" t="s">
        <v>3</v>
      </c>
      <c r="B105" t="s">
        <v>6</v>
      </c>
      <c r="C105" t="s">
        <v>4</v>
      </c>
      <c r="D105" t="s">
        <v>0</v>
      </c>
      <c r="E105" s="3">
        <f>IF(Table1[[#This Row],[sex]]="Female",1,0)</f>
        <v>1</v>
      </c>
      <c r="F105" s="3">
        <f>IF(Table1[[#This Row],[smoker]]="Yes",1,0)</f>
        <v>1</v>
      </c>
      <c r="G105" s="3" cm="1">
        <f t="array" ref="G105">_xlfn.IFS(Table1[[#This Row],[day]]="Thur",1,Table1[[#This Row],[day]]="Fri",2,Table1[[#This Row],[day]]="Sat",3,Table1[[#This Row],[day]]="Sun",4)</f>
        <v>3</v>
      </c>
      <c r="H105" s="3">
        <f>IF(Table1[[#This Row],[time]]="Dinner",1,0)</f>
        <v>1</v>
      </c>
      <c r="I105" s="2">
        <v>2</v>
      </c>
      <c r="J105" s="2">
        <v>22.42</v>
      </c>
      <c r="K105" s="2">
        <v>3.48</v>
      </c>
      <c r="L105" s="3"/>
      <c r="S105" s="4">
        <v>76</v>
      </c>
      <c r="T105" s="4">
        <v>2.0233561775346098</v>
      </c>
      <c r="U105" s="4">
        <v>-0.77335617753460983</v>
      </c>
      <c r="V105" s="8">
        <v>1.25</v>
      </c>
    </row>
    <row r="106" spans="1:22" x14ac:dyDescent="0.35">
      <c r="A106" t="s">
        <v>3</v>
      </c>
      <c r="B106" t="s">
        <v>2</v>
      </c>
      <c r="C106" t="s">
        <v>4</v>
      </c>
      <c r="D106" t="s">
        <v>0</v>
      </c>
      <c r="E106" s="3">
        <f>IF(Table1[[#This Row],[sex]]="Female",1,0)</f>
        <v>1</v>
      </c>
      <c r="F106" s="3">
        <f>IF(Table1[[#This Row],[smoker]]="Yes",1,0)</f>
        <v>0</v>
      </c>
      <c r="G106" s="3" cm="1">
        <f t="array" ref="G106">_xlfn.IFS(Table1[[#This Row],[day]]="Thur",1,Table1[[#This Row],[day]]="Fri",2,Table1[[#This Row],[day]]="Sat",3,Table1[[#This Row],[day]]="Sun",4)</f>
        <v>3</v>
      </c>
      <c r="H106" s="3">
        <f>IF(Table1[[#This Row],[time]]="Dinner",1,0)</f>
        <v>1</v>
      </c>
      <c r="I106" s="2">
        <v>2</v>
      </c>
      <c r="J106" s="2">
        <v>20.92</v>
      </c>
      <c r="K106" s="2">
        <v>4.08</v>
      </c>
      <c r="L106" s="3"/>
      <c r="S106" s="4">
        <v>77</v>
      </c>
      <c r="T106" s="4">
        <v>2.6466419891735065</v>
      </c>
      <c r="U106" s="4">
        <v>0.43335801082649361</v>
      </c>
      <c r="V106" s="8">
        <v>3.08</v>
      </c>
    </row>
    <row r="107" spans="1:22" x14ac:dyDescent="0.35">
      <c r="A107" t="s">
        <v>5</v>
      </c>
      <c r="B107" t="s">
        <v>6</v>
      </c>
      <c r="C107" t="s">
        <v>4</v>
      </c>
      <c r="D107" t="s">
        <v>0</v>
      </c>
      <c r="E107" s="3">
        <f>IF(Table1[[#This Row],[sex]]="Female",1,0)</f>
        <v>0</v>
      </c>
      <c r="F107" s="3">
        <f>IF(Table1[[#This Row],[smoker]]="Yes",1,0)</f>
        <v>1</v>
      </c>
      <c r="G107" s="3" cm="1">
        <f t="array" ref="G107">_xlfn.IFS(Table1[[#This Row],[day]]="Thur",1,Table1[[#This Row],[day]]="Fri",2,Table1[[#This Row],[day]]="Sat",3,Table1[[#This Row],[day]]="Sun",4)</f>
        <v>3</v>
      </c>
      <c r="H107" s="3">
        <f>IF(Table1[[#This Row],[time]]="Dinner",1,0)</f>
        <v>1</v>
      </c>
      <c r="I107" s="2">
        <v>2</v>
      </c>
      <c r="J107" s="2">
        <v>15.36</v>
      </c>
      <c r="K107" s="2">
        <v>1.64</v>
      </c>
      <c r="L107" s="3"/>
      <c r="S107" s="4">
        <v>78</v>
      </c>
      <c r="T107" s="4">
        <v>3.9542792559875823</v>
      </c>
      <c r="U107" s="4">
        <v>4.5720744012417658E-2</v>
      </c>
      <c r="V107" s="8">
        <v>4</v>
      </c>
    </row>
    <row r="108" spans="1:22" x14ac:dyDescent="0.35">
      <c r="A108" t="s">
        <v>5</v>
      </c>
      <c r="B108" t="s">
        <v>6</v>
      </c>
      <c r="C108" t="s">
        <v>4</v>
      </c>
      <c r="D108" t="s">
        <v>0</v>
      </c>
      <c r="E108" s="3">
        <f>IF(Table1[[#This Row],[sex]]="Female",1,0)</f>
        <v>0</v>
      </c>
      <c r="F108" s="3">
        <f>IF(Table1[[#This Row],[smoker]]="Yes",1,0)</f>
        <v>1</v>
      </c>
      <c r="G108" s="3" cm="1">
        <f t="array" ref="G108">_xlfn.IFS(Table1[[#This Row],[day]]="Thur",1,Table1[[#This Row],[day]]="Fri",2,Table1[[#This Row],[day]]="Sat",3,Table1[[#This Row],[day]]="Sun",4)</f>
        <v>3</v>
      </c>
      <c r="H108" s="3">
        <f>IF(Table1[[#This Row],[time]]="Dinner",1,0)</f>
        <v>1</v>
      </c>
      <c r="I108" s="2">
        <v>2</v>
      </c>
      <c r="J108" s="2">
        <v>20.49</v>
      </c>
      <c r="K108" s="2">
        <v>4.0599999999999996</v>
      </c>
      <c r="L108" s="3"/>
      <c r="S108" s="4">
        <v>79</v>
      </c>
      <c r="T108" s="4">
        <v>3.1858366304407513</v>
      </c>
      <c r="U108" s="4">
        <v>-0.18583663044075127</v>
      </c>
      <c r="V108" s="8">
        <v>3</v>
      </c>
    </row>
    <row r="109" spans="1:22" x14ac:dyDescent="0.35">
      <c r="A109" t="s">
        <v>5</v>
      </c>
      <c r="B109" t="s">
        <v>6</v>
      </c>
      <c r="C109" t="s">
        <v>4</v>
      </c>
      <c r="D109" t="s">
        <v>0</v>
      </c>
      <c r="E109" s="3">
        <f>IF(Table1[[#This Row],[sex]]="Female",1,0)</f>
        <v>0</v>
      </c>
      <c r="F109" s="3">
        <f>IF(Table1[[#This Row],[smoker]]="Yes",1,0)</f>
        <v>1</v>
      </c>
      <c r="G109" s="3" cm="1">
        <f t="array" ref="G109">_xlfn.IFS(Table1[[#This Row],[day]]="Thur",1,Table1[[#This Row],[day]]="Fri",2,Table1[[#This Row],[day]]="Sat",3,Table1[[#This Row],[day]]="Sun",4)</f>
        <v>3</v>
      </c>
      <c r="H109" s="3">
        <f>IF(Table1[[#This Row],[time]]="Dinner",1,0)</f>
        <v>1</v>
      </c>
      <c r="I109" s="2">
        <v>2</v>
      </c>
      <c r="J109" s="2">
        <v>25.21</v>
      </c>
      <c r="K109" s="2">
        <v>4.29</v>
      </c>
      <c r="L109" s="3"/>
      <c r="S109" s="4">
        <v>80</v>
      </c>
      <c r="T109" s="4">
        <v>2.6698784004351146</v>
      </c>
      <c r="U109" s="4">
        <v>4.0121599564885368E-2</v>
      </c>
      <c r="V109" s="8">
        <v>2.71</v>
      </c>
    </row>
    <row r="110" spans="1:22" x14ac:dyDescent="0.35">
      <c r="A110" t="s">
        <v>5</v>
      </c>
      <c r="B110" t="s">
        <v>2</v>
      </c>
      <c r="C110" t="s">
        <v>4</v>
      </c>
      <c r="D110" t="s">
        <v>0</v>
      </c>
      <c r="E110" s="3">
        <f>IF(Table1[[#This Row],[sex]]="Female",1,0)</f>
        <v>0</v>
      </c>
      <c r="F110" s="3">
        <f>IF(Table1[[#This Row],[smoker]]="Yes",1,0)</f>
        <v>0</v>
      </c>
      <c r="G110" s="3" cm="1">
        <f t="array" ref="G110">_xlfn.IFS(Table1[[#This Row],[day]]="Thur",1,Table1[[#This Row],[day]]="Fri",2,Table1[[#This Row],[day]]="Sat",3,Table1[[#This Row],[day]]="Sun",4)</f>
        <v>3</v>
      </c>
      <c r="H110" s="3">
        <f>IF(Table1[[#This Row],[time]]="Dinner",1,0)</f>
        <v>1</v>
      </c>
      <c r="I110" s="2">
        <v>2</v>
      </c>
      <c r="J110" s="2">
        <v>18.239999999999998</v>
      </c>
      <c r="K110" s="2">
        <v>3.76</v>
      </c>
      <c r="L110" s="3"/>
      <c r="S110" s="4">
        <v>81</v>
      </c>
      <c r="T110" s="4">
        <v>2.7970142504963786</v>
      </c>
      <c r="U110" s="4">
        <v>0.20298574950362136</v>
      </c>
      <c r="V110" s="8">
        <v>3</v>
      </c>
    </row>
    <row r="111" spans="1:22" x14ac:dyDescent="0.35">
      <c r="A111" t="s">
        <v>3</v>
      </c>
      <c r="B111" t="s">
        <v>6</v>
      </c>
      <c r="C111" t="s">
        <v>4</v>
      </c>
      <c r="D111" t="s">
        <v>0</v>
      </c>
      <c r="E111" s="3">
        <f>IF(Table1[[#This Row],[sex]]="Female",1,0)</f>
        <v>1</v>
      </c>
      <c r="F111" s="3">
        <f>IF(Table1[[#This Row],[smoker]]="Yes",1,0)</f>
        <v>1</v>
      </c>
      <c r="G111" s="3" cm="1">
        <f t="array" ref="G111">_xlfn.IFS(Table1[[#This Row],[day]]="Thur",1,Table1[[#This Row],[day]]="Fri",2,Table1[[#This Row],[day]]="Sat",3,Table1[[#This Row],[day]]="Sun",4)</f>
        <v>3</v>
      </c>
      <c r="H111" s="3">
        <f>IF(Table1[[#This Row],[time]]="Dinner",1,0)</f>
        <v>1</v>
      </c>
      <c r="I111" s="2">
        <v>2</v>
      </c>
      <c r="J111" s="2">
        <v>14.31</v>
      </c>
      <c r="K111" s="2">
        <v>4</v>
      </c>
      <c r="L111" s="3"/>
      <c r="S111" s="4">
        <v>82</v>
      </c>
      <c r="T111" s="4">
        <v>2.6104535951511014</v>
      </c>
      <c r="U111" s="4">
        <v>0.78954640484889849</v>
      </c>
      <c r="V111" s="8">
        <v>3.4</v>
      </c>
    </row>
    <row r="112" spans="1:22" x14ac:dyDescent="0.35">
      <c r="A112" t="s">
        <v>5</v>
      </c>
      <c r="B112" t="s">
        <v>2</v>
      </c>
      <c r="C112" t="s">
        <v>4</v>
      </c>
      <c r="D112" t="s">
        <v>0</v>
      </c>
      <c r="E112" s="3">
        <f>IF(Table1[[#This Row],[sex]]="Female",1,0)</f>
        <v>0</v>
      </c>
      <c r="F112" s="3">
        <f>IF(Table1[[#This Row],[smoker]]="Yes",1,0)</f>
        <v>0</v>
      </c>
      <c r="G112" s="3" cm="1">
        <f t="array" ref="G112">_xlfn.IFS(Table1[[#This Row],[day]]="Thur",1,Table1[[#This Row],[day]]="Fri",2,Table1[[#This Row],[day]]="Sat",3,Table1[[#This Row],[day]]="Sun",4)</f>
        <v>3</v>
      </c>
      <c r="H112" s="3">
        <f>IF(Table1[[#This Row],[time]]="Dinner",1,0)</f>
        <v>1</v>
      </c>
      <c r="I112" s="2">
        <v>2</v>
      </c>
      <c r="J112" s="2">
        <v>14</v>
      </c>
      <c r="K112" s="2">
        <v>3</v>
      </c>
      <c r="L112" s="3"/>
      <c r="S112" s="4">
        <v>83</v>
      </c>
      <c r="T112" s="4">
        <v>1.8486766128183894</v>
      </c>
      <c r="U112" s="4">
        <v>-1.8676612818389282E-2</v>
      </c>
      <c r="V112" s="8">
        <v>1.83</v>
      </c>
    </row>
    <row r="113" spans="1:22" x14ac:dyDescent="0.35">
      <c r="A113" t="s">
        <v>3</v>
      </c>
      <c r="B113" t="s">
        <v>2</v>
      </c>
      <c r="C113" t="s">
        <v>4</v>
      </c>
      <c r="D113" t="s">
        <v>0</v>
      </c>
      <c r="E113" s="3">
        <f>IF(Table1[[#This Row],[sex]]="Female",1,0)</f>
        <v>1</v>
      </c>
      <c r="F113" s="3">
        <f>IF(Table1[[#This Row],[smoker]]="Yes",1,0)</f>
        <v>0</v>
      </c>
      <c r="G113" s="3" cm="1">
        <f t="array" ref="G113">_xlfn.IFS(Table1[[#This Row],[day]]="Thur",1,Table1[[#This Row],[day]]="Fri",2,Table1[[#This Row],[day]]="Sat",3,Table1[[#This Row],[day]]="Sun",4)</f>
        <v>3</v>
      </c>
      <c r="H113" s="3">
        <f>IF(Table1[[#This Row],[time]]="Dinner",1,0)</f>
        <v>1</v>
      </c>
      <c r="I113" s="2">
        <v>1</v>
      </c>
      <c r="J113" s="2">
        <v>7.25</v>
      </c>
      <c r="K113" s="2">
        <v>1</v>
      </c>
      <c r="L113" s="3"/>
      <c r="S113" s="4">
        <v>84</v>
      </c>
      <c r="T113" s="4">
        <v>4.0458784123381744</v>
      </c>
      <c r="U113" s="4">
        <v>0.95412158766182564</v>
      </c>
      <c r="V113" s="8">
        <v>5</v>
      </c>
    </row>
    <row r="114" spans="1:22" x14ac:dyDescent="0.35">
      <c r="A114" t="s">
        <v>5</v>
      </c>
      <c r="B114" t="s">
        <v>2</v>
      </c>
      <c r="C114" t="s">
        <v>9</v>
      </c>
      <c r="D114" t="s">
        <v>0</v>
      </c>
      <c r="E114" s="3">
        <f>IF(Table1[[#This Row],[sex]]="Female",1,0)</f>
        <v>0</v>
      </c>
      <c r="F114" s="3">
        <f>IF(Table1[[#This Row],[smoker]]="Yes",1,0)</f>
        <v>0</v>
      </c>
      <c r="G114" s="3" cm="1">
        <f t="array" ref="G114">_xlfn.IFS(Table1[[#This Row],[day]]="Thur",1,Table1[[#This Row],[day]]="Fri",2,Table1[[#This Row],[day]]="Sat",3,Table1[[#This Row],[day]]="Sun",4)</f>
        <v>4</v>
      </c>
      <c r="H114" s="3">
        <f>IF(Table1[[#This Row],[time]]="Dinner",1,0)</f>
        <v>1</v>
      </c>
      <c r="I114" s="2">
        <v>3</v>
      </c>
      <c r="J114" s="2">
        <v>38.07</v>
      </c>
      <c r="K114" s="2">
        <v>4</v>
      </c>
      <c r="L114" s="3"/>
      <c r="S114" s="4">
        <v>85</v>
      </c>
      <c r="T114" s="4">
        <v>2.5463125354794687</v>
      </c>
      <c r="U114" s="4">
        <v>-0.51631253547946887</v>
      </c>
      <c r="V114" s="8">
        <v>2.0299999999999998</v>
      </c>
    </row>
    <row r="115" spans="1:22" x14ac:dyDescent="0.35">
      <c r="A115" t="s">
        <v>5</v>
      </c>
      <c r="B115" t="s">
        <v>2</v>
      </c>
      <c r="C115" t="s">
        <v>9</v>
      </c>
      <c r="D115" t="s">
        <v>0</v>
      </c>
      <c r="E115" s="3">
        <f>IF(Table1[[#This Row],[sex]]="Female",1,0)</f>
        <v>0</v>
      </c>
      <c r="F115" s="3">
        <f>IF(Table1[[#This Row],[smoker]]="Yes",1,0)</f>
        <v>0</v>
      </c>
      <c r="G115" s="3" cm="1">
        <f t="array" ref="G115">_xlfn.IFS(Table1[[#This Row],[day]]="Thur",1,Table1[[#This Row],[day]]="Fri",2,Table1[[#This Row],[day]]="Sat",3,Table1[[#This Row],[day]]="Sun",4)</f>
        <v>4</v>
      </c>
      <c r="H115" s="3">
        <f>IF(Table1[[#This Row],[time]]="Dinner",1,0)</f>
        <v>1</v>
      </c>
      <c r="I115" s="2">
        <v>2</v>
      </c>
      <c r="J115" s="2">
        <v>23.95</v>
      </c>
      <c r="K115" s="2">
        <v>2.5499999999999998</v>
      </c>
      <c r="L115" s="3"/>
      <c r="S115" s="4">
        <v>86</v>
      </c>
      <c r="T115" s="4">
        <v>4.7086246394571027</v>
      </c>
      <c r="U115" s="4">
        <v>0.46137536054289718</v>
      </c>
      <c r="V115" s="8">
        <v>5.17</v>
      </c>
    </row>
    <row r="116" spans="1:22" x14ac:dyDescent="0.35">
      <c r="A116" t="s">
        <v>3</v>
      </c>
      <c r="B116" t="s">
        <v>2</v>
      </c>
      <c r="C116" t="s">
        <v>9</v>
      </c>
      <c r="D116" t="s">
        <v>0</v>
      </c>
      <c r="E116" s="3">
        <f>IF(Table1[[#This Row],[sex]]="Female",1,0)</f>
        <v>1</v>
      </c>
      <c r="F116" s="3">
        <f>IF(Table1[[#This Row],[smoker]]="Yes",1,0)</f>
        <v>0</v>
      </c>
      <c r="G116" s="3" cm="1">
        <f t="array" ref="G116">_xlfn.IFS(Table1[[#This Row],[day]]="Thur",1,Table1[[#This Row],[day]]="Fri",2,Table1[[#This Row],[day]]="Sat",3,Table1[[#This Row],[day]]="Sun",4)</f>
        <v>4</v>
      </c>
      <c r="H116" s="3">
        <f>IF(Table1[[#This Row],[time]]="Dinner",1,0)</f>
        <v>1</v>
      </c>
      <c r="I116" s="2">
        <v>3</v>
      </c>
      <c r="J116" s="2">
        <v>25.71</v>
      </c>
      <c r="K116" s="2">
        <v>4</v>
      </c>
      <c r="L116" s="3"/>
      <c r="S116" s="4">
        <v>87</v>
      </c>
      <c r="T116" s="4">
        <v>2.2680535266098842</v>
      </c>
      <c r="U116" s="4">
        <v>-0.26805352660988424</v>
      </c>
      <c r="V116" s="8">
        <v>2</v>
      </c>
    </row>
    <row r="117" spans="1:22" x14ac:dyDescent="0.35">
      <c r="A117" t="s">
        <v>3</v>
      </c>
      <c r="B117" t="s">
        <v>2</v>
      </c>
      <c r="C117" t="s">
        <v>9</v>
      </c>
      <c r="D117" t="s">
        <v>0</v>
      </c>
      <c r="E117" s="3">
        <f>IF(Table1[[#This Row],[sex]]="Female",1,0)</f>
        <v>1</v>
      </c>
      <c r="F117" s="3">
        <f>IF(Table1[[#This Row],[smoker]]="Yes",1,0)</f>
        <v>0</v>
      </c>
      <c r="G117" s="3" cm="1">
        <f t="array" ref="G117">_xlfn.IFS(Table1[[#This Row],[day]]="Thur",1,Table1[[#This Row],[day]]="Fri",2,Table1[[#This Row],[day]]="Sat",3,Table1[[#This Row],[day]]="Sun",4)</f>
        <v>4</v>
      </c>
      <c r="H117" s="3">
        <f>IF(Table1[[#This Row],[time]]="Dinner",1,0)</f>
        <v>1</v>
      </c>
      <c r="I117" s="2">
        <v>2</v>
      </c>
      <c r="J117" s="2">
        <v>17.309999999999999</v>
      </c>
      <c r="K117" s="2">
        <v>3.5</v>
      </c>
      <c r="L117" s="3"/>
      <c r="S117" s="4">
        <v>88</v>
      </c>
      <c r="T117" s="4">
        <v>2.7632602373099919</v>
      </c>
      <c r="U117" s="4">
        <v>1.2367397626900081</v>
      </c>
      <c r="V117" s="8">
        <v>4</v>
      </c>
    </row>
    <row r="118" spans="1:22" x14ac:dyDescent="0.35">
      <c r="A118" t="s">
        <v>5</v>
      </c>
      <c r="B118" t="s">
        <v>2</v>
      </c>
      <c r="C118" t="s">
        <v>9</v>
      </c>
      <c r="D118" t="s">
        <v>0</v>
      </c>
      <c r="E118" s="3">
        <f>IF(Table1[[#This Row],[sex]]="Female",1,0)</f>
        <v>0</v>
      </c>
      <c r="F118" s="3">
        <f>IF(Table1[[#This Row],[smoker]]="Yes",1,0)</f>
        <v>0</v>
      </c>
      <c r="G118" s="3" cm="1">
        <f t="array" ref="G118">_xlfn.IFS(Table1[[#This Row],[day]]="Thur",1,Table1[[#This Row],[day]]="Fri",2,Table1[[#This Row],[day]]="Sat",3,Table1[[#This Row],[day]]="Sun",4)</f>
        <v>4</v>
      </c>
      <c r="H118" s="3">
        <f>IF(Table1[[#This Row],[time]]="Dinner",1,0)</f>
        <v>1</v>
      </c>
      <c r="I118" s="2">
        <v>4</v>
      </c>
      <c r="J118" s="2">
        <v>29.93</v>
      </c>
      <c r="K118" s="2">
        <v>5.07</v>
      </c>
      <c r="L118" s="3"/>
      <c r="S118" s="4">
        <v>89</v>
      </c>
      <c r="T118" s="4">
        <v>3.3697705515579335</v>
      </c>
      <c r="U118" s="4">
        <v>2.4802294484420662</v>
      </c>
      <c r="V118" s="8">
        <v>5.85</v>
      </c>
    </row>
    <row r="119" spans="1:22" x14ac:dyDescent="0.35">
      <c r="A119" t="s">
        <v>3</v>
      </c>
      <c r="B119" t="s">
        <v>2</v>
      </c>
      <c r="C119" t="s">
        <v>1</v>
      </c>
      <c r="D119" t="s">
        <v>7</v>
      </c>
      <c r="E119" s="3">
        <f>IF(Table1[[#This Row],[sex]]="Female",1,0)</f>
        <v>1</v>
      </c>
      <c r="F119" s="3">
        <f>IF(Table1[[#This Row],[smoker]]="Yes",1,0)</f>
        <v>0</v>
      </c>
      <c r="G119" s="3" cm="1">
        <f t="array" ref="G119">_xlfn.IFS(Table1[[#This Row],[day]]="Thur",1,Table1[[#This Row],[day]]="Fri",2,Table1[[#This Row],[day]]="Sat",3,Table1[[#This Row],[day]]="Sun",4)</f>
        <v>1</v>
      </c>
      <c r="H119" s="3">
        <f>IF(Table1[[#This Row],[time]]="Dinner",1,0)</f>
        <v>0</v>
      </c>
      <c r="I119" s="2">
        <v>2</v>
      </c>
      <c r="J119" s="2">
        <v>10.65</v>
      </c>
      <c r="K119" s="2">
        <v>1.5</v>
      </c>
      <c r="L119" s="3"/>
      <c r="S119" s="4">
        <v>90</v>
      </c>
      <c r="T119" s="4">
        <v>3.0349164900369083</v>
      </c>
      <c r="U119" s="4">
        <v>-3.4916490036908332E-2</v>
      </c>
      <c r="V119" s="8">
        <v>3</v>
      </c>
    </row>
    <row r="120" spans="1:22" x14ac:dyDescent="0.35">
      <c r="A120" t="s">
        <v>3</v>
      </c>
      <c r="B120" t="s">
        <v>2</v>
      </c>
      <c r="C120" t="s">
        <v>1</v>
      </c>
      <c r="D120" t="s">
        <v>7</v>
      </c>
      <c r="E120" s="3">
        <f>IF(Table1[[#This Row],[sex]]="Female",1,0)</f>
        <v>1</v>
      </c>
      <c r="F120" s="3">
        <f>IF(Table1[[#This Row],[smoker]]="Yes",1,0)</f>
        <v>0</v>
      </c>
      <c r="G120" s="3" cm="1">
        <f t="array" ref="G120">_xlfn.IFS(Table1[[#This Row],[day]]="Thur",1,Table1[[#This Row],[day]]="Fri",2,Table1[[#This Row],[day]]="Sat",3,Table1[[#This Row],[day]]="Sun",4)</f>
        <v>1</v>
      </c>
      <c r="H120" s="3">
        <f>IF(Table1[[#This Row],[time]]="Dinner",1,0)</f>
        <v>0</v>
      </c>
      <c r="I120" s="2">
        <v>2</v>
      </c>
      <c r="J120" s="2">
        <v>12.43</v>
      </c>
      <c r="K120" s="2">
        <v>1.8</v>
      </c>
      <c r="L120" s="3"/>
      <c r="S120" s="4">
        <v>91</v>
      </c>
      <c r="T120" s="4">
        <v>3.6361943885238528</v>
      </c>
      <c r="U120" s="4">
        <v>-0.63619438852385279</v>
      </c>
      <c r="V120" s="8">
        <v>3</v>
      </c>
    </row>
    <row r="121" spans="1:22" x14ac:dyDescent="0.35">
      <c r="A121" t="s">
        <v>3</v>
      </c>
      <c r="B121" t="s">
        <v>2</v>
      </c>
      <c r="C121" t="s">
        <v>1</v>
      </c>
      <c r="D121" t="s">
        <v>7</v>
      </c>
      <c r="E121" s="3">
        <f>IF(Table1[[#This Row],[sex]]="Female",1,0)</f>
        <v>1</v>
      </c>
      <c r="F121" s="3">
        <f>IF(Table1[[#This Row],[smoker]]="Yes",1,0)</f>
        <v>0</v>
      </c>
      <c r="G121" s="3" cm="1">
        <f t="array" ref="G121">_xlfn.IFS(Table1[[#This Row],[day]]="Thur",1,Table1[[#This Row],[day]]="Fri",2,Table1[[#This Row],[day]]="Sat",3,Table1[[#This Row],[day]]="Sun",4)</f>
        <v>1</v>
      </c>
      <c r="H121" s="3">
        <f>IF(Table1[[#This Row],[time]]="Dinner",1,0)</f>
        <v>0</v>
      </c>
      <c r="I121" s="2">
        <v>4</v>
      </c>
      <c r="J121" s="2">
        <v>24.08</v>
      </c>
      <c r="K121" s="2">
        <v>2.92</v>
      </c>
      <c r="L121" s="3"/>
      <c r="S121" s="4">
        <v>92</v>
      </c>
      <c r="T121" s="4">
        <v>3.1006309084946899</v>
      </c>
      <c r="U121" s="4">
        <v>0.39936909150531008</v>
      </c>
      <c r="V121" s="8">
        <v>3.5</v>
      </c>
    </row>
    <row r="122" spans="1:22" x14ac:dyDescent="0.35">
      <c r="A122" t="s">
        <v>5</v>
      </c>
      <c r="B122" t="s">
        <v>2</v>
      </c>
      <c r="C122" t="s">
        <v>1</v>
      </c>
      <c r="D122" t="s">
        <v>7</v>
      </c>
      <c r="E122" s="3">
        <f>IF(Table1[[#This Row],[sex]]="Female",1,0)</f>
        <v>0</v>
      </c>
      <c r="F122" s="3">
        <f>IF(Table1[[#This Row],[smoker]]="Yes",1,0)</f>
        <v>0</v>
      </c>
      <c r="G122" s="3" cm="1">
        <f t="array" ref="G122">_xlfn.IFS(Table1[[#This Row],[day]]="Thur",1,Table1[[#This Row],[day]]="Fri",2,Table1[[#This Row],[day]]="Sat",3,Table1[[#This Row],[day]]="Sun",4)</f>
        <v>1</v>
      </c>
      <c r="H122" s="3">
        <f>IF(Table1[[#This Row],[time]]="Dinner",1,0)</f>
        <v>0</v>
      </c>
      <c r="I122" s="2">
        <v>2</v>
      </c>
      <c r="J122" s="2">
        <v>11.69</v>
      </c>
      <c r="K122" s="2">
        <v>2.31</v>
      </c>
      <c r="L122" s="3"/>
      <c r="S122" s="4">
        <v>93</v>
      </c>
      <c r="T122" s="4">
        <v>1.480610814831788</v>
      </c>
      <c r="U122" s="4">
        <v>-0.48061081483178802</v>
      </c>
      <c r="V122" s="8">
        <v>1</v>
      </c>
    </row>
    <row r="123" spans="1:22" x14ac:dyDescent="0.35">
      <c r="A123" t="s">
        <v>3</v>
      </c>
      <c r="B123" t="s">
        <v>2</v>
      </c>
      <c r="C123" t="s">
        <v>1</v>
      </c>
      <c r="D123" t="s">
        <v>7</v>
      </c>
      <c r="E123" s="3">
        <f>IF(Table1[[#This Row],[sex]]="Female",1,0)</f>
        <v>1</v>
      </c>
      <c r="F123" s="3">
        <f>IF(Table1[[#This Row],[smoker]]="Yes",1,0)</f>
        <v>0</v>
      </c>
      <c r="G123" s="3" cm="1">
        <f t="array" ref="G123">_xlfn.IFS(Table1[[#This Row],[day]]="Thur",1,Table1[[#This Row],[day]]="Fri",2,Table1[[#This Row],[day]]="Sat",3,Table1[[#This Row],[day]]="Sun",4)</f>
        <v>1</v>
      </c>
      <c r="H123" s="3">
        <f>IF(Table1[[#This Row],[time]]="Dinner",1,0)</f>
        <v>0</v>
      </c>
      <c r="I123" s="2">
        <v>2</v>
      </c>
      <c r="J123" s="2">
        <v>13.42</v>
      </c>
      <c r="K123" s="2">
        <v>1.68</v>
      </c>
      <c r="L123" s="3"/>
      <c r="S123" s="4">
        <v>94</v>
      </c>
      <c r="T123" s="4">
        <v>2.4776269923746721</v>
      </c>
      <c r="U123" s="4">
        <v>1.8223730076253277</v>
      </c>
      <c r="V123" s="8">
        <v>4.3</v>
      </c>
    </row>
    <row r="124" spans="1:22" x14ac:dyDescent="0.35">
      <c r="A124" t="s">
        <v>5</v>
      </c>
      <c r="B124" t="s">
        <v>2</v>
      </c>
      <c r="C124" t="s">
        <v>1</v>
      </c>
      <c r="D124" t="s">
        <v>7</v>
      </c>
      <c r="E124" s="3">
        <f>IF(Table1[[#This Row],[sex]]="Female",1,0)</f>
        <v>0</v>
      </c>
      <c r="F124" s="3">
        <f>IF(Table1[[#This Row],[smoker]]="Yes",1,0)</f>
        <v>0</v>
      </c>
      <c r="G124" s="3" cm="1">
        <f t="array" ref="G124">_xlfn.IFS(Table1[[#This Row],[day]]="Thur",1,Table1[[#This Row],[day]]="Fri",2,Table1[[#This Row],[day]]="Sat",3,Table1[[#This Row],[day]]="Sun",4)</f>
        <v>1</v>
      </c>
      <c r="H124" s="3">
        <f>IF(Table1[[#This Row],[time]]="Dinner",1,0)</f>
        <v>0</v>
      </c>
      <c r="I124" s="2">
        <v>2</v>
      </c>
      <c r="J124" s="2">
        <v>14.26</v>
      </c>
      <c r="K124" s="2">
        <v>2.5</v>
      </c>
      <c r="L124" s="3"/>
      <c r="S124" s="4">
        <v>95</v>
      </c>
      <c r="T124" s="4">
        <v>3.1598003952290123</v>
      </c>
      <c r="U124" s="4">
        <v>9.0199604770987651E-2</v>
      </c>
      <c r="V124" s="8">
        <v>3.25</v>
      </c>
    </row>
    <row r="125" spans="1:22" x14ac:dyDescent="0.35">
      <c r="A125" t="s">
        <v>5</v>
      </c>
      <c r="B125" t="s">
        <v>2</v>
      </c>
      <c r="C125" t="s">
        <v>1</v>
      </c>
      <c r="D125" t="s">
        <v>7</v>
      </c>
      <c r="E125" s="3">
        <f>IF(Table1[[#This Row],[sex]]="Female",1,0)</f>
        <v>0</v>
      </c>
      <c r="F125" s="3">
        <f>IF(Table1[[#This Row],[smoker]]="Yes",1,0)</f>
        <v>0</v>
      </c>
      <c r="G125" s="3" cm="1">
        <f t="array" ref="G125">_xlfn.IFS(Table1[[#This Row],[day]]="Thur",1,Table1[[#This Row],[day]]="Fri",2,Table1[[#This Row],[day]]="Sat",3,Table1[[#This Row],[day]]="Sun",4)</f>
        <v>1</v>
      </c>
      <c r="H125" s="3">
        <f>IF(Table1[[#This Row],[time]]="Dinner",1,0)</f>
        <v>0</v>
      </c>
      <c r="I125" s="2">
        <v>2</v>
      </c>
      <c r="J125" s="2">
        <v>15.95</v>
      </c>
      <c r="K125" s="2">
        <v>2</v>
      </c>
      <c r="L125" s="3"/>
      <c r="S125" s="4">
        <v>96</v>
      </c>
      <c r="T125" s="4">
        <v>5.0422746072769185</v>
      </c>
      <c r="U125" s="4">
        <v>-0.31227460727691803</v>
      </c>
      <c r="V125" s="8">
        <v>4.7300000000000004</v>
      </c>
    </row>
    <row r="126" spans="1:22" x14ac:dyDescent="0.35">
      <c r="A126" t="s">
        <v>3</v>
      </c>
      <c r="B126" t="s">
        <v>2</v>
      </c>
      <c r="C126" t="s">
        <v>1</v>
      </c>
      <c r="D126" t="s">
        <v>7</v>
      </c>
      <c r="E126" s="3">
        <f>IF(Table1[[#This Row],[sex]]="Female",1,0)</f>
        <v>1</v>
      </c>
      <c r="F126" s="3">
        <f>IF(Table1[[#This Row],[smoker]]="Yes",1,0)</f>
        <v>0</v>
      </c>
      <c r="G126" s="3" cm="1">
        <f t="array" ref="G126">_xlfn.IFS(Table1[[#This Row],[day]]="Thur",1,Table1[[#This Row],[day]]="Fri",2,Table1[[#This Row],[day]]="Sat",3,Table1[[#This Row],[day]]="Sun",4)</f>
        <v>1</v>
      </c>
      <c r="H126" s="3">
        <f>IF(Table1[[#This Row],[time]]="Dinner",1,0)</f>
        <v>0</v>
      </c>
      <c r="I126" s="2">
        <v>2</v>
      </c>
      <c r="J126" s="2">
        <v>12.48</v>
      </c>
      <c r="K126" s="2">
        <v>2.52</v>
      </c>
      <c r="L126" s="3"/>
      <c r="S126" s="4">
        <v>97</v>
      </c>
      <c r="T126" s="4">
        <v>3.4767849902222943</v>
      </c>
      <c r="U126" s="4">
        <v>0.52321500977770574</v>
      </c>
      <c r="V126" s="8">
        <v>4</v>
      </c>
    </row>
    <row r="127" spans="1:22" x14ac:dyDescent="0.35">
      <c r="A127" t="s">
        <v>3</v>
      </c>
      <c r="B127" t="s">
        <v>2</v>
      </c>
      <c r="C127" t="s">
        <v>1</v>
      </c>
      <c r="D127" t="s">
        <v>7</v>
      </c>
      <c r="E127" s="3">
        <f>IF(Table1[[#This Row],[sex]]="Female",1,0)</f>
        <v>1</v>
      </c>
      <c r="F127" s="3">
        <f>IF(Table1[[#This Row],[smoker]]="Yes",1,0)</f>
        <v>0</v>
      </c>
      <c r="G127" s="3" cm="1">
        <f t="array" ref="G127">_xlfn.IFS(Table1[[#This Row],[day]]="Thur",1,Table1[[#This Row],[day]]="Fri",2,Table1[[#This Row],[day]]="Sat",3,Table1[[#This Row],[day]]="Sun",4)</f>
        <v>1</v>
      </c>
      <c r="H127" s="3">
        <f>IF(Table1[[#This Row],[time]]="Dinner",1,0)</f>
        <v>0</v>
      </c>
      <c r="I127" s="2">
        <v>6</v>
      </c>
      <c r="J127" s="2">
        <v>29.8</v>
      </c>
      <c r="K127" s="2">
        <v>4.2</v>
      </c>
      <c r="L127" s="3"/>
      <c r="S127" s="4">
        <v>98</v>
      </c>
      <c r="T127" s="4">
        <v>2.0383274019981714</v>
      </c>
      <c r="U127" s="4">
        <v>-0.53832740199817142</v>
      </c>
      <c r="V127" s="8">
        <v>1.5</v>
      </c>
    </row>
    <row r="128" spans="1:22" x14ac:dyDescent="0.35">
      <c r="A128" t="s">
        <v>5</v>
      </c>
      <c r="B128" t="s">
        <v>2</v>
      </c>
      <c r="C128" t="s">
        <v>1</v>
      </c>
      <c r="D128" t="s">
        <v>7</v>
      </c>
      <c r="E128" s="3">
        <f>IF(Table1[[#This Row],[sex]]="Female",1,0)</f>
        <v>0</v>
      </c>
      <c r="F128" s="3">
        <f>IF(Table1[[#This Row],[smoker]]="Yes",1,0)</f>
        <v>0</v>
      </c>
      <c r="G128" s="3" cm="1">
        <f t="array" ref="G128">_xlfn.IFS(Table1[[#This Row],[day]]="Thur",1,Table1[[#This Row],[day]]="Fri",2,Table1[[#This Row],[day]]="Sat",3,Table1[[#This Row],[day]]="Sun",4)</f>
        <v>1</v>
      </c>
      <c r="H128" s="3">
        <f>IF(Table1[[#This Row],[time]]="Dinner",1,0)</f>
        <v>0</v>
      </c>
      <c r="I128" s="2">
        <v>2</v>
      </c>
      <c r="J128" s="2">
        <v>8.52</v>
      </c>
      <c r="K128" s="2">
        <v>1.48</v>
      </c>
      <c r="L128" s="3"/>
      <c r="S128" s="4">
        <v>99</v>
      </c>
      <c r="T128" s="4">
        <v>2.8853666900147372</v>
      </c>
      <c r="U128" s="4">
        <v>0.11463330998526278</v>
      </c>
      <c r="V128" s="8">
        <v>3</v>
      </c>
    </row>
    <row r="129" spans="1:22" x14ac:dyDescent="0.35">
      <c r="A129" t="s">
        <v>3</v>
      </c>
      <c r="B129" t="s">
        <v>2</v>
      </c>
      <c r="C129" t="s">
        <v>1</v>
      </c>
      <c r="D129" t="s">
        <v>7</v>
      </c>
      <c r="E129" s="3">
        <f>IF(Table1[[#This Row],[sex]]="Female",1,0)</f>
        <v>1</v>
      </c>
      <c r="F129" s="3">
        <f>IF(Table1[[#This Row],[smoker]]="Yes",1,0)</f>
        <v>0</v>
      </c>
      <c r="G129" s="3" cm="1">
        <f t="array" ref="G129">_xlfn.IFS(Table1[[#This Row],[day]]="Thur",1,Table1[[#This Row],[day]]="Fri",2,Table1[[#This Row],[day]]="Sat",3,Table1[[#This Row],[day]]="Sun",4)</f>
        <v>1</v>
      </c>
      <c r="H129" s="3">
        <f>IF(Table1[[#This Row],[time]]="Dinner",1,0)</f>
        <v>0</v>
      </c>
      <c r="I129" s="2">
        <v>2</v>
      </c>
      <c r="J129" s="2">
        <v>14.52</v>
      </c>
      <c r="K129" s="2">
        <v>2</v>
      </c>
      <c r="L129" s="3"/>
      <c r="S129" s="4">
        <v>100</v>
      </c>
      <c r="T129" s="4">
        <v>2.1545502783381032</v>
      </c>
      <c r="U129" s="4">
        <v>-0.6545502783381032</v>
      </c>
      <c r="V129" s="8">
        <v>1.5</v>
      </c>
    </row>
    <row r="130" spans="1:22" x14ac:dyDescent="0.35">
      <c r="A130" t="s">
        <v>3</v>
      </c>
      <c r="B130" t="s">
        <v>2</v>
      </c>
      <c r="C130" t="s">
        <v>1</v>
      </c>
      <c r="D130" t="s">
        <v>7</v>
      </c>
      <c r="E130" s="3">
        <f>IF(Table1[[#This Row],[sex]]="Female",1,0)</f>
        <v>1</v>
      </c>
      <c r="F130" s="3">
        <f>IF(Table1[[#This Row],[smoker]]="Yes",1,0)</f>
        <v>0</v>
      </c>
      <c r="G130" s="3" cm="1">
        <f t="array" ref="G130">_xlfn.IFS(Table1[[#This Row],[day]]="Thur",1,Table1[[#This Row],[day]]="Fri",2,Table1[[#This Row],[day]]="Sat",3,Table1[[#This Row],[day]]="Sun",4)</f>
        <v>1</v>
      </c>
      <c r="H130" s="3">
        <f>IF(Table1[[#This Row],[time]]="Dinner",1,0)</f>
        <v>0</v>
      </c>
      <c r="I130" s="2">
        <v>2</v>
      </c>
      <c r="J130" s="2">
        <v>11.38</v>
      </c>
      <c r="K130" s="2">
        <v>2</v>
      </c>
      <c r="L130" s="3"/>
      <c r="S130" s="4">
        <v>101</v>
      </c>
      <c r="T130" s="4">
        <v>2.0088313062452361</v>
      </c>
      <c r="U130" s="4">
        <v>0.49116869375476391</v>
      </c>
      <c r="V130" s="8">
        <v>2.5</v>
      </c>
    </row>
    <row r="131" spans="1:22" x14ac:dyDescent="0.35">
      <c r="A131" t="s">
        <v>5</v>
      </c>
      <c r="B131" t="s">
        <v>2</v>
      </c>
      <c r="C131" t="s">
        <v>1</v>
      </c>
      <c r="D131" t="s">
        <v>7</v>
      </c>
      <c r="E131" s="3">
        <f>IF(Table1[[#This Row],[sex]]="Female",1,0)</f>
        <v>0</v>
      </c>
      <c r="F131" s="3">
        <f>IF(Table1[[#This Row],[smoker]]="Yes",1,0)</f>
        <v>0</v>
      </c>
      <c r="G131" s="3" cm="1">
        <f t="array" ref="G131">_xlfn.IFS(Table1[[#This Row],[day]]="Thur",1,Table1[[#This Row],[day]]="Fri",2,Table1[[#This Row],[day]]="Sat",3,Table1[[#This Row],[day]]="Sun",4)</f>
        <v>1</v>
      </c>
      <c r="H131" s="3">
        <f>IF(Table1[[#This Row],[time]]="Dinner",1,0)</f>
        <v>0</v>
      </c>
      <c r="I131" s="2">
        <v>3</v>
      </c>
      <c r="J131" s="2">
        <v>22.82</v>
      </c>
      <c r="K131" s="2">
        <v>2.1800000000000002</v>
      </c>
      <c r="L131" s="3"/>
      <c r="S131" s="4">
        <v>102</v>
      </c>
      <c r="T131" s="4">
        <v>2.3889614098874143</v>
      </c>
      <c r="U131" s="4">
        <v>0.61103859011258566</v>
      </c>
      <c r="V131" s="8">
        <v>3</v>
      </c>
    </row>
    <row r="132" spans="1:22" x14ac:dyDescent="0.35">
      <c r="A132" t="s">
        <v>5</v>
      </c>
      <c r="B132" t="s">
        <v>2</v>
      </c>
      <c r="C132" t="s">
        <v>1</v>
      </c>
      <c r="D132" t="s">
        <v>7</v>
      </c>
      <c r="E132" s="3">
        <f>IF(Table1[[#This Row],[sex]]="Female",1,0)</f>
        <v>0</v>
      </c>
      <c r="F132" s="3">
        <f>IF(Table1[[#This Row],[smoker]]="Yes",1,0)</f>
        <v>0</v>
      </c>
      <c r="G132" s="3" cm="1">
        <f t="array" ref="G132">_xlfn.IFS(Table1[[#This Row],[day]]="Thur",1,Table1[[#This Row],[day]]="Fri",2,Table1[[#This Row],[day]]="Sat",3,Table1[[#This Row],[day]]="Sun",4)</f>
        <v>1</v>
      </c>
      <c r="H132" s="3">
        <f>IF(Table1[[#This Row],[time]]="Dinner",1,0)</f>
        <v>0</v>
      </c>
      <c r="I132" s="2">
        <v>2</v>
      </c>
      <c r="J132" s="2">
        <v>19.079999999999998</v>
      </c>
      <c r="K132" s="2">
        <v>1.5</v>
      </c>
      <c r="L132" s="3"/>
      <c r="S132" s="4">
        <v>103</v>
      </c>
      <c r="T132" s="4">
        <v>5.3444023859636394</v>
      </c>
      <c r="U132" s="4">
        <v>-2.8444023859636394</v>
      </c>
      <c r="V132" s="8">
        <v>2.5</v>
      </c>
    </row>
    <row r="133" spans="1:22" x14ac:dyDescent="0.35">
      <c r="A133" t="s">
        <v>3</v>
      </c>
      <c r="B133" t="s">
        <v>2</v>
      </c>
      <c r="C133" t="s">
        <v>1</v>
      </c>
      <c r="D133" t="s">
        <v>7</v>
      </c>
      <c r="E133" s="3">
        <f>IF(Table1[[#This Row],[sex]]="Female",1,0)</f>
        <v>1</v>
      </c>
      <c r="F133" s="3">
        <f>IF(Table1[[#This Row],[smoker]]="Yes",1,0)</f>
        <v>0</v>
      </c>
      <c r="G133" s="3" cm="1">
        <f t="array" ref="G133">_xlfn.IFS(Table1[[#This Row],[day]]="Thur",1,Table1[[#This Row],[day]]="Fri",2,Table1[[#This Row],[day]]="Sat",3,Table1[[#This Row],[day]]="Sun",4)</f>
        <v>1</v>
      </c>
      <c r="H133" s="3">
        <f>IF(Table1[[#This Row],[time]]="Dinner",1,0)</f>
        <v>0</v>
      </c>
      <c r="I133" s="2">
        <v>2</v>
      </c>
      <c r="J133" s="2">
        <v>20.27</v>
      </c>
      <c r="K133" s="2">
        <v>2.83</v>
      </c>
      <c r="L133" s="3"/>
      <c r="S133" s="4">
        <v>104</v>
      </c>
      <c r="T133" s="4">
        <v>3.1057498479780108</v>
      </c>
      <c r="U133" s="4">
        <v>0.37425015202198919</v>
      </c>
      <c r="V133" s="8">
        <v>3.48</v>
      </c>
    </row>
    <row r="134" spans="1:22" x14ac:dyDescent="0.35">
      <c r="A134" t="s">
        <v>3</v>
      </c>
      <c r="B134" t="s">
        <v>2</v>
      </c>
      <c r="C134" t="s">
        <v>1</v>
      </c>
      <c r="D134" t="s">
        <v>7</v>
      </c>
      <c r="E134" s="3">
        <f>IF(Table1[[#This Row],[sex]]="Female",1,0)</f>
        <v>1</v>
      </c>
      <c r="F134" s="3">
        <f>IF(Table1[[#This Row],[smoker]]="Yes",1,0)</f>
        <v>0</v>
      </c>
      <c r="G134" s="3" cm="1">
        <f t="array" ref="G134">_xlfn.IFS(Table1[[#This Row],[day]]="Thur",1,Table1[[#This Row],[day]]="Fri",2,Table1[[#This Row],[day]]="Sat",3,Table1[[#This Row],[day]]="Sun",4)</f>
        <v>1</v>
      </c>
      <c r="H134" s="3">
        <f>IF(Table1[[#This Row],[time]]="Dinner",1,0)</f>
        <v>0</v>
      </c>
      <c r="I134" s="2">
        <v>2</v>
      </c>
      <c r="J134" s="2">
        <v>11.17</v>
      </c>
      <c r="K134" s="2">
        <v>1.5</v>
      </c>
      <c r="L134" s="3"/>
      <c r="S134" s="4">
        <v>105</v>
      </c>
      <c r="T134" s="4">
        <v>3.0399253049558075</v>
      </c>
      <c r="U134" s="4">
        <v>1.0400746950441926</v>
      </c>
      <c r="V134" s="8">
        <v>4.08</v>
      </c>
    </row>
    <row r="135" spans="1:22" x14ac:dyDescent="0.35">
      <c r="A135" t="s">
        <v>3</v>
      </c>
      <c r="B135" t="s">
        <v>2</v>
      </c>
      <c r="C135" t="s">
        <v>1</v>
      </c>
      <c r="D135" t="s">
        <v>7</v>
      </c>
      <c r="E135" s="3">
        <f>IF(Table1[[#This Row],[sex]]="Female",1,0)</f>
        <v>1</v>
      </c>
      <c r="F135" s="3">
        <f>IF(Table1[[#This Row],[smoker]]="Yes",1,0)</f>
        <v>0</v>
      </c>
      <c r="G135" s="3" cm="1">
        <f t="array" ref="G135">_xlfn.IFS(Table1[[#This Row],[day]]="Thur",1,Table1[[#This Row],[day]]="Fri",2,Table1[[#This Row],[day]]="Sat",3,Table1[[#This Row],[day]]="Sun",4)</f>
        <v>1</v>
      </c>
      <c r="H135" s="3">
        <f>IF(Table1[[#This Row],[time]]="Dinner",1,0)</f>
        <v>0</v>
      </c>
      <c r="I135" s="2">
        <v>2</v>
      </c>
      <c r="J135" s="2">
        <v>12.26</v>
      </c>
      <c r="K135" s="2">
        <v>2</v>
      </c>
      <c r="L135" s="3"/>
      <c r="S135" s="4">
        <v>106</v>
      </c>
      <c r="T135" s="4">
        <v>2.4051697645273582</v>
      </c>
      <c r="U135" s="4">
        <v>-0.7651697645273583</v>
      </c>
      <c r="V135" s="8">
        <v>1.64</v>
      </c>
    </row>
    <row r="136" spans="1:22" x14ac:dyDescent="0.35">
      <c r="A136" t="s">
        <v>3</v>
      </c>
      <c r="B136" t="s">
        <v>2</v>
      </c>
      <c r="C136" t="s">
        <v>1</v>
      </c>
      <c r="D136" t="s">
        <v>7</v>
      </c>
      <c r="E136" s="3">
        <f>IF(Table1[[#This Row],[sex]]="Female",1,0)</f>
        <v>1</v>
      </c>
      <c r="F136" s="3">
        <f>IF(Table1[[#This Row],[smoker]]="Yes",1,0)</f>
        <v>0</v>
      </c>
      <c r="G136" s="3" cm="1">
        <f t="array" ref="G136">_xlfn.IFS(Table1[[#This Row],[day]]="Thur",1,Table1[[#This Row],[day]]="Fri",2,Table1[[#This Row],[day]]="Sat",3,Table1[[#This Row],[day]]="Sun",4)</f>
        <v>1</v>
      </c>
      <c r="H136" s="3">
        <f>IF(Table1[[#This Row],[time]]="Dinner",1,0)</f>
        <v>0</v>
      </c>
      <c r="I136" s="2">
        <v>2</v>
      </c>
      <c r="J136" s="2">
        <v>18.260000000000002</v>
      </c>
      <c r="K136" s="2">
        <v>3.25</v>
      </c>
      <c r="L136" s="3"/>
      <c r="S136" s="4">
        <v>107</v>
      </c>
      <c r="T136" s="4">
        <v>2.8890574646971778</v>
      </c>
      <c r="U136" s="4">
        <v>1.1709425353028218</v>
      </c>
      <c r="V136" s="8">
        <v>4.0599999999999996</v>
      </c>
    </row>
    <row r="137" spans="1:22" x14ac:dyDescent="0.35">
      <c r="A137" t="s">
        <v>3</v>
      </c>
      <c r="B137" t="s">
        <v>2</v>
      </c>
      <c r="C137" t="s">
        <v>1</v>
      </c>
      <c r="D137" t="s">
        <v>7</v>
      </c>
      <c r="E137" s="3">
        <f>IF(Table1[[#This Row],[sex]]="Female",1,0)</f>
        <v>1</v>
      </c>
      <c r="F137" s="3">
        <f>IF(Table1[[#This Row],[smoker]]="Yes",1,0)</f>
        <v>0</v>
      </c>
      <c r="G137" s="3" cm="1">
        <f t="array" ref="G137">_xlfn.IFS(Table1[[#This Row],[day]]="Thur",1,Table1[[#This Row],[day]]="Fri",2,Table1[[#This Row],[day]]="Sat",3,Table1[[#This Row],[day]]="Sun",4)</f>
        <v>1</v>
      </c>
      <c r="H137" s="3">
        <f>IF(Table1[[#This Row],[time]]="Dinner",1,0)</f>
        <v>0</v>
      </c>
      <c r="I137" s="2">
        <v>2</v>
      </c>
      <c r="J137" s="2">
        <v>8.51</v>
      </c>
      <c r="K137" s="2">
        <v>1.25</v>
      </c>
      <c r="L137" s="3"/>
      <c r="S137" s="4">
        <v>108</v>
      </c>
      <c r="T137" s="4">
        <v>3.3342718788885128</v>
      </c>
      <c r="U137" s="4">
        <v>0.95572812111148719</v>
      </c>
      <c r="V137" s="8">
        <v>4.29</v>
      </c>
    </row>
    <row r="138" spans="1:22" x14ac:dyDescent="0.35">
      <c r="A138" t="s">
        <v>3</v>
      </c>
      <c r="B138" t="s">
        <v>2</v>
      </c>
      <c r="C138" t="s">
        <v>1</v>
      </c>
      <c r="D138" t="s">
        <v>7</v>
      </c>
      <c r="E138" s="3">
        <f>IF(Table1[[#This Row],[sex]]="Female",1,0)</f>
        <v>1</v>
      </c>
      <c r="F138" s="3">
        <f>IF(Table1[[#This Row],[smoker]]="Yes",1,0)</f>
        <v>0</v>
      </c>
      <c r="G138" s="3" cm="1">
        <f t="array" ref="G138">_xlfn.IFS(Table1[[#This Row],[day]]="Thur",1,Table1[[#This Row],[day]]="Fri",2,Table1[[#This Row],[day]]="Sat",3,Table1[[#This Row],[day]]="Sun",4)</f>
        <v>1</v>
      </c>
      <c r="H138" s="3">
        <f>IF(Table1[[#This Row],[time]]="Dinner",1,0)</f>
        <v>0</v>
      </c>
      <c r="I138" s="2">
        <v>2</v>
      </c>
      <c r="J138" s="2">
        <v>10.33</v>
      </c>
      <c r="K138" s="2">
        <v>2</v>
      </c>
      <c r="L138" s="3"/>
      <c r="S138" s="4">
        <v>109</v>
      </c>
      <c r="T138" s="4">
        <v>2.7524891058606737</v>
      </c>
      <c r="U138" s="4">
        <v>1.007510894139326</v>
      </c>
      <c r="V138" s="8">
        <v>3.76</v>
      </c>
    </row>
    <row r="139" spans="1:22" x14ac:dyDescent="0.35">
      <c r="A139" t="s">
        <v>3</v>
      </c>
      <c r="B139" t="s">
        <v>2</v>
      </c>
      <c r="C139" t="s">
        <v>1</v>
      </c>
      <c r="D139" t="s">
        <v>7</v>
      </c>
      <c r="E139" s="3">
        <f>IF(Table1[[#This Row],[sex]]="Female",1,0)</f>
        <v>1</v>
      </c>
      <c r="F139" s="3">
        <f>IF(Table1[[#This Row],[smoker]]="Yes",1,0)</f>
        <v>0</v>
      </c>
      <c r="G139" s="3" cm="1">
        <f t="array" ref="G139">_xlfn.IFS(Table1[[#This Row],[day]]="Thur",1,Table1[[#This Row],[day]]="Fri",2,Table1[[#This Row],[day]]="Sat",3,Table1[[#This Row],[day]]="Sun",4)</f>
        <v>1</v>
      </c>
      <c r="H139" s="3">
        <f>IF(Table1[[#This Row],[time]]="Dinner",1,0)</f>
        <v>0</v>
      </c>
      <c r="I139" s="2">
        <v>2</v>
      </c>
      <c r="J139" s="2">
        <v>14.15</v>
      </c>
      <c r="K139" s="2">
        <v>2</v>
      </c>
      <c r="L139" s="3"/>
      <c r="S139" s="4">
        <v>110</v>
      </c>
      <c r="T139" s="4">
        <v>2.3407733863060347</v>
      </c>
      <c r="U139" s="4">
        <v>1.6592266136939653</v>
      </c>
      <c r="V139" s="8">
        <v>4</v>
      </c>
    </row>
    <row r="140" spans="1:22" x14ac:dyDescent="0.35">
      <c r="A140" t="s">
        <v>5</v>
      </c>
      <c r="B140" t="s">
        <v>6</v>
      </c>
      <c r="C140" t="s">
        <v>1</v>
      </c>
      <c r="D140" t="s">
        <v>7</v>
      </c>
      <c r="E140" s="3">
        <f>IF(Table1[[#This Row],[sex]]="Female",1,0)</f>
        <v>0</v>
      </c>
      <c r="F140" s="3">
        <f>IF(Table1[[#This Row],[smoker]]="Yes",1,0)</f>
        <v>1</v>
      </c>
      <c r="G140" s="3" cm="1">
        <f t="array" ref="G140">_xlfn.IFS(Table1[[#This Row],[day]]="Thur",1,Table1[[#This Row],[day]]="Fri",2,Table1[[#This Row],[day]]="Sat",3,Table1[[#This Row],[day]]="Sun",4)</f>
        <v>1</v>
      </c>
      <c r="H140" s="3">
        <f>IF(Table1[[#This Row],[time]]="Dinner",1,0)</f>
        <v>0</v>
      </c>
      <c r="I140" s="2">
        <v>2</v>
      </c>
      <c r="J140" s="2">
        <v>16</v>
      </c>
      <c r="K140" s="2">
        <v>2</v>
      </c>
      <c r="L140" s="3"/>
      <c r="S140" s="4">
        <v>111</v>
      </c>
      <c r="T140" s="4">
        <v>2.3525507337904914</v>
      </c>
      <c r="U140" s="4">
        <v>0.6474492662095086</v>
      </c>
      <c r="V140" s="8">
        <v>3</v>
      </c>
    </row>
    <row r="141" spans="1:22" x14ac:dyDescent="0.35">
      <c r="A141" t="s">
        <v>3</v>
      </c>
      <c r="B141" t="s">
        <v>2</v>
      </c>
      <c r="C141" t="s">
        <v>1</v>
      </c>
      <c r="D141" t="s">
        <v>7</v>
      </c>
      <c r="E141" s="3">
        <f>IF(Table1[[#This Row],[sex]]="Female",1,0)</f>
        <v>1</v>
      </c>
      <c r="F141" s="3">
        <f>IF(Table1[[#This Row],[smoker]]="Yes",1,0)</f>
        <v>0</v>
      </c>
      <c r="G141" s="3" cm="1">
        <f t="array" ref="G141">_xlfn.IFS(Table1[[#This Row],[day]]="Thur",1,Table1[[#This Row],[day]]="Fri",2,Table1[[#This Row],[day]]="Sat",3,Table1[[#This Row],[day]]="Sun",4)</f>
        <v>1</v>
      </c>
      <c r="H141" s="3">
        <f>IF(Table1[[#This Row],[time]]="Dinner",1,0)</f>
        <v>0</v>
      </c>
      <c r="I141" s="2">
        <v>2</v>
      </c>
      <c r="J141" s="2">
        <v>13.16</v>
      </c>
      <c r="K141" s="2">
        <v>2.75</v>
      </c>
      <c r="L141" s="3"/>
      <c r="S141" s="4">
        <v>112</v>
      </c>
      <c r="T141" s="4">
        <v>1.5756817374173946</v>
      </c>
      <c r="U141" s="4">
        <v>-0.57568173741739459</v>
      </c>
      <c r="V141" s="8">
        <v>1</v>
      </c>
    </row>
    <row r="142" spans="1:22" x14ac:dyDescent="0.35">
      <c r="A142" t="s">
        <v>3</v>
      </c>
      <c r="B142" t="s">
        <v>2</v>
      </c>
      <c r="C142" t="s">
        <v>1</v>
      </c>
      <c r="D142" t="s">
        <v>7</v>
      </c>
      <c r="E142" s="3">
        <f>IF(Table1[[#This Row],[sex]]="Female",1,0)</f>
        <v>1</v>
      </c>
      <c r="F142" s="3">
        <f>IF(Table1[[#This Row],[smoker]]="Yes",1,0)</f>
        <v>0</v>
      </c>
      <c r="G142" s="3" cm="1">
        <f t="array" ref="G142">_xlfn.IFS(Table1[[#This Row],[day]]="Thur",1,Table1[[#This Row],[day]]="Fri",2,Table1[[#This Row],[day]]="Sat",3,Table1[[#This Row],[day]]="Sun",4)</f>
        <v>1</v>
      </c>
      <c r="H142" s="3">
        <f>IF(Table1[[#This Row],[time]]="Dinner",1,0)</f>
        <v>0</v>
      </c>
      <c r="I142" s="2">
        <v>2</v>
      </c>
      <c r="J142" s="2">
        <v>17.47</v>
      </c>
      <c r="K142" s="2">
        <v>3.5</v>
      </c>
      <c r="L142" s="3"/>
      <c r="S142" s="4">
        <v>113</v>
      </c>
      <c r="T142" s="4">
        <v>4.8505150342675689</v>
      </c>
      <c r="U142" s="4">
        <v>-0.85051503426756891</v>
      </c>
      <c r="V142" s="8">
        <v>4</v>
      </c>
    </row>
    <row r="143" spans="1:22" x14ac:dyDescent="0.35">
      <c r="A143" t="s">
        <v>5</v>
      </c>
      <c r="B143" t="s">
        <v>2</v>
      </c>
      <c r="C143" t="s">
        <v>1</v>
      </c>
      <c r="D143" t="s">
        <v>7</v>
      </c>
      <c r="E143" s="3">
        <f>IF(Table1[[#This Row],[sex]]="Female",1,0)</f>
        <v>0</v>
      </c>
      <c r="F143" s="3">
        <f>IF(Table1[[#This Row],[smoker]]="Yes",1,0)</f>
        <v>0</v>
      </c>
      <c r="G143" s="3" cm="1">
        <f t="array" ref="G143">_xlfn.IFS(Table1[[#This Row],[day]]="Thur",1,Table1[[#This Row],[day]]="Fri",2,Table1[[#This Row],[day]]="Sat",3,Table1[[#This Row],[day]]="Sun",4)</f>
        <v>1</v>
      </c>
      <c r="H143" s="3">
        <f>IF(Table1[[#This Row],[time]]="Dinner",1,0)</f>
        <v>0</v>
      </c>
      <c r="I143" s="2">
        <v>6</v>
      </c>
      <c r="J143" s="2">
        <v>34.299999999999997</v>
      </c>
      <c r="K143" s="2">
        <v>6.7</v>
      </c>
      <c r="L143" s="3"/>
      <c r="S143" s="4">
        <v>114</v>
      </c>
      <c r="T143" s="4">
        <v>3.3438251772405758</v>
      </c>
      <c r="U143" s="4">
        <v>-0.793825177240576</v>
      </c>
      <c r="V143" s="8">
        <v>2.5499999999999998</v>
      </c>
    </row>
    <row r="144" spans="1:22" x14ac:dyDescent="0.35">
      <c r="A144" t="s">
        <v>5</v>
      </c>
      <c r="B144" t="s">
        <v>2</v>
      </c>
      <c r="C144" t="s">
        <v>1</v>
      </c>
      <c r="D144" t="s">
        <v>7</v>
      </c>
      <c r="E144" s="3">
        <f>IF(Table1[[#This Row],[sex]]="Female",1,0)</f>
        <v>0</v>
      </c>
      <c r="F144" s="3">
        <f>IF(Table1[[#This Row],[smoker]]="Yes",1,0)</f>
        <v>0</v>
      </c>
      <c r="G144" s="3" cm="1">
        <f t="array" ref="G144">_xlfn.IFS(Table1[[#This Row],[day]]="Thur",1,Table1[[#This Row],[day]]="Fri",2,Table1[[#This Row],[day]]="Sat",3,Table1[[#This Row],[day]]="Sun",4)</f>
        <v>1</v>
      </c>
      <c r="H144" s="3">
        <f>IF(Table1[[#This Row],[time]]="Dinner",1,0)</f>
        <v>0</v>
      </c>
      <c r="I144" s="2">
        <v>5</v>
      </c>
      <c r="J144" s="2">
        <v>41.19</v>
      </c>
      <c r="K144" s="2">
        <v>5</v>
      </c>
      <c r="L144" s="3"/>
      <c r="S144" s="4">
        <v>115</v>
      </c>
      <c r="T144" s="4">
        <v>3.7193019135665848</v>
      </c>
      <c r="U144" s="4">
        <v>0.28069808643341521</v>
      </c>
      <c r="V144" s="8">
        <v>4</v>
      </c>
    </row>
    <row r="145" spans="1:22" x14ac:dyDescent="0.35">
      <c r="A145" t="s">
        <v>3</v>
      </c>
      <c r="B145" t="s">
        <v>2</v>
      </c>
      <c r="C145" t="s">
        <v>1</v>
      </c>
      <c r="D145" t="s">
        <v>7</v>
      </c>
      <c r="E145" s="3">
        <f>IF(Table1[[#This Row],[sex]]="Female",1,0)</f>
        <v>1</v>
      </c>
      <c r="F145" s="3">
        <f>IF(Table1[[#This Row],[smoker]]="Yes",1,0)</f>
        <v>0</v>
      </c>
      <c r="G145" s="3" cm="1">
        <f t="array" ref="G145">_xlfn.IFS(Table1[[#This Row],[day]]="Thur",1,Table1[[#This Row],[day]]="Fri",2,Table1[[#This Row],[day]]="Sat",3,Table1[[#This Row],[day]]="Sun",4)</f>
        <v>1</v>
      </c>
      <c r="H145" s="3">
        <f>IF(Table1[[#This Row],[time]]="Dinner",1,0)</f>
        <v>0</v>
      </c>
      <c r="I145" s="2">
        <v>6</v>
      </c>
      <c r="J145" s="2">
        <v>27.05</v>
      </c>
      <c r="K145" s="2">
        <v>5</v>
      </c>
      <c r="L145" s="3"/>
      <c r="S145" s="4">
        <v>116</v>
      </c>
      <c r="T145" s="4">
        <v>2.7521515584833276</v>
      </c>
      <c r="U145" s="4">
        <v>0.7478484415166724</v>
      </c>
      <c r="V145" s="8">
        <v>3.5</v>
      </c>
    </row>
    <row r="146" spans="1:22" x14ac:dyDescent="0.35">
      <c r="A146" t="s">
        <v>3</v>
      </c>
      <c r="B146" t="s">
        <v>2</v>
      </c>
      <c r="C146" t="s">
        <v>1</v>
      </c>
      <c r="D146" t="s">
        <v>7</v>
      </c>
      <c r="E146" s="3">
        <f>IF(Table1[[#This Row],[sex]]="Female",1,0)</f>
        <v>1</v>
      </c>
      <c r="F146" s="3">
        <f>IF(Table1[[#This Row],[smoker]]="Yes",1,0)</f>
        <v>0</v>
      </c>
      <c r="G146" s="3" cm="1">
        <f t="array" ref="G146">_xlfn.IFS(Table1[[#This Row],[day]]="Thur",1,Table1[[#This Row],[day]]="Fri",2,Table1[[#This Row],[day]]="Sat",3,Table1[[#This Row],[day]]="Sun",4)</f>
        <v>1</v>
      </c>
      <c r="H146" s="3">
        <f>IF(Table1[[#This Row],[time]]="Dinner",1,0)</f>
        <v>0</v>
      </c>
      <c r="I146" s="2">
        <v>2</v>
      </c>
      <c r="J146" s="2">
        <v>16.43</v>
      </c>
      <c r="K146" s="2">
        <v>2.2999999999999998</v>
      </c>
      <c r="L146" s="3"/>
      <c r="S146" s="4">
        <v>117</v>
      </c>
      <c r="T146" s="4">
        <v>4.2575284379261049</v>
      </c>
      <c r="U146" s="4">
        <v>0.81247156207389537</v>
      </c>
      <c r="V146" s="8">
        <v>5.07</v>
      </c>
    </row>
    <row r="147" spans="1:22" x14ac:dyDescent="0.35">
      <c r="A147" t="s">
        <v>3</v>
      </c>
      <c r="B147" t="s">
        <v>2</v>
      </c>
      <c r="C147" t="s">
        <v>1</v>
      </c>
      <c r="D147" t="s">
        <v>7</v>
      </c>
      <c r="E147" s="3">
        <f>IF(Table1[[#This Row],[sex]]="Female",1,0)</f>
        <v>1</v>
      </c>
      <c r="F147" s="3">
        <f>IF(Table1[[#This Row],[smoker]]="Yes",1,0)</f>
        <v>0</v>
      </c>
      <c r="G147" s="3" cm="1">
        <f t="array" ref="G147">_xlfn.IFS(Table1[[#This Row],[day]]="Thur",1,Table1[[#This Row],[day]]="Fri",2,Table1[[#This Row],[day]]="Sat",3,Table1[[#This Row],[day]]="Sun",4)</f>
        <v>1</v>
      </c>
      <c r="H147" s="3">
        <f>IF(Table1[[#This Row],[time]]="Dinner",1,0)</f>
        <v>0</v>
      </c>
      <c r="I147" s="2">
        <v>2</v>
      </c>
      <c r="J147" s="2">
        <v>8.35</v>
      </c>
      <c r="K147" s="2">
        <v>1.5</v>
      </c>
      <c r="L147" s="3"/>
      <c r="S147" s="4">
        <v>118</v>
      </c>
      <c r="T147" s="4">
        <v>2.0782047816778668</v>
      </c>
      <c r="U147" s="4">
        <v>-0.57820478167786682</v>
      </c>
      <c r="V147" s="8">
        <v>1.5</v>
      </c>
    </row>
    <row r="148" spans="1:22" x14ac:dyDescent="0.35">
      <c r="A148" t="s">
        <v>3</v>
      </c>
      <c r="B148" t="s">
        <v>2</v>
      </c>
      <c r="C148" t="s">
        <v>1</v>
      </c>
      <c r="D148" t="s">
        <v>7</v>
      </c>
      <c r="E148" s="3">
        <f>IF(Table1[[#This Row],[sex]]="Female",1,0)</f>
        <v>1</v>
      </c>
      <c r="F148" s="3">
        <f>IF(Table1[[#This Row],[smoker]]="Yes",1,0)</f>
        <v>0</v>
      </c>
      <c r="G148" s="3" cm="1">
        <f t="array" ref="G148">_xlfn.IFS(Table1[[#This Row],[day]]="Thur",1,Table1[[#This Row],[day]]="Fri",2,Table1[[#This Row],[day]]="Sat",3,Table1[[#This Row],[day]]="Sun",4)</f>
        <v>1</v>
      </c>
      <c r="H148" s="3">
        <f>IF(Table1[[#This Row],[time]]="Dinner",1,0)</f>
        <v>0</v>
      </c>
      <c r="I148" s="2">
        <v>3</v>
      </c>
      <c r="J148" s="2">
        <v>18.64</v>
      </c>
      <c r="K148" s="2">
        <v>1.36</v>
      </c>
      <c r="L148" s="3"/>
      <c r="S148" s="4">
        <v>119</v>
      </c>
      <c r="T148" s="4">
        <v>2.2461034378771414</v>
      </c>
      <c r="U148" s="4">
        <v>-0.44610343787714135</v>
      </c>
      <c r="V148" s="8">
        <v>1.8</v>
      </c>
    </row>
    <row r="149" spans="1:22" x14ac:dyDescent="0.35">
      <c r="A149" t="s">
        <v>3</v>
      </c>
      <c r="B149" t="s">
        <v>2</v>
      </c>
      <c r="C149" t="s">
        <v>1</v>
      </c>
      <c r="D149" t="s">
        <v>7</v>
      </c>
      <c r="E149" s="3">
        <f>IF(Table1[[#This Row],[sex]]="Female",1,0)</f>
        <v>1</v>
      </c>
      <c r="F149" s="3">
        <f>IF(Table1[[#This Row],[smoker]]="Yes",1,0)</f>
        <v>0</v>
      </c>
      <c r="G149" s="3" cm="1">
        <f t="array" ref="G149">_xlfn.IFS(Table1[[#This Row],[day]]="Thur",1,Table1[[#This Row],[day]]="Fri",2,Table1[[#This Row],[day]]="Sat",3,Table1[[#This Row],[day]]="Sun",4)</f>
        <v>1</v>
      </c>
      <c r="H149" s="3">
        <f>IF(Table1[[#This Row],[time]]="Dinner",1,0)</f>
        <v>0</v>
      </c>
      <c r="I149" s="2">
        <v>2</v>
      </c>
      <c r="J149" s="2">
        <v>11.87</v>
      </c>
      <c r="K149" s="2">
        <v>1.63</v>
      </c>
      <c r="L149" s="3"/>
      <c r="S149" s="4">
        <v>120</v>
      </c>
      <c r="T149" s="4">
        <v>3.6946299461187873</v>
      </c>
      <c r="U149" s="4">
        <v>-0.77462994611878733</v>
      </c>
      <c r="V149" s="8">
        <v>2.92</v>
      </c>
    </row>
    <row r="150" spans="1:22" x14ac:dyDescent="0.35">
      <c r="A150" t="s">
        <v>5</v>
      </c>
      <c r="B150" t="s">
        <v>2</v>
      </c>
      <c r="C150" t="s">
        <v>1</v>
      </c>
      <c r="D150" t="s">
        <v>7</v>
      </c>
      <c r="E150" s="3">
        <f>IF(Table1[[#This Row],[sex]]="Female",1,0)</f>
        <v>0</v>
      </c>
      <c r="F150" s="3">
        <f>IF(Table1[[#This Row],[smoker]]="Yes",1,0)</f>
        <v>0</v>
      </c>
      <c r="G150" s="3" cm="1">
        <f t="array" ref="G150">_xlfn.IFS(Table1[[#This Row],[day]]="Thur",1,Table1[[#This Row],[day]]="Fri",2,Table1[[#This Row],[day]]="Sat",3,Table1[[#This Row],[day]]="Sun",4)</f>
        <v>1</v>
      </c>
      <c r="H150" s="3">
        <f>IF(Table1[[#This Row],[time]]="Dinner",1,0)</f>
        <v>0</v>
      </c>
      <c r="I150" s="2">
        <v>2</v>
      </c>
      <c r="J150" s="2">
        <v>9.7799999999999994</v>
      </c>
      <c r="K150" s="2">
        <v>1.73</v>
      </c>
      <c r="L150" s="3"/>
      <c r="S150" s="4">
        <v>121</v>
      </c>
      <c r="T150" s="4">
        <v>2.1416579090216663</v>
      </c>
      <c r="U150" s="4">
        <v>0.16834209097833375</v>
      </c>
      <c r="V150" s="8">
        <v>2.31</v>
      </c>
    </row>
    <row r="151" spans="1:22" x14ac:dyDescent="0.35">
      <c r="A151" t="s">
        <v>5</v>
      </c>
      <c r="B151" t="s">
        <v>2</v>
      </c>
      <c r="C151" t="s">
        <v>1</v>
      </c>
      <c r="D151" t="s">
        <v>7</v>
      </c>
      <c r="E151" s="3">
        <f>IF(Table1[[#This Row],[sex]]="Female",1,0)</f>
        <v>0</v>
      </c>
      <c r="F151" s="3">
        <f>IF(Table1[[#This Row],[smoker]]="Yes",1,0)</f>
        <v>0</v>
      </c>
      <c r="G151" s="3" cm="1">
        <f t="array" ref="G151">_xlfn.IFS(Table1[[#This Row],[day]]="Thur",1,Table1[[#This Row],[day]]="Fri",2,Table1[[#This Row],[day]]="Sat",3,Table1[[#This Row],[day]]="Sun",4)</f>
        <v>1</v>
      </c>
      <c r="H151" s="3">
        <f>IF(Table1[[#This Row],[time]]="Dinner",1,0)</f>
        <v>0</v>
      </c>
      <c r="I151" s="2">
        <v>2</v>
      </c>
      <c r="J151" s="2">
        <v>7.51</v>
      </c>
      <c r="K151" s="2">
        <v>2</v>
      </c>
      <c r="L151" s="3"/>
      <c r="S151" s="4">
        <v>122</v>
      </c>
      <c r="T151" s="4">
        <v>2.3394852747520187</v>
      </c>
      <c r="U151" s="4">
        <v>-0.65948527475201879</v>
      </c>
      <c r="V151" s="8">
        <v>1.68</v>
      </c>
    </row>
    <row r="152" spans="1:22" x14ac:dyDescent="0.35">
      <c r="A152" t="s">
        <v>5</v>
      </c>
      <c r="B152" t="s">
        <v>2</v>
      </c>
      <c r="C152" t="s">
        <v>9</v>
      </c>
      <c r="D152" t="s">
        <v>0</v>
      </c>
      <c r="E152" s="3">
        <f>IF(Table1[[#This Row],[sex]]="Female",1,0)</f>
        <v>0</v>
      </c>
      <c r="F152" s="3">
        <f>IF(Table1[[#This Row],[smoker]]="Yes",1,0)</f>
        <v>0</v>
      </c>
      <c r="G152" s="3" cm="1">
        <f t="array" ref="G152">_xlfn.IFS(Table1[[#This Row],[day]]="Thur",1,Table1[[#This Row],[day]]="Fri",2,Table1[[#This Row],[day]]="Sat",3,Table1[[#This Row],[day]]="Sun",4)</f>
        <v>4</v>
      </c>
      <c r="H152" s="3">
        <f>IF(Table1[[#This Row],[time]]="Dinner",1,0)</f>
        <v>1</v>
      </c>
      <c r="I152" s="2">
        <v>2</v>
      </c>
      <c r="J152" s="2">
        <v>14.07</v>
      </c>
      <c r="K152" s="2">
        <v>2.5</v>
      </c>
      <c r="L152" s="3"/>
      <c r="S152" s="4">
        <v>123</v>
      </c>
      <c r="T152" s="4">
        <v>2.3840733845453381</v>
      </c>
      <c r="U152" s="4">
        <v>0.11592661545466187</v>
      </c>
      <c r="V152" s="8">
        <v>2.5</v>
      </c>
    </row>
    <row r="153" spans="1:22" x14ac:dyDescent="0.35">
      <c r="A153" t="s">
        <v>5</v>
      </c>
      <c r="B153" t="s">
        <v>2</v>
      </c>
      <c r="C153" t="s">
        <v>9</v>
      </c>
      <c r="D153" t="s">
        <v>0</v>
      </c>
      <c r="E153" s="3">
        <f>IF(Table1[[#This Row],[sex]]="Female",1,0)</f>
        <v>0</v>
      </c>
      <c r="F153" s="3">
        <f>IF(Table1[[#This Row],[smoker]]="Yes",1,0)</f>
        <v>0</v>
      </c>
      <c r="G153" s="3" cm="1">
        <f t="array" ref="G153">_xlfn.IFS(Table1[[#This Row],[day]]="Thur",1,Table1[[#This Row],[day]]="Fri",2,Table1[[#This Row],[day]]="Sat",3,Table1[[#This Row],[day]]="Sun",4)</f>
        <v>4</v>
      </c>
      <c r="H153" s="3">
        <f>IF(Table1[[#This Row],[time]]="Dinner",1,0)</f>
        <v>1</v>
      </c>
      <c r="I153" s="2">
        <v>2</v>
      </c>
      <c r="J153" s="2">
        <v>13.13</v>
      </c>
      <c r="K153" s="2">
        <v>2</v>
      </c>
      <c r="L153" s="3"/>
      <c r="S153" s="4">
        <v>124</v>
      </c>
      <c r="T153" s="4">
        <v>2.5434827828468967</v>
      </c>
      <c r="U153" s="4">
        <v>-0.54348278284689666</v>
      </c>
      <c r="V153" s="8">
        <v>2</v>
      </c>
    </row>
    <row r="154" spans="1:22" x14ac:dyDescent="0.35">
      <c r="A154" t="s">
        <v>5</v>
      </c>
      <c r="B154" t="s">
        <v>2</v>
      </c>
      <c r="C154" t="s">
        <v>9</v>
      </c>
      <c r="D154" t="s">
        <v>0</v>
      </c>
      <c r="E154" s="3">
        <f>IF(Table1[[#This Row],[sex]]="Female",1,0)</f>
        <v>0</v>
      </c>
      <c r="F154" s="3">
        <f>IF(Table1[[#This Row],[smoker]]="Yes",1,0)</f>
        <v>0</v>
      </c>
      <c r="G154" s="3" cm="1">
        <f t="array" ref="G154">_xlfn.IFS(Table1[[#This Row],[day]]="Thur",1,Table1[[#This Row],[day]]="Fri",2,Table1[[#This Row],[day]]="Sat",3,Table1[[#This Row],[day]]="Sun",4)</f>
        <v>4</v>
      </c>
      <c r="H154" s="3">
        <f>IF(Table1[[#This Row],[time]]="Dinner",1,0)</f>
        <v>1</v>
      </c>
      <c r="I154" s="2">
        <v>3</v>
      </c>
      <c r="J154" s="2">
        <v>17.260000000000002</v>
      </c>
      <c r="K154" s="2">
        <v>2.74</v>
      </c>
      <c r="L154" s="3"/>
      <c r="S154" s="4">
        <v>125</v>
      </c>
      <c r="T154" s="4">
        <v>2.2508196922647614</v>
      </c>
      <c r="U154" s="4">
        <v>0.2691803077352386</v>
      </c>
      <c r="V154" s="8">
        <v>2.52</v>
      </c>
    </row>
    <row r="155" spans="1:22" x14ac:dyDescent="0.35">
      <c r="A155" t="s">
        <v>5</v>
      </c>
      <c r="B155" t="s">
        <v>2</v>
      </c>
      <c r="C155" t="s">
        <v>9</v>
      </c>
      <c r="D155" t="s">
        <v>0</v>
      </c>
      <c r="E155" s="3">
        <f>IF(Table1[[#This Row],[sex]]="Female",1,0)</f>
        <v>0</v>
      </c>
      <c r="F155" s="3">
        <f>IF(Table1[[#This Row],[smoker]]="Yes",1,0)</f>
        <v>0</v>
      </c>
      <c r="G155" s="3" cm="1">
        <f t="array" ref="G155">_xlfn.IFS(Table1[[#This Row],[day]]="Thur",1,Table1[[#This Row],[day]]="Fri",2,Table1[[#This Row],[day]]="Sat",3,Table1[[#This Row],[day]]="Sun",4)</f>
        <v>4</v>
      </c>
      <c r="H155" s="3">
        <f>IF(Table1[[#This Row],[time]]="Dinner",1,0)</f>
        <v>1</v>
      </c>
      <c r="I155" s="2">
        <v>4</v>
      </c>
      <c r="J155" s="2">
        <v>24.55</v>
      </c>
      <c r="K155" s="2">
        <v>2</v>
      </c>
      <c r="L155" s="3"/>
      <c r="S155" s="4">
        <v>126</v>
      </c>
      <c r="T155" s="4">
        <v>4.5838086839886927</v>
      </c>
      <c r="U155" s="4">
        <v>-0.3838086839886925</v>
      </c>
      <c r="V155" s="8">
        <v>4.2</v>
      </c>
    </row>
    <row r="156" spans="1:22" x14ac:dyDescent="0.35">
      <c r="A156" t="s">
        <v>5</v>
      </c>
      <c r="B156" t="s">
        <v>2</v>
      </c>
      <c r="C156" t="s">
        <v>9</v>
      </c>
      <c r="D156" t="s">
        <v>0</v>
      </c>
      <c r="E156" s="3">
        <f>IF(Table1[[#This Row],[sex]]="Female",1,0)</f>
        <v>0</v>
      </c>
      <c r="F156" s="3">
        <f>IF(Table1[[#This Row],[smoker]]="Yes",1,0)</f>
        <v>0</v>
      </c>
      <c r="G156" s="3" cm="1">
        <f t="array" ref="G156">_xlfn.IFS(Table1[[#This Row],[day]]="Thur",1,Table1[[#This Row],[day]]="Fri",2,Table1[[#This Row],[day]]="Sat",3,Table1[[#This Row],[day]]="Sun",4)</f>
        <v>4</v>
      </c>
      <c r="H156" s="3">
        <f>IF(Table1[[#This Row],[time]]="Dinner",1,0)</f>
        <v>1</v>
      </c>
      <c r="I156" s="2">
        <v>4</v>
      </c>
      <c r="J156" s="2">
        <v>19.77</v>
      </c>
      <c r="K156" s="2">
        <v>2</v>
      </c>
      <c r="L156" s="3"/>
      <c r="S156" s="4">
        <v>127</v>
      </c>
      <c r="T156" s="4">
        <v>1.8426473808465536</v>
      </c>
      <c r="U156" s="4">
        <v>-0.36264738084655357</v>
      </c>
      <c r="V156" s="8">
        <v>1.48</v>
      </c>
    </row>
    <row r="157" spans="1:22" x14ac:dyDescent="0.35">
      <c r="A157" t="s">
        <v>3</v>
      </c>
      <c r="B157" t="s">
        <v>2</v>
      </c>
      <c r="C157" t="s">
        <v>9</v>
      </c>
      <c r="D157" t="s">
        <v>0</v>
      </c>
      <c r="E157" s="3">
        <f>IF(Table1[[#This Row],[sex]]="Female",1,0)</f>
        <v>1</v>
      </c>
      <c r="F157" s="3">
        <f>IF(Table1[[#This Row],[smoker]]="Yes",1,0)</f>
        <v>0</v>
      </c>
      <c r="G157" s="3" cm="1">
        <f t="array" ref="G157">_xlfn.IFS(Table1[[#This Row],[day]]="Thur",1,Table1[[#This Row],[day]]="Fri",2,Table1[[#This Row],[day]]="Sat",3,Table1[[#This Row],[day]]="Sun",4)</f>
        <v>4</v>
      </c>
      <c r="H157" s="3">
        <f>IF(Table1[[#This Row],[time]]="Dinner",1,0)</f>
        <v>1</v>
      </c>
      <c r="I157" s="2">
        <v>5</v>
      </c>
      <c r="J157" s="2">
        <v>29.85</v>
      </c>
      <c r="K157" s="2">
        <v>5.14</v>
      </c>
      <c r="L157" s="3"/>
      <c r="S157" s="4">
        <v>128</v>
      </c>
      <c r="T157" s="4">
        <v>2.4432428712796606</v>
      </c>
      <c r="U157" s="4">
        <v>-0.44324287127966056</v>
      </c>
      <c r="V157" s="8">
        <v>2</v>
      </c>
    </row>
    <row r="158" spans="1:22" x14ac:dyDescent="0.35">
      <c r="A158" t="s">
        <v>5</v>
      </c>
      <c r="B158" t="s">
        <v>2</v>
      </c>
      <c r="C158" t="s">
        <v>9</v>
      </c>
      <c r="D158" t="s">
        <v>0</v>
      </c>
      <c r="E158" s="3">
        <f>IF(Table1[[#This Row],[sex]]="Female",1,0)</f>
        <v>0</v>
      </c>
      <c r="F158" s="3">
        <f>IF(Table1[[#This Row],[smoker]]="Yes",1,0)</f>
        <v>0</v>
      </c>
      <c r="G158" s="3" cm="1">
        <f t="array" ref="G158">_xlfn.IFS(Table1[[#This Row],[day]]="Thur",1,Table1[[#This Row],[day]]="Fri",2,Table1[[#This Row],[day]]="Sat",3,Table1[[#This Row],[day]]="Sun",4)</f>
        <v>4</v>
      </c>
      <c r="H158" s="3">
        <f>IF(Table1[[#This Row],[time]]="Dinner",1,0)</f>
        <v>1</v>
      </c>
      <c r="I158" s="2">
        <v>6</v>
      </c>
      <c r="J158" s="2">
        <v>48.17</v>
      </c>
      <c r="K158" s="2">
        <v>5</v>
      </c>
      <c r="L158" s="3"/>
      <c r="S158" s="4">
        <v>129</v>
      </c>
      <c r="T158" s="4">
        <v>2.1470620957371196</v>
      </c>
      <c r="U158" s="4">
        <v>-0.14706209573711959</v>
      </c>
      <c r="V158" s="8">
        <v>2</v>
      </c>
    </row>
    <row r="159" spans="1:22" x14ac:dyDescent="0.35">
      <c r="A159" t="s">
        <v>3</v>
      </c>
      <c r="B159" t="s">
        <v>2</v>
      </c>
      <c r="C159" t="s">
        <v>9</v>
      </c>
      <c r="D159" t="s">
        <v>0</v>
      </c>
      <c r="E159" s="3">
        <f>IF(Table1[[#This Row],[sex]]="Female",1,0)</f>
        <v>1</v>
      </c>
      <c r="F159" s="3">
        <f>IF(Table1[[#This Row],[smoker]]="Yes",1,0)</f>
        <v>0</v>
      </c>
      <c r="G159" s="3" cm="1">
        <f t="array" ref="G159">_xlfn.IFS(Table1[[#This Row],[day]]="Thur",1,Table1[[#This Row],[day]]="Fri",2,Table1[[#This Row],[day]]="Sat",3,Table1[[#This Row],[day]]="Sun",4)</f>
        <v>4</v>
      </c>
      <c r="H159" s="3">
        <f>IF(Table1[[#This Row],[time]]="Dinner",1,0)</f>
        <v>1</v>
      </c>
      <c r="I159" s="2">
        <v>4</v>
      </c>
      <c r="J159" s="2">
        <v>25</v>
      </c>
      <c r="K159" s="2">
        <v>3.75</v>
      </c>
      <c r="L159" s="3"/>
      <c r="S159" s="4">
        <v>130</v>
      </c>
      <c r="T159" s="4">
        <v>3.3663157536689794</v>
      </c>
      <c r="U159" s="4">
        <v>-1.1863157536689792</v>
      </c>
      <c r="V159" s="8">
        <v>2.1800000000000002</v>
      </c>
    </row>
    <row r="160" spans="1:22" x14ac:dyDescent="0.35">
      <c r="A160" t="s">
        <v>3</v>
      </c>
      <c r="B160" t="s">
        <v>2</v>
      </c>
      <c r="C160" t="s">
        <v>9</v>
      </c>
      <c r="D160" t="s">
        <v>0</v>
      </c>
      <c r="E160" s="3">
        <f>IF(Table1[[#This Row],[sex]]="Female",1,0)</f>
        <v>1</v>
      </c>
      <c r="F160" s="3">
        <f>IF(Table1[[#This Row],[smoker]]="Yes",1,0)</f>
        <v>0</v>
      </c>
      <c r="G160" s="3" cm="1">
        <f t="array" ref="G160">_xlfn.IFS(Table1[[#This Row],[day]]="Thur",1,Table1[[#This Row],[day]]="Fri",2,Table1[[#This Row],[day]]="Sat",3,Table1[[#This Row],[day]]="Sun",4)</f>
        <v>4</v>
      </c>
      <c r="H160" s="3">
        <f>IF(Table1[[#This Row],[time]]="Dinner",1,0)</f>
        <v>1</v>
      </c>
      <c r="I160" s="2">
        <v>2</v>
      </c>
      <c r="J160" s="2">
        <v>13.39</v>
      </c>
      <c r="K160" s="2">
        <v>2.61</v>
      </c>
      <c r="L160" s="3"/>
      <c r="S160" s="4">
        <v>131</v>
      </c>
      <c r="T160" s="4">
        <v>2.8387203075119132</v>
      </c>
      <c r="U160" s="4">
        <v>-1.3387203075119132</v>
      </c>
      <c r="V160" s="8">
        <v>1.5</v>
      </c>
    </row>
    <row r="161" spans="1:22" x14ac:dyDescent="0.35">
      <c r="A161" t="s">
        <v>5</v>
      </c>
      <c r="B161" t="s">
        <v>2</v>
      </c>
      <c r="C161" t="s">
        <v>9</v>
      </c>
      <c r="D161" t="s">
        <v>0</v>
      </c>
      <c r="E161" s="3">
        <f>IF(Table1[[#This Row],[sex]]="Female",1,0)</f>
        <v>0</v>
      </c>
      <c r="F161" s="3">
        <f>IF(Table1[[#This Row],[smoker]]="Yes",1,0)</f>
        <v>0</v>
      </c>
      <c r="G161" s="3" cm="1">
        <f t="array" ref="G161">_xlfn.IFS(Table1[[#This Row],[day]]="Thur",1,Table1[[#This Row],[day]]="Fri",2,Table1[[#This Row],[day]]="Sat",3,Table1[[#This Row],[day]]="Sun",4)</f>
        <v>4</v>
      </c>
      <c r="H161" s="3">
        <f>IF(Table1[[#This Row],[time]]="Dinner",1,0)</f>
        <v>1</v>
      </c>
      <c r="I161" s="2">
        <v>4</v>
      </c>
      <c r="J161" s="2">
        <v>16.489999999999998</v>
      </c>
      <c r="K161" s="2">
        <v>2</v>
      </c>
      <c r="L161" s="3"/>
      <c r="S161" s="4">
        <v>132</v>
      </c>
      <c r="T161" s="4">
        <v>2.9856121258559689</v>
      </c>
      <c r="U161" s="4">
        <v>-0.15561212585596884</v>
      </c>
      <c r="V161" s="8">
        <v>2.83</v>
      </c>
    </row>
    <row r="162" spans="1:22" x14ac:dyDescent="0.35">
      <c r="A162" t="s">
        <v>5</v>
      </c>
      <c r="B162" t="s">
        <v>2</v>
      </c>
      <c r="C162" t="s">
        <v>9</v>
      </c>
      <c r="D162" t="s">
        <v>0</v>
      </c>
      <c r="E162" s="3">
        <f>IF(Table1[[#This Row],[sex]]="Female",1,0)</f>
        <v>0</v>
      </c>
      <c r="F162" s="3">
        <f>IF(Table1[[#This Row],[smoker]]="Yes",1,0)</f>
        <v>0</v>
      </c>
      <c r="G162" s="3" cm="1">
        <f t="array" ref="G162">_xlfn.IFS(Table1[[#This Row],[day]]="Thur",1,Table1[[#This Row],[day]]="Fri",2,Table1[[#This Row],[day]]="Sat",3,Table1[[#This Row],[day]]="Sun",4)</f>
        <v>4</v>
      </c>
      <c r="H162" s="3">
        <f>IF(Table1[[#This Row],[time]]="Dinner",1,0)</f>
        <v>1</v>
      </c>
      <c r="I162" s="2">
        <v>4</v>
      </c>
      <c r="J162" s="2">
        <v>21.5</v>
      </c>
      <c r="K162" s="2">
        <v>3.5</v>
      </c>
      <c r="L162" s="3"/>
      <c r="S162" s="4">
        <v>133</v>
      </c>
      <c r="T162" s="4">
        <v>2.1272538273091151</v>
      </c>
      <c r="U162" s="4">
        <v>-0.62725382730911505</v>
      </c>
      <c r="V162" s="8">
        <v>1.5</v>
      </c>
    </row>
    <row r="163" spans="1:22" x14ac:dyDescent="0.35">
      <c r="A163" t="s">
        <v>5</v>
      </c>
      <c r="B163" t="s">
        <v>2</v>
      </c>
      <c r="C163" t="s">
        <v>9</v>
      </c>
      <c r="D163" t="s">
        <v>0</v>
      </c>
      <c r="E163" s="3">
        <f>IF(Table1[[#This Row],[sex]]="Female",1,0)</f>
        <v>0</v>
      </c>
      <c r="F163" s="3">
        <f>IF(Table1[[#This Row],[smoker]]="Yes",1,0)</f>
        <v>0</v>
      </c>
      <c r="G163" s="3" cm="1">
        <f t="array" ref="G163">_xlfn.IFS(Table1[[#This Row],[day]]="Thur",1,Table1[[#This Row],[day]]="Fri",2,Table1[[#This Row],[day]]="Sat",3,Table1[[#This Row],[day]]="Sun",4)</f>
        <v>4</v>
      </c>
      <c r="H163" s="3">
        <f>IF(Table1[[#This Row],[time]]="Dinner",1,0)</f>
        <v>1</v>
      </c>
      <c r="I163" s="2">
        <v>2</v>
      </c>
      <c r="J163" s="2">
        <v>12.66</v>
      </c>
      <c r="K163" s="2">
        <v>2.5</v>
      </c>
      <c r="L163" s="3"/>
      <c r="S163" s="4">
        <v>134</v>
      </c>
      <c r="T163" s="4">
        <v>2.2300681729592329</v>
      </c>
      <c r="U163" s="4">
        <v>-0.23006817295923288</v>
      </c>
      <c r="V163" s="8">
        <v>2</v>
      </c>
    </row>
    <row r="164" spans="1:22" x14ac:dyDescent="0.35">
      <c r="A164" t="s">
        <v>3</v>
      </c>
      <c r="B164" t="s">
        <v>2</v>
      </c>
      <c r="C164" t="s">
        <v>9</v>
      </c>
      <c r="D164" t="s">
        <v>0</v>
      </c>
      <c r="E164" s="3">
        <f>IF(Table1[[#This Row],[sex]]="Female",1,0)</f>
        <v>1</v>
      </c>
      <c r="F164" s="3">
        <f>IF(Table1[[#This Row],[smoker]]="Yes",1,0)</f>
        <v>0</v>
      </c>
      <c r="G164" s="3" cm="1">
        <f t="array" ref="G164">_xlfn.IFS(Table1[[#This Row],[day]]="Thur",1,Table1[[#This Row],[day]]="Fri",2,Table1[[#This Row],[day]]="Sat",3,Table1[[#This Row],[day]]="Sun",4)</f>
        <v>4</v>
      </c>
      <c r="H164" s="3">
        <f>IF(Table1[[#This Row],[time]]="Dinner",1,0)</f>
        <v>1</v>
      </c>
      <c r="I164" s="2">
        <v>3</v>
      </c>
      <c r="J164" s="2">
        <v>16.21</v>
      </c>
      <c r="K164" s="2">
        <v>2</v>
      </c>
      <c r="L164" s="3"/>
      <c r="S164" s="4">
        <v>135</v>
      </c>
      <c r="T164" s="4">
        <v>2.7960186994736418</v>
      </c>
      <c r="U164" s="4">
        <v>0.45398130052635821</v>
      </c>
      <c r="V164" s="8">
        <v>3.25</v>
      </c>
    </row>
    <row r="165" spans="1:22" x14ac:dyDescent="0.35">
      <c r="A165" t="s">
        <v>5</v>
      </c>
      <c r="B165" t="s">
        <v>2</v>
      </c>
      <c r="C165" t="s">
        <v>9</v>
      </c>
      <c r="D165" t="s">
        <v>0</v>
      </c>
      <c r="E165" s="3">
        <f>IF(Table1[[#This Row],[sex]]="Female",1,0)</f>
        <v>0</v>
      </c>
      <c r="F165" s="3">
        <f>IF(Table1[[#This Row],[smoker]]="Yes",1,0)</f>
        <v>0</v>
      </c>
      <c r="G165" s="3" cm="1">
        <f t="array" ref="G165">_xlfn.IFS(Table1[[#This Row],[day]]="Thur",1,Table1[[#This Row],[day]]="Fri",2,Table1[[#This Row],[day]]="Sat",3,Table1[[#This Row],[day]]="Sun",4)</f>
        <v>4</v>
      </c>
      <c r="H165" s="3">
        <f>IF(Table1[[#This Row],[time]]="Dinner",1,0)</f>
        <v>1</v>
      </c>
      <c r="I165" s="2">
        <v>2</v>
      </c>
      <c r="J165" s="2">
        <v>13.81</v>
      </c>
      <c r="K165" s="2">
        <v>2</v>
      </c>
      <c r="L165" s="3"/>
      <c r="S165" s="4">
        <v>136</v>
      </c>
      <c r="T165" s="4">
        <v>1.8763490938877274</v>
      </c>
      <c r="U165" s="4">
        <v>-0.62634909388772742</v>
      </c>
      <c r="V165" s="8">
        <v>1.25</v>
      </c>
    </row>
    <row r="166" spans="1:22" x14ac:dyDescent="0.35">
      <c r="A166" t="s">
        <v>3</v>
      </c>
      <c r="B166" t="s">
        <v>6</v>
      </c>
      <c r="C166" t="s">
        <v>9</v>
      </c>
      <c r="D166" t="s">
        <v>0</v>
      </c>
      <c r="E166" s="3">
        <f>IF(Table1[[#This Row],[sex]]="Female",1,0)</f>
        <v>1</v>
      </c>
      <c r="F166" s="3">
        <f>IF(Table1[[#This Row],[smoker]]="Yes",1,0)</f>
        <v>1</v>
      </c>
      <c r="G166" s="3" cm="1">
        <f t="array" ref="G166">_xlfn.IFS(Table1[[#This Row],[day]]="Thur",1,Table1[[#This Row],[day]]="Fri",2,Table1[[#This Row],[day]]="Sat",3,Table1[[#This Row],[day]]="Sun",4)</f>
        <v>4</v>
      </c>
      <c r="H166" s="3">
        <f>IF(Table1[[#This Row],[time]]="Dinner",1,0)</f>
        <v>1</v>
      </c>
      <c r="I166" s="2">
        <v>2</v>
      </c>
      <c r="J166" s="2">
        <v>17.510000000000002</v>
      </c>
      <c r="K166" s="2">
        <v>3</v>
      </c>
      <c r="L166" s="3"/>
      <c r="S166" s="4">
        <v>137</v>
      </c>
      <c r="T166" s="4">
        <v>2.0480207535970982</v>
      </c>
      <c r="U166" s="4">
        <v>-4.8020753597098231E-2</v>
      </c>
      <c r="V166" s="8">
        <v>2</v>
      </c>
    </row>
    <row r="167" spans="1:22" x14ac:dyDescent="0.35">
      <c r="A167" t="s">
        <v>5</v>
      </c>
      <c r="B167" t="s">
        <v>2</v>
      </c>
      <c r="C167" t="s">
        <v>9</v>
      </c>
      <c r="D167" t="s">
        <v>0</v>
      </c>
      <c r="E167" s="3">
        <f>IF(Table1[[#This Row],[sex]]="Female",1,0)</f>
        <v>0</v>
      </c>
      <c r="F167" s="3">
        <f>IF(Table1[[#This Row],[smoker]]="Yes",1,0)</f>
        <v>0</v>
      </c>
      <c r="G167" s="3" cm="1">
        <f t="array" ref="G167">_xlfn.IFS(Table1[[#This Row],[day]]="Thur",1,Table1[[#This Row],[day]]="Fri",2,Table1[[#This Row],[day]]="Sat",3,Table1[[#This Row],[day]]="Sun",4)</f>
        <v>4</v>
      </c>
      <c r="H167" s="3">
        <f>IF(Table1[[#This Row],[time]]="Dinner",1,0)</f>
        <v>1</v>
      </c>
      <c r="I167" s="2">
        <v>3</v>
      </c>
      <c r="J167" s="2">
        <v>24.52</v>
      </c>
      <c r="K167" s="2">
        <v>3.48</v>
      </c>
      <c r="L167" s="3"/>
      <c r="S167" s="4">
        <v>138</v>
      </c>
      <c r="T167" s="4">
        <v>2.4083425888112719</v>
      </c>
      <c r="U167" s="4">
        <v>-0.40834258881127194</v>
      </c>
      <c r="V167" s="8">
        <v>2</v>
      </c>
    </row>
    <row r="168" spans="1:22" x14ac:dyDescent="0.35">
      <c r="A168" t="s">
        <v>5</v>
      </c>
      <c r="B168" t="s">
        <v>2</v>
      </c>
      <c r="C168" t="s">
        <v>9</v>
      </c>
      <c r="D168" t="s">
        <v>0</v>
      </c>
      <c r="E168" s="3">
        <f>IF(Table1[[#This Row],[sex]]="Female",1,0)</f>
        <v>0</v>
      </c>
      <c r="F168" s="3">
        <f>IF(Table1[[#This Row],[smoker]]="Yes",1,0)</f>
        <v>0</v>
      </c>
      <c r="G168" s="3" cm="1">
        <f t="array" ref="G168">_xlfn.IFS(Table1[[#This Row],[day]]="Thur",1,Table1[[#This Row],[day]]="Fri",2,Table1[[#This Row],[day]]="Sat",3,Table1[[#This Row],[day]]="Sun",4)</f>
        <v>4</v>
      </c>
      <c r="H168" s="3">
        <f>IF(Table1[[#This Row],[time]]="Dinner",1,0)</f>
        <v>1</v>
      </c>
      <c r="I168" s="2">
        <v>2</v>
      </c>
      <c r="J168" s="2">
        <v>20.76</v>
      </c>
      <c r="K168" s="2">
        <v>2.2400000000000002</v>
      </c>
      <c r="L168" s="3"/>
      <c r="S168" s="4">
        <v>139</v>
      </c>
      <c r="T168" s="4">
        <v>2.4725359486281171</v>
      </c>
      <c r="U168" s="4">
        <v>-0.4725359486281171</v>
      </c>
      <c r="V168" s="8">
        <v>2</v>
      </c>
    </row>
    <row r="169" spans="1:22" x14ac:dyDescent="0.35">
      <c r="A169" t="s">
        <v>5</v>
      </c>
      <c r="B169" t="s">
        <v>2</v>
      </c>
      <c r="C169" t="s">
        <v>9</v>
      </c>
      <c r="D169" t="s">
        <v>0</v>
      </c>
      <c r="E169" s="3">
        <f>IF(Table1[[#This Row],[sex]]="Female",1,0)</f>
        <v>0</v>
      </c>
      <c r="F169" s="3">
        <f>IF(Table1[[#This Row],[smoker]]="Yes",1,0)</f>
        <v>0</v>
      </c>
      <c r="G169" s="3" cm="1">
        <f t="array" ref="G169">_xlfn.IFS(Table1[[#This Row],[day]]="Thur",1,Table1[[#This Row],[day]]="Fri",2,Table1[[#This Row],[day]]="Sat",3,Table1[[#This Row],[day]]="Sun",4)</f>
        <v>4</v>
      </c>
      <c r="H169" s="3">
        <f>IF(Table1[[#This Row],[time]]="Dinner",1,0)</f>
        <v>1</v>
      </c>
      <c r="I169" s="2">
        <v>4</v>
      </c>
      <c r="J169" s="2">
        <v>31.71</v>
      </c>
      <c r="K169" s="2">
        <v>4.5</v>
      </c>
      <c r="L169" s="3"/>
      <c r="S169" s="4">
        <v>140</v>
      </c>
      <c r="T169" s="4">
        <v>2.3149607519363942</v>
      </c>
      <c r="U169" s="4">
        <v>0.43503924806360583</v>
      </c>
      <c r="V169" s="8">
        <v>2.75</v>
      </c>
    </row>
    <row r="170" spans="1:22" x14ac:dyDescent="0.35">
      <c r="A170" t="s">
        <v>3</v>
      </c>
      <c r="B170" t="s">
        <v>6</v>
      </c>
      <c r="C170" t="s">
        <v>4</v>
      </c>
      <c r="D170" t="s">
        <v>0</v>
      </c>
      <c r="E170" s="3">
        <f>IF(Table1[[#This Row],[sex]]="Female",1,0)</f>
        <v>1</v>
      </c>
      <c r="F170" s="3">
        <f>IF(Table1[[#This Row],[smoker]]="Yes",1,0)</f>
        <v>1</v>
      </c>
      <c r="G170" s="3" cm="1">
        <f t="array" ref="G170">_xlfn.IFS(Table1[[#This Row],[day]]="Thur",1,Table1[[#This Row],[day]]="Fri",2,Table1[[#This Row],[day]]="Sat",3,Table1[[#This Row],[day]]="Sun",4)</f>
        <v>3</v>
      </c>
      <c r="H170" s="3">
        <f>IF(Table1[[#This Row],[time]]="Dinner",1,0)</f>
        <v>1</v>
      </c>
      <c r="I170" s="2">
        <v>2</v>
      </c>
      <c r="J170" s="2">
        <v>10.59</v>
      </c>
      <c r="K170" s="2">
        <v>1.61</v>
      </c>
      <c r="L170" s="3"/>
      <c r="S170" s="4">
        <v>141</v>
      </c>
      <c r="T170" s="4">
        <v>2.7215018801492445</v>
      </c>
      <c r="U170" s="4">
        <v>0.77849811985075545</v>
      </c>
      <c r="V170" s="8">
        <v>3.5</v>
      </c>
    </row>
    <row r="171" spans="1:22" x14ac:dyDescent="0.35">
      <c r="A171" t="s">
        <v>3</v>
      </c>
      <c r="B171" t="s">
        <v>6</v>
      </c>
      <c r="C171" t="s">
        <v>4</v>
      </c>
      <c r="D171" t="s">
        <v>0</v>
      </c>
      <c r="E171" s="3">
        <f>IF(Table1[[#This Row],[sex]]="Female",1,0)</f>
        <v>1</v>
      </c>
      <c r="F171" s="3">
        <f>IF(Table1[[#This Row],[smoker]]="Yes",1,0)</f>
        <v>1</v>
      </c>
      <c r="G171" s="3" cm="1">
        <f t="array" ref="G171">_xlfn.IFS(Table1[[#This Row],[day]]="Thur",1,Table1[[#This Row],[day]]="Fri",2,Table1[[#This Row],[day]]="Sat",3,Table1[[#This Row],[day]]="Sun",4)</f>
        <v>3</v>
      </c>
      <c r="H171" s="3">
        <f>IF(Table1[[#This Row],[time]]="Dinner",1,0)</f>
        <v>1</v>
      </c>
      <c r="I171" s="2">
        <v>2</v>
      </c>
      <c r="J171" s="2">
        <v>10.63</v>
      </c>
      <c r="K171" s="2">
        <v>2</v>
      </c>
      <c r="L171" s="3"/>
      <c r="S171" s="4">
        <v>142</v>
      </c>
      <c r="T171" s="4">
        <v>4.9736266149558013</v>
      </c>
      <c r="U171" s="4">
        <v>1.7263733850441989</v>
      </c>
      <c r="V171" s="8">
        <v>6.7</v>
      </c>
    </row>
    <row r="172" spans="1:22" x14ac:dyDescent="0.35">
      <c r="A172" t="s">
        <v>5</v>
      </c>
      <c r="B172" t="s">
        <v>6</v>
      </c>
      <c r="C172" t="s">
        <v>4</v>
      </c>
      <c r="D172" t="s">
        <v>0</v>
      </c>
      <c r="E172" s="3">
        <f>IF(Table1[[#This Row],[sex]]="Female",1,0)</f>
        <v>0</v>
      </c>
      <c r="F172" s="3">
        <f>IF(Table1[[#This Row],[smoker]]="Yes",1,0)</f>
        <v>1</v>
      </c>
      <c r="G172" s="3" cm="1">
        <f t="array" ref="G172">_xlfn.IFS(Table1[[#This Row],[day]]="Thur",1,Table1[[#This Row],[day]]="Fri",2,Table1[[#This Row],[day]]="Sat",3,Table1[[#This Row],[day]]="Sun",4)</f>
        <v>3</v>
      </c>
      <c r="H172" s="3">
        <f>IF(Table1[[#This Row],[time]]="Dinner",1,0)</f>
        <v>1</v>
      </c>
      <c r="I172" s="2">
        <v>3</v>
      </c>
      <c r="J172" s="2">
        <v>50.81</v>
      </c>
      <c r="K172" s="2">
        <v>10</v>
      </c>
      <c r="L172" s="3"/>
      <c r="S172" s="4">
        <v>143</v>
      </c>
      <c r="T172" s="4">
        <v>5.4487068516067634</v>
      </c>
      <c r="U172" s="4">
        <v>-0.44870685160676338</v>
      </c>
      <c r="V172" s="8">
        <v>5</v>
      </c>
    </row>
    <row r="173" spans="1:22" x14ac:dyDescent="0.35">
      <c r="A173" t="s">
        <v>5</v>
      </c>
      <c r="B173" t="s">
        <v>6</v>
      </c>
      <c r="C173" t="s">
        <v>4</v>
      </c>
      <c r="D173" t="s">
        <v>0</v>
      </c>
      <c r="E173" s="3">
        <f>IF(Table1[[#This Row],[sex]]="Female",1,0)</f>
        <v>0</v>
      </c>
      <c r="F173" s="3">
        <f>IF(Table1[[#This Row],[smoker]]="Yes",1,0)</f>
        <v>1</v>
      </c>
      <c r="G173" s="3" cm="1">
        <f t="array" ref="G173">_xlfn.IFS(Table1[[#This Row],[day]]="Thur",1,Table1[[#This Row],[day]]="Fri",2,Table1[[#This Row],[day]]="Sat",3,Table1[[#This Row],[day]]="Sun",4)</f>
        <v>3</v>
      </c>
      <c r="H173" s="3">
        <f>IF(Table1[[#This Row],[time]]="Dinner",1,0)</f>
        <v>1</v>
      </c>
      <c r="I173" s="2">
        <v>2</v>
      </c>
      <c r="J173" s="2">
        <v>15.81</v>
      </c>
      <c r="K173" s="2">
        <v>3.16</v>
      </c>
      <c r="L173" s="3"/>
      <c r="S173" s="4">
        <v>144</v>
      </c>
      <c r="T173" s="4">
        <v>4.3244146926695883</v>
      </c>
      <c r="U173" s="4">
        <v>0.67558530733041167</v>
      </c>
      <c r="V173" s="8">
        <v>5</v>
      </c>
    </row>
    <row r="174" spans="1:22" x14ac:dyDescent="0.35">
      <c r="A174" t="s">
        <v>5</v>
      </c>
      <c r="B174" t="s">
        <v>6</v>
      </c>
      <c r="C174" t="s">
        <v>9</v>
      </c>
      <c r="D174" t="s">
        <v>0</v>
      </c>
      <c r="E174" s="3">
        <f>IF(Table1[[#This Row],[sex]]="Female",1,0)</f>
        <v>0</v>
      </c>
      <c r="F174" s="3">
        <f>IF(Table1[[#This Row],[smoker]]="Yes",1,0)</f>
        <v>1</v>
      </c>
      <c r="G174" s="3" cm="1">
        <f t="array" ref="G174">_xlfn.IFS(Table1[[#This Row],[day]]="Thur",1,Table1[[#This Row],[day]]="Fri",2,Table1[[#This Row],[day]]="Sat",3,Table1[[#This Row],[day]]="Sun",4)</f>
        <v>4</v>
      </c>
      <c r="H174" s="3">
        <f>IF(Table1[[#This Row],[time]]="Dinner",1,0)</f>
        <v>1</v>
      </c>
      <c r="I174" s="2">
        <v>2</v>
      </c>
      <c r="J174" s="2">
        <v>7.25</v>
      </c>
      <c r="K174" s="2">
        <v>5.15</v>
      </c>
      <c r="L174" s="3"/>
      <c r="S174" s="4">
        <v>145</v>
      </c>
      <c r="T174" s="4">
        <v>2.6234037888867472</v>
      </c>
      <c r="U174" s="4">
        <v>-0.32340378888674737</v>
      </c>
      <c r="V174" s="8">
        <v>2.2999999999999998</v>
      </c>
    </row>
    <row r="175" spans="1:22" x14ac:dyDescent="0.35">
      <c r="A175" t="s">
        <v>5</v>
      </c>
      <c r="B175" t="s">
        <v>6</v>
      </c>
      <c r="C175" t="s">
        <v>9</v>
      </c>
      <c r="D175" t="s">
        <v>0</v>
      </c>
      <c r="E175" s="3">
        <f>IF(Table1[[#This Row],[sex]]="Female",1,0)</f>
        <v>0</v>
      </c>
      <c r="F175" s="3">
        <f>IF(Table1[[#This Row],[smoker]]="Yes",1,0)</f>
        <v>1</v>
      </c>
      <c r="G175" s="3" cm="1">
        <f t="array" ref="G175">_xlfn.IFS(Table1[[#This Row],[day]]="Thur",1,Table1[[#This Row],[day]]="Fri",2,Table1[[#This Row],[day]]="Sat",3,Table1[[#This Row],[day]]="Sun",4)</f>
        <v>4</v>
      </c>
      <c r="H175" s="3">
        <f>IF(Table1[[#This Row],[time]]="Dinner",1,0)</f>
        <v>1</v>
      </c>
      <c r="I175" s="2">
        <v>2</v>
      </c>
      <c r="J175" s="2">
        <v>31.85</v>
      </c>
      <c r="K175" s="2">
        <v>3.18</v>
      </c>
      <c r="L175" s="3"/>
      <c r="S175" s="4">
        <v>146</v>
      </c>
      <c r="T175" s="4">
        <v>1.8612570798473431</v>
      </c>
      <c r="U175" s="4">
        <v>-0.36125707984734312</v>
      </c>
      <c r="V175" s="8">
        <v>1.5</v>
      </c>
    </row>
    <row r="176" spans="1:22" x14ac:dyDescent="0.35">
      <c r="A176" t="s">
        <v>5</v>
      </c>
      <c r="B176" t="s">
        <v>6</v>
      </c>
      <c r="C176" t="s">
        <v>9</v>
      </c>
      <c r="D176" t="s">
        <v>0</v>
      </c>
      <c r="E176" s="3">
        <f>IF(Table1[[#This Row],[sex]]="Female",1,0)</f>
        <v>0</v>
      </c>
      <c r="F176" s="3">
        <f>IF(Table1[[#This Row],[smoker]]="Yes",1,0)</f>
        <v>1</v>
      </c>
      <c r="G176" s="3" cm="1">
        <f t="array" ref="G176">_xlfn.IFS(Table1[[#This Row],[day]]="Thur",1,Table1[[#This Row],[day]]="Fri",2,Table1[[#This Row],[day]]="Sat",3,Table1[[#This Row],[day]]="Sun",4)</f>
        <v>4</v>
      </c>
      <c r="H176" s="3">
        <f>IF(Table1[[#This Row],[time]]="Dinner",1,0)</f>
        <v>1</v>
      </c>
      <c r="I176" s="2">
        <v>2</v>
      </c>
      <c r="J176" s="2">
        <v>16.82</v>
      </c>
      <c r="K176" s="2">
        <v>4</v>
      </c>
      <c r="L176" s="3"/>
      <c r="S176" s="4">
        <v>147</v>
      </c>
      <c r="T176" s="4">
        <v>3.0066818507826389</v>
      </c>
      <c r="U176" s="4">
        <v>-1.6466818507826388</v>
      </c>
      <c r="V176" s="8">
        <v>1.36</v>
      </c>
    </row>
    <row r="177" spans="1:22" x14ac:dyDescent="0.35">
      <c r="A177" t="s">
        <v>5</v>
      </c>
      <c r="B177" t="s">
        <v>6</v>
      </c>
      <c r="C177" t="s">
        <v>9</v>
      </c>
      <c r="D177" t="s">
        <v>0</v>
      </c>
      <c r="E177" s="3">
        <f>IF(Table1[[#This Row],[sex]]="Female",1,0)</f>
        <v>0</v>
      </c>
      <c r="F177" s="3">
        <f>IF(Table1[[#This Row],[smoker]]="Yes",1,0)</f>
        <v>1</v>
      </c>
      <c r="G177" s="3" cm="1">
        <f t="array" ref="G177">_xlfn.IFS(Table1[[#This Row],[day]]="Thur",1,Table1[[#This Row],[day]]="Fri",2,Table1[[#This Row],[day]]="Sat",3,Table1[[#This Row],[day]]="Sun",4)</f>
        <v>4</v>
      </c>
      <c r="H177" s="3">
        <f>IF(Table1[[#This Row],[time]]="Dinner",1,0)</f>
        <v>1</v>
      </c>
      <c r="I177" s="2">
        <v>2</v>
      </c>
      <c r="J177" s="2">
        <v>32.9</v>
      </c>
      <c r="K177" s="2">
        <v>3.11</v>
      </c>
      <c r="L177" s="3"/>
      <c r="S177" s="4">
        <v>148</v>
      </c>
      <c r="T177" s="4">
        <v>2.1932813887357963</v>
      </c>
      <c r="U177" s="4">
        <v>-0.56328138873579636</v>
      </c>
      <c r="V177" s="8">
        <v>1.63</v>
      </c>
    </row>
    <row r="178" spans="1:22" x14ac:dyDescent="0.35">
      <c r="A178" t="s">
        <v>5</v>
      </c>
      <c r="B178" t="s">
        <v>6</v>
      </c>
      <c r="C178" t="s">
        <v>9</v>
      </c>
      <c r="D178" t="s">
        <v>0</v>
      </c>
      <c r="E178" s="3">
        <f>IF(Table1[[#This Row],[sex]]="Female",1,0)</f>
        <v>0</v>
      </c>
      <c r="F178" s="3">
        <f>IF(Table1[[#This Row],[smoker]]="Yes",1,0)</f>
        <v>1</v>
      </c>
      <c r="G178" s="3" cm="1">
        <f t="array" ref="G178">_xlfn.IFS(Table1[[#This Row],[day]]="Thur",1,Table1[[#This Row],[day]]="Fri",2,Table1[[#This Row],[day]]="Sat",3,Table1[[#This Row],[day]]="Sun",4)</f>
        <v>4</v>
      </c>
      <c r="H178" s="3">
        <f>IF(Table1[[#This Row],[time]]="Dinner",1,0)</f>
        <v>1</v>
      </c>
      <c r="I178" s="2">
        <v>2</v>
      </c>
      <c r="J178" s="2">
        <v>17.89</v>
      </c>
      <c r="K178" s="2">
        <v>2</v>
      </c>
      <c r="L178" s="3"/>
      <c r="S178" s="4">
        <v>149</v>
      </c>
      <c r="T178" s="4">
        <v>1.9614969914145792</v>
      </c>
      <c r="U178" s="4">
        <v>-0.23149699141457925</v>
      </c>
      <c r="V178" s="8">
        <v>1.73</v>
      </c>
    </row>
    <row r="179" spans="1:22" x14ac:dyDescent="0.35">
      <c r="A179" t="s">
        <v>5</v>
      </c>
      <c r="B179" t="s">
        <v>6</v>
      </c>
      <c r="C179" t="s">
        <v>9</v>
      </c>
      <c r="D179" t="s">
        <v>0</v>
      </c>
      <c r="E179" s="3">
        <f>IF(Table1[[#This Row],[sex]]="Female",1,0)</f>
        <v>0</v>
      </c>
      <c r="F179" s="3">
        <f>IF(Table1[[#This Row],[smoker]]="Yes",1,0)</f>
        <v>1</v>
      </c>
      <c r="G179" s="3" cm="1">
        <f t="array" ref="G179">_xlfn.IFS(Table1[[#This Row],[day]]="Thur",1,Table1[[#This Row],[day]]="Fri",2,Table1[[#This Row],[day]]="Sat",3,Table1[[#This Row],[day]]="Sun",4)</f>
        <v>4</v>
      </c>
      <c r="H179" s="3">
        <f>IF(Table1[[#This Row],[time]]="Dinner",1,0)</f>
        <v>1</v>
      </c>
      <c r="I179" s="2">
        <v>2</v>
      </c>
      <c r="J179" s="2">
        <v>14.48</v>
      </c>
      <c r="K179" s="2">
        <v>2</v>
      </c>
      <c r="L179" s="3"/>
      <c r="S179" s="4">
        <v>150</v>
      </c>
      <c r="T179" s="4">
        <v>1.747379042216628</v>
      </c>
      <c r="U179" s="4">
        <v>0.25262095778337201</v>
      </c>
      <c r="V179" s="8">
        <v>2</v>
      </c>
    </row>
    <row r="180" spans="1:22" x14ac:dyDescent="0.35">
      <c r="A180" t="s">
        <v>3</v>
      </c>
      <c r="B180" t="s">
        <v>6</v>
      </c>
      <c r="C180" t="s">
        <v>9</v>
      </c>
      <c r="D180" t="s">
        <v>0</v>
      </c>
      <c r="E180" s="3">
        <f>IF(Table1[[#This Row],[sex]]="Female",1,0)</f>
        <v>1</v>
      </c>
      <c r="F180" s="3">
        <f>IF(Table1[[#This Row],[smoker]]="Yes",1,0)</f>
        <v>1</v>
      </c>
      <c r="G180" s="3" cm="1">
        <f t="array" ref="G180">_xlfn.IFS(Table1[[#This Row],[day]]="Thur",1,Table1[[#This Row],[day]]="Fri",2,Table1[[#This Row],[day]]="Sat",3,Table1[[#This Row],[day]]="Sun",4)</f>
        <v>4</v>
      </c>
      <c r="H180" s="3">
        <f>IF(Table1[[#This Row],[time]]="Dinner",1,0)</f>
        <v>1</v>
      </c>
      <c r="I180" s="2">
        <v>2</v>
      </c>
      <c r="J180" s="2">
        <v>9.6</v>
      </c>
      <c r="K180" s="2">
        <v>4</v>
      </c>
      <c r="L180" s="3"/>
      <c r="S180" s="4">
        <v>151</v>
      </c>
      <c r="T180" s="4">
        <v>2.4118933102468492</v>
      </c>
      <c r="U180" s="4">
        <v>8.8106689753150835E-2</v>
      </c>
      <c r="V180" s="8">
        <v>2.5</v>
      </c>
    </row>
    <row r="181" spans="1:22" x14ac:dyDescent="0.35">
      <c r="A181" t="s">
        <v>5</v>
      </c>
      <c r="B181" t="s">
        <v>6</v>
      </c>
      <c r="C181" t="s">
        <v>9</v>
      </c>
      <c r="D181" t="s">
        <v>0</v>
      </c>
      <c r="E181" s="3">
        <f>IF(Table1[[#This Row],[sex]]="Female",1,0)</f>
        <v>0</v>
      </c>
      <c r="F181" s="3">
        <f>IF(Table1[[#This Row],[smoker]]="Yes",1,0)</f>
        <v>1</v>
      </c>
      <c r="G181" s="3" cm="1">
        <f t="array" ref="G181">_xlfn.IFS(Table1[[#This Row],[day]]="Thur",1,Table1[[#This Row],[day]]="Fri",2,Table1[[#This Row],[day]]="Sat",3,Table1[[#This Row],[day]]="Sun",4)</f>
        <v>4</v>
      </c>
      <c r="H181" s="3">
        <f>IF(Table1[[#This Row],[time]]="Dinner",1,0)</f>
        <v>1</v>
      </c>
      <c r="I181" s="2">
        <v>2</v>
      </c>
      <c r="J181" s="2">
        <v>34.630000000000003</v>
      </c>
      <c r="K181" s="2">
        <v>3.55</v>
      </c>
      <c r="L181" s="3"/>
      <c r="S181" s="4">
        <v>152</v>
      </c>
      <c r="T181" s="4">
        <v>2.3232277277595919</v>
      </c>
      <c r="U181" s="4">
        <v>-0.32322772775959185</v>
      </c>
      <c r="V181" s="8">
        <v>2</v>
      </c>
    </row>
    <row r="182" spans="1:22" x14ac:dyDescent="0.35">
      <c r="A182" t="s">
        <v>5</v>
      </c>
      <c r="B182" t="s">
        <v>6</v>
      </c>
      <c r="C182" t="s">
        <v>9</v>
      </c>
      <c r="D182" t="s">
        <v>0</v>
      </c>
      <c r="E182" s="3">
        <f>IF(Table1[[#This Row],[sex]]="Female",1,0)</f>
        <v>0</v>
      </c>
      <c r="F182" s="3">
        <f>IF(Table1[[#This Row],[smoker]]="Yes",1,0)</f>
        <v>1</v>
      </c>
      <c r="G182" s="3" cm="1">
        <f t="array" ref="G182">_xlfn.IFS(Table1[[#This Row],[day]]="Thur",1,Table1[[#This Row],[day]]="Fri",2,Table1[[#This Row],[day]]="Sat",3,Table1[[#This Row],[day]]="Sun",4)</f>
        <v>4</v>
      </c>
      <c r="H182" s="3">
        <f>IF(Table1[[#This Row],[time]]="Dinner",1,0)</f>
        <v>1</v>
      </c>
      <c r="I182" s="2">
        <v>4</v>
      </c>
      <c r="J182" s="2">
        <v>34.65</v>
      </c>
      <c r="K182" s="2">
        <v>3.68</v>
      </c>
      <c r="L182" s="3"/>
      <c r="S182" s="4">
        <v>153</v>
      </c>
      <c r="T182" s="4">
        <v>2.8876099581400947</v>
      </c>
      <c r="U182" s="4">
        <v>-0.14760995814009448</v>
      </c>
      <c r="V182" s="8">
        <v>2.74</v>
      </c>
    </row>
    <row r="183" spans="1:22" x14ac:dyDescent="0.35">
      <c r="A183" t="s">
        <v>5</v>
      </c>
      <c r="B183" t="s">
        <v>6</v>
      </c>
      <c r="C183" t="s">
        <v>9</v>
      </c>
      <c r="D183" t="s">
        <v>0</v>
      </c>
      <c r="E183" s="3">
        <f>IF(Table1[[#This Row],[sex]]="Female",1,0)</f>
        <v>0</v>
      </c>
      <c r="F183" s="3">
        <f>IF(Table1[[#This Row],[smoker]]="Yes",1,0)</f>
        <v>1</v>
      </c>
      <c r="G183" s="3" cm="1">
        <f t="array" ref="G183">_xlfn.IFS(Table1[[#This Row],[day]]="Thur",1,Table1[[#This Row],[day]]="Fri",2,Table1[[#This Row],[day]]="Sat",3,Table1[[#This Row],[day]]="Sun",4)</f>
        <v>4</v>
      </c>
      <c r="H183" s="3">
        <f>IF(Table1[[#This Row],[time]]="Dinner",1,0)</f>
        <v>1</v>
      </c>
      <c r="I183" s="2">
        <v>2</v>
      </c>
      <c r="J183" s="2">
        <v>23.33</v>
      </c>
      <c r="K183" s="2">
        <v>5.65</v>
      </c>
      <c r="L183" s="3"/>
      <c r="S183" s="4">
        <v>154</v>
      </c>
      <c r="T183" s="4">
        <v>3.7500594658181856</v>
      </c>
      <c r="U183" s="4">
        <v>-1.7500594658181856</v>
      </c>
      <c r="V183" s="8">
        <v>2</v>
      </c>
    </row>
    <row r="184" spans="1:22" x14ac:dyDescent="0.35">
      <c r="A184" t="s">
        <v>5</v>
      </c>
      <c r="B184" t="s">
        <v>6</v>
      </c>
      <c r="C184" t="s">
        <v>9</v>
      </c>
      <c r="D184" t="s">
        <v>0</v>
      </c>
      <c r="E184" s="3">
        <f>IF(Table1[[#This Row],[sex]]="Female",1,0)</f>
        <v>0</v>
      </c>
      <c r="F184" s="3">
        <f>IF(Table1[[#This Row],[smoker]]="Yes",1,0)</f>
        <v>1</v>
      </c>
      <c r="G184" s="3" cm="1">
        <f t="array" ref="G184">_xlfn.IFS(Table1[[#This Row],[day]]="Thur",1,Table1[[#This Row],[day]]="Fri",2,Table1[[#This Row],[day]]="Sat",3,Table1[[#This Row],[day]]="Sun",4)</f>
        <v>4</v>
      </c>
      <c r="H184" s="3">
        <f>IF(Table1[[#This Row],[time]]="Dinner",1,0)</f>
        <v>1</v>
      </c>
      <c r="I184" s="2">
        <v>3</v>
      </c>
      <c r="J184" s="2">
        <v>45.35</v>
      </c>
      <c r="K184" s="2">
        <v>3.5</v>
      </c>
      <c r="L184" s="3"/>
      <c r="S184" s="4">
        <v>155</v>
      </c>
      <c r="T184" s="4">
        <v>3.2991855463617061</v>
      </c>
      <c r="U184" s="4">
        <v>-1.2991855463617061</v>
      </c>
      <c r="V184" s="8">
        <v>2</v>
      </c>
    </row>
    <row r="185" spans="1:22" x14ac:dyDescent="0.35">
      <c r="A185" t="s">
        <v>5</v>
      </c>
      <c r="B185" t="s">
        <v>6</v>
      </c>
      <c r="C185" t="s">
        <v>9</v>
      </c>
      <c r="D185" t="s">
        <v>0</v>
      </c>
      <c r="E185" s="3">
        <f>IF(Table1[[#This Row],[sex]]="Female",1,0)</f>
        <v>0</v>
      </c>
      <c r="F185" s="3">
        <f>IF(Table1[[#This Row],[smoker]]="Yes",1,0)</f>
        <v>1</v>
      </c>
      <c r="G185" s="3" cm="1">
        <f t="array" ref="G185">_xlfn.IFS(Table1[[#This Row],[day]]="Thur",1,Table1[[#This Row],[day]]="Fri",2,Table1[[#This Row],[day]]="Sat",3,Table1[[#This Row],[day]]="Sun",4)</f>
        <v>4</v>
      </c>
      <c r="H185" s="3">
        <f>IF(Table1[[#This Row],[time]]="Dinner",1,0)</f>
        <v>1</v>
      </c>
      <c r="I185" s="2">
        <v>4</v>
      </c>
      <c r="J185" s="2">
        <v>23.17</v>
      </c>
      <c r="K185" s="2">
        <v>6.5</v>
      </c>
      <c r="L185" s="3"/>
      <c r="S185" s="4">
        <v>156</v>
      </c>
      <c r="T185" s="4">
        <v>4.4594470127876953</v>
      </c>
      <c r="U185" s="4">
        <v>0.68055298721230439</v>
      </c>
      <c r="V185" s="8">
        <v>5.14</v>
      </c>
    </row>
    <row r="186" spans="1:22" x14ac:dyDescent="0.35">
      <c r="A186" t="s">
        <v>5</v>
      </c>
      <c r="B186" t="s">
        <v>6</v>
      </c>
      <c r="C186" t="s">
        <v>9</v>
      </c>
      <c r="D186" t="s">
        <v>0</v>
      </c>
      <c r="E186" s="3">
        <f>IF(Table1[[#This Row],[sex]]="Female",1,0)</f>
        <v>0</v>
      </c>
      <c r="F186" s="3">
        <f>IF(Table1[[#This Row],[smoker]]="Yes",1,0)</f>
        <v>1</v>
      </c>
      <c r="G186" s="3" cm="1">
        <f t="array" ref="G186">_xlfn.IFS(Table1[[#This Row],[day]]="Thur",1,Table1[[#This Row],[day]]="Fri",2,Table1[[#This Row],[day]]="Sat",3,Table1[[#This Row],[day]]="Sun",4)</f>
        <v>4</v>
      </c>
      <c r="H186" s="3">
        <f>IF(Table1[[#This Row],[time]]="Dinner",1,0)</f>
        <v>1</v>
      </c>
      <c r="I186" s="2">
        <v>2</v>
      </c>
      <c r="J186" s="2">
        <v>40.549999999999997</v>
      </c>
      <c r="K186" s="2">
        <v>3</v>
      </c>
      <c r="L186" s="3"/>
      <c r="S186" s="4">
        <v>157</v>
      </c>
      <c r="T186" s="4">
        <v>6.3276572744560777</v>
      </c>
      <c r="U186" s="4">
        <v>-1.3276572744560777</v>
      </c>
      <c r="V186" s="8">
        <v>5</v>
      </c>
    </row>
    <row r="187" spans="1:22" x14ac:dyDescent="0.35">
      <c r="A187" t="s">
        <v>5</v>
      </c>
      <c r="B187" t="s">
        <v>2</v>
      </c>
      <c r="C187" t="s">
        <v>9</v>
      </c>
      <c r="D187" t="s">
        <v>0</v>
      </c>
      <c r="E187" s="3">
        <f>IF(Table1[[#This Row],[sex]]="Female",1,0)</f>
        <v>0</v>
      </c>
      <c r="F187" s="3">
        <f>IF(Table1[[#This Row],[smoker]]="Yes",1,0)</f>
        <v>0</v>
      </c>
      <c r="G187" s="3" cm="1">
        <f t="array" ref="G187">_xlfn.IFS(Table1[[#This Row],[day]]="Thur",1,Table1[[#This Row],[day]]="Fri",2,Table1[[#This Row],[day]]="Sat",3,Table1[[#This Row],[day]]="Sun",4)</f>
        <v>4</v>
      </c>
      <c r="H187" s="3">
        <f>IF(Table1[[#This Row],[time]]="Dinner",1,0)</f>
        <v>1</v>
      </c>
      <c r="I187" s="2">
        <v>5</v>
      </c>
      <c r="J187" s="2">
        <v>20.69</v>
      </c>
      <c r="K187" s="2">
        <v>5</v>
      </c>
      <c r="L187" s="3"/>
      <c r="S187" s="4">
        <v>158</v>
      </c>
      <c r="T187" s="4">
        <v>3.8271507192254641</v>
      </c>
      <c r="U187" s="4">
        <v>-7.7150719225464126E-2</v>
      </c>
      <c r="V187" s="8">
        <v>3.75</v>
      </c>
    </row>
    <row r="188" spans="1:22" x14ac:dyDescent="0.35">
      <c r="A188" t="s">
        <v>3</v>
      </c>
      <c r="B188" t="s">
        <v>6</v>
      </c>
      <c r="C188" t="s">
        <v>9</v>
      </c>
      <c r="D188" t="s">
        <v>0</v>
      </c>
      <c r="E188" s="3">
        <f>IF(Table1[[#This Row],[sex]]="Female",1,0)</f>
        <v>1</v>
      </c>
      <c r="F188" s="3">
        <f>IF(Table1[[#This Row],[smoker]]="Yes",1,0)</f>
        <v>1</v>
      </c>
      <c r="G188" s="3" cm="1">
        <f t="array" ref="G188">_xlfn.IFS(Table1[[#This Row],[day]]="Thur",1,Table1[[#This Row],[day]]="Fri",2,Table1[[#This Row],[day]]="Sat",3,Table1[[#This Row],[day]]="Sun",4)</f>
        <v>4</v>
      </c>
      <c r="H188" s="3">
        <f>IF(Table1[[#This Row],[time]]="Dinner",1,0)</f>
        <v>1</v>
      </c>
      <c r="I188" s="2">
        <v>3</v>
      </c>
      <c r="J188" s="2">
        <v>20.9</v>
      </c>
      <c r="K188" s="2">
        <v>3.5</v>
      </c>
      <c r="L188" s="3"/>
      <c r="S188" s="4">
        <v>159</v>
      </c>
      <c r="T188" s="4">
        <v>2.3823972144939143</v>
      </c>
      <c r="U188" s="4">
        <v>0.22760278550608559</v>
      </c>
      <c r="V188" s="8">
        <v>2.61</v>
      </c>
    </row>
    <row r="189" spans="1:22" x14ac:dyDescent="0.35">
      <c r="A189" t="s">
        <v>5</v>
      </c>
      <c r="B189" t="s">
        <v>6</v>
      </c>
      <c r="C189" t="s">
        <v>9</v>
      </c>
      <c r="D189" t="s">
        <v>0</v>
      </c>
      <c r="E189" s="3">
        <f>IF(Table1[[#This Row],[sex]]="Female",1,0)</f>
        <v>0</v>
      </c>
      <c r="F189" s="3">
        <f>IF(Table1[[#This Row],[smoker]]="Yes",1,0)</f>
        <v>1</v>
      </c>
      <c r="G189" s="3" cm="1">
        <f t="array" ref="G189">_xlfn.IFS(Table1[[#This Row],[day]]="Thur",1,Table1[[#This Row],[day]]="Fri",2,Table1[[#This Row],[day]]="Sat",3,Table1[[#This Row],[day]]="Sun",4)</f>
        <v>4</v>
      </c>
      <c r="H189" s="3">
        <f>IF(Table1[[#This Row],[time]]="Dinner",1,0)</f>
        <v>1</v>
      </c>
      <c r="I189" s="2">
        <v>5</v>
      </c>
      <c r="J189" s="2">
        <v>30.46</v>
      </c>
      <c r="K189" s="2">
        <v>2</v>
      </c>
      <c r="L189" s="3"/>
      <c r="S189" s="4">
        <v>160</v>
      </c>
      <c r="T189" s="4">
        <v>2.9897992585338296</v>
      </c>
      <c r="U189" s="4">
        <v>-0.98979925853382955</v>
      </c>
      <c r="V189" s="8">
        <v>2</v>
      </c>
    </row>
    <row r="190" spans="1:22" x14ac:dyDescent="0.35">
      <c r="A190" t="s">
        <v>3</v>
      </c>
      <c r="B190" t="s">
        <v>6</v>
      </c>
      <c r="C190" t="s">
        <v>9</v>
      </c>
      <c r="D190" t="s">
        <v>0</v>
      </c>
      <c r="E190" s="3">
        <f>IF(Table1[[#This Row],[sex]]="Female",1,0)</f>
        <v>1</v>
      </c>
      <c r="F190" s="3">
        <f>IF(Table1[[#This Row],[smoker]]="Yes",1,0)</f>
        <v>1</v>
      </c>
      <c r="G190" s="3" cm="1">
        <f t="array" ref="G190">_xlfn.IFS(Table1[[#This Row],[day]]="Thur",1,Table1[[#This Row],[day]]="Fri",2,Table1[[#This Row],[day]]="Sat",3,Table1[[#This Row],[day]]="Sun",4)</f>
        <v>4</v>
      </c>
      <c r="H190" s="3">
        <f>IF(Table1[[#This Row],[time]]="Dinner",1,0)</f>
        <v>1</v>
      </c>
      <c r="I190" s="2">
        <v>3</v>
      </c>
      <c r="J190" s="2">
        <v>18.149999999999999</v>
      </c>
      <c r="K190" s="2">
        <v>3.5</v>
      </c>
      <c r="L190" s="3"/>
      <c r="S190" s="4">
        <v>161</v>
      </c>
      <c r="T190" s="4">
        <v>3.4623679481733607</v>
      </c>
      <c r="U190" s="4">
        <v>3.7632051826639312E-2</v>
      </c>
      <c r="V190" s="8">
        <v>3.5</v>
      </c>
    </row>
    <row r="191" spans="1:22" x14ac:dyDescent="0.35">
      <c r="A191" t="s">
        <v>5</v>
      </c>
      <c r="B191" t="s">
        <v>6</v>
      </c>
      <c r="C191" t="s">
        <v>9</v>
      </c>
      <c r="D191" t="s">
        <v>0</v>
      </c>
      <c r="E191" s="3">
        <f>IF(Table1[[#This Row],[sex]]="Female",1,0)</f>
        <v>0</v>
      </c>
      <c r="F191" s="3">
        <f>IF(Table1[[#This Row],[smoker]]="Yes",1,0)</f>
        <v>1</v>
      </c>
      <c r="G191" s="3" cm="1">
        <f t="array" ref="G191">_xlfn.IFS(Table1[[#This Row],[day]]="Thur",1,Table1[[#This Row],[day]]="Fri",2,Table1[[#This Row],[day]]="Sat",3,Table1[[#This Row],[day]]="Sun",4)</f>
        <v>4</v>
      </c>
      <c r="H191" s="3">
        <f>IF(Table1[[#This Row],[time]]="Dinner",1,0)</f>
        <v>1</v>
      </c>
      <c r="I191" s="2">
        <v>3</v>
      </c>
      <c r="J191" s="2">
        <v>23.1</v>
      </c>
      <c r="K191" s="2">
        <v>4</v>
      </c>
      <c r="L191" s="3"/>
      <c r="S191" s="4">
        <v>162</v>
      </c>
      <c r="T191" s="4">
        <v>2.2788949365159628</v>
      </c>
      <c r="U191" s="4">
        <v>0.22110506348403725</v>
      </c>
      <c r="V191" s="8">
        <v>2.5</v>
      </c>
    </row>
    <row r="192" spans="1:22" x14ac:dyDescent="0.35">
      <c r="A192" t="s">
        <v>5</v>
      </c>
      <c r="B192" t="s">
        <v>6</v>
      </c>
      <c r="C192" t="s">
        <v>9</v>
      </c>
      <c r="D192" t="s">
        <v>0</v>
      </c>
      <c r="E192" s="3">
        <f>IF(Table1[[#This Row],[sex]]="Female",1,0)</f>
        <v>0</v>
      </c>
      <c r="F192" s="3">
        <f>IF(Table1[[#This Row],[smoker]]="Yes",1,0)</f>
        <v>1</v>
      </c>
      <c r="G192" s="3" cm="1">
        <f t="array" ref="G192">_xlfn.IFS(Table1[[#This Row],[day]]="Thur",1,Table1[[#This Row],[day]]="Fri",2,Table1[[#This Row],[day]]="Sat",3,Table1[[#This Row],[day]]="Sun",4)</f>
        <v>4</v>
      </c>
      <c r="H192" s="3">
        <f>IF(Table1[[#This Row],[time]]="Dinner",1,0)</f>
        <v>1</v>
      </c>
      <c r="I192" s="2">
        <v>2</v>
      </c>
      <c r="J192" s="2">
        <v>15.69</v>
      </c>
      <c r="K192" s="2">
        <v>1.5</v>
      </c>
      <c r="L192" s="3"/>
      <c r="S192" s="4">
        <v>163</v>
      </c>
      <c r="T192" s="4">
        <v>2.8232135799187708</v>
      </c>
      <c r="U192" s="4">
        <v>-0.82321357991877075</v>
      </c>
      <c r="V192" s="8">
        <v>2</v>
      </c>
    </row>
    <row r="193" spans="1:22" x14ac:dyDescent="0.35">
      <c r="A193" t="s">
        <v>3</v>
      </c>
      <c r="B193" t="s">
        <v>6</v>
      </c>
      <c r="C193" t="s">
        <v>1</v>
      </c>
      <c r="D193" t="s">
        <v>7</v>
      </c>
      <c r="E193" s="3">
        <f>IF(Table1[[#This Row],[sex]]="Female",1,0)</f>
        <v>1</v>
      </c>
      <c r="F193" s="3">
        <f>IF(Table1[[#This Row],[smoker]]="Yes",1,0)</f>
        <v>1</v>
      </c>
      <c r="G193" s="3" cm="1">
        <f t="array" ref="G193">_xlfn.IFS(Table1[[#This Row],[day]]="Thur",1,Table1[[#This Row],[day]]="Fri",2,Table1[[#This Row],[day]]="Sat",3,Table1[[#This Row],[day]]="Sun",4)</f>
        <v>1</v>
      </c>
      <c r="H193" s="3">
        <f>IF(Table1[[#This Row],[time]]="Dinner",1,0)</f>
        <v>0</v>
      </c>
      <c r="I193" s="2">
        <v>2</v>
      </c>
      <c r="J193" s="2">
        <v>19.809999999999999</v>
      </c>
      <c r="K193" s="2">
        <v>4.1900000000000004</v>
      </c>
      <c r="L193" s="3"/>
      <c r="S193" s="4">
        <v>164</v>
      </c>
      <c r="T193" s="4">
        <v>2.3873687874312246</v>
      </c>
      <c r="U193" s="4">
        <v>-0.3873687874312246</v>
      </c>
      <c r="V193" s="8">
        <v>2</v>
      </c>
    </row>
    <row r="194" spans="1:22" x14ac:dyDescent="0.35">
      <c r="A194" t="s">
        <v>5</v>
      </c>
      <c r="B194" t="s">
        <v>6</v>
      </c>
      <c r="C194" t="s">
        <v>1</v>
      </c>
      <c r="D194" t="s">
        <v>7</v>
      </c>
      <c r="E194" s="3">
        <f>IF(Table1[[#This Row],[sex]]="Female",1,0)</f>
        <v>0</v>
      </c>
      <c r="F194" s="3">
        <f>IF(Table1[[#This Row],[smoker]]="Yes",1,0)</f>
        <v>1</v>
      </c>
      <c r="G194" s="3" cm="1">
        <f t="array" ref="G194">_xlfn.IFS(Table1[[#This Row],[day]]="Thur",1,Table1[[#This Row],[day]]="Fri",2,Table1[[#This Row],[day]]="Sat",3,Table1[[#This Row],[day]]="Sun",4)</f>
        <v>1</v>
      </c>
      <c r="H194" s="3">
        <f>IF(Table1[[#This Row],[time]]="Dinner",1,0)</f>
        <v>0</v>
      </c>
      <c r="I194" s="2">
        <v>2</v>
      </c>
      <c r="J194" s="2">
        <v>28.44</v>
      </c>
      <c r="K194" s="2">
        <v>2.56</v>
      </c>
      <c r="L194" s="3"/>
      <c r="S194" s="4">
        <v>165</v>
      </c>
      <c r="T194" s="4">
        <v>2.6953534874274094</v>
      </c>
      <c r="U194" s="4">
        <v>0.30464651257259057</v>
      </c>
      <c r="V194" s="8">
        <v>3</v>
      </c>
    </row>
    <row r="195" spans="1:22" x14ac:dyDescent="0.35">
      <c r="A195" t="s">
        <v>5</v>
      </c>
      <c r="B195" t="s">
        <v>6</v>
      </c>
      <c r="C195" t="s">
        <v>1</v>
      </c>
      <c r="D195" t="s">
        <v>7</v>
      </c>
      <c r="E195" s="3">
        <f>IF(Table1[[#This Row],[sex]]="Female",1,0)</f>
        <v>0</v>
      </c>
      <c r="F195" s="3">
        <f>IF(Table1[[#This Row],[smoker]]="Yes",1,0)</f>
        <v>1</v>
      </c>
      <c r="G195" s="3" cm="1">
        <f t="array" ref="G195">_xlfn.IFS(Table1[[#This Row],[day]]="Thur",1,Table1[[#This Row],[day]]="Fri",2,Table1[[#This Row],[day]]="Sat",3,Table1[[#This Row],[day]]="Sun",4)</f>
        <v>1</v>
      </c>
      <c r="H195" s="3">
        <f>IF(Table1[[#This Row],[time]]="Dinner",1,0)</f>
        <v>0</v>
      </c>
      <c r="I195" s="2">
        <v>2</v>
      </c>
      <c r="J195" s="2">
        <v>15.48</v>
      </c>
      <c r="K195" s="2">
        <v>2.02</v>
      </c>
      <c r="L195" s="3"/>
      <c r="S195" s="4">
        <v>166</v>
      </c>
      <c r="T195" s="4">
        <v>3.5724100952225291</v>
      </c>
      <c r="U195" s="4">
        <v>-9.2410095222529076E-2</v>
      </c>
      <c r="V195" s="8">
        <v>3.48</v>
      </c>
    </row>
    <row r="196" spans="1:22" x14ac:dyDescent="0.35">
      <c r="A196" t="s">
        <v>5</v>
      </c>
      <c r="B196" t="s">
        <v>6</v>
      </c>
      <c r="C196" t="s">
        <v>1</v>
      </c>
      <c r="D196" t="s">
        <v>7</v>
      </c>
      <c r="E196" s="3">
        <f>IF(Table1[[#This Row],[sex]]="Female",1,0)</f>
        <v>0</v>
      </c>
      <c r="F196" s="3">
        <f>IF(Table1[[#This Row],[smoker]]="Yes",1,0)</f>
        <v>1</v>
      </c>
      <c r="G196" s="3" cm="1">
        <f t="array" ref="G196">_xlfn.IFS(Table1[[#This Row],[day]]="Thur",1,Table1[[#This Row],[day]]="Fri",2,Table1[[#This Row],[day]]="Sat",3,Table1[[#This Row],[day]]="Sun",4)</f>
        <v>1</v>
      </c>
      <c r="H196" s="3">
        <f>IF(Table1[[#This Row],[time]]="Dinner",1,0)</f>
        <v>0</v>
      </c>
      <c r="I196" s="2">
        <v>2</v>
      </c>
      <c r="J196" s="2">
        <v>16.579999999999998</v>
      </c>
      <c r="K196" s="2">
        <v>4</v>
      </c>
      <c r="L196" s="3"/>
      <c r="S196" s="4">
        <v>167</v>
      </c>
      <c r="T196" s="4">
        <v>3.0429281473104153</v>
      </c>
      <c r="U196" s="4">
        <v>-0.80292814731041506</v>
      </c>
      <c r="V196" s="8">
        <v>2.2400000000000002</v>
      </c>
    </row>
    <row r="197" spans="1:22" x14ac:dyDescent="0.35">
      <c r="A197" t="s">
        <v>5</v>
      </c>
      <c r="B197" t="s">
        <v>2</v>
      </c>
      <c r="C197" t="s">
        <v>1</v>
      </c>
      <c r="D197" t="s">
        <v>7</v>
      </c>
      <c r="E197" s="3">
        <f>IF(Table1[[#This Row],[sex]]="Female",1,0)</f>
        <v>0</v>
      </c>
      <c r="F197" s="3">
        <f>IF(Table1[[#This Row],[smoker]]="Yes",1,0)</f>
        <v>0</v>
      </c>
      <c r="G197" s="3" cm="1">
        <f t="array" ref="G197">_xlfn.IFS(Table1[[#This Row],[day]]="Thur",1,Table1[[#This Row],[day]]="Fri",2,Table1[[#This Row],[day]]="Sat",3,Table1[[#This Row],[day]]="Sun",4)</f>
        <v>1</v>
      </c>
      <c r="H197" s="3">
        <f>IF(Table1[[#This Row],[time]]="Dinner",1,0)</f>
        <v>0</v>
      </c>
      <c r="I197" s="2">
        <v>2</v>
      </c>
      <c r="J197" s="2">
        <v>7.56</v>
      </c>
      <c r="K197" s="2">
        <v>1.44</v>
      </c>
      <c r="L197" s="3"/>
      <c r="S197" s="4">
        <v>168</v>
      </c>
      <c r="T197" s="4">
        <v>4.4254270941253804</v>
      </c>
      <c r="U197" s="4">
        <v>7.4572905874619622E-2</v>
      </c>
      <c r="V197" s="8">
        <v>4.5</v>
      </c>
    </row>
    <row r="198" spans="1:22" x14ac:dyDescent="0.35">
      <c r="A198" t="s">
        <v>5</v>
      </c>
      <c r="B198" t="s">
        <v>6</v>
      </c>
      <c r="C198" t="s">
        <v>1</v>
      </c>
      <c r="D198" t="s">
        <v>7</v>
      </c>
      <c r="E198" s="3">
        <f>IF(Table1[[#This Row],[sex]]="Female",1,0)</f>
        <v>0</v>
      </c>
      <c r="F198" s="3">
        <f>IF(Table1[[#This Row],[smoker]]="Yes",1,0)</f>
        <v>1</v>
      </c>
      <c r="G198" s="3" cm="1">
        <f t="array" ref="G198">_xlfn.IFS(Table1[[#This Row],[day]]="Thur",1,Table1[[#This Row],[day]]="Fri",2,Table1[[#This Row],[day]]="Sat",3,Table1[[#This Row],[day]]="Sun",4)</f>
        <v>1</v>
      </c>
      <c r="H198" s="3">
        <f>IF(Table1[[#This Row],[time]]="Dinner",1,0)</f>
        <v>0</v>
      </c>
      <c r="I198" s="2">
        <v>2</v>
      </c>
      <c r="J198" s="2">
        <v>10.34</v>
      </c>
      <c r="K198" s="2">
        <v>2</v>
      </c>
      <c r="L198" s="3"/>
      <c r="S198" s="4">
        <v>169</v>
      </c>
      <c r="T198" s="4">
        <v>1.989884059867101</v>
      </c>
      <c r="U198" s="4">
        <v>-0.37988405986710094</v>
      </c>
      <c r="V198" s="8">
        <v>1.61</v>
      </c>
    </row>
    <row r="199" spans="1:22" x14ac:dyDescent="0.35">
      <c r="A199" t="s">
        <v>3</v>
      </c>
      <c r="B199" t="s">
        <v>6</v>
      </c>
      <c r="C199" t="s">
        <v>1</v>
      </c>
      <c r="D199" t="s">
        <v>7</v>
      </c>
      <c r="E199" s="3">
        <f>IF(Table1[[#This Row],[sex]]="Female",1,0)</f>
        <v>1</v>
      </c>
      <c r="F199" s="3">
        <f>IF(Table1[[#This Row],[smoker]]="Yes",1,0)</f>
        <v>1</v>
      </c>
      <c r="G199" s="3" cm="1">
        <f t="array" ref="G199">_xlfn.IFS(Table1[[#This Row],[day]]="Thur",1,Table1[[#This Row],[day]]="Fri",2,Table1[[#This Row],[day]]="Sat",3,Table1[[#This Row],[day]]="Sun",4)</f>
        <v>1</v>
      </c>
      <c r="H199" s="3">
        <f>IF(Table1[[#This Row],[time]]="Dinner",1,0)</f>
        <v>0</v>
      </c>
      <c r="I199" s="2">
        <v>4</v>
      </c>
      <c r="J199" s="2">
        <v>43.11</v>
      </c>
      <c r="K199" s="2">
        <v>5</v>
      </c>
      <c r="L199" s="3"/>
      <c r="S199" s="4">
        <v>170</v>
      </c>
      <c r="T199" s="4">
        <v>1.9936570633771971</v>
      </c>
      <c r="U199" s="4">
        <v>6.3429366228029416E-3</v>
      </c>
      <c r="V199" s="8">
        <v>2</v>
      </c>
    </row>
    <row r="200" spans="1:22" x14ac:dyDescent="0.35">
      <c r="A200" t="s">
        <v>3</v>
      </c>
      <c r="B200" t="s">
        <v>6</v>
      </c>
      <c r="C200" t="s">
        <v>1</v>
      </c>
      <c r="D200" t="s">
        <v>7</v>
      </c>
      <c r="E200" s="3">
        <f>IF(Table1[[#This Row],[sex]]="Female",1,0)</f>
        <v>1</v>
      </c>
      <c r="F200" s="3">
        <f>IF(Table1[[#This Row],[smoker]]="Yes",1,0)</f>
        <v>1</v>
      </c>
      <c r="G200" s="3" cm="1">
        <f t="array" ref="G200">_xlfn.IFS(Table1[[#This Row],[day]]="Thur",1,Table1[[#This Row],[day]]="Fri",2,Table1[[#This Row],[day]]="Sat",3,Table1[[#This Row],[day]]="Sun",4)</f>
        <v>1</v>
      </c>
      <c r="H200" s="3">
        <f>IF(Table1[[#This Row],[time]]="Dinner",1,0)</f>
        <v>0</v>
      </c>
      <c r="I200" s="2">
        <v>2</v>
      </c>
      <c r="J200" s="2">
        <v>13</v>
      </c>
      <c r="K200" s="2">
        <v>2</v>
      </c>
      <c r="L200" s="3"/>
      <c r="S200" s="4">
        <v>171</v>
      </c>
      <c r="T200" s="4">
        <v>5.9238137433130751</v>
      </c>
      <c r="U200" s="4">
        <v>4.0761862566869249</v>
      </c>
      <c r="V200" s="8">
        <v>10</v>
      </c>
    </row>
    <row r="201" spans="1:22" x14ac:dyDescent="0.35">
      <c r="A201" t="s">
        <v>5</v>
      </c>
      <c r="B201" t="s">
        <v>6</v>
      </c>
      <c r="C201" t="s">
        <v>1</v>
      </c>
      <c r="D201" t="s">
        <v>7</v>
      </c>
      <c r="E201" s="3">
        <f>IF(Table1[[#This Row],[sex]]="Female",1,0)</f>
        <v>0</v>
      </c>
      <c r="F201" s="3">
        <f>IF(Table1[[#This Row],[smoker]]="Yes",1,0)</f>
        <v>1</v>
      </c>
      <c r="G201" s="3" cm="1">
        <f t="array" ref="G201">_xlfn.IFS(Table1[[#This Row],[day]]="Thur",1,Table1[[#This Row],[day]]="Fri",2,Table1[[#This Row],[day]]="Sat",3,Table1[[#This Row],[day]]="Sun",4)</f>
        <v>1</v>
      </c>
      <c r="H201" s="3">
        <f>IF(Table1[[#This Row],[time]]="Dinner",1,0)</f>
        <v>0</v>
      </c>
      <c r="I201" s="2">
        <v>2</v>
      </c>
      <c r="J201" s="2">
        <v>13.51</v>
      </c>
      <c r="K201" s="2">
        <v>2</v>
      </c>
      <c r="L201" s="3"/>
      <c r="S201" s="4">
        <v>172</v>
      </c>
      <c r="T201" s="4">
        <v>2.4476160540159388</v>
      </c>
      <c r="U201" s="4">
        <v>0.7123839459840613</v>
      </c>
      <c r="V201" s="8">
        <v>3.16</v>
      </c>
    </row>
    <row r="202" spans="1:22" x14ac:dyDescent="0.35">
      <c r="A202" t="s">
        <v>5</v>
      </c>
      <c r="B202" t="s">
        <v>6</v>
      </c>
      <c r="C202" t="s">
        <v>1</v>
      </c>
      <c r="D202" t="s">
        <v>7</v>
      </c>
      <c r="E202" s="3">
        <f>IF(Table1[[#This Row],[sex]]="Female",1,0)</f>
        <v>0</v>
      </c>
      <c r="F202" s="3">
        <f>IF(Table1[[#This Row],[smoker]]="Yes",1,0)</f>
        <v>1</v>
      </c>
      <c r="G202" s="3" cm="1">
        <f t="array" ref="G202">_xlfn.IFS(Table1[[#This Row],[day]]="Thur",1,Table1[[#This Row],[day]]="Fri",2,Table1[[#This Row],[day]]="Sat",3,Table1[[#This Row],[day]]="Sun",4)</f>
        <v>1</v>
      </c>
      <c r="H202" s="3">
        <f>IF(Table1[[#This Row],[time]]="Dinner",1,0)</f>
        <v>0</v>
      </c>
      <c r="I202" s="2">
        <v>3</v>
      </c>
      <c r="J202" s="2">
        <v>18.71</v>
      </c>
      <c r="K202" s="2">
        <v>4</v>
      </c>
      <c r="L202" s="3"/>
      <c r="S202" s="4">
        <v>173</v>
      </c>
      <c r="T202" s="4">
        <v>1.6929331231690719</v>
      </c>
      <c r="U202" s="4">
        <v>3.4570668768309285</v>
      </c>
      <c r="V202" s="8">
        <v>5.15</v>
      </c>
    </row>
    <row r="203" spans="1:22" x14ac:dyDescent="0.35">
      <c r="A203" t="s">
        <v>3</v>
      </c>
      <c r="B203" t="s">
        <v>6</v>
      </c>
      <c r="C203" t="s">
        <v>1</v>
      </c>
      <c r="D203" t="s">
        <v>7</v>
      </c>
      <c r="E203" s="3">
        <f>IF(Table1[[#This Row],[sex]]="Female",1,0)</f>
        <v>1</v>
      </c>
      <c r="F203" s="3">
        <f>IF(Table1[[#This Row],[smoker]]="Yes",1,0)</f>
        <v>1</v>
      </c>
      <c r="G203" s="3" cm="1">
        <f t="array" ref="G203">_xlfn.IFS(Table1[[#This Row],[day]]="Thur",1,Table1[[#This Row],[day]]="Fri",2,Table1[[#This Row],[day]]="Sat",3,Table1[[#This Row],[day]]="Sun",4)</f>
        <v>1</v>
      </c>
      <c r="H203" s="3">
        <f>IF(Table1[[#This Row],[time]]="Dinner",1,0)</f>
        <v>0</v>
      </c>
      <c r="I203" s="2">
        <v>2</v>
      </c>
      <c r="J203" s="2">
        <v>12.74</v>
      </c>
      <c r="K203" s="2">
        <v>2.0099999999999998</v>
      </c>
      <c r="L203" s="3"/>
      <c r="S203" s="4">
        <v>174</v>
      </c>
      <c r="T203" s="4">
        <v>4.0133302818781491</v>
      </c>
      <c r="U203" s="4">
        <v>-0.83333028187814895</v>
      </c>
      <c r="V203" s="8">
        <v>3.18</v>
      </c>
    </row>
    <row r="204" spans="1:22" x14ac:dyDescent="0.35">
      <c r="A204" t="s">
        <v>3</v>
      </c>
      <c r="B204" t="s">
        <v>6</v>
      </c>
      <c r="C204" t="s">
        <v>1</v>
      </c>
      <c r="D204" t="s">
        <v>7</v>
      </c>
      <c r="E204" s="3">
        <f>IF(Table1[[#This Row],[sex]]="Female",1,0)</f>
        <v>1</v>
      </c>
      <c r="F204" s="3">
        <f>IF(Table1[[#This Row],[smoker]]="Yes",1,0)</f>
        <v>1</v>
      </c>
      <c r="G204" s="3" cm="1">
        <f t="array" ref="G204">_xlfn.IFS(Table1[[#This Row],[day]]="Thur",1,Table1[[#This Row],[day]]="Fri",2,Table1[[#This Row],[day]]="Sat",3,Table1[[#This Row],[day]]="Sun",4)</f>
        <v>1</v>
      </c>
      <c r="H204" s="3">
        <f>IF(Table1[[#This Row],[time]]="Dinner",1,0)</f>
        <v>0</v>
      </c>
      <c r="I204" s="2">
        <v>2</v>
      </c>
      <c r="J204" s="2">
        <v>13</v>
      </c>
      <c r="K204" s="2">
        <v>2</v>
      </c>
      <c r="L204" s="3"/>
      <c r="S204" s="4">
        <v>175</v>
      </c>
      <c r="T204" s="4">
        <v>2.5956242129595539</v>
      </c>
      <c r="U204" s="4">
        <v>1.4043757870404461</v>
      </c>
      <c r="V204" s="8">
        <v>4</v>
      </c>
    </row>
    <row r="205" spans="1:22" x14ac:dyDescent="0.35">
      <c r="A205" t="s">
        <v>3</v>
      </c>
      <c r="B205" t="s">
        <v>6</v>
      </c>
      <c r="C205" t="s">
        <v>1</v>
      </c>
      <c r="D205" t="s">
        <v>7</v>
      </c>
      <c r="E205" s="3">
        <f>IF(Table1[[#This Row],[sex]]="Female",1,0)</f>
        <v>1</v>
      </c>
      <c r="F205" s="3">
        <f>IF(Table1[[#This Row],[smoker]]="Yes",1,0)</f>
        <v>1</v>
      </c>
      <c r="G205" s="3" cm="1">
        <f t="array" ref="G205">_xlfn.IFS(Table1[[#This Row],[day]]="Thur",1,Table1[[#This Row],[day]]="Fri",2,Table1[[#This Row],[day]]="Sat",3,Table1[[#This Row],[day]]="Sun",4)</f>
        <v>1</v>
      </c>
      <c r="H205" s="3">
        <f>IF(Table1[[#This Row],[time]]="Dinner",1,0)</f>
        <v>0</v>
      </c>
      <c r="I205" s="2">
        <v>2</v>
      </c>
      <c r="J205" s="2">
        <v>16.399999999999999</v>
      </c>
      <c r="K205" s="2">
        <v>2.5</v>
      </c>
      <c r="L205" s="3"/>
      <c r="S205" s="4">
        <v>176</v>
      </c>
      <c r="T205" s="4">
        <v>4.11237162401817</v>
      </c>
      <c r="U205" s="4">
        <v>-1.0023716240181701</v>
      </c>
      <c r="V205" s="8">
        <v>3.11</v>
      </c>
    </row>
    <row r="206" spans="1:22" x14ac:dyDescent="0.35">
      <c r="A206" t="s">
        <v>5</v>
      </c>
      <c r="B206" t="s">
        <v>6</v>
      </c>
      <c r="C206" t="s">
        <v>1</v>
      </c>
      <c r="D206" t="s">
        <v>7</v>
      </c>
      <c r="E206" s="3">
        <f>IF(Table1[[#This Row],[sex]]="Female",1,0)</f>
        <v>0</v>
      </c>
      <c r="F206" s="3">
        <f>IF(Table1[[#This Row],[smoker]]="Yes",1,0)</f>
        <v>1</v>
      </c>
      <c r="G206" s="3" cm="1">
        <f t="array" ref="G206">_xlfn.IFS(Table1[[#This Row],[day]]="Thur",1,Table1[[#This Row],[day]]="Fri",2,Table1[[#This Row],[day]]="Sat",3,Table1[[#This Row],[day]]="Sun",4)</f>
        <v>1</v>
      </c>
      <c r="H206" s="3">
        <f>IF(Table1[[#This Row],[time]]="Dinner",1,0)</f>
        <v>0</v>
      </c>
      <c r="I206" s="2">
        <v>4</v>
      </c>
      <c r="J206" s="2">
        <v>20.53</v>
      </c>
      <c r="K206" s="2">
        <v>4</v>
      </c>
      <c r="L206" s="3"/>
      <c r="S206" s="4">
        <v>177</v>
      </c>
      <c r="T206" s="4">
        <v>2.6965520568546237</v>
      </c>
      <c r="U206" s="4">
        <v>-0.69655205685462374</v>
      </c>
      <c r="V206" s="8">
        <v>2</v>
      </c>
    </row>
    <row r="207" spans="1:22" x14ac:dyDescent="0.35">
      <c r="A207" t="s">
        <v>3</v>
      </c>
      <c r="B207" t="s">
        <v>6</v>
      </c>
      <c r="C207" t="s">
        <v>1</v>
      </c>
      <c r="D207" t="s">
        <v>7</v>
      </c>
      <c r="E207" s="3">
        <f>IF(Table1[[#This Row],[sex]]="Female",1,0)</f>
        <v>1</v>
      </c>
      <c r="F207" s="3">
        <f>IF(Table1[[#This Row],[smoker]]="Yes",1,0)</f>
        <v>1</v>
      </c>
      <c r="G207" s="3" cm="1">
        <f t="array" ref="G207">_xlfn.IFS(Table1[[#This Row],[day]]="Thur",1,Table1[[#This Row],[day]]="Fri",2,Table1[[#This Row],[day]]="Sat",3,Table1[[#This Row],[day]]="Sun",4)</f>
        <v>1</v>
      </c>
      <c r="H207" s="3">
        <f>IF(Table1[[#This Row],[time]]="Dinner",1,0)</f>
        <v>0</v>
      </c>
      <c r="I207" s="2">
        <v>3</v>
      </c>
      <c r="J207" s="2">
        <v>16.47</v>
      </c>
      <c r="K207" s="2">
        <v>3.23</v>
      </c>
      <c r="L207" s="3"/>
      <c r="S207" s="4">
        <v>178</v>
      </c>
      <c r="T207" s="4">
        <v>2.3749035076189347</v>
      </c>
      <c r="U207" s="4">
        <v>-0.37490350761893465</v>
      </c>
      <c r="V207" s="8">
        <v>2</v>
      </c>
    </row>
    <row r="208" spans="1:22" x14ac:dyDescent="0.35">
      <c r="A208" t="s">
        <v>5</v>
      </c>
      <c r="B208" t="s">
        <v>6</v>
      </c>
      <c r="C208" t="s">
        <v>4</v>
      </c>
      <c r="D208" t="s">
        <v>0</v>
      </c>
      <c r="E208" s="3">
        <f>IF(Table1[[#This Row],[sex]]="Female",1,0)</f>
        <v>0</v>
      </c>
      <c r="F208" s="3">
        <f>IF(Table1[[#This Row],[smoker]]="Yes",1,0)</f>
        <v>1</v>
      </c>
      <c r="G208" s="3" cm="1">
        <f t="array" ref="G208">_xlfn.IFS(Table1[[#This Row],[day]]="Thur",1,Table1[[#This Row],[day]]="Fri",2,Table1[[#This Row],[day]]="Sat",3,Table1[[#This Row],[day]]="Sun",4)</f>
        <v>3</v>
      </c>
      <c r="H208" s="3">
        <f>IF(Table1[[#This Row],[time]]="Dinner",1,0)</f>
        <v>1</v>
      </c>
      <c r="I208" s="2">
        <v>3</v>
      </c>
      <c r="J208" s="2">
        <v>26.59</v>
      </c>
      <c r="K208" s="2">
        <v>3.41</v>
      </c>
      <c r="L208" s="3"/>
      <c r="S208" s="4">
        <v>179</v>
      </c>
      <c r="T208" s="4">
        <v>1.9492420433059132</v>
      </c>
      <c r="U208" s="4">
        <v>2.0507579566940866</v>
      </c>
      <c r="V208" s="8">
        <v>4</v>
      </c>
    </row>
    <row r="209" spans="1:22" x14ac:dyDescent="0.35">
      <c r="A209" t="s">
        <v>5</v>
      </c>
      <c r="B209" t="s">
        <v>6</v>
      </c>
      <c r="C209" t="s">
        <v>4</v>
      </c>
      <c r="D209" t="s">
        <v>0</v>
      </c>
      <c r="E209" s="3">
        <f>IF(Table1[[#This Row],[sex]]="Female",1,0)</f>
        <v>0</v>
      </c>
      <c r="F209" s="3">
        <f>IF(Table1[[#This Row],[smoker]]="Yes",1,0)</f>
        <v>1</v>
      </c>
      <c r="G209" s="3" cm="1">
        <f t="array" ref="G209">_xlfn.IFS(Table1[[#This Row],[day]]="Thur",1,Table1[[#This Row],[day]]="Fri",2,Table1[[#This Row],[day]]="Sat",3,Table1[[#This Row],[day]]="Sun",4)</f>
        <v>3</v>
      </c>
      <c r="H209" s="3">
        <f>IF(Table1[[#This Row],[time]]="Dinner",1,0)</f>
        <v>1</v>
      </c>
      <c r="I209" s="2">
        <v>4</v>
      </c>
      <c r="J209" s="2">
        <v>38.729999999999997</v>
      </c>
      <c r="K209" s="2">
        <v>3</v>
      </c>
      <c r="L209" s="3"/>
      <c r="S209" s="4">
        <v>180</v>
      </c>
      <c r="T209" s="4">
        <v>4.275554025829825</v>
      </c>
      <c r="U209" s="4">
        <v>-0.7255540258298252</v>
      </c>
      <c r="V209" s="8">
        <v>3.55</v>
      </c>
    </row>
    <row r="210" spans="1:22" x14ac:dyDescent="0.35">
      <c r="A210" t="s">
        <v>5</v>
      </c>
      <c r="B210" t="s">
        <v>6</v>
      </c>
      <c r="C210" t="s">
        <v>4</v>
      </c>
      <c r="D210" t="s">
        <v>0</v>
      </c>
      <c r="E210" s="3">
        <f>IF(Table1[[#This Row],[sex]]="Female",1,0)</f>
        <v>0</v>
      </c>
      <c r="F210" s="3">
        <f>IF(Table1[[#This Row],[smoker]]="Yes",1,0)</f>
        <v>1</v>
      </c>
      <c r="G210" s="3" cm="1">
        <f t="array" ref="G210">_xlfn.IFS(Table1[[#This Row],[day]]="Thur",1,Table1[[#This Row],[day]]="Fri",2,Table1[[#This Row],[day]]="Sat",3,Table1[[#This Row],[day]]="Sun",4)</f>
        <v>3</v>
      </c>
      <c r="H210" s="3">
        <f>IF(Table1[[#This Row],[time]]="Dinner",1,0)</f>
        <v>1</v>
      </c>
      <c r="I210" s="2">
        <v>2</v>
      </c>
      <c r="J210" s="2">
        <v>24.27</v>
      </c>
      <c r="K210" s="2">
        <v>2.0299999999999998</v>
      </c>
      <c r="L210" s="3"/>
      <c r="S210" s="4">
        <v>181</v>
      </c>
      <c r="T210" s="4">
        <v>4.6270797635110412</v>
      </c>
      <c r="U210" s="4">
        <v>-0.94707976351104106</v>
      </c>
      <c r="V210" s="8">
        <v>3.68</v>
      </c>
    </row>
    <row r="211" spans="1:22" x14ac:dyDescent="0.35">
      <c r="A211" t="s">
        <v>3</v>
      </c>
      <c r="B211" t="s">
        <v>6</v>
      </c>
      <c r="C211" t="s">
        <v>4</v>
      </c>
      <c r="D211" t="s">
        <v>0</v>
      </c>
      <c r="E211" s="3">
        <f>IF(Table1[[#This Row],[sex]]="Female",1,0)</f>
        <v>1</v>
      </c>
      <c r="F211" s="3">
        <f>IF(Table1[[#This Row],[smoker]]="Yes",1,0)</f>
        <v>1</v>
      </c>
      <c r="G211" s="3" cm="1">
        <f t="array" ref="G211">_xlfn.IFS(Table1[[#This Row],[day]]="Thur",1,Table1[[#This Row],[day]]="Fri",2,Table1[[#This Row],[day]]="Sat",3,Table1[[#This Row],[day]]="Sun",4)</f>
        <v>3</v>
      </c>
      <c r="H211" s="3">
        <f>IF(Table1[[#This Row],[time]]="Dinner",1,0)</f>
        <v>1</v>
      </c>
      <c r="I211" s="2">
        <v>2</v>
      </c>
      <c r="J211" s="2">
        <v>12.76</v>
      </c>
      <c r="K211" s="2">
        <v>2.23</v>
      </c>
      <c r="L211" s="3"/>
      <c r="S211" s="4">
        <v>182</v>
      </c>
      <c r="T211" s="4">
        <v>3.2096805342276875</v>
      </c>
      <c r="U211" s="4">
        <v>2.4403194657723128</v>
      </c>
      <c r="V211" s="8">
        <v>5.65</v>
      </c>
    </row>
    <row r="212" spans="1:22" x14ac:dyDescent="0.35">
      <c r="A212" t="s">
        <v>5</v>
      </c>
      <c r="B212" t="s">
        <v>6</v>
      </c>
      <c r="C212" t="s">
        <v>4</v>
      </c>
      <c r="D212" t="s">
        <v>0</v>
      </c>
      <c r="E212" s="3">
        <f>IF(Table1[[#This Row],[sex]]="Female",1,0)</f>
        <v>0</v>
      </c>
      <c r="F212" s="3">
        <f>IF(Table1[[#This Row],[smoker]]="Yes",1,0)</f>
        <v>1</v>
      </c>
      <c r="G212" s="3" cm="1">
        <f t="array" ref="G212">_xlfn.IFS(Table1[[#This Row],[day]]="Thur",1,Table1[[#This Row],[day]]="Fri",2,Table1[[#This Row],[day]]="Sat",3,Table1[[#This Row],[day]]="Sun",4)</f>
        <v>3</v>
      </c>
      <c r="H212" s="3">
        <f>IF(Table1[[#This Row],[time]]="Dinner",1,0)</f>
        <v>1</v>
      </c>
      <c r="I212" s="2">
        <v>3</v>
      </c>
      <c r="J212" s="2">
        <v>30.06</v>
      </c>
      <c r="K212" s="2">
        <v>2</v>
      </c>
      <c r="L212" s="3"/>
      <c r="S212" s="4">
        <v>183</v>
      </c>
      <c r="T212" s="4">
        <v>5.461538584498653</v>
      </c>
      <c r="U212" s="4">
        <v>-1.961538584498653</v>
      </c>
      <c r="V212" s="8">
        <v>3.5</v>
      </c>
    </row>
    <row r="213" spans="1:22" x14ac:dyDescent="0.35">
      <c r="A213" t="s">
        <v>5</v>
      </c>
      <c r="B213" t="s">
        <v>6</v>
      </c>
      <c r="C213" t="s">
        <v>4</v>
      </c>
      <c r="D213" t="s">
        <v>0</v>
      </c>
      <c r="E213" s="3">
        <f>IF(Table1[[#This Row],[sex]]="Female",1,0)</f>
        <v>0</v>
      </c>
      <c r="F213" s="3">
        <f>IF(Table1[[#This Row],[smoker]]="Yes",1,0)</f>
        <v>1</v>
      </c>
      <c r="G213" s="3" cm="1">
        <f t="array" ref="G213">_xlfn.IFS(Table1[[#This Row],[day]]="Thur",1,Table1[[#This Row],[day]]="Fri",2,Table1[[#This Row],[day]]="Sat",3,Table1[[#This Row],[day]]="Sun",4)</f>
        <v>3</v>
      </c>
      <c r="H213" s="3">
        <f>IF(Table1[[#This Row],[time]]="Dinner",1,0)</f>
        <v>1</v>
      </c>
      <c r="I213" s="2">
        <v>4</v>
      </c>
      <c r="J213" s="2">
        <v>25.89</v>
      </c>
      <c r="K213" s="2">
        <v>5.16</v>
      </c>
      <c r="L213" s="3"/>
      <c r="S213" s="4">
        <v>184</v>
      </c>
      <c r="T213" s="4">
        <v>3.5442277561134725</v>
      </c>
      <c r="U213" s="4">
        <v>2.9557722438865275</v>
      </c>
      <c r="V213" s="8">
        <v>6.5</v>
      </c>
    </row>
    <row r="214" spans="1:22" x14ac:dyDescent="0.35">
      <c r="A214" t="s">
        <v>5</v>
      </c>
      <c r="B214" t="s">
        <v>2</v>
      </c>
      <c r="C214" t="s">
        <v>4</v>
      </c>
      <c r="D214" t="s">
        <v>0</v>
      </c>
      <c r="E214" s="3">
        <f>IF(Table1[[#This Row],[sex]]="Female",1,0)</f>
        <v>0</v>
      </c>
      <c r="F214" s="3">
        <f>IF(Table1[[#This Row],[smoker]]="Yes",1,0)</f>
        <v>0</v>
      </c>
      <c r="G214" s="3" cm="1">
        <f t="array" ref="G214">_xlfn.IFS(Table1[[#This Row],[day]]="Thur",1,Table1[[#This Row],[day]]="Fri",2,Table1[[#This Row],[day]]="Sat",3,Table1[[#This Row],[day]]="Sun",4)</f>
        <v>3</v>
      </c>
      <c r="H214" s="3">
        <f>IF(Table1[[#This Row],[time]]="Dinner",1,0)</f>
        <v>1</v>
      </c>
      <c r="I214" s="2">
        <v>4</v>
      </c>
      <c r="J214" s="2">
        <v>48.33</v>
      </c>
      <c r="K214" s="2">
        <v>9</v>
      </c>
      <c r="L214" s="3"/>
      <c r="S214" s="4">
        <v>185</v>
      </c>
      <c r="T214" s="4">
        <v>4.833958545324041</v>
      </c>
      <c r="U214" s="4">
        <v>-1.833958545324041</v>
      </c>
      <c r="V214" s="8">
        <v>3</v>
      </c>
    </row>
    <row r="215" spans="1:22" x14ac:dyDescent="0.35">
      <c r="A215" t="s">
        <v>3</v>
      </c>
      <c r="B215" t="s">
        <v>6</v>
      </c>
      <c r="C215" t="s">
        <v>4</v>
      </c>
      <c r="D215" t="s">
        <v>0</v>
      </c>
      <c r="E215" s="3">
        <f>IF(Table1[[#This Row],[sex]]="Female",1,0)</f>
        <v>1</v>
      </c>
      <c r="F215" s="3">
        <f>IF(Table1[[#This Row],[smoker]]="Yes",1,0)</f>
        <v>1</v>
      </c>
      <c r="G215" s="3" cm="1">
        <f t="array" ref="G215">_xlfn.IFS(Table1[[#This Row],[day]]="Thur",1,Table1[[#This Row],[day]]="Fri",2,Table1[[#This Row],[day]]="Sat",3,Table1[[#This Row],[day]]="Sun",4)</f>
        <v>3</v>
      </c>
      <c r="H215" s="3">
        <f>IF(Table1[[#This Row],[time]]="Dinner",1,0)</f>
        <v>1</v>
      </c>
      <c r="I215" s="2">
        <v>2</v>
      </c>
      <c r="J215" s="2">
        <v>13.27</v>
      </c>
      <c r="K215" s="2">
        <v>2.5</v>
      </c>
      <c r="L215" s="3"/>
      <c r="S215" s="4">
        <v>186</v>
      </c>
      <c r="T215" s="4">
        <v>3.5607842450570004</v>
      </c>
      <c r="U215" s="4">
        <v>1.4392157549429996</v>
      </c>
      <c r="V215" s="8">
        <v>5</v>
      </c>
    </row>
    <row r="216" spans="1:22" x14ac:dyDescent="0.35">
      <c r="A216" t="s">
        <v>3</v>
      </c>
      <c r="B216" t="s">
        <v>6</v>
      </c>
      <c r="C216" t="s">
        <v>4</v>
      </c>
      <c r="D216" t="s">
        <v>0</v>
      </c>
      <c r="E216" s="3">
        <f>IF(Table1[[#This Row],[sex]]="Female",1,0)</f>
        <v>1</v>
      </c>
      <c r="F216" s="3">
        <f>IF(Table1[[#This Row],[smoker]]="Yes",1,0)</f>
        <v>1</v>
      </c>
      <c r="G216" s="3" cm="1">
        <f t="array" ref="G216">_xlfn.IFS(Table1[[#This Row],[day]]="Thur",1,Table1[[#This Row],[day]]="Fri",2,Table1[[#This Row],[day]]="Sat",3,Table1[[#This Row],[day]]="Sun",4)</f>
        <v>3</v>
      </c>
      <c r="H216" s="3">
        <f>IF(Table1[[#This Row],[time]]="Dinner",1,0)</f>
        <v>1</v>
      </c>
      <c r="I216" s="2">
        <v>3</v>
      </c>
      <c r="J216" s="2">
        <v>28.17</v>
      </c>
      <c r="K216" s="2">
        <v>6.5</v>
      </c>
      <c r="L216" s="3"/>
      <c r="S216" s="4">
        <v>187</v>
      </c>
      <c r="T216" s="4">
        <v>3.1899351528711342</v>
      </c>
      <c r="U216" s="4">
        <v>0.31006484712886584</v>
      </c>
      <c r="V216" s="8">
        <v>3.5</v>
      </c>
    </row>
    <row r="217" spans="1:22" x14ac:dyDescent="0.35">
      <c r="A217" t="s">
        <v>3</v>
      </c>
      <c r="B217" t="s">
        <v>6</v>
      </c>
      <c r="C217" t="s">
        <v>4</v>
      </c>
      <c r="D217" t="s">
        <v>0</v>
      </c>
      <c r="E217" s="3">
        <f>IF(Table1[[#This Row],[sex]]="Female",1,0)</f>
        <v>1</v>
      </c>
      <c r="F217" s="3">
        <f>IF(Table1[[#This Row],[smoker]]="Yes",1,0)</f>
        <v>1</v>
      </c>
      <c r="G217" s="3" cm="1">
        <f t="array" ref="G217">_xlfn.IFS(Table1[[#This Row],[day]]="Thur",1,Table1[[#This Row],[day]]="Fri",2,Table1[[#This Row],[day]]="Sat",3,Table1[[#This Row],[day]]="Sun",4)</f>
        <v>3</v>
      </c>
      <c r="H217" s="3">
        <f>IF(Table1[[#This Row],[time]]="Dinner",1,0)</f>
        <v>1</v>
      </c>
      <c r="I217" s="2">
        <v>2</v>
      </c>
      <c r="J217" s="2">
        <v>12.9</v>
      </c>
      <c r="K217" s="2">
        <v>1.1000000000000001</v>
      </c>
      <c r="L217" s="3"/>
      <c r="S217" s="4">
        <v>188</v>
      </c>
      <c r="T217" s="4">
        <v>4.4066772637915639</v>
      </c>
      <c r="U217" s="4">
        <v>-2.4066772637915639</v>
      </c>
      <c r="V217" s="8">
        <v>2</v>
      </c>
    </row>
    <row r="218" spans="1:22" x14ac:dyDescent="0.35">
      <c r="A218" t="s">
        <v>5</v>
      </c>
      <c r="B218" t="s">
        <v>6</v>
      </c>
      <c r="C218" t="s">
        <v>4</v>
      </c>
      <c r="D218" t="s">
        <v>0</v>
      </c>
      <c r="E218" s="3">
        <f>IF(Table1[[#This Row],[sex]]="Female",1,0)</f>
        <v>0</v>
      </c>
      <c r="F218" s="3">
        <f>IF(Table1[[#This Row],[smoker]]="Yes",1,0)</f>
        <v>1</v>
      </c>
      <c r="G218" s="3" cm="1">
        <f t="array" ref="G218">_xlfn.IFS(Table1[[#This Row],[day]]="Thur",1,Table1[[#This Row],[day]]="Fri",2,Table1[[#This Row],[day]]="Sat",3,Table1[[#This Row],[day]]="Sun",4)</f>
        <v>3</v>
      </c>
      <c r="H218" s="3">
        <f>IF(Table1[[#This Row],[time]]="Dinner",1,0)</f>
        <v>1</v>
      </c>
      <c r="I218" s="2">
        <v>5</v>
      </c>
      <c r="J218" s="2">
        <v>28.15</v>
      </c>
      <c r="K218" s="2">
        <v>3</v>
      </c>
      <c r="L218" s="3"/>
      <c r="S218" s="4">
        <v>189</v>
      </c>
      <c r="T218" s="4">
        <v>2.9305411615520303</v>
      </c>
      <c r="U218" s="4">
        <v>0.56945883844796974</v>
      </c>
      <c r="V218" s="8">
        <v>3.5</v>
      </c>
    </row>
    <row r="219" spans="1:22" x14ac:dyDescent="0.35">
      <c r="A219" t="s">
        <v>5</v>
      </c>
      <c r="B219" t="s">
        <v>6</v>
      </c>
      <c r="C219" t="s">
        <v>4</v>
      </c>
      <c r="D219" t="s">
        <v>0</v>
      </c>
      <c r="E219" s="3">
        <f>IF(Table1[[#This Row],[sex]]="Female",1,0)</f>
        <v>0</v>
      </c>
      <c r="F219" s="3">
        <f>IF(Table1[[#This Row],[smoker]]="Yes",1,0)</f>
        <v>1</v>
      </c>
      <c r="G219" s="3" cm="1">
        <f t="array" ref="G219">_xlfn.IFS(Table1[[#This Row],[day]]="Thur",1,Table1[[#This Row],[day]]="Fri",2,Table1[[#This Row],[day]]="Sat",3,Table1[[#This Row],[day]]="Sun",4)</f>
        <v>3</v>
      </c>
      <c r="H219" s="3">
        <f>IF(Table1[[#This Row],[time]]="Dinner",1,0)</f>
        <v>1</v>
      </c>
      <c r="I219" s="2">
        <v>2</v>
      </c>
      <c r="J219" s="2">
        <v>11.59</v>
      </c>
      <c r="K219" s="2">
        <v>1.5</v>
      </c>
      <c r="L219" s="3"/>
      <c r="S219" s="4">
        <v>190</v>
      </c>
      <c r="T219" s="4">
        <v>3.3628053820077195</v>
      </c>
      <c r="U219" s="4">
        <v>0.6371946179922805</v>
      </c>
      <c r="V219" s="8">
        <v>4</v>
      </c>
    </row>
    <row r="220" spans="1:22" x14ac:dyDescent="0.35">
      <c r="A220" t="s">
        <v>5</v>
      </c>
      <c r="B220" t="s">
        <v>6</v>
      </c>
      <c r="C220" t="s">
        <v>4</v>
      </c>
      <c r="D220" t="s">
        <v>0</v>
      </c>
      <c r="E220" s="3">
        <f>IF(Table1[[#This Row],[sex]]="Female",1,0)</f>
        <v>0</v>
      </c>
      <c r="F220" s="3">
        <f>IF(Table1[[#This Row],[smoker]]="Yes",1,0)</f>
        <v>1</v>
      </c>
      <c r="G220" s="3" cm="1">
        <f t="array" ref="G220">_xlfn.IFS(Table1[[#This Row],[day]]="Thur",1,Table1[[#This Row],[day]]="Fri",2,Table1[[#This Row],[day]]="Sat",3,Table1[[#This Row],[day]]="Sun",4)</f>
        <v>3</v>
      </c>
      <c r="H220" s="3">
        <f>IF(Table1[[#This Row],[time]]="Dinner",1,0)</f>
        <v>1</v>
      </c>
      <c r="I220" s="2">
        <v>2</v>
      </c>
      <c r="J220" s="2">
        <v>7.74</v>
      </c>
      <c r="K220" s="2">
        <v>1.44</v>
      </c>
      <c r="L220" s="3"/>
      <c r="S220" s="4">
        <v>191</v>
      </c>
      <c r="T220" s="4">
        <v>2.4890368637993401</v>
      </c>
      <c r="U220" s="4">
        <v>-0.98903686379934008</v>
      </c>
      <c r="V220" s="8">
        <v>1.5</v>
      </c>
    </row>
    <row r="221" spans="1:22" x14ac:dyDescent="0.35">
      <c r="A221" t="s">
        <v>3</v>
      </c>
      <c r="B221" t="s">
        <v>6</v>
      </c>
      <c r="C221" t="s">
        <v>4</v>
      </c>
      <c r="D221" t="s">
        <v>0</v>
      </c>
      <c r="E221" s="3">
        <f>IF(Table1[[#This Row],[sex]]="Female",1,0)</f>
        <v>1</v>
      </c>
      <c r="F221" s="3">
        <f>IF(Table1[[#This Row],[smoker]]="Yes",1,0)</f>
        <v>1</v>
      </c>
      <c r="G221" s="3" cm="1">
        <f t="array" ref="G221">_xlfn.IFS(Table1[[#This Row],[day]]="Thur",1,Table1[[#This Row],[day]]="Fri",2,Table1[[#This Row],[day]]="Sat",3,Table1[[#This Row],[day]]="Sun",4)</f>
        <v>3</v>
      </c>
      <c r="H221" s="3">
        <f>IF(Table1[[#This Row],[time]]="Dinner",1,0)</f>
        <v>1</v>
      </c>
      <c r="I221" s="2">
        <v>4</v>
      </c>
      <c r="J221" s="2">
        <v>30.14</v>
      </c>
      <c r="K221" s="2">
        <v>3.09</v>
      </c>
      <c r="L221" s="3"/>
      <c r="S221" s="4">
        <v>192</v>
      </c>
      <c r="T221" s="4">
        <v>2.8665594968834647</v>
      </c>
      <c r="U221" s="4">
        <v>1.3234405031165357</v>
      </c>
      <c r="V221" s="8">
        <v>4.1900000000000004</v>
      </c>
    </row>
    <row r="222" spans="1:22" x14ac:dyDescent="0.35">
      <c r="A222" t="s">
        <v>5</v>
      </c>
      <c r="B222" t="s">
        <v>6</v>
      </c>
      <c r="C222" t="s">
        <v>8</v>
      </c>
      <c r="D222" t="s">
        <v>7</v>
      </c>
      <c r="E222" s="3">
        <f>IF(Table1[[#This Row],[sex]]="Female",1,0)</f>
        <v>0</v>
      </c>
      <c r="F222" s="3">
        <f>IF(Table1[[#This Row],[smoker]]="Yes",1,0)</f>
        <v>1</v>
      </c>
      <c r="G222" s="3" cm="1">
        <f t="array" ref="G222">_xlfn.IFS(Table1[[#This Row],[day]]="Thur",1,Table1[[#This Row],[day]]="Fri",2,Table1[[#This Row],[day]]="Sat",3,Table1[[#This Row],[day]]="Sun",4)</f>
        <v>2</v>
      </c>
      <c r="H222" s="3">
        <f>IF(Table1[[#This Row],[time]]="Dinner",1,0)</f>
        <v>0</v>
      </c>
      <c r="I222" s="2">
        <v>2</v>
      </c>
      <c r="J222" s="2">
        <v>12.16</v>
      </c>
      <c r="K222" s="2">
        <v>2.2000000000000002</v>
      </c>
      <c r="L222" s="3"/>
      <c r="S222" s="4">
        <v>193</v>
      </c>
      <c r="T222" s="4">
        <v>3.645940040267992</v>
      </c>
      <c r="U222" s="4">
        <v>-1.085940040267992</v>
      </c>
      <c r="V222" s="8">
        <v>2.56</v>
      </c>
    </row>
    <row r="223" spans="1:22" x14ac:dyDescent="0.35">
      <c r="A223" t="s">
        <v>3</v>
      </c>
      <c r="B223" t="s">
        <v>6</v>
      </c>
      <c r="C223" t="s">
        <v>8</v>
      </c>
      <c r="D223" t="s">
        <v>7</v>
      </c>
      <c r="E223" s="3">
        <f>IF(Table1[[#This Row],[sex]]="Female",1,0)</f>
        <v>1</v>
      </c>
      <c r="F223" s="3">
        <f>IF(Table1[[#This Row],[smoker]]="Yes",1,0)</f>
        <v>1</v>
      </c>
      <c r="G223" s="3" cm="1">
        <f t="array" ref="G223">_xlfn.IFS(Table1[[#This Row],[day]]="Thur",1,Table1[[#This Row],[day]]="Fri",2,Table1[[#This Row],[day]]="Sat",3,Table1[[#This Row],[day]]="Sun",4)</f>
        <v>2</v>
      </c>
      <c r="H223" s="3">
        <f>IF(Table1[[#This Row],[time]]="Dinner",1,0)</f>
        <v>0</v>
      </c>
      <c r="I223" s="2">
        <v>2</v>
      </c>
      <c r="J223" s="2">
        <v>13.42</v>
      </c>
      <c r="K223" s="2">
        <v>3.48</v>
      </c>
      <c r="L223" s="3"/>
      <c r="S223" s="4">
        <v>194</v>
      </c>
      <c r="T223" s="4">
        <v>2.4234869029968689</v>
      </c>
      <c r="U223" s="4">
        <v>-0.40348690299686885</v>
      </c>
      <c r="V223" s="8">
        <v>2.02</v>
      </c>
    </row>
    <row r="224" spans="1:22" x14ac:dyDescent="0.35">
      <c r="A224" t="s">
        <v>5</v>
      </c>
      <c r="B224" t="s">
        <v>6</v>
      </c>
      <c r="C224" t="s">
        <v>8</v>
      </c>
      <c r="D224" t="s">
        <v>7</v>
      </c>
      <c r="E224" s="3">
        <f>IF(Table1[[#This Row],[sex]]="Female",1,0)</f>
        <v>0</v>
      </c>
      <c r="F224" s="3">
        <f>IF(Table1[[#This Row],[smoker]]="Yes",1,0)</f>
        <v>1</v>
      </c>
      <c r="G224" s="3" cm="1">
        <f t="array" ref="G224">_xlfn.IFS(Table1[[#This Row],[day]]="Thur",1,Table1[[#This Row],[day]]="Fri",2,Table1[[#This Row],[day]]="Sat",3,Table1[[#This Row],[day]]="Sun",4)</f>
        <v>2</v>
      </c>
      <c r="H224" s="3">
        <f>IF(Table1[[#This Row],[time]]="Dinner",1,0)</f>
        <v>0</v>
      </c>
      <c r="I224" s="2">
        <v>1</v>
      </c>
      <c r="J224" s="2">
        <v>8.58</v>
      </c>
      <c r="K224" s="2">
        <v>1.92</v>
      </c>
      <c r="L224" s="3"/>
      <c r="S224" s="4">
        <v>195</v>
      </c>
      <c r="T224" s="4">
        <v>2.5272444995245102</v>
      </c>
      <c r="U224" s="4">
        <v>1.4727555004754898</v>
      </c>
      <c r="V224" s="8">
        <v>4</v>
      </c>
    </row>
    <row r="225" spans="1:22" x14ac:dyDescent="0.35">
      <c r="A225" t="s">
        <v>3</v>
      </c>
      <c r="B225" t="s">
        <v>2</v>
      </c>
      <c r="C225" t="s">
        <v>8</v>
      </c>
      <c r="D225" t="s">
        <v>7</v>
      </c>
      <c r="E225" s="3">
        <f>IF(Table1[[#This Row],[sex]]="Female",1,0)</f>
        <v>1</v>
      </c>
      <c r="F225" s="3">
        <f>IF(Table1[[#This Row],[smoker]]="Yes",1,0)</f>
        <v>0</v>
      </c>
      <c r="G225" s="3" cm="1">
        <f t="array" ref="G225">_xlfn.IFS(Table1[[#This Row],[day]]="Thur",1,Table1[[#This Row],[day]]="Fri",2,Table1[[#This Row],[day]]="Sat",3,Table1[[#This Row],[day]]="Sun",4)</f>
        <v>2</v>
      </c>
      <c r="H225" s="3">
        <f>IF(Table1[[#This Row],[time]]="Dinner",1,0)</f>
        <v>0</v>
      </c>
      <c r="I225" s="2">
        <v>3</v>
      </c>
      <c r="J225" s="2">
        <v>15.98</v>
      </c>
      <c r="K225" s="2">
        <v>3</v>
      </c>
      <c r="L225" s="3"/>
      <c r="S225" s="4">
        <v>196</v>
      </c>
      <c r="T225" s="4">
        <v>1.752095296604248</v>
      </c>
      <c r="U225" s="4">
        <v>-0.31209529660424806</v>
      </c>
      <c r="V225" s="8">
        <v>1.44</v>
      </c>
    </row>
    <row r="226" spans="1:22" x14ac:dyDescent="0.35">
      <c r="A226" t="s">
        <v>5</v>
      </c>
      <c r="B226" t="s">
        <v>6</v>
      </c>
      <c r="C226" t="s">
        <v>8</v>
      </c>
      <c r="D226" t="s">
        <v>7</v>
      </c>
      <c r="E226" s="3">
        <f>IF(Table1[[#This Row],[sex]]="Female",1,0)</f>
        <v>0</v>
      </c>
      <c r="F226" s="3">
        <f>IF(Table1[[#This Row],[smoker]]="Yes",1,0)</f>
        <v>1</v>
      </c>
      <c r="G226" s="3" cm="1">
        <f t="array" ref="G226">_xlfn.IFS(Table1[[#This Row],[day]]="Thur",1,Table1[[#This Row],[day]]="Fri",2,Table1[[#This Row],[day]]="Sat",3,Table1[[#This Row],[day]]="Sun",4)</f>
        <v>2</v>
      </c>
      <c r="H226" s="3">
        <f>IF(Table1[[#This Row],[time]]="Dinner",1,0)</f>
        <v>0</v>
      </c>
      <c r="I226" s="2">
        <v>2</v>
      </c>
      <c r="J226" s="2">
        <v>13.42</v>
      </c>
      <c r="K226" s="2">
        <v>1.58</v>
      </c>
      <c r="L226" s="3"/>
      <c r="S226" s="4">
        <v>197</v>
      </c>
      <c r="T226" s="4">
        <v>1.9386559519495248</v>
      </c>
      <c r="U226" s="4">
        <v>6.1344048050475219E-2</v>
      </c>
      <c r="V226" s="8">
        <v>2</v>
      </c>
    </row>
    <row r="227" spans="1:22" x14ac:dyDescent="0.35">
      <c r="A227" t="s">
        <v>3</v>
      </c>
      <c r="B227" t="s">
        <v>6</v>
      </c>
      <c r="C227" t="s">
        <v>8</v>
      </c>
      <c r="D227" t="s">
        <v>7</v>
      </c>
      <c r="E227" s="3">
        <f>IF(Table1[[#This Row],[sex]]="Female",1,0)</f>
        <v>1</v>
      </c>
      <c r="F227" s="3">
        <f>IF(Table1[[#This Row],[smoker]]="Yes",1,0)</f>
        <v>1</v>
      </c>
      <c r="G227" s="3" cm="1">
        <f t="array" ref="G227">_xlfn.IFS(Table1[[#This Row],[day]]="Thur",1,Table1[[#This Row],[day]]="Fri",2,Table1[[#This Row],[day]]="Sat",3,Table1[[#This Row],[day]]="Sun",4)</f>
        <v>2</v>
      </c>
      <c r="H227" s="3">
        <f>IF(Table1[[#This Row],[time]]="Dinner",1,0)</f>
        <v>0</v>
      </c>
      <c r="I227" s="2">
        <v>2</v>
      </c>
      <c r="J227" s="2">
        <v>16.27</v>
      </c>
      <c r="K227" s="2">
        <v>2.5</v>
      </c>
      <c r="L227" s="3"/>
      <c r="S227" s="4">
        <v>198</v>
      </c>
      <c r="T227" s="4">
        <v>5.4139732774405882</v>
      </c>
      <c r="U227" s="4">
        <v>-0.41397327744058821</v>
      </c>
      <c r="V227" s="8">
        <v>5</v>
      </c>
    </row>
    <row r="228" spans="1:22" x14ac:dyDescent="0.35">
      <c r="A228" t="s">
        <v>3</v>
      </c>
      <c r="B228" t="s">
        <v>6</v>
      </c>
      <c r="C228" t="s">
        <v>8</v>
      </c>
      <c r="D228" t="s">
        <v>7</v>
      </c>
      <c r="E228" s="3">
        <f>IF(Table1[[#This Row],[sex]]="Female",1,0)</f>
        <v>1</v>
      </c>
      <c r="F228" s="3">
        <f>IF(Table1[[#This Row],[smoker]]="Yes",1,0)</f>
        <v>1</v>
      </c>
      <c r="G228" s="3" cm="1">
        <f t="array" ref="G228">_xlfn.IFS(Table1[[#This Row],[day]]="Thur",1,Table1[[#This Row],[day]]="Fri",2,Table1[[#This Row],[day]]="Sat",3,Table1[[#This Row],[day]]="Sun",4)</f>
        <v>2</v>
      </c>
      <c r="H228" s="3">
        <f>IF(Table1[[#This Row],[time]]="Dinner",1,0)</f>
        <v>0</v>
      </c>
      <c r="I228" s="2">
        <v>2</v>
      </c>
      <c r="J228" s="2">
        <v>10.09</v>
      </c>
      <c r="K228" s="2">
        <v>2</v>
      </c>
      <c r="L228" s="3"/>
      <c r="S228" s="4">
        <v>199</v>
      </c>
      <c r="T228" s="4">
        <v>2.224205649289611</v>
      </c>
      <c r="U228" s="4">
        <v>-0.22420564928961095</v>
      </c>
      <c r="V228" s="8">
        <v>2</v>
      </c>
    </row>
    <row r="229" spans="1:22" x14ac:dyDescent="0.35">
      <c r="A229" t="s">
        <v>5</v>
      </c>
      <c r="B229" t="s">
        <v>2</v>
      </c>
      <c r="C229" t="s">
        <v>4</v>
      </c>
      <c r="D229" t="s">
        <v>0</v>
      </c>
      <c r="E229" s="3">
        <f>IF(Table1[[#This Row],[sex]]="Female",1,0)</f>
        <v>0</v>
      </c>
      <c r="F229" s="3">
        <f>IF(Table1[[#This Row],[smoker]]="Yes",1,0)</f>
        <v>0</v>
      </c>
      <c r="G229" s="3" cm="1">
        <f t="array" ref="G229">_xlfn.IFS(Table1[[#This Row],[day]]="Thur",1,Table1[[#This Row],[day]]="Fri",2,Table1[[#This Row],[day]]="Sat",3,Table1[[#This Row],[day]]="Sun",4)</f>
        <v>3</v>
      </c>
      <c r="H229" s="3">
        <f>IF(Table1[[#This Row],[time]]="Dinner",1,0)</f>
        <v>1</v>
      </c>
      <c r="I229" s="2">
        <v>4</v>
      </c>
      <c r="J229" s="2">
        <v>20.45</v>
      </c>
      <c r="K229" s="2">
        <v>3</v>
      </c>
      <c r="L229" s="3"/>
      <c r="S229" s="4">
        <v>200</v>
      </c>
      <c r="T229" s="4">
        <v>2.2376664801246378</v>
      </c>
      <c r="U229" s="4">
        <v>-0.23766648012463776</v>
      </c>
      <c r="V229" s="8">
        <v>2</v>
      </c>
    </row>
    <row r="230" spans="1:22" x14ac:dyDescent="0.35">
      <c r="A230" t="s">
        <v>5</v>
      </c>
      <c r="B230" t="s">
        <v>2</v>
      </c>
      <c r="C230" t="s">
        <v>4</v>
      </c>
      <c r="D230" t="s">
        <v>0</v>
      </c>
      <c r="E230" s="3">
        <f>IF(Table1[[#This Row],[sex]]="Female",1,0)</f>
        <v>0</v>
      </c>
      <c r="F230" s="3">
        <f>IF(Table1[[#This Row],[smoker]]="Yes",1,0)</f>
        <v>0</v>
      </c>
      <c r="G230" s="3" cm="1">
        <f t="array" ref="G230">_xlfn.IFS(Table1[[#This Row],[day]]="Thur",1,Table1[[#This Row],[day]]="Fri",2,Table1[[#This Row],[day]]="Sat",3,Table1[[#This Row],[day]]="Sun",4)</f>
        <v>3</v>
      </c>
      <c r="H230" s="3">
        <f>IF(Table1[[#This Row],[time]]="Dinner",1,0)</f>
        <v>1</v>
      </c>
      <c r="I230" s="2">
        <v>2</v>
      </c>
      <c r="J230" s="2">
        <v>13.28</v>
      </c>
      <c r="K230" s="2">
        <v>2.72</v>
      </c>
      <c r="L230" s="3"/>
      <c r="S230" s="4">
        <v>201</v>
      </c>
      <c r="T230" s="4">
        <v>2.90297655440021</v>
      </c>
      <c r="U230" s="4">
        <v>1.09702344559979</v>
      </c>
      <c r="V230" s="8">
        <v>4</v>
      </c>
    </row>
    <row r="231" spans="1:22" x14ac:dyDescent="0.35">
      <c r="A231" t="s">
        <v>3</v>
      </c>
      <c r="B231" t="s">
        <v>6</v>
      </c>
      <c r="C231" t="s">
        <v>4</v>
      </c>
      <c r="D231" t="s">
        <v>0</v>
      </c>
      <c r="E231" s="3">
        <f>IF(Table1[[#This Row],[sex]]="Female",1,0)</f>
        <v>1</v>
      </c>
      <c r="F231" s="3">
        <f>IF(Table1[[#This Row],[smoker]]="Yes",1,0)</f>
        <v>1</v>
      </c>
      <c r="G231" s="3" cm="1">
        <f t="array" ref="G231">_xlfn.IFS(Table1[[#This Row],[day]]="Thur",1,Table1[[#This Row],[day]]="Fri",2,Table1[[#This Row],[day]]="Sat",3,Table1[[#This Row],[day]]="Sun",4)</f>
        <v>3</v>
      </c>
      <c r="H231" s="3">
        <f>IF(Table1[[#This Row],[time]]="Dinner",1,0)</f>
        <v>1</v>
      </c>
      <c r="I231" s="2">
        <v>2</v>
      </c>
      <c r="J231" s="2">
        <v>22.12</v>
      </c>
      <c r="K231" s="2">
        <v>2.88</v>
      </c>
      <c r="L231" s="3"/>
      <c r="S231" s="4">
        <v>202</v>
      </c>
      <c r="T231" s="4">
        <v>2.1996811264739864</v>
      </c>
      <c r="U231" s="4">
        <v>-0.18968112647398661</v>
      </c>
      <c r="V231" s="8">
        <v>2.0099999999999998</v>
      </c>
    </row>
    <row r="232" spans="1:22" x14ac:dyDescent="0.35">
      <c r="A232" t="s">
        <v>5</v>
      </c>
      <c r="B232" t="s">
        <v>6</v>
      </c>
      <c r="C232" t="s">
        <v>4</v>
      </c>
      <c r="D232" t="s">
        <v>0</v>
      </c>
      <c r="E232" s="3">
        <f>IF(Table1[[#This Row],[sex]]="Female",1,0)</f>
        <v>0</v>
      </c>
      <c r="F232" s="3">
        <f>IF(Table1[[#This Row],[smoker]]="Yes",1,0)</f>
        <v>1</v>
      </c>
      <c r="G232" s="3" cm="1">
        <f t="array" ref="G232">_xlfn.IFS(Table1[[#This Row],[day]]="Thur",1,Table1[[#This Row],[day]]="Fri",2,Table1[[#This Row],[day]]="Sat",3,Table1[[#This Row],[day]]="Sun",4)</f>
        <v>3</v>
      </c>
      <c r="H232" s="3">
        <f>IF(Table1[[#This Row],[time]]="Dinner",1,0)</f>
        <v>1</v>
      </c>
      <c r="I232" s="2">
        <v>4</v>
      </c>
      <c r="J232" s="2">
        <v>24.01</v>
      </c>
      <c r="K232" s="2">
        <v>2</v>
      </c>
      <c r="L232" s="3"/>
      <c r="S232" s="4">
        <v>203</v>
      </c>
      <c r="T232" s="4">
        <v>2.224205649289611</v>
      </c>
      <c r="U232" s="4">
        <v>-0.22420564928961095</v>
      </c>
      <c r="V232" s="8">
        <v>2</v>
      </c>
    </row>
    <row r="233" spans="1:22" x14ac:dyDescent="0.35">
      <c r="A233" t="s">
        <v>5</v>
      </c>
      <c r="B233" t="s">
        <v>6</v>
      </c>
      <c r="C233" t="s">
        <v>4</v>
      </c>
      <c r="D233" t="s">
        <v>0</v>
      </c>
      <c r="E233" s="3">
        <f>IF(Table1[[#This Row],[sex]]="Female",1,0)</f>
        <v>0</v>
      </c>
      <c r="F233" s="3">
        <f>IF(Table1[[#This Row],[smoker]]="Yes",1,0)</f>
        <v>1</v>
      </c>
      <c r="G233" s="3" cm="1">
        <f t="array" ref="G233">_xlfn.IFS(Table1[[#This Row],[day]]="Thur",1,Table1[[#This Row],[day]]="Fri",2,Table1[[#This Row],[day]]="Sat",3,Table1[[#This Row],[day]]="Sun",4)</f>
        <v>3</v>
      </c>
      <c r="H233" s="3">
        <f>IF(Table1[[#This Row],[time]]="Dinner",1,0)</f>
        <v>1</v>
      </c>
      <c r="I233" s="2">
        <v>3</v>
      </c>
      <c r="J233" s="2">
        <v>15.69</v>
      </c>
      <c r="K233" s="2">
        <v>3</v>
      </c>
      <c r="L233" s="3"/>
      <c r="S233" s="4">
        <v>204</v>
      </c>
      <c r="T233" s="4">
        <v>2.5449109476477756</v>
      </c>
      <c r="U233" s="4">
        <v>-4.491094764777559E-2</v>
      </c>
      <c r="V233" s="8">
        <v>2.5</v>
      </c>
    </row>
    <row r="234" spans="1:22" x14ac:dyDescent="0.35">
      <c r="A234" t="s">
        <v>5</v>
      </c>
      <c r="B234" t="s">
        <v>2</v>
      </c>
      <c r="C234" t="s">
        <v>4</v>
      </c>
      <c r="D234" t="s">
        <v>0</v>
      </c>
      <c r="E234" s="3">
        <f>IF(Table1[[#This Row],[sex]]="Female",1,0)</f>
        <v>0</v>
      </c>
      <c r="F234" s="3">
        <f>IF(Table1[[#This Row],[smoker]]="Yes",1,0)</f>
        <v>0</v>
      </c>
      <c r="G234" s="3" cm="1">
        <f t="array" ref="G234">_xlfn.IFS(Table1[[#This Row],[day]]="Thur",1,Table1[[#This Row],[day]]="Fri",2,Table1[[#This Row],[day]]="Sat",3,Table1[[#This Row],[day]]="Sun",4)</f>
        <v>3</v>
      </c>
      <c r="H234" s="3">
        <f>IF(Table1[[#This Row],[time]]="Dinner",1,0)</f>
        <v>1</v>
      </c>
      <c r="I234" s="2">
        <v>2</v>
      </c>
      <c r="J234" s="2">
        <v>11.61</v>
      </c>
      <c r="K234" s="2">
        <v>3.39</v>
      </c>
      <c r="L234" s="3"/>
      <c r="S234" s="4">
        <v>205</v>
      </c>
      <c r="T234" s="4">
        <v>3.2494678320726651</v>
      </c>
      <c r="U234" s="4">
        <v>0.7505321679273349</v>
      </c>
      <c r="V234" s="8">
        <v>4</v>
      </c>
    </row>
    <row r="235" spans="1:22" x14ac:dyDescent="0.35">
      <c r="A235" t="s">
        <v>5</v>
      </c>
      <c r="B235" t="s">
        <v>2</v>
      </c>
      <c r="C235" t="s">
        <v>4</v>
      </c>
      <c r="D235" t="s">
        <v>0</v>
      </c>
      <c r="E235" s="3">
        <f>IF(Table1[[#This Row],[sex]]="Female",1,0)</f>
        <v>0</v>
      </c>
      <c r="F235" s="3">
        <f>IF(Table1[[#This Row],[smoker]]="Yes",1,0)</f>
        <v>0</v>
      </c>
      <c r="G235" s="3" cm="1">
        <f t="array" ref="G235">_xlfn.IFS(Table1[[#This Row],[day]]="Thur",1,Table1[[#This Row],[day]]="Fri",2,Table1[[#This Row],[day]]="Sat",3,Table1[[#This Row],[day]]="Sun",4)</f>
        <v>3</v>
      </c>
      <c r="H235" s="3">
        <f>IF(Table1[[#This Row],[time]]="Dinner",1,0)</f>
        <v>1</v>
      </c>
      <c r="I235" s="2">
        <v>2</v>
      </c>
      <c r="J235" s="2">
        <v>10.77</v>
      </c>
      <c r="K235" s="2">
        <v>1.47</v>
      </c>
      <c r="L235" s="3"/>
      <c r="S235" s="4">
        <v>206</v>
      </c>
      <c r="T235" s="4">
        <v>2.7263333217535282</v>
      </c>
      <c r="U235" s="4">
        <v>0.50366667824647182</v>
      </c>
      <c r="V235" s="8">
        <v>3.23</v>
      </c>
    </row>
    <row r="236" spans="1:22" x14ac:dyDescent="0.35">
      <c r="A236" t="s">
        <v>5</v>
      </c>
      <c r="B236" t="s">
        <v>6</v>
      </c>
      <c r="C236" t="s">
        <v>4</v>
      </c>
      <c r="D236" t="s">
        <v>0</v>
      </c>
      <c r="E236" s="3">
        <f>IF(Table1[[#This Row],[sex]]="Female",1,0)</f>
        <v>0</v>
      </c>
      <c r="F236" s="3">
        <f>IF(Table1[[#This Row],[smoker]]="Yes",1,0)</f>
        <v>1</v>
      </c>
      <c r="G236" s="3" cm="1">
        <f t="array" ref="G236">_xlfn.IFS(Table1[[#This Row],[day]]="Thur",1,Table1[[#This Row],[day]]="Fri",2,Table1[[#This Row],[day]]="Sat",3,Table1[[#This Row],[day]]="Sun",4)</f>
        <v>3</v>
      </c>
      <c r="H236" s="3">
        <f>IF(Table1[[#This Row],[time]]="Dinner",1,0)</f>
        <v>1</v>
      </c>
      <c r="I236" s="2">
        <v>2</v>
      </c>
      <c r="J236" s="2">
        <v>15.53</v>
      </c>
      <c r="K236" s="2">
        <v>3</v>
      </c>
      <c r="L236" s="3"/>
      <c r="S236" s="4">
        <v>207</v>
      </c>
      <c r="T236" s="4">
        <v>3.6392601179499113</v>
      </c>
      <c r="U236" s="4">
        <v>-0.22926011794991119</v>
      </c>
      <c r="V236" s="8">
        <v>3.41</v>
      </c>
    </row>
    <row r="237" spans="1:22" x14ac:dyDescent="0.35">
      <c r="A237" t="s">
        <v>5</v>
      </c>
      <c r="B237" t="s">
        <v>2</v>
      </c>
      <c r="C237" t="s">
        <v>4</v>
      </c>
      <c r="D237" t="s">
        <v>0</v>
      </c>
      <c r="E237" s="3">
        <f>IF(Table1[[#This Row],[sex]]="Female",1,0)</f>
        <v>0</v>
      </c>
      <c r="F237" s="3">
        <f>IF(Table1[[#This Row],[smoker]]="Yes",1,0)</f>
        <v>0</v>
      </c>
      <c r="G237" s="3" cm="1">
        <f t="array" ref="G237">_xlfn.IFS(Table1[[#This Row],[day]]="Thur",1,Table1[[#This Row],[day]]="Fri",2,Table1[[#This Row],[day]]="Sat",3,Table1[[#This Row],[day]]="Sun",4)</f>
        <v>3</v>
      </c>
      <c r="H237" s="3">
        <f>IF(Table1[[#This Row],[time]]="Dinner",1,0)</f>
        <v>1</v>
      </c>
      <c r="I237" s="2">
        <v>2</v>
      </c>
      <c r="J237" s="2">
        <v>10.07</v>
      </c>
      <c r="K237" s="2">
        <v>1.25</v>
      </c>
      <c r="L237" s="3"/>
      <c r="S237" s="4">
        <v>208</v>
      </c>
      <c r="T237" s="4">
        <v>4.9591863012271489</v>
      </c>
      <c r="U237" s="4">
        <v>-1.9591863012271489</v>
      </c>
      <c r="V237" s="8">
        <v>3</v>
      </c>
    </row>
    <row r="238" spans="1:22" x14ac:dyDescent="0.35">
      <c r="A238" t="s">
        <v>5</v>
      </c>
      <c r="B238" t="s">
        <v>6</v>
      </c>
      <c r="C238" t="s">
        <v>4</v>
      </c>
      <c r="D238" t="s">
        <v>0</v>
      </c>
      <c r="E238" s="3">
        <f>IF(Table1[[#This Row],[sex]]="Female",1,0)</f>
        <v>0</v>
      </c>
      <c r="F238" s="3">
        <f>IF(Table1[[#This Row],[smoker]]="Yes",1,0)</f>
        <v>1</v>
      </c>
      <c r="G238" s="3" cm="1">
        <f t="array" ref="G238">_xlfn.IFS(Table1[[#This Row],[day]]="Thur",1,Table1[[#This Row],[day]]="Fri",2,Table1[[#This Row],[day]]="Sat",3,Table1[[#This Row],[day]]="Sun",4)</f>
        <v>3</v>
      </c>
      <c r="H238" s="3">
        <f>IF(Table1[[#This Row],[time]]="Dinner",1,0)</f>
        <v>1</v>
      </c>
      <c r="I238" s="2">
        <v>2</v>
      </c>
      <c r="J238" s="2">
        <v>12.6</v>
      </c>
      <c r="K238" s="2">
        <v>1</v>
      </c>
      <c r="L238" s="3"/>
      <c r="S238" s="4">
        <v>209</v>
      </c>
      <c r="T238" s="4">
        <v>3.2456062964012555</v>
      </c>
      <c r="U238" s="4">
        <v>-1.2156062964012557</v>
      </c>
      <c r="V238" s="8">
        <v>2.0299999999999998</v>
      </c>
    </row>
    <row r="239" spans="1:22" x14ac:dyDescent="0.35">
      <c r="A239" t="s">
        <v>5</v>
      </c>
      <c r="B239" t="s">
        <v>6</v>
      </c>
      <c r="C239" t="s">
        <v>4</v>
      </c>
      <c r="D239" t="s">
        <v>0</v>
      </c>
      <c r="E239" s="3">
        <f>IF(Table1[[#This Row],[sex]]="Female",1,0)</f>
        <v>0</v>
      </c>
      <c r="F239" s="3">
        <f>IF(Table1[[#This Row],[smoker]]="Yes",1,0)</f>
        <v>1</v>
      </c>
      <c r="G239" s="3" cm="1">
        <f t="array" ref="G239">_xlfn.IFS(Table1[[#This Row],[day]]="Thur",1,Table1[[#This Row],[day]]="Fri",2,Table1[[#This Row],[day]]="Sat",3,Table1[[#This Row],[day]]="Sun",4)</f>
        <v>3</v>
      </c>
      <c r="H239" s="3">
        <f>IF(Table1[[#This Row],[time]]="Dinner",1,0)</f>
        <v>1</v>
      </c>
      <c r="I239" s="2">
        <v>2</v>
      </c>
      <c r="J239" s="2">
        <v>32.83</v>
      </c>
      <c r="K239" s="2">
        <v>1.17</v>
      </c>
      <c r="L239" s="3"/>
      <c r="S239" s="4">
        <v>210</v>
      </c>
      <c r="T239" s="4">
        <v>2.1945695002898122</v>
      </c>
      <c r="U239" s="4">
        <v>3.5430499710187746E-2</v>
      </c>
      <c r="V239" s="8">
        <v>2.23</v>
      </c>
    </row>
    <row r="240" spans="1:22" x14ac:dyDescent="0.35">
      <c r="A240" t="s">
        <v>3</v>
      </c>
      <c r="B240" t="s">
        <v>2</v>
      </c>
      <c r="C240" t="s">
        <v>4</v>
      </c>
      <c r="D240" t="s">
        <v>0</v>
      </c>
      <c r="E240" s="3">
        <f>IF(Table1[[#This Row],[sex]]="Female",1,0)</f>
        <v>1</v>
      </c>
      <c r="F240" s="3">
        <f>IF(Table1[[#This Row],[smoker]]="Yes",1,0)</f>
        <v>0</v>
      </c>
      <c r="G240" s="3" cm="1">
        <f t="array" ref="G240">_xlfn.IFS(Table1[[#This Row],[day]]="Thur",1,Table1[[#This Row],[day]]="Fri",2,Table1[[#This Row],[day]]="Sat",3,Table1[[#This Row],[day]]="Sun",4)</f>
        <v>3</v>
      </c>
      <c r="H240" s="3">
        <f>IF(Table1[[#This Row],[time]]="Dinner",1,0)</f>
        <v>1</v>
      </c>
      <c r="I240" s="2">
        <v>3</v>
      </c>
      <c r="J240" s="2">
        <v>35.83</v>
      </c>
      <c r="K240" s="2">
        <v>4.67</v>
      </c>
      <c r="L240" s="3"/>
      <c r="S240" s="4">
        <v>211</v>
      </c>
      <c r="T240" s="4">
        <v>3.966568172450744</v>
      </c>
      <c r="U240" s="4">
        <v>-1.966568172450744</v>
      </c>
      <c r="V240" s="8">
        <v>2</v>
      </c>
    </row>
    <row r="241" spans="1:22" x14ac:dyDescent="0.35">
      <c r="A241" t="s">
        <v>5</v>
      </c>
      <c r="B241" t="s">
        <v>2</v>
      </c>
      <c r="C241" t="s">
        <v>4</v>
      </c>
      <c r="D241" t="s">
        <v>0</v>
      </c>
      <c r="E241" s="3">
        <f>IF(Table1[[#This Row],[sex]]="Female",1,0)</f>
        <v>0</v>
      </c>
      <c r="F241" s="3">
        <f>IF(Table1[[#This Row],[smoker]]="Yes",1,0)</f>
        <v>0</v>
      </c>
      <c r="G241" s="3" cm="1">
        <f t="array" ref="G241">_xlfn.IFS(Table1[[#This Row],[day]]="Thur",1,Table1[[#This Row],[day]]="Fri",2,Table1[[#This Row],[day]]="Sat",3,Table1[[#This Row],[day]]="Sun",4)</f>
        <v>3</v>
      </c>
      <c r="H241" s="3">
        <f>IF(Table1[[#This Row],[time]]="Dinner",1,0)</f>
        <v>1</v>
      </c>
      <c r="I241" s="2">
        <v>3</v>
      </c>
      <c r="J241" s="2">
        <v>29.03</v>
      </c>
      <c r="K241" s="2">
        <v>5.92</v>
      </c>
      <c r="L241" s="3"/>
      <c r="S241" s="4">
        <v>212</v>
      </c>
      <c r="T241" s="4">
        <v>3.7480521744863147</v>
      </c>
      <c r="U241" s="4">
        <v>1.4119478255136855</v>
      </c>
      <c r="V241" s="8">
        <v>5.16</v>
      </c>
    </row>
    <row r="242" spans="1:22" x14ac:dyDescent="0.35">
      <c r="A242" t="s">
        <v>3</v>
      </c>
      <c r="B242" t="s">
        <v>6</v>
      </c>
      <c r="C242" t="s">
        <v>4</v>
      </c>
      <c r="D242" t="s">
        <v>0</v>
      </c>
      <c r="E242" s="3">
        <f>IF(Table1[[#This Row],[sex]]="Female",1,0)</f>
        <v>1</v>
      </c>
      <c r="F242" s="3">
        <f>IF(Table1[[#This Row],[smoker]]="Yes",1,0)</f>
        <v>1</v>
      </c>
      <c r="G242" s="3" cm="1">
        <f t="array" ref="G242">_xlfn.IFS(Table1[[#This Row],[day]]="Thur",1,Table1[[#This Row],[day]]="Fri",2,Table1[[#This Row],[day]]="Sat",3,Table1[[#This Row],[day]]="Sun",4)</f>
        <v>3</v>
      </c>
      <c r="H242" s="3">
        <f>IF(Table1[[#This Row],[time]]="Dinner",1,0)</f>
        <v>1</v>
      </c>
      <c r="I242" s="2">
        <v>2</v>
      </c>
      <c r="J242" s="2">
        <v>27.18</v>
      </c>
      <c r="K242" s="2">
        <v>2</v>
      </c>
      <c r="L242" s="3"/>
      <c r="S242" s="4">
        <v>213</v>
      </c>
      <c r="T242" s="4">
        <v>5.940370232256603</v>
      </c>
      <c r="U242" s="4">
        <v>3.059629767743397</v>
      </c>
      <c r="V242" s="8">
        <v>9</v>
      </c>
    </row>
    <row r="243" spans="1:22" x14ac:dyDescent="0.35">
      <c r="A243" t="s">
        <v>5</v>
      </c>
      <c r="B243" t="s">
        <v>6</v>
      </c>
      <c r="C243" t="s">
        <v>4</v>
      </c>
      <c r="D243" t="s">
        <v>0</v>
      </c>
      <c r="E243" s="3">
        <f>IF(Table1[[#This Row],[sex]]="Female",1,0)</f>
        <v>0</v>
      </c>
      <c r="F243" s="3">
        <f>IF(Table1[[#This Row],[smoker]]="Yes",1,0)</f>
        <v>1</v>
      </c>
      <c r="G243" s="3" cm="1">
        <f t="array" ref="G243">_xlfn.IFS(Table1[[#This Row],[day]]="Thur",1,Table1[[#This Row],[day]]="Fri",2,Table1[[#This Row],[day]]="Sat",3,Table1[[#This Row],[day]]="Sun",4)</f>
        <v>3</v>
      </c>
      <c r="H243" s="3">
        <f>IF(Table1[[#This Row],[time]]="Dinner",1,0)</f>
        <v>1</v>
      </c>
      <c r="I243" s="2">
        <v>2</v>
      </c>
      <c r="J243" s="2">
        <v>22.67</v>
      </c>
      <c r="K243" s="2">
        <v>2</v>
      </c>
      <c r="L243" s="3"/>
      <c r="S243" s="4">
        <v>214</v>
      </c>
      <c r="T243" s="4">
        <v>2.2426752950435369</v>
      </c>
      <c r="U243" s="4">
        <v>0.25732470495646309</v>
      </c>
      <c r="V243" s="8">
        <v>2.5</v>
      </c>
    </row>
    <row r="244" spans="1:22" x14ac:dyDescent="0.35">
      <c r="A244" t="s">
        <v>5</v>
      </c>
      <c r="B244" t="s">
        <v>2</v>
      </c>
      <c r="C244" t="s">
        <v>4</v>
      </c>
      <c r="D244" t="s">
        <v>0</v>
      </c>
      <c r="E244" s="3">
        <f>IF(Table1[[#This Row],[sex]]="Female",1,0)</f>
        <v>0</v>
      </c>
      <c r="F244" s="3">
        <f>IF(Table1[[#This Row],[smoker]]="Yes",1,0)</f>
        <v>0</v>
      </c>
      <c r="G244" s="3" cm="1">
        <f t="array" ref="G244">_xlfn.IFS(Table1[[#This Row],[day]]="Thur",1,Table1[[#This Row],[day]]="Fri",2,Table1[[#This Row],[day]]="Sat",3,Table1[[#This Row],[day]]="Sun",4)</f>
        <v>3</v>
      </c>
      <c r="H244" s="3">
        <f>IF(Table1[[#This Row],[time]]="Dinner",1,0)</f>
        <v>1</v>
      </c>
      <c r="I244" s="2">
        <v>2</v>
      </c>
      <c r="J244" s="2">
        <v>17.82</v>
      </c>
      <c r="K244" s="2">
        <v>1.75</v>
      </c>
      <c r="L244" s="3"/>
      <c r="S244" s="4">
        <v>215</v>
      </c>
      <c r="T244" s="4">
        <v>3.8229387205174037</v>
      </c>
      <c r="U244" s="4">
        <v>2.6770612794825963</v>
      </c>
      <c r="V244" s="8">
        <v>6.5</v>
      </c>
    </row>
    <row r="245" spans="1:22" x14ac:dyDescent="0.35">
      <c r="A245" t="s">
        <v>3</v>
      </c>
      <c r="B245" t="s">
        <v>2</v>
      </c>
      <c r="C245" t="s">
        <v>1</v>
      </c>
      <c r="D245" t="s">
        <v>0</v>
      </c>
      <c r="E245" s="3">
        <f>IF(Table1[[#This Row],[sex]]="Female",1,0)</f>
        <v>1</v>
      </c>
      <c r="F245" s="3">
        <f>IF(Table1[[#This Row],[smoker]]="Yes",1,0)</f>
        <v>0</v>
      </c>
      <c r="G245" s="3" cm="1">
        <f t="array" ref="G245">_xlfn.IFS(Table1[[#This Row],[day]]="Thur",1,Table1[[#This Row],[day]]="Fri",2,Table1[[#This Row],[day]]="Sat",3,Table1[[#This Row],[day]]="Sun",4)</f>
        <v>1</v>
      </c>
      <c r="H245" s="3">
        <f>IF(Table1[[#This Row],[time]]="Dinner",1,0)</f>
        <v>1</v>
      </c>
      <c r="I245" s="2">
        <v>2</v>
      </c>
      <c r="J245" s="2">
        <v>18.78</v>
      </c>
      <c r="K245" s="2">
        <v>3</v>
      </c>
      <c r="L245" s="3"/>
      <c r="S245" s="4">
        <v>216</v>
      </c>
      <c r="T245" s="4">
        <v>2.2077750125751487</v>
      </c>
      <c r="U245" s="4">
        <v>-1.1077750125751487</v>
      </c>
      <c r="V245" s="8">
        <v>1.1000000000000001</v>
      </c>
    </row>
    <row r="246" spans="1:22" x14ac:dyDescent="0.35">
      <c r="S246" s="4">
        <v>217</v>
      </c>
      <c r="T246" s="4">
        <v>4.1360464907698269</v>
      </c>
      <c r="U246" s="4">
        <v>-1.1360464907698269</v>
      </c>
      <c r="V246" s="8">
        <v>3</v>
      </c>
    </row>
    <row r="247" spans="1:22" x14ac:dyDescent="0.35">
      <c r="S247" s="4">
        <v>218</v>
      </c>
      <c r="T247" s="4">
        <v>2.0495641837008045</v>
      </c>
      <c r="U247" s="4">
        <v>-0.54956418370080451</v>
      </c>
      <c r="V247" s="8">
        <v>1.5</v>
      </c>
    </row>
    <row r="248" spans="1:22" x14ac:dyDescent="0.35">
      <c r="S248" s="4">
        <v>219</v>
      </c>
      <c r="T248" s="4">
        <v>1.6864125958540588</v>
      </c>
      <c r="U248" s="4">
        <v>-0.24641259585405884</v>
      </c>
      <c r="V248" s="8">
        <v>1.44</v>
      </c>
    </row>
    <row r="249" spans="1:22" x14ac:dyDescent="0.35">
      <c r="S249" s="4">
        <v>220</v>
      </c>
      <c r="T249" s="4">
        <v>4.1835787613527184</v>
      </c>
      <c r="U249" s="4">
        <v>-1.0935787613527186</v>
      </c>
      <c r="V249" s="8">
        <v>3.09</v>
      </c>
    </row>
    <row r="250" spans="1:22" x14ac:dyDescent="0.35">
      <c r="S250" s="4">
        <v>221</v>
      </c>
      <c r="T250" s="4">
        <v>2.1630674319725856</v>
      </c>
      <c r="U250" s="4">
        <v>3.6932568027414625E-2</v>
      </c>
      <c r="V250" s="8">
        <v>2.2000000000000002</v>
      </c>
    </row>
    <row r="251" spans="1:22" x14ac:dyDescent="0.35">
      <c r="S251" s="4">
        <v>222</v>
      </c>
      <c r="T251" s="4">
        <v>2.3165620064593089</v>
      </c>
      <c r="U251" s="4">
        <v>1.1634379935406911</v>
      </c>
      <c r="V251" s="8">
        <v>3.48</v>
      </c>
    </row>
    <row r="252" spans="1:22" x14ac:dyDescent="0.35">
      <c r="S252" s="4">
        <v>223</v>
      </c>
      <c r="T252" s="4">
        <v>1.6505639998559036</v>
      </c>
      <c r="U252" s="4">
        <v>0.2694360001440963</v>
      </c>
      <c r="V252" s="8">
        <v>1.92</v>
      </c>
    </row>
    <row r="253" spans="1:22" x14ac:dyDescent="0.35">
      <c r="S253" s="4">
        <v>224</v>
      </c>
      <c r="T253" s="4">
        <v>2.8085169376749404</v>
      </c>
      <c r="U253" s="4">
        <v>0.19148306232505963</v>
      </c>
      <c r="V253" s="8">
        <v>3</v>
      </c>
    </row>
    <row r="254" spans="1:22" x14ac:dyDescent="0.35">
      <c r="S254" s="4">
        <v>225</v>
      </c>
      <c r="T254" s="4">
        <v>2.281917042540611</v>
      </c>
      <c r="U254" s="4">
        <v>-0.70191704254061094</v>
      </c>
      <c r="V254" s="8">
        <v>1.58</v>
      </c>
    </row>
    <row r="255" spans="1:22" x14ac:dyDescent="0.35">
      <c r="S255" s="4">
        <v>226</v>
      </c>
      <c r="T255" s="4">
        <v>2.5853885065536533</v>
      </c>
      <c r="U255" s="4">
        <v>-8.5388506553653265E-2</v>
      </c>
      <c r="V255" s="8">
        <v>2.5</v>
      </c>
    </row>
    <row r="256" spans="1:22" x14ac:dyDescent="0.35">
      <c r="S256" s="4">
        <v>227</v>
      </c>
      <c r="T256" s="4">
        <v>2.0024594642438123</v>
      </c>
      <c r="U256" s="4">
        <v>-2.4594642438122705E-3</v>
      </c>
      <c r="V256" s="8">
        <v>2</v>
      </c>
    </row>
    <row r="257" spans="19:22" x14ac:dyDescent="0.35">
      <c r="S257" s="4">
        <v>228</v>
      </c>
      <c r="T257" s="4">
        <v>3.3105867857196496</v>
      </c>
      <c r="U257" s="4">
        <v>-0.31058678571964959</v>
      </c>
      <c r="V257" s="8">
        <v>3</v>
      </c>
    </row>
    <row r="258" spans="19:22" x14ac:dyDescent="0.35">
      <c r="S258" s="4">
        <v>229</v>
      </c>
      <c r="T258" s="4">
        <v>2.2846366706087622</v>
      </c>
      <c r="U258" s="4">
        <v>0.43536332939123801</v>
      </c>
      <c r="V258" s="8">
        <v>2.72</v>
      </c>
    </row>
    <row r="259" spans="19:22" x14ac:dyDescent="0.35">
      <c r="S259" s="4">
        <v>230</v>
      </c>
      <c r="T259" s="4">
        <v>3.0774523216522902</v>
      </c>
      <c r="U259" s="4">
        <v>-0.19745232165229032</v>
      </c>
      <c r="V259" s="8">
        <v>2.88</v>
      </c>
    </row>
    <row r="260" spans="19:22" x14ac:dyDescent="0.35">
      <c r="S260" s="4">
        <v>231</v>
      </c>
      <c r="T260" s="4">
        <v>3.5707210095118</v>
      </c>
      <c r="U260" s="4">
        <v>-1.5707210095118</v>
      </c>
      <c r="V260" s="8">
        <v>2</v>
      </c>
    </row>
    <row r="261" spans="19:22" x14ac:dyDescent="0.35">
      <c r="S261" s="4">
        <v>232</v>
      </c>
      <c r="T261" s="4">
        <v>2.6111166614487349</v>
      </c>
      <c r="U261" s="4">
        <v>0.38888333855126511</v>
      </c>
      <c r="V261" s="8">
        <v>3</v>
      </c>
    </row>
    <row r="262" spans="19:22" x14ac:dyDescent="0.35">
      <c r="S262" s="4">
        <v>233</v>
      </c>
      <c r="T262" s="4">
        <v>2.1271137740622517</v>
      </c>
      <c r="U262" s="4">
        <v>1.2628862259377485</v>
      </c>
      <c r="V262" s="8">
        <v>3.39</v>
      </c>
    </row>
    <row r="263" spans="19:22" x14ac:dyDescent="0.35">
      <c r="S263" s="4">
        <v>234</v>
      </c>
      <c r="T263" s="4">
        <v>2.0478807003502344</v>
      </c>
      <c r="U263" s="4">
        <v>-0.57788070035023442</v>
      </c>
      <c r="V263" s="8">
        <v>1.47</v>
      </c>
    </row>
    <row r="264" spans="19:22" x14ac:dyDescent="0.35">
      <c r="S264" s="4">
        <v>235</v>
      </c>
      <c r="T264" s="4">
        <v>2.4212050294452663</v>
      </c>
      <c r="U264" s="4">
        <v>0.57879497055473372</v>
      </c>
      <c r="V264" s="8">
        <v>3</v>
      </c>
    </row>
    <row r="265" spans="19:22" x14ac:dyDescent="0.35">
      <c r="S265" s="4">
        <v>236</v>
      </c>
      <c r="T265" s="4">
        <v>1.9818531389235536</v>
      </c>
      <c r="U265" s="4">
        <v>-0.73185313892355364</v>
      </c>
      <c r="V265" s="8">
        <v>1.25</v>
      </c>
    </row>
    <row r="266" spans="19:22" x14ac:dyDescent="0.35">
      <c r="S266" s="4">
        <v>237</v>
      </c>
      <c r="T266" s="4">
        <v>2.1448325223307299</v>
      </c>
      <c r="U266" s="4">
        <v>-1.1448325223307299</v>
      </c>
      <c r="V266" s="8">
        <v>1</v>
      </c>
    </row>
    <row r="267" spans="19:22" x14ac:dyDescent="0.35">
      <c r="S267" s="4">
        <v>238</v>
      </c>
      <c r="T267" s="4">
        <v>4.0530290475618127</v>
      </c>
      <c r="U267" s="4">
        <v>-2.8830290475618128</v>
      </c>
      <c r="V267" s="8">
        <v>1.17</v>
      </c>
    </row>
    <row r="268" spans="19:22" x14ac:dyDescent="0.35">
      <c r="S268" s="4">
        <v>239</v>
      </c>
      <c r="T268" s="4">
        <v>4.6211319813071983</v>
      </c>
      <c r="U268" s="4">
        <v>4.8868018692801662E-2</v>
      </c>
      <c r="V268" s="8">
        <v>4.67</v>
      </c>
    </row>
    <row r="269" spans="19:22" x14ac:dyDescent="0.35">
      <c r="S269" s="4">
        <v>240</v>
      </c>
      <c r="T269" s="4">
        <v>3.9450764206721702</v>
      </c>
      <c r="U269" s="4">
        <v>1.9749235793278297</v>
      </c>
      <c r="V269" s="8">
        <v>5.92</v>
      </c>
    </row>
    <row r="270" spans="19:22" x14ac:dyDescent="0.35">
      <c r="S270" s="4">
        <v>241</v>
      </c>
      <c r="T270" s="4">
        <v>3.5547372656794418</v>
      </c>
      <c r="U270" s="4">
        <v>-1.5547372656794418</v>
      </c>
      <c r="V270" s="8">
        <v>2</v>
      </c>
    </row>
    <row r="271" spans="19:22" x14ac:dyDescent="0.35">
      <c r="S271" s="4">
        <v>242</v>
      </c>
      <c r="T271" s="4">
        <v>3.094686155997413</v>
      </c>
      <c r="U271" s="4">
        <v>-1.094686155997413</v>
      </c>
      <c r="V271" s="8">
        <v>2</v>
      </c>
    </row>
    <row r="272" spans="19:22" x14ac:dyDescent="0.35">
      <c r="S272" s="4">
        <v>243</v>
      </c>
      <c r="T272" s="4">
        <v>2.7128725690046651</v>
      </c>
      <c r="U272" s="4">
        <v>-0.96287256900466511</v>
      </c>
      <c r="V272" s="8">
        <v>1.75</v>
      </c>
    </row>
    <row r="273" spans="19:22" ht="15" thickBot="1" x14ac:dyDescent="0.4">
      <c r="S273" s="5">
        <v>244</v>
      </c>
      <c r="T273" s="5">
        <v>2.7325899765382893</v>
      </c>
      <c r="U273" s="5">
        <v>0.26741002346171072</v>
      </c>
      <c r="V273" s="9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623A-240D-472C-A595-D75FCF9A77E5}">
  <dimension ref="A1:N15"/>
  <sheetViews>
    <sheetView workbookViewId="0">
      <selection activeCell="G1" sqref="G1:N15"/>
    </sheetView>
  </sheetViews>
  <sheetFormatPr defaultRowHeight="14.5" x14ac:dyDescent="0.35"/>
  <sheetData>
    <row r="1" spans="1:14" x14ac:dyDescent="0.35">
      <c r="A1" s="6" t="s">
        <v>10</v>
      </c>
      <c r="B1" s="6"/>
      <c r="C1" s="6" t="s">
        <v>16</v>
      </c>
      <c r="D1" s="6"/>
      <c r="E1" s="6" t="s">
        <v>15</v>
      </c>
      <c r="F1" s="6"/>
      <c r="G1" s="6" t="s">
        <v>27</v>
      </c>
      <c r="H1" s="6"/>
      <c r="I1" s="6" t="s">
        <v>28</v>
      </c>
      <c r="J1" s="6"/>
      <c r="K1" s="6" t="s">
        <v>29</v>
      </c>
      <c r="L1" s="6"/>
      <c r="M1" s="6" t="s">
        <v>30</v>
      </c>
      <c r="N1" s="6"/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4" t="s">
        <v>34</v>
      </c>
      <c r="B3" s="4">
        <v>2.569672131147541</v>
      </c>
      <c r="C3" s="4" t="s">
        <v>34</v>
      </c>
      <c r="D3" s="4">
        <v>19.785942622950824</v>
      </c>
      <c r="E3" s="4" t="s">
        <v>34</v>
      </c>
      <c r="F3" s="4">
        <v>2.9982786885245902</v>
      </c>
      <c r="G3" s="4" t="s">
        <v>34</v>
      </c>
      <c r="H3" s="4">
        <v>0.35655737704918034</v>
      </c>
      <c r="I3" s="4" t="s">
        <v>34</v>
      </c>
      <c r="J3" s="4">
        <v>0.38114754098360654</v>
      </c>
      <c r="K3" s="4" t="s">
        <v>34</v>
      </c>
      <c r="L3" s="4">
        <v>2.7254098360655736</v>
      </c>
      <c r="M3" s="4" t="s">
        <v>34</v>
      </c>
      <c r="N3" s="4">
        <v>0.72131147540983609</v>
      </c>
    </row>
    <row r="4" spans="1:14" x14ac:dyDescent="0.35">
      <c r="A4" s="4" t="s">
        <v>35</v>
      </c>
      <c r="B4" s="4">
        <v>6.0887925751350949E-2</v>
      </c>
      <c r="C4" s="4" t="s">
        <v>35</v>
      </c>
      <c r="D4" s="4">
        <v>0.56991852528859188</v>
      </c>
      <c r="E4" s="4" t="s">
        <v>35</v>
      </c>
      <c r="F4" s="4">
        <v>8.8578358337856961E-2</v>
      </c>
      <c r="G4" s="4" t="s">
        <v>35</v>
      </c>
      <c r="H4" s="4">
        <v>3.0726740269284774E-2</v>
      </c>
      <c r="I4" s="4" t="s">
        <v>35</v>
      </c>
      <c r="J4" s="4">
        <v>3.115566208214449E-2</v>
      </c>
      <c r="K4" s="4" t="s">
        <v>35</v>
      </c>
      <c r="L4" s="4">
        <v>7.3990822108767423E-2</v>
      </c>
      <c r="M4" s="4" t="s">
        <v>35</v>
      </c>
      <c r="N4" s="4">
        <v>2.8761916896969063E-2</v>
      </c>
    </row>
    <row r="5" spans="1:14" x14ac:dyDescent="0.35">
      <c r="A5" s="4" t="s">
        <v>36</v>
      </c>
      <c r="B5" s="4">
        <v>2</v>
      </c>
      <c r="C5" s="4" t="s">
        <v>36</v>
      </c>
      <c r="D5" s="4">
        <v>17.795000000000002</v>
      </c>
      <c r="E5" s="4" t="s">
        <v>36</v>
      </c>
      <c r="F5" s="4">
        <v>2.9</v>
      </c>
      <c r="G5" s="4" t="s">
        <v>36</v>
      </c>
      <c r="H5" s="4">
        <v>0</v>
      </c>
      <c r="I5" s="4" t="s">
        <v>36</v>
      </c>
      <c r="J5" s="4">
        <v>0</v>
      </c>
      <c r="K5" s="4" t="s">
        <v>36</v>
      </c>
      <c r="L5" s="4">
        <v>3</v>
      </c>
      <c r="M5" s="4" t="s">
        <v>36</v>
      </c>
      <c r="N5" s="4">
        <v>1</v>
      </c>
    </row>
    <row r="6" spans="1:14" x14ac:dyDescent="0.35">
      <c r="A6" s="4" t="s">
        <v>37</v>
      </c>
      <c r="B6" s="4">
        <v>2</v>
      </c>
      <c r="C6" s="4" t="s">
        <v>37</v>
      </c>
      <c r="D6" s="4">
        <v>13.42</v>
      </c>
      <c r="E6" s="4" t="s">
        <v>37</v>
      </c>
      <c r="F6" s="4">
        <v>2</v>
      </c>
      <c r="G6" s="4" t="s">
        <v>37</v>
      </c>
      <c r="H6" s="4">
        <v>0</v>
      </c>
      <c r="I6" s="4" t="s">
        <v>37</v>
      </c>
      <c r="J6" s="4">
        <v>0</v>
      </c>
      <c r="K6" s="4" t="s">
        <v>37</v>
      </c>
      <c r="L6" s="4">
        <v>3</v>
      </c>
      <c r="M6" s="4" t="s">
        <v>37</v>
      </c>
      <c r="N6" s="4">
        <v>1</v>
      </c>
    </row>
    <row r="7" spans="1:14" x14ac:dyDescent="0.35">
      <c r="A7" s="4" t="s">
        <v>38</v>
      </c>
      <c r="B7" s="4">
        <v>0.95109980473223432</v>
      </c>
      <c r="C7" s="4" t="s">
        <v>38</v>
      </c>
      <c r="D7" s="4">
        <v>8.902411954856845</v>
      </c>
      <c r="E7" s="4" t="s">
        <v>38</v>
      </c>
      <c r="F7" s="4">
        <v>1.3836381890011815</v>
      </c>
      <c r="G7" s="4" t="s">
        <v>38</v>
      </c>
      <c r="H7" s="4">
        <v>0.47996702645969869</v>
      </c>
      <c r="I7" s="4" t="s">
        <v>38</v>
      </c>
      <c r="J7" s="4">
        <v>0.48666699935945246</v>
      </c>
      <c r="K7" s="4" t="s">
        <v>38</v>
      </c>
      <c r="L7" s="4">
        <v>1.1557735887901353</v>
      </c>
      <c r="M7" s="4" t="s">
        <v>38</v>
      </c>
      <c r="N7" s="4">
        <v>0.44927550424601348</v>
      </c>
    </row>
    <row r="8" spans="1:14" x14ac:dyDescent="0.35">
      <c r="A8" s="4" t="s">
        <v>39</v>
      </c>
      <c r="B8" s="4">
        <v>0.90459083856169431</v>
      </c>
      <c r="C8" s="4" t="s">
        <v>39</v>
      </c>
      <c r="D8" s="4">
        <v>79.25293861397806</v>
      </c>
      <c r="E8" s="4" t="s">
        <v>39</v>
      </c>
      <c r="F8" s="4">
        <v>1.9144546380624694</v>
      </c>
      <c r="G8" s="4" t="s">
        <v>39</v>
      </c>
      <c r="H8" s="4">
        <v>0.23036834648856508</v>
      </c>
      <c r="I8" s="4" t="s">
        <v>39</v>
      </c>
      <c r="J8" s="4">
        <v>0.2368447682655333</v>
      </c>
      <c r="K8" s="4" t="s">
        <v>39</v>
      </c>
      <c r="L8" s="4">
        <v>1.3358125885448286</v>
      </c>
      <c r="M8" s="4" t="s">
        <v>39</v>
      </c>
      <c r="N8" s="4">
        <v>0.20184847871550968</v>
      </c>
    </row>
    <row r="9" spans="1:14" x14ac:dyDescent="0.35">
      <c r="A9" s="4" t="s">
        <v>40</v>
      </c>
      <c r="B9" s="4">
        <v>1.731700065764131</v>
      </c>
      <c r="C9" s="4" t="s">
        <v>40</v>
      </c>
      <c r="D9" s="4">
        <v>1.2184840156638819</v>
      </c>
      <c r="E9" s="4" t="s">
        <v>40</v>
      </c>
      <c r="F9" s="4">
        <v>3.6483758733528404</v>
      </c>
      <c r="G9" s="4" t="s">
        <v>40</v>
      </c>
      <c r="H9" s="4">
        <v>-1.6503985353381632</v>
      </c>
      <c r="I9" s="4" t="s">
        <v>40</v>
      </c>
      <c r="J9" s="4">
        <v>-1.7720653185017869</v>
      </c>
      <c r="K9" s="4" t="s">
        <v>40</v>
      </c>
      <c r="L9" s="4">
        <v>-1.2506993359436114</v>
      </c>
      <c r="M9" s="4" t="s">
        <v>40</v>
      </c>
      <c r="N9" s="4">
        <v>-1.0217285530982751</v>
      </c>
    </row>
    <row r="10" spans="1:14" x14ac:dyDescent="0.35">
      <c r="A10" s="4" t="s">
        <v>41</v>
      </c>
      <c r="B10" s="4">
        <v>1.4478815386834762</v>
      </c>
      <c r="C10" s="4" t="s">
        <v>41</v>
      </c>
      <c r="D10" s="4">
        <v>1.13321303761582</v>
      </c>
      <c r="E10" s="4" t="s">
        <v>41</v>
      </c>
      <c r="F10" s="4">
        <v>1.4654510370979374</v>
      </c>
      <c r="G10" s="4" t="s">
        <v>41</v>
      </c>
      <c r="H10" s="4">
        <v>0.60265847943909956</v>
      </c>
      <c r="I10" s="4" t="s">
        <v>41</v>
      </c>
      <c r="J10" s="4">
        <v>0.49247107735485285</v>
      </c>
      <c r="K10" s="4" t="s">
        <v>41</v>
      </c>
      <c r="L10" s="4">
        <v>-0.44760536082041225</v>
      </c>
      <c r="M10" s="4" t="s">
        <v>41</v>
      </c>
      <c r="N10" s="4">
        <v>-0.99333479684029724</v>
      </c>
    </row>
    <row r="11" spans="1:14" x14ac:dyDescent="0.35">
      <c r="A11" s="4" t="s">
        <v>42</v>
      </c>
      <c r="B11" s="4">
        <v>5</v>
      </c>
      <c r="C11" s="4" t="s">
        <v>42</v>
      </c>
      <c r="D11" s="4">
        <v>47.74</v>
      </c>
      <c r="E11" s="4" t="s">
        <v>42</v>
      </c>
      <c r="F11" s="4">
        <v>9</v>
      </c>
      <c r="G11" s="4" t="s">
        <v>42</v>
      </c>
      <c r="H11" s="4">
        <v>1</v>
      </c>
      <c r="I11" s="4" t="s">
        <v>42</v>
      </c>
      <c r="J11" s="4">
        <v>1</v>
      </c>
      <c r="K11" s="4" t="s">
        <v>42</v>
      </c>
      <c r="L11" s="4">
        <v>3</v>
      </c>
      <c r="M11" s="4" t="s">
        <v>42</v>
      </c>
      <c r="N11" s="4">
        <v>1</v>
      </c>
    </row>
    <row r="12" spans="1:14" x14ac:dyDescent="0.35">
      <c r="A12" s="4" t="s">
        <v>43</v>
      </c>
      <c r="B12" s="4">
        <v>1</v>
      </c>
      <c r="C12" s="4" t="s">
        <v>43</v>
      </c>
      <c r="D12" s="4">
        <v>3.07</v>
      </c>
      <c r="E12" s="4" t="s">
        <v>43</v>
      </c>
      <c r="F12" s="4">
        <v>1</v>
      </c>
      <c r="G12" s="4" t="s">
        <v>43</v>
      </c>
      <c r="H12" s="4">
        <v>0</v>
      </c>
      <c r="I12" s="4" t="s">
        <v>43</v>
      </c>
      <c r="J12" s="4">
        <v>0</v>
      </c>
      <c r="K12" s="4" t="s">
        <v>43</v>
      </c>
      <c r="L12" s="4">
        <v>1</v>
      </c>
      <c r="M12" s="4" t="s">
        <v>43</v>
      </c>
      <c r="N12" s="4">
        <v>0</v>
      </c>
    </row>
    <row r="13" spans="1:14" x14ac:dyDescent="0.35">
      <c r="A13" s="4" t="s">
        <v>44</v>
      </c>
      <c r="B13" s="4">
        <v>6</v>
      </c>
      <c r="C13" s="4" t="s">
        <v>44</v>
      </c>
      <c r="D13" s="4">
        <v>50.81</v>
      </c>
      <c r="E13" s="4" t="s">
        <v>44</v>
      </c>
      <c r="F13" s="4">
        <v>10</v>
      </c>
      <c r="G13" s="4" t="s">
        <v>44</v>
      </c>
      <c r="H13" s="4">
        <v>1</v>
      </c>
      <c r="I13" s="4" t="s">
        <v>44</v>
      </c>
      <c r="J13" s="4">
        <v>1</v>
      </c>
      <c r="K13" s="4" t="s">
        <v>44</v>
      </c>
      <c r="L13" s="4">
        <v>4</v>
      </c>
      <c r="M13" s="4" t="s">
        <v>44</v>
      </c>
      <c r="N13" s="4">
        <v>1</v>
      </c>
    </row>
    <row r="14" spans="1:14" x14ac:dyDescent="0.35">
      <c r="A14" s="4" t="s">
        <v>45</v>
      </c>
      <c r="B14" s="4">
        <v>627</v>
      </c>
      <c r="C14" s="4" t="s">
        <v>45</v>
      </c>
      <c r="D14" s="4">
        <v>4827.7700000000013</v>
      </c>
      <c r="E14" s="4" t="s">
        <v>45</v>
      </c>
      <c r="F14" s="4">
        <v>731.58</v>
      </c>
      <c r="G14" s="4" t="s">
        <v>45</v>
      </c>
      <c r="H14" s="4">
        <v>87</v>
      </c>
      <c r="I14" s="4" t="s">
        <v>45</v>
      </c>
      <c r="J14" s="4">
        <v>93</v>
      </c>
      <c r="K14" s="4" t="s">
        <v>45</v>
      </c>
      <c r="L14" s="4">
        <v>665</v>
      </c>
      <c r="M14" s="4" t="s">
        <v>45</v>
      </c>
      <c r="N14" s="4">
        <v>176</v>
      </c>
    </row>
    <row r="15" spans="1:14" ht="15" thickBot="1" x14ac:dyDescent="0.4">
      <c r="A15" s="5" t="s">
        <v>46</v>
      </c>
      <c r="B15" s="5">
        <v>244</v>
      </c>
      <c r="C15" s="5" t="s">
        <v>46</v>
      </c>
      <c r="D15" s="5">
        <v>244</v>
      </c>
      <c r="E15" s="5" t="s">
        <v>46</v>
      </c>
      <c r="F15" s="5">
        <v>244</v>
      </c>
      <c r="G15" s="5" t="s">
        <v>46</v>
      </c>
      <c r="H15" s="5">
        <v>244</v>
      </c>
      <c r="I15" s="5" t="s">
        <v>46</v>
      </c>
      <c r="J15" s="5">
        <v>244</v>
      </c>
      <c r="K15" s="5" t="s">
        <v>46</v>
      </c>
      <c r="L15" s="5">
        <v>244</v>
      </c>
      <c r="M15" s="5" t="s">
        <v>46</v>
      </c>
      <c r="N15" s="5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Data statistics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Timoteo Simone</cp:lastModifiedBy>
  <dcterms:created xsi:type="dcterms:W3CDTF">2021-10-26T16:10:41Z</dcterms:created>
  <dcterms:modified xsi:type="dcterms:W3CDTF">2022-08-08T19:14:35Z</dcterms:modified>
</cp:coreProperties>
</file>