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775" windowHeight="11595"/>
  </bookViews>
  <sheets>
    <sheet name="Feuil3" sheetId="3" r:id="rId1"/>
    <sheet name="Feuil1" sheetId="4" r:id="rId2"/>
  </sheets>
  <calcPr calcId="145621"/>
</workbook>
</file>

<file path=xl/calcChain.xml><?xml version="1.0" encoding="utf-8"?>
<calcChain xmlns="http://schemas.openxmlformats.org/spreadsheetml/2006/main">
  <c r="S29" i="3" l="1"/>
  <c r="R29" i="3"/>
  <c r="S25" i="3"/>
  <c r="R25" i="3"/>
  <c r="O17" i="3" l="1"/>
  <c r="O19" i="3"/>
  <c r="S20" i="3"/>
  <c r="Q20" i="3"/>
  <c r="F17" i="3"/>
  <c r="F18" i="3"/>
  <c r="F19" i="3"/>
  <c r="F20" i="3"/>
  <c r="F21" i="3"/>
  <c r="Q16" i="3"/>
  <c r="D17" i="3"/>
  <c r="D18" i="3"/>
  <c r="D19" i="3"/>
  <c r="D20" i="3"/>
  <c r="D21" i="3"/>
  <c r="Q12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02" i="3"/>
  <c r="F103" i="3"/>
  <c r="F104" i="3"/>
  <c r="F105" i="3"/>
  <c r="F106" i="3"/>
  <c r="F107" i="3"/>
  <c r="F108" i="3"/>
  <c r="F109" i="3"/>
  <c r="F110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5" i="3"/>
  <c r="F16" i="3"/>
  <c r="F13" i="3"/>
  <c r="F14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5" i="3"/>
  <c r="D16" i="3"/>
  <c r="D13" i="3"/>
  <c r="D14" i="3"/>
  <c r="F12" i="3"/>
  <c r="D12" i="3"/>
  <c r="O134" i="3"/>
  <c r="N134" i="3"/>
  <c r="M134" i="3"/>
  <c r="K134" i="3"/>
  <c r="L134" i="3"/>
  <c r="O132" i="3"/>
  <c r="N132" i="3"/>
  <c r="M132" i="3"/>
  <c r="L132" i="3"/>
  <c r="K132" i="3"/>
  <c r="O129" i="3"/>
  <c r="N129" i="3"/>
  <c r="M129" i="3"/>
  <c r="K129" i="3"/>
  <c r="L129" i="3"/>
  <c r="O127" i="3"/>
  <c r="N127" i="3"/>
  <c r="M127" i="3"/>
  <c r="L127" i="3"/>
  <c r="K127" i="3"/>
  <c r="O124" i="3"/>
  <c r="N124" i="3"/>
  <c r="M124" i="3"/>
  <c r="K124" i="3"/>
  <c r="L124" i="3"/>
  <c r="O122" i="3"/>
  <c r="N122" i="3"/>
  <c r="M122" i="3"/>
  <c r="L122" i="3"/>
  <c r="K122" i="3"/>
  <c r="O119" i="3"/>
  <c r="N119" i="3"/>
  <c r="M119" i="3"/>
  <c r="K119" i="3"/>
  <c r="L119" i="3"/>
  <c r="O117" i="3"/>
  <c r="N117" i="3"/>
  <c r="M117" i="3"/>
  <c r="L117" i="3"/>
  <c r="K117" i="3"/>
  <c r="O114" i="3"/>
  <c r="N114" i="3"/>
  <c r="M114" i="3"/>
  <c r="K114" i="3"/>
  <c r="L114" i="3"/>
  <c r="O112" i="3"/>
  <c r="N112" i="3"/>
  <c r="M112" i="3"/>
  <c r="L112" i="3"/>
  <c r="K112" i="3"/>
  <c r="O109" i="3"/>
  <c r="N109" i="3"/>
  <c r="M109" i="3"/>
  <c r="K109" i="3"/>
  <c r="L109" i="3"/>
  <c r="O107" i="3"/>
  <c r="N107" i="3"/>
  <c r="M107" i="3"/>
  <c r="L107" i="3"/>
  <c r="K107" i="3"/>
  <c r="O104" i="3"/>
  <c r="N104" i="3"/>
  <c r="M104" i="3"/>
  <c r="K104" i="3"/>
  <c r="L104" i="3"/>
  <c r="O102" i="3"/>
  <c r="N102" i="3"/>
  <c r="M102" i="3"/>
  <c r="L102" i="3"/>
  <c r="K102" i="3"/>
  <c r="O99" i="3"/>
  <c r="N99" i="3"/>
  <c r="M99" i="3"/>
  <c r="K99" i="3"/>
  <c r="L99" i="3"/>
  <c r="O97" i="3"/>
  <c r="N97" i="3"/>
  <c r="M97" i="3"/>
  <c r="L97" i="3"/>
  <c r="K97" i="3"/>
  <c r="O94" i="3"/>
  <c r="N94" i="3"/>
  <c r="M94" i="3"/>
  <c r="K94" i="3"/>
  <c r="L94" i="3"/>
  <c r="O92" i="3"/>
  <c r="N92" i="3"/>
  <c r="M92" i="3"/>
  <c r="L92" i="3"/>
  <c r="K92" i="3"/>
  <c r="O89" i="3"/>
  <c r="N89" i="3"/>
  <c r="M89" i="3"/>
  <c r="K89" i="3"/>
  <c r="L89" i="3"/>
  <c r="O87" i="3"/>
  <c r="N87" i="3"/>
  <c r="M87" i="3"/>
  <c r="L87" i="3"/>
  <c r="K87" i="3"/>
  <c r="O84" i="3"/>
  <c r="N84" i="3"/>
  <c r="M84" i="3"/>
  <c r="K84" i="3"/>
  <c r="L84" i="3"/>
  <c r="O82" i="3"/>
  <c r="N82" i="3"/>
  <c r="M82" i="3"/>
  <c r="L82" i="3"/>
  <c r="K82" i="3"/>
  <c r="O79" i="3"/>
  <c r="N79" i="3"/>
  <c r="M79" i="3"/>
  <c r="K79" i="3"/>
  <c r="L79" i="3"/>
  <c r="O77" i="3"/>
  <c r="N77" i="3"/>
  <c r="M77" i="3"/>
  <c r="L77" i="3"/>
  <c r="K77" i="3"/>
  <c r="O74" i="3"/>
  <c r="N74" i="3"/>
  <c r="M74" i="3"/>
  <c r="K74" i="3"/>
  <c r="L74" i="3"/>
  <c r="O72" i="3"/>
  <c r="N72" i="3"/>
  <c r="M72" i="3"/>
  <c r="L72" i="3"/>
  <c r="K72" i="3"/>
  <c r="O69" i="3"/>
  <c r="N69" i="3"/>
  <c r="M69" i="3"/>
  <c r="K69" i="3"/>
  <c r="L69" i="3"/>
  <c r="O67" i="3"/>
  <c r="N67" i="3"/>
  <c r="M67" i="3"/>
  <c r="L67" i="3"/>
  <c r="K67" i="3"/>
  <c r="O64" i="3"/>
  <c r="N64" i="3"/>
  <c r="M64" i="3"/>
  <c r="K64" i="3"/>
  <c r="L64" i="3"/>
  <c r="O62" i="3"/>
  <c r="N62" i="3"/>
  <c r="M62" i="3"/>
  <c r="L62" i="3"/>
  <c r="K62" i="3"/>
  <c r="O59" i="3"/>
  <c r="N59" i="3"/>
  <c r="M59" i="3"/>
  <c r="K59" i="3"/>
  <c r="L59" i="3"/>
  <c r="O57" i="3"/>
  <c r="N57" i="3"/>
  <c r="M57" i="3"/>
  <c r="L57" i="3"/>
  <c r="K57" i="3"/>
  <c r="O54" i="3"/>
  <c r="N54" i="3"/>
  <c r="M54" i="3"/>
  <c r="K54" i="3"/>
  <c r="L54" i="3"/>
  <c r="O52" i="3"/>
  <c r="N52" i="3"/>
  <c r="M52" i="3"/>
  <c r="L52" i="3"/>
  <c r="K52" i="3"/>
  <c r="O49" i="3"/>
  <c r="N49" i="3"/>
  <c r="M49" i="3"/>
  <c r="K49" i="3"/>
  <c r="L49" i="3"/>
  <c r="O47" i="3"/>
  <c r="N47" i="3"/>
  <c r="M47" i="3"/>
  <c r="L47" i="3"/>
  <c r="K47" i="3"/>
  <c r="O44" i="3"/>
  <c r="N44" i="3"/>
  <c r="M44" i="3"/>
  <c r="K44" i="3"/>
  <c r="L44" i="3"/>
  <c r="O42" i="3"/>
  <c r="N42" i="3"/>
  <c r="M42" i="3"/>
  <c r="L42" i="3"/>
  <c r="K42" i="3"/>
  <c r="O39" i="3"/>
  <c r="N39" i="3"/>
  <c r="M39" i="3"/>
  <c r="K39" i="3"/>
  <c r="L39" i="3"/>
  <c r="O37" i="3"/>
  <c r="N37" i="3"/>
  <c r="M37" i="3"/>
  <c r="L37" i="3"/>
  <c r="K37" i="3"/>
  <c r="O34" i="3"/>
  <c r="N34" i="3"/>
  <c r="M34" i="3"/>
  <c r="K34" i="3"/>
  <c r="L34" i="3"/>
  <c r="O32" i="3"/>
  <c r="N32" i="3"/>
  <c r="M32" i="3"/>
  <c r="L32" i="3"/>
  <c r="K32" i="3"/>
  <c r="O29" i="3"/>
  <c r="N29" i="3"/>
  <c r="M29" i="3"/>
  <c r="K29" i="3"/>
  <c r="L29" i="3"/>
  <c r="O27" i="3"/>
  <c r="N27" i="3"/>
  <c r="M27" i="3"/>
  <c r="L27" i="3"/>
  <c r="K27" i="3"/>
  <c r="O24" i="3"/>
  <c r="N24" i="3"/>
  <c r="M24" i="3"/>
  <c r="K24" i="3"/>
  <c r="L24" i="3"/>
  <c r="O22" i="3"/>
  <c r="N22" i="3"/>
  <c r="M22" i="3"/>
  <c r="L22" i="3"/>
  <c r="K22" i="3"/>
  <c r="K19" i="3"/>
  <c r="L19" i="3" s="1"/>
  <c r="M19" i="3"/>
  <c r="N19" i="3"/>
  <c r="K17" i="3"/>
  <c r="L17" i="3"/>
  <c r="M17" i="3"/>
  <c r="N17" i="3"/>
  <c r="K14" i="3"/>
  <c r="L14" i="3"/>
  <c r="M14" i="3"/>
  <c r="N14" i="3"/>
  <c r="O14" i="3"/>
  <c r="K12" i="3"/>
  <c r="L12" i="3"/>
  <c r="M12" i="3"/>
  <c r="N12" i="3"/>
  <c r="O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2" i="3"/>
  <c r="H67" i="3"/>
  <c r="G67" i="3"/>
  <c r="H72" i="3"/>
  <c r="G72" i="3"/>
  <c r="H62" i="3"/>
  <c r="G62" i="3"/>
  <c r="G82" i="3"/>
  <c r="H82" i="3"/>
  <c r="H92" i="3"/>
  <c r="G92" i="3"/>
  <c r="H102" i="3"/>
  <c r="G102" i="3"/>
  <c r="H112" i="3"/>
  <c r="G112" i="3"/>
  <c r="H122" i="3"/>
  <c r="G122" i="3"/>
  <c r="H132" i="3"/>
  <c r="G132" i="3"/>
  <c r="H57" i="3"/>
  <c r="G57" i="3"/>
  <c r="H52" i="3"/>
  <c r="G52" i="3"/>
  <c r="H47" i="3"/>
  <c r="G47" i="3"/>
  <c r="H42" i="3"/>
  <c r="G42" i="3"/>
  <c r="H37" i="3"/>
  <c r="G37" i="3"/>
  <c r="H22" i="3"/>
  <c r="G22" i="3"/>
  <c r="G77" i="3"/>
  <c r="H77" i="3"/>
  <c r="H32" i="3"/>
  <c r="G32" i="3"/>
  <c r="H27" i="3"/>
  <c r="G27" i="3"/>
  <c r="H87" i="3"/>
  <c r="G87" i="3"/>
  <c r="H97" i="3"/>
  <c r="G97" i="3"/>
  <c r="H107" i="3"/>
  <c r="G107" i="3"/>
  <c r="H117" i="3"/>
  <c r="G117" i="3"/>
  <c r="H127" i="3"/>
  <c r="G127" i="3"/>
  <c r="H12" i="3"/>
  <c r="G12" i="3"/>
  <c r="T17" i="3" l="1"/>
  <c r="H17" i="3"/>
  <c r="S21" i="3" s="1"/>
  <c r="T13" i="3"/>
  <c r="S17" i="3"/>
  <c r="R17" i="3"/>
  <c r="S13" i="3"/>
  <c r="R13" i="3"/>
  <c r="G17" i="3"/>
  <c r="Q21" i="3" s="1"/>
</calcChain>
</file>

<file path=xl/sharedStrings.xml><?xml version="1.0" encoding="utf-8"?>
<sst xmlns="http://schemas.openxmlformats.org/spreadsheetml/2006/main" count="73" uniqueCount="16">
  <si>
    <t>FIFA-17</t>
  </si>
  <si>
    <t>ADI</t>
  </si>
  <si>
    <t>OSY</t>
  </si>
  <si>
    <t>Remplissage Automatisé Progression coupe</t>
  </si>
  <si>
    <t>Bilan de saison en cours</t>
  </si>
  <si>
    <t>PT-ADI</t>
  </si>
  <si>
    <t>ADI-OSY</t>
  </si>
  <si>
    <t>PT-OSY</t>
  </si>
  <si>
    <t>CP-ADI</t>
  </si>
  <si>
    <t>CP-OSY</t>
  </si>
  <si>
    <t>VICTOIRE</t>
  </si>
  <si>
    <t>NUL</t>
  </si>
  <si>
    <t>DEFAITE</t>
  </si>
  <si>
    <t>COUPE</t>
  </si>
  <si>
    <t>BUT-M</t>
  </si>
  <si>
    <t>BUT-E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</si>
</sst>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1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/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1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en-US">
                <a:solidFill>
                  <a:srgbClr val="FFFF00"/>
                </a:solidFill>
              </a:rPr>
              <a:t>ADI-MATCHS</a:t>
            </a:r>
          </a:p>
        </c:rich>
      </c:tx>
      <c:layout/>
      <c:overlay val="0"/>
      <c:spPr>
        <a:solidFill>
          <a:schemeClr val="tx1"/>
        </a:solidFill>
      </c:spPr>
    </c:title>
    <c:autoTitleDeleted val="0"/>
    <c:plotArea>
      <c:layout/>
      <c:pieChart>
        <c:varyColors val="1"/>
        <c:ser>
          <c:idx val="0"/>
          <c:order val="0"/>
          <c:tx>
            <c:v>ADI</c:v>
          </c:tx>
          <c:explosion val="25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C00000"/>
              </a:solidFill>
            </c:spPr>
          </c:dPt>
          <c:dLbls>
            <c:dLbl>
              <c:idx val="0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Feuil3!$R$12:$T$12</c:f>
              <c:strCache>
                <c:ptCount val="3"/>
                <c:pt idx="0">
                  <c:v>VICTOIRE</c:v>
                </c:pt>
                <c:pt idx="1">
                  <c:v>NUL</c:v>
                </c:pt>
                <c:pt idx="2">
                  <c:v>DEFAITE</c:v>
                </c:pt>
              </c:strCache>
            </c:strRef>
          </c:cat>
          <c:val>
            <c:numRef>
              <c:f>Feuil3!$R$13:$T$13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rgbClr val="FFFF00"/>
                </a:solidFill>
              </a:defRPr>
            </a:pPr>
            <a:r>
              <a:rPr lang="en-US" b="1">
                <a:solidFill>
                  <a:srgbClr val="FFFF00"/>
                </a:solidFill>
              </a:rPr>
              <a:t>OSY-MATCHS</a:t>
            </a:r>
          </a:p>
        </c:rich>
      </c:tx>
      <c:layout/>
      <c:overlay val="0"/>
      <c:spPr>
        <a:solidFill>
          <a:schemeClr val="tx1"/>
        </a:solidFill>
      </c:spPr>
    </c:title>
    <c:autoTitleDeleted val="0"/>
    <c:plotArea>
      <c:layout/>
      <c:pieChart>
        <c:varyColors val="1"/>
        <c:ser>
          <c:idx val="0"/>
          <c:order val="0"/>
          <c:tx>
            <c:v>OSY</c:v>
          </c:tx>
          <c:explosion val="25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C00000"/>
              </a:solidFill>
            </c:spPr>
          </c:dPt>
          <c:dLbls>
            <c:txPr>
              <a:bodyPr/>
              <a:lstStyle/>
              <a:p>
                <a:pPr>
                  <a:defRPr b="1" i="0" baseline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Feuil3!$R$16:$T$16</c:f>
              <c:strCache>
                <c:ptCount val="3"/>
                <c:pt idx="0">
                  <c:v>VICTOIRE</c:v>
                </c:pt>
                <c:pt idx="1">
                  <c:v>NUL</c:v>
                </c:pt>
                <c:pt idx="2">
                  <c:v>DEFAITE</c:v>
                </c:pt>
              </c:strCache>
            </c:strRef>
          </c:cat>
          <c:val>
            <c:numRef>
              <c:f>Feuil3!$R$17:$T$17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en-US">
                <a:solidFill>
                  <a:srgbClr val="FFFF00"/>
                </a:solidFill>
              </a:rPr>
              <a:t>OSY BUTS</a:t>
            </a:r>
          </a:p>
        </c:rich>
      </c:tx>
      <c:layout/>
      <c:overlay val="0"/>
      <c:spPr>
        <a:solidFill>
          <a:schemeClr val="tx1"/>
        </a:solidFill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Feuil3!$R$28:$S$28</c:f>
              <c:strCache>
                <c:ptCount val="2"/>
                <c:pt idx="0">
                  <c:v>BUT-M</c:v>
                </c:pt>
                <c:pt idx="1">
                  <c:v>BUT-E</c:v>
                </c:pt>
              </c:strCache>
            </c:strRef>
          </c:cat>
          <c:val>
            <c:numRef>
              <c:f>Feuil3!$R$29:$S$29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fr-FR" sz="18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rPr>
              <a:t>ADI-BUTS</a:t>
            </a:r>
          </a:p>
        </c:rich>
      </c:tx>
      <c:layout/>
      <c:overlay val="0"/>
      <c:spPr>
        <a:solidFill>
          <a:schemeClr val="tx1"/>
        </a:solidFill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25"/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Feuil3!$R$24:$S$24</c:f>
              <c:strCache>
                <c:ptCount val="2"/>
                <c:pt idx="0">
                  <c:v>BUT-M</c:v>
                </c:pt>
                <c:pt idx="1">
                  <c:v>BUT-E</c:v>
                </c:pt>
              </c:strCache>
            </c:strRef>
          </c:cat>
          <c:val>
            <c:numRef>
              <c:f>Feuil3!$R$25:$S$25</c:f>
              <c:numCache>
                <c:formatCode>General</c:formatCode>
                <c:ptCount val="2"/>
                <c:pt idx="0">
                  <c:v>34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733425</xdr:colOff>
      <xdr:row>8</xdr:row>
      <xdr:rowOff>142875</xdr:rowOff>
    </xdr:from>
    <xdr:to>
      <xdr:col>27</xdr:col>
      <xdr:colOff>733425</xdr:colOff>
      <xdr:row>22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676275</xdr:colOff>
      <xdr:row>23</xdr:row>
      <xdr:rowOff>114300</xdr:rowOff>
    </xdr:from>
    <xdr:to>
      <xdr:col>27</xdr:col>
      <xdr:colOff>676275</xdr:colOff>
      <xdr:row>36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39</xdr:row>
      <xdr:rowOff>133350</xdr:rowOff>
    </xdr:from>
    <xdr:to>
      <xdr:col>21</xdr:col>
      <xdr:colOff>466725</xdr:colOff>
      <xdr:row>52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180975</xdr:colOff>
      <xdr:row>39</xdr:row>
      <xdr:rowOff>66675</xdr:rowOff>
    </xdr:from>
    <xdr:to>
      <xdr:col>28</xdr:col>
      <xdr:colOff>180975</xdr:colOff>
      <xdr:row>52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tabSelected="1" topLeftCell="A22" zoomScale="70" zoomScaleNormal="70" workbookViewId="0">
      <selection activeCell="U29" sqref="U29"/>
    </sheetView>
  </sheetViews>
  <sheetFormatPr baseColWidth="10" defaultColWidth="11.42578125" defaultRowHeight="15" x14ac:dyDescent="0.25"/>
  <cols>
    <col min="2" max="2" width="22.85546875" style="5" customWidth="1"/>
    <col min="3" max="3" width="23.140625" style="5" customWidth="1"/>
    <col min="4" max="8" width="11.42578125" style="5" hidden="1" customWidth="1"/>
    <col min="9" max="9" width="11.42578125" style="5" customWidth="1"/>
    <col min="11" max="12" width="11.42578125" style="6"/>
    <col min="13" max="13" width="11.42578125" style="5"/>
    <col min="14" max="15" width="11.42578125" style="6"/>
  </cols>
  <sheetData>
    <row r="1" spans="1:29" ht="15" customHeight="1" thickBot="1" x14ac:dyDescent="0.3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9" ht="15.75" thickTop="1" x14ac:dyDescent="0.25">
      <c r="A2" s="16"/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  <c r="V2" s="9"/>
    </row>
    <row r="3" spans="1:29" x14ac:dyDescent="0.25">
      <c r="A3" s="16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  <c r="V3" s="1"/>
    </row>
    <row r="4" spans="1:29" x14ac:dyDescent="0.25">
      <c r="A4" s="16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Y4" s="1"/>
      <c r="AA4" s="1"/>
      <c r="AB4" s="1"/>
      <c r="AC4" s="1"/>
    </row>
    <row r="5" spans="1:29" ht="15.75" customHeight="1" x14ac:dyDescent="0.25">
      <c r="A5" s="16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</row>
    <row r="6" spans="1:29" x14ac:dyDescent="0.25">
      <c r="A6" s="16"/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  <c r="W6" s="58"/>
      <c r="X6" s="57"/>
      <c r="Y6" s="56"/>
    </row>
    <row r="7" spans="1:29" ht="15.75" thickBot="1" x14ac:dyDescent="0.3">
      <c r="A7" s="16"/>
      <c r="B7" s="43"/>
      <c r="C7" s="44"/>
      <c r="D7" s="44"/>
      <c r="E7" s="44"/>
      <c r="F7" s="44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2"/>
      <c r="AA7" s="1"/>
      <c r="AB7" s="1"/>
      <c r="AC7" s="1"/>
    </row>
    <row r="8" spans="1:29" ht="16.5" thickTop="1" thickBot="1" x14ac:dyDescent="0.3">
      <c r="B8" s="24"/>
      <c r="C8" s="24"/>
      <c r="D8" s="24"/>
      <c r="E8" s="24"/>
      <c r="F8" s="24"/>
      <c r="G8" s="24"/>
      <c r="H8" s="24"/>
      <c r="I8" s="24"/>
      <c r="J8" s="55"/>
      <c r="K8" s="4"/>
      <c r="L8" s="4"/>
      <c r="M8" s="17"/>
      <c r="N8" s="4"/>
      <c r="O8" s="4"/>
      <c r="P8" s="18"/>
      <c r="Q8" s="18"/>
      <c r="R8" s="18"/>
      <c r="S8" s="18"/>
      <c r="T8" s="18"/>
      <c r="U8" s="19"/>
    </row>
    <row r="9" spans="1:29" ht="15.75" thickBot="1" x14ac:dyDescent="0.3">
      <c r="B9" s="10" t="s">
        <v>1</v>
      </c>
      <c r="C9" s="11" t="s">
        <v>2</v>
      </c>
      <c r="D9" s="24"/>
      <c r="E9" s="24"/>
      <c r="F9" s="24"/>
      <c r="G9" s="24"/>
      <c r="H9" s="24"/>
      <c r="I9" s="24"/>
      <c r="J9" s="33" t="s">
        <v>3</v>
      </c>
      <c r="K9" s="34"/>
      <c r="L9" s="34"/>
      <c r="M9" s="34"/>
      <c r="N9" s="34"/>
      <c r="O9" s="35"/>
      <c r="P9" s="1"/>
      <c r="Q9" s="33" t="s">
        <v>4</v>
      </c>
      <c r="R9" s="34"/>
      <c r="S9" s="34"/>
      <c r="T9" s="34"/>
      <c r="U9" s="35"/>
    </row>
    <row r="10" spans="1:29" x14ac:dyDescent="0.25">
      <c r="B10" s="24"/>
      <c r="C10" s="24"/>
      <c r="D10" s="24"/>
      <c r="E10" s="24"/>
      <c r="F10" s="24"/>
      <c r="G10" s="24"/>
      <c r="H10" s="24"/>
      <c r="I10" s="24"/>
      <c r="J10" s="18"/>
      <c r="K10" s="21"/>
      <c r="L10" s="21"/>
      <c r="M10" s="8"/>
      <c r="N10" s="21"/>
      <c r="O10" s="21"/>
    </row>
    <row r="11" spans="1:29" ht="15.75" thickBot="1" x14ac:dyDescent="0.3">
      <c r="B11" s="24"/>
      <c r="C11" s="24"/>
      <c r="D11" s="7" t="s">
        <v>5</v>
      </c>
      <c r="E11" s="7" t="s">
        <v>6</v>
      </c>
      <c r="F11" s="7" t="s">
        <v>7</v>
      </c>
      <c r="G11" s="8" t="s">
        <v>8</v>
      </c>
      <c r="H11" s="8" t="s">
        <v>9</v>
      </c>
      <c r="I11" s="8"/>
      <c r="J11" s="22"/>
      <c r="K11" s="21"/>
      <c r="L11" s="21"/>
      <c r="M11" s="8"/>
      <c r="N11" s="21"/>
      <c r="O11" s="21"/>
    </row>
    <row r="12" spans="1:29" ht="16.5" thickTop="1" thickBot="1" x14ac:dyDescent="0.3">
      <c r="B12" s="3">
        <v>0</v>
      </c>
      <c r="C12" s="3">
        <v>1</v>
      </c>
      <c r="D12" s="24" t="str">
        <f>IF(B12="","--",IF(B12&gt;C12,"3",IF(B12=C12,"1","0")))</f>
        <v>0</v>
      </c>
      <c r="E12" s="24" t="str">
        <f>IF(B12="","--",IF(B12=C12,"1","0"))</f>
        <v>0</v>
      </c>
      <c r="F12" s="24" t="str">
        <f>IF(B12="","--",IF(B12&lt;C12,"3",IF(B12=C12,"1","0")))</f>
        <v>3</v>
      </c>
      <c r="G12" s="36" t="str">
        <f>IF(O12 ="--","--",IF(O12&gt;O14,"1","0"))</f>
        <v>0</v>
      </c>
      <c r="H12" s="36" t="str">
        <f>IF(O12 ="--","--",IF(O12&lt;O14,"1","0"))</f>
        <v>1</v>
      </c>
      <c r="I12" s="24"/>
      <c r="J12" s="2" t="s">
        <v>1</v>
      </c>
      <c r="K12" s="12">
        <f>IF(B12="","--",IF(B12&gt;C12,3,IF(B12&lt;C12,0,IF(B12=C12,1))))</f>
        <v>0</v>
      </c>
      <c r="L12" s="13">
        <f>IF(B13="","--",IF(B13&gt;C13,3+K12,IF(B13&lt;C13,K12,IF(B13=C13,1+K12))))</f>
        <v>0</v>
      </c>
      <c r="M12" s="23">
        <f>IF(B14="","--",IF(B14&gt;C14,3+L12,IF(B14&lt;C14,L12,IF(B14=C14,1+L12))))</f>
        <v>1</v>
      </c>
      <c r="N12" s="13">
        <f>IF(B15="","--",IF(B15&gt;C15,3+M12,IF(B15&lt;C15,M12,IF(B15=C15,1+M12))))</f>
        <v>4</v>
      </c>
      <c r="O12" s="14">
        <f>IF(B16="","--",IF(B16&gt;C16,3+N12,IF(B16&lt;C16,N12,IF(B16=C16,1+N12))))</f>
        <v>5</v>
      </c>
      <c r="Q12" s="25" t="str">
        <f>B9</f>
        <v>ADI</v>
      </c>
      <c r="R12" s="46" t="s">
        <v>10</v>
      </c>
      <c r="S12" s="47" t="s">
        <v>11</v>
      </c>
      <c r="T12" s="48" t="s">
        <v>12</v>
      </c>
    </row>
    <row r="13" spans="1:29" x14ac:dyDescent="0.25">
      <c r="B13" s="3">
        <v>1</v>
      </c>
      <c r="C13" s="3">
        <v>2</v>
      </c>
      <c r="D13" s="24" t="str">
        <f t="shared" ref="D13:D76" si="0">IF(B13="","--",IF(B13&gt;C13,"3",IF(B13=C13,"1","0")))</f>
        <v>0</v>
      </c>
      <c r="E13" s="24" t="str">
        <f t="shared" ref="E13:E76" si="1">IF(B13="","--",IF(B13=C13,"1","0"))</f>
        <v>0</v>
      </c>
      <c r="F13" s="24" t="str">
        <f t="shared" ref="F13:F76" si="2">IF(B13="","--",IF(B13&lt;C13,"3",IF(B13=C13,"1","0")))</f>
        <v>3</v>
      </c>
      <c r="G13" s="36"/>
      <c r="H13" s="36"/>
      <c r="I13" s="24"/>
      <c r="J13" s="20"/>
      <c r="K13" s="21"/>
      <c r="L13" s="21"/>
      <c r="M13" s="8"/>
      <c r="N13" s="21"/>
      <c r="O13" s="21"/>
      <c r="Q13" s="26"/>
      <c r="R13" s="63">
        <f>COUNTIF(D12:D136,"3")</f>
        <v>6</v>
      </c>
      <c r="S13" s="63">
        <f>COUNTIF(D12:D136,"1")</f>
        <v>2</v>
      </c>
      <c r="T13" s="65">
        <f>COUNTIF(D12:D136,"0")</f>
        <v>2</v>
      </c>
    </row>
    <row r="14" spans="1:29" x14ac:dyDescent="0.25">
      <c r="B14" s="3">
        <v>1</v>
      </c>
      <c r="C14" s="3">
        <v>1</v>
      </c>
      <c r="D14" s="24" t="str">
        <f t="shared" si="0"/>
        <v>1</v>
      </c>
      <c r="E14" s="24" t="str">
        <f t="shared" si="1"/>
        <v>1</v>
      </c>
      <c r="F14" s="24" t="str">
        <f t="shared" si="2"/>
        <v>1</v>
      </c>
      <c r="G14" s="36"/>
      <c r="H14" s="36"/>
      <c r="I14" s="24"/>
      <c r="J14" s="2" t="s">
        <v>2</v>
      </c>
      <c r="K14" s="12">
        <f>IF(C12="","--",IF(B12&lt;C12,3,IF(B12&gt;C12,0,IF(B12=C12,1))))</f>
        <v>3</v>
      </c>
      <c r="L14" s="13">
        <f>IF(K14="--","--",IF(B13&lt;C13,3+K14,IF(B13&gt;C13,K14,IF(B13=C13,1+K14))))</f>
        <v>6</v>
      </c>
      <c r="M14" s="23">
        <f>IF(C14="","--",IF(B14&lt;C14,3+L14,IF(B14&gt;C14,L14,IF(B14=C14,1+L14))))</f>
        <v>7</v>
      </c>
      <c r="N14" s="13">
        <f>IF(C15="","--",IF(B15&lt;C15,3+M14,IF(B15&gt;C15,M14,IF(B15=C15,1+M14))))</f>
        <v>7</v>
      </c>
      <c r="O14" s="14">
        <f>IF(C16="","--",IF(B16&lt;C16,3+N14,IF(B16&gt;C16,N14,IF(B16=C16,1+N14))))</f>
        <v>8</v>
      </c>
    </row>
    <row r="15" spans="1:29" x14ac:dyDescent="0.25">
      <c r="B15" s="3">
        <v>2</v>
      </c>
      <c r="C15" s="3">
        <v>1</v>
      </c>
      <c r="D15" s="24" t="str">
        <f t="shared" si="0"/>
        <v>3</v>
      </c>
      <c r="E15" s="24" t="str">
        <f t="shared" si="1"/>
        <v>0</v>
      </c>
      <c r="F15" s="24" t="str">
        <f>IF(B15="","--",IF(B15&lt;C15,"3",IF(B15=C15,"1","0")))</f>
        <v>0</v>
      </c>
      <c r="G15" s="36"/>
      <c r="H15" s="36"/>
      <c r="I15" s="1"/>
      <c r="J15" s="1"/>
      <c r="K15" s="1"/>
      <c r="L15" s="1"/>
      <c r="M15" s="1"/>
      <c r="N15" s="1"/>
      <c r="O15" s="1"/>
      <c r="U15" s="1"/>
    </row>
    <row r="16" spans="1:29" x14ac:dyDescent="0.25">
      <c r="B16" s="3">
        <v>2</v>
      </c>
      <c r="C16" s="3">
        <v>2</v>
      </c>
      <c r="D16" s="24" t="str">
        <f t="shared" si="0"/>
        <v>1</v>
      </c>
      <c r="E16" s="24" t="str">
        <f t="shared" si="1"/>
        <v>1</v>
      </c>
      <c r="F16" s="24" t="str">
        <f t="shared" si="2"/>
        <v>1</v>
      </c>
      <c r="G16" s="36"/>
      <c r="H16" s="36"/>
      <c r="I16" s="1"/>
      <c r="J16" s="1"/>
      <c r="K16" s="1"/>
      <c r="L16" s="1"/>
      <c r="M16" s="1"/>
      <c r="N16" s="1"/>
      <c r="O16" s="1"/>
      <c r="P16" s="1"/>
      <c r="Q16" s="25" t="str">
        <f>C9</f>
        <v>OSY</v>
      </c>
      <c r="R16" s="46" t="s">
        <v>10</v>
      </c>
      <c r="S16" s="47" t="s">
        <v>11</v>
      </c>
      <c r="T16" s="48" t="s">
        <v>12</v>
      </c>
      <c r="U16" s="1"/>
    </row>
    <row r="17" spans="2:21" x14ac:dyDescent="0.25">
      <c r="B17" s="3">
        <v>2</v>
      </c>
      <c r="C17" s="3">
        <v>0</v>
      </c>
      <c r="D17" s="24" t="str">
        <f t="shared" si="0"/>
        <v>3</v>
      </c>
      <c r="E17" s="24" t="str">
        <f t="shared" si="1"/>
        <v>0</v>
      </c>
      <c r="F17" s="24" t="str">
        <f t="shared" si="2"/>
        <v>0</v>
      </c>
      <c r="G17" s="36" t="str">
        <f>IF(O17 ="--","--",IF(O17&gt;O19,"1","0"))</f>
        <v>1</v>
      </c>
      <c r="H17" s="36" t="str">
        <f>IF(O17 ="--","--",IF(O17&lt;O19,"1","0"))</f>
        <v>0</v>
      </c>
      <c r="I17" s="1"/>
      <c r="J17" s="2" t="s">
        <v>1</v>
      </c>
      <c r="K17" s="12">
        <f>IF(B17="","--",IF(B17&gt;C17,3,IF(B17&lt;C17,0,IF(B17=C17,1))))</f>
        <v>3</v>
      </c>
      <c r="L17" s="13">
        <f>IF(B18="","--",IF(B18&gt;C18,3+K17,IF(B18&lt;C18,K17,IF(B18=C18,1+K17))))</f>
        <v>6</v>
      </c>
      <c r="M17" s="23">
        <f>IF(B19="","--",IF(B19&gt;C19,3+L17,IF(B19&lt;C19,L17,IF(B19=C19,1+L17))))</f>
        <v>9</v>
      </c>
      <c r="N17" s="13">
        <f>IF(B20="","--",IF(B20&gt;C20,3+M17,IF(B20&lt;C20,M17,IF(B20=C20,1+M17))))</f>
        <v>12</v>
      </c>
      <c r="O17" s="14">
        <f>IF(B21="","--",IF(B21&gt;C21,3+N17,IF(B21&lt;C21,N17,IF(B21=C21,1+N17))))</f>
        <v>15</v>
      </c>
      <c r="P17" s="1"/>
      <c r="Q17" s="26"/>
      <c r="R17" s="63">
        <f>COUNTIF(F12:F136,"3")</f>
        <v>2</v>
      </c>
      <c r="S17" s="64">
        <f>COUNTIF(F12:F136,"1")</f>
        <v>2</v>
      </c>
      <c r="T17" s="65">
        <f>COUNTIF(F12:F136,"0")</f>
        <v>6</v>
      </c>
      <c r="U17" s="1"/>
    </row>
    <row r="18" spans="2:21" x14ac:dyDescent="0.25">
      <c r="B18" s="3">
        <v>3</v>
      </c>
      <c r="C18" s="3">
        <v>0</v>
      </c>
      <c r="D18" s="24" t="str">
        <f t="shared" si="0"/>
        <v>3</v>
      </c>
      <c r="E18" s="24" t="str">
        <f t="shared" si="1"/>
        <v>0</v>
      </c>
      <c r="F18" s="24" t="str">
        <f t="shared" si="2"/>
        <v>0</v>
      </c>
      <c r="G18" s="36"/>
      <c r="H18" s="36"/>
      <c r="I18" s="1"/>
      <c r="J18" s="20"/>
      <c r="K18" s="21"/>
      <c r="L18" s="21"/>
      <c r="M18" s="8"/>
      <c r="N18" s="21"/>
      <c r="O18" s="21"/>
      <c r="P18" s="1"/>
      <c r="Q18" s="1"/>
      <c r="R18" s="1"/>
      <c r="S18" s="1"/>
      <c r="T18" s="1"/>
      <c r="U18" s="1"/>
    </row>
    <row r="19" spans="2:21" ht="16.5" customHeight="1" x14ac:dyDescent="0.25">
      <c r="B19" s="3">
        <v>9</v>
      </c>
      <c r="C19" s="3">
        <v>0</v>
      </c>
      <c r="D19" s="24" t="str">
        <f t="shared" si="0"/>
        <v>3</v>
      </c>
      <c r="E19" s="24" t="str">
        <f t="shared" si="1"/>
        <v>0</v>
      </c>
      <c r="F19" s="24" t="str">
        <f t="shared" si="2"/>
        <v>0</v>
      </c>
      <c r="G19" s="36"/>
      <c r="H19" s="36"/>
      <c r="I19" s="1"/>
      <c r="J19" s="2" t="s">
        <v>2</v>
      </c>
      <c r="K19" s="12">
        <f>IF(C17="","--",IF(B17&lt;C17,3,IF(B17&gt;C17,0,IF(B17=C17,1))))</f>
        <v>0</v>
      </c>
      <c r="L19" s="13">
        <f>IF(K19="--","--",IF(B18&lt;C18,3+K19,IF(B18&gt;C18,K19,IF(B18=C18,1+K19))))</f>
        <v>0</v>
      </c>
      <c r="M19" s="23">
        <f>IF(C19="","--",IF(B19&lt;C19,3+L19,IF(B19&gt;C19,L19,IF(B19=C19,1+L19))))</f>
        <v>0</v>
      </c>
      <c r="N19" s="13">
        <f>IF(C20="","--",IF(B20&lt;C20,3+M19,IF(B20&gt;C20,M19,IF(B20=C20,1+M19))))</f>
        <v>0</v>
      </c>
      <c r="O19" s="14">
        <f>IF(C21="","--",IF(B21&lt;C21,3+N19,IF(B21&gt;C21,N19,IF(B21=C21,1+N19))))</f>
        <v>0</v>
      </c>
      <c r="P19" s="1"/>
      <c r="Q19" s="27" t="s">
        <v>13</v>
      </c>
      <c r="R19" s="28"/>
      <c r="S19" s="28"/>
      <c r="T19" s="29"/>
      <c r="U19" s="1"/>
    </row>
    <row r="20" spans="2:21" ht="18.75" x14ac:dyDescent="0.3">
      <c r="B20" s="3">
        <v>10</v>
      </c>
      <c r="C20" s="3">
        <v>1</v>
      </c>
      <c r="D20" s="24" t="str">
        <f t="shared" si="0"/>
        <v>3</v>
      </c>
      <c r="E20" s="24" t="str">
        <f t="shared" si="1"/>
        <v>0</v>
      </c>
      <c r="F20" s="24" t="str">
        <f t="shared" si="2"/>
        <v>0</v>
      </c>
      <c r="G20" s="36"/>
      <c r="H20" s="36"/>
      <c r="I20" s="1"/>
      <c r="J20" s="1"/>
      <c r="K20" s="1"/>
      <c r="L20" s="1"/>
      <c r="M20" s="1"/>
      <c r="N20" s="1"/>
      <c r="O20" s="1"/>
      <c r="P20" s="1"/>
      <c r="Q20" s="30" t="str">
        <f>B9</f>
        <v>ADI</v>
      </c>
      <c r="R20" s="31"/>
      <c r="S20" s="30" t="str">
        <f>C9</f>
        <v>OSY</v>
      </c>
      <c r="T20" s="32"/>
      <c r="U20" s="1"/>
    </row>
    <row r="21" spans="2:21" x14ac:dyDescent="0.25">
      <c r="B21" s="3">
        <v>4</v>
      </c>
      <c r="C21" s="3">
        <v>1</v>
      </c>
      <c r="D21" s="24" t="str">
        <f t="shared" si="0"/>
        <v>3</v>
      </c>
      <c r="E21" s="24" t="str">
        <f t="shared" si="1"/>
        <v>0</v>
      </c>
      <c r="F21" s="24" t="str">
        <f t="shared" si="2"/>
        <v>0</v>
      </c>
      <c r="G21" s="36"/>
      <c r="H21" s="36"/>
      <c r="I21" s="1"/>
      <c r="J21" s="1"/>
      <c r="K21" s="1"/>
      <c r="L21" s="1"/>
      <c r="M21" s="1"/>
      <c r="N21" s="1"/>
      <c r="O21" s="1"/>
      <c r="P21" s="1"/>
      <c r="Q21" s="61">
        <f>COUNTIF(G12:G136,"1")</f>
        <v>1</v>
      </c>
      <c r="R21" s="62"/>
      <c r="S21" s="61">
        <f>COUNTIF(H12:H136,"1")</f>
        <v>1</v>
      </c>
      <c r="T21" s="62"/>
      <c r="U21" s="1"/>
    </row>
    <row r="22" spans="2:21" x14ac:dyDescent="0.25">
      <c r="B22" s="3"/>
      <c r="C22" s="3"/>
      <c r="D22" s="24" t="str">
        <f t="shared" si="0"/>
        <v>--</v>
      </c>
      <c r="E22" s="24" t="str">
        <f t="shared" si="1"/>
        <v>--</v>
      </c>
      <c r="F22" s="24" t="str">
        <f t="shared" si="2"/>
        <v>--</v>
      </c>
      <c r="G22" s="36" t="str">
        <f>IF(O22 ="--","--",IF(O22&gt;O24,"1","0"))</f>
        <v>--</v>
      </c>
      <c r="H22" s="36" t="str">
        <f>IF(O22 ="--","--",IF(O22&lt;O24,"1","0"))</f>
        <v>--</v>
      </c>
      <c r="I22" s="1"/>
      <c r="J22" s="2" t="s">
        <v>1</v>
      </c>
      <c r="K22" s="12" t="str">
        <f>IF(B22="","--",IF(B22&gt;C22,3,IF(B22&lt;C22,0,IF(B22=C22,1))))</f>
        <v>--</v>
      </c>
      <c r="L22" s="13" t="str">
        <f>IF(B23="","--",IF(B23&gt;C23,3+K22,IF(B23&lt;C23,K22,IF(B23=C23,1+K22))))</f>
        <v>--</v>
      </c>
      <c r="M22" s="23" t="str">
        <f>IF(B24="","--",IF(B24&gt;C24,3+L22,IF(B24&lt;C24,L22,IF(B24=C24,1+L22))))</f>
        <v>--</v>
      </c>
      <c r="N22" s="13" t="str">
        <f>IF(B25="","--",IF(B25&gt;C25,3+M22,IF(B25&lt;C25,M22,IF(B25=C25,1+M22))))</f>
        <v>--</v>
      </c>
      <c r="O22" s="14" t="str">
        <f>IF(B26="","--",IF(B26&gt;C26,3+N22,IF(B26&lt;C26,N22,IF(B26=C26,1+N22))))</f>
        <v>--</v>
      </c>
      <c r="P22" s="1"/>
      <c r="Q22" s="1"/>
      <c r="R22" s="1"/>
      <c r="S22" s="1"/>
      <c r="T22" s="1"/>
      <c r="U22" s="1"/>
    </row>
    <row r="23" spans="2:21" ht="16.5" thickTop="1" thickBot="1" x14ac:dyDescent="0.3">
      <c r="B23" s="3"/>
      <c r="C23" s="3"/>
      <c r="D23" s="24" t="str">
        <f t="shared" si="0"/>
        <v>--</v>
      </c>
      <c r="E23" s="24" t="str">
        <f t="shared" si="1"/>
        <v>--</v>
      </c>
      <c r="F23" s="24" t="str">
        <f t="shared" si="2"/>
        <v>--</v>
      </c>
      <c r="G23" s="36"/>
      <c r="H23" s="36"/>
      <c r="I23" s="1"/>
      <c r="J23" s="20"/>
      <c r="K23" s="21"/>
      <c r="L23" s="21"/>
      <c r="M23" s="8"/>
      <c r="N23" s="21"/>
      <c r="O23" s="21"/>
      <c r="P23" s="1"/>
      <c r="Q23" s="1"/>
      <c r="R23" s="1"/>
      <c r="S23" s="1"/>
      <c r="T23" s="1"/>
      <c r="U23" s="1"/>
    </row>
    <row r="24" spans="2:21" ht="16.5" customHeight="1" thickTop="1" thickBot="1" x14ac:dyDescent="0.3">
      <c r="B24" s="3"/>
      <c r="C24" s="3"/>
      <c r="D24" s="24" t="str">
        <f t="shared" si="0"/>
        <v>--</v>
      </c>
      <c r="E24" s="24" t="str">
        <f t="shared" si="1"/>
        <v>--</v>
      </c>
      <c r="F24" s="24" t="str">
        <f t="shared" si="2"/>
        <v>--</v>
      </c>
      <c r="G24" s="36"/>
      <c r="H24" s="36"/>
      <c r="I24" s="1"/>
      <c r="J24" s="2" t="s">
        <v>2</v>
      </c>
      <c r="K24" s="12" t="str">
        <f>IF(C22="","--",IF(B22&lt;C22,3,IF(B22&gt;C22,0,IF(B22=C22,1))))</f>
        <v>--</v>
      </c>
      <c r="L24" s="13" t="str">
        <f>IF(K24="--","--",IF(B23&lt;C23,3+K24,IF(B23&gt;C23,K24,IF(B23=C23,1+K24))))</f>
        <v>--</v>
      </c>
      <c r="M24" s="23" t="str">
        <f>IF(C24="","--",IF(B24&lt;C24,3+L24,IF(B24&gt;C24,L24,IF(B24=C24,1+L24))))</f>
        <v>--</v>
      </c>
      <c r="N24" s="13" t="str">
        <f>IF(C25="","--",IF(B25&lt;C25,3+M24,IF(B25&gt;C25,M24,IF(B25=C25,1+M24))))</f>
        <v>--</v>
      </c>
      <c r="O24" s="14" t="str">
        <f>IF(C26="","--",IF(B26&lt;C26,3+N24,IF(B26&gt;C26,N24,IF(B26=C26,1+N24))))</f>
        <v>--</v>
      </c>
      <c r="P24" s="1"/>
      <c r="Q24" s="49" t="s">
        <v>1</v>
      </c>
      <c r="R24" s="50" t="s">
        <v>14</v>
      </c>
      <c r="S24" s="51" t="s">
        <v>15</v>
      </c>
      <c r="T24" s="1"/>
      <c r="U24" s="1"/>
    </row>
    <row r="25" spans="2:21" ht="16.5" customHeight="1" thickTop="1" thickBot="1" x14ac:dyDescent="0.3">
      <c r="B25" s="3"/>
      <c r="C25" s="3"/>
      <c r="D25" s="24" t="str">
        <f t="shared" si="0"/>
        <v>--</v>
      </c>
      <c r="E25" s="24" t="str">
        <f t="shared" si="1"/>
        <v>--</v>
      </c>
      <c r="F25" s="24" t="str">
        <f t="shared" si="2"/>
        <v>--</v>
      </c>
      <c r="G25" s="36"/>
      <c r="H25" s="36"/>
      <c r="I25" s="1"/>
      <c r="J25" s="1"/>
      <c r="K25" s="1"/>
      <c r="L25" s="1"/>
      <c r="M25" s="1"/>
      <c r="N25" s="1"/>
      <c r="O25" s="1"/>
      <c r="P25" s="1"/>
      <c r="Q25" s="52"/>
      <c r="R25" s="53">
        <f>SUMIF(B12:B136,"&lt;&gt; """)</f>
        <v>34</v>
      </c>
      <c r="S25" s="54">
        <f>SUMIF(C12:C136,"&lt;&gt; """)</f>
        <v>9</v>
      </c>
      <c r="T25" s="1"/>
      <c r="U25" s="1"/>
    </row>
    <row r="26" spans="2:21" ht="16.5" thickTop="1" thickBot="1" x14ac:dyDescent="0.3">
      <c r="B26" s="3"/>
      <c r="C26" s="3"/>
      <c r="D26" s="24" t="str">
        <f t="shared" si="0"/>
        <v>--</v>
      </c>
      <c r="E26" s="24" t="str">
        <f t="shared" si="1"/>
        <v>--</v>
      </c>
      <c r="F26" s="24" t="str">
        <f t="shared" si="2"/>
        <v>--</v>
      </c>
      <c r="G26" s="36"/>
      <c r="H26" s="3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ht="16.5" thickTop="1" thickBot="1" x14ac:dyDescent="0.3">
      <c r="B27" s="3"/>
      <c r="C27" s="3"/>
      <c r="D27" s="24" t="str">
        <f t="shared" si="0"/>
        <v>--</v>
      </c>
      <c r="E27" s="24" t="str">
        <f t="shared" si="1"/>
        <v>--</v>
      </c>
      <c r="F27" s="24" t="str">
        <f t="shared" si="2"/>
        <v>--</v>
      </c>
      <c r="G27" s="36" t="str">
        <f>IF(O27 ="--","--",IF(O27&gt;O29,"1","0"))</f>
        <v>--</v>
      </c>
      <c r="H27" s="36" t="str">
        <f>IF(O27 ="--","--",IF(O27&lt;O29,"1","0"))</f>
        <v>--</v>
      </c>
      <c r="I27" s="1"/>
      <c r="J27" s="2" t="s">
        <v>1</v>
      </c>
      <c r="K27" s="12" t="str">
        <f>IF(B27="","--",IF(B27&gt;C27,3,IF(B27&lt;C27,0,IF(B27=C27,1))))</f>
        <v>--</v>
      </c>
      <c r="L27" s="13" t="str">
        <f>IF(B28="","--",IF(B28&gt;C28,3+K27,IF(B28&lt;C28,K27,IF(B28=C28,1+K27))))</f>
        <v>--</v>
      </c>
      <c r="M27" s="23" t="str">
        <f>IF(B29="","--",IF(B29&gt;C29,3+L27,IF(B29&lt;C29,L27,IF(B29=C29,1+L27))))</f>
        <v>--</v>
      </c>
      <c r="N27" s="13" t="str">
        <f>IF(B30="","--",IF(B30&gt;C30,3+M27,IF(B30&lt;C30,M27,IF(B30=C30,1+M27))))</f>
        <v>--</v>
      </c>
      <c r="O27" s="14" t="str">
        <f>IF(B31="","--",IF(B31&gt;C31,3+N27,IF(B31&lt;C31,N27,IF(B31=C31,1+N27))))</f>
        <v>--</v>
      </c>
      <c r="P27" s="1"/>
      <c r="Q27" s="1"/>
      <c r="R27" s="1"/>
      <c r="S27" s="1"/>
      <c r="T27" s="1"/>
      <c r="U27" s="1"/>
    </row>
    <row r="28" spans="2:21" ht="16.5" thickTop="1" thickBot="1" x14ac:dyDescent="0.3">
      <c r="B28" s="3"/>
      <c r="C28" s="3"/>
      <c r="D28" s="24" t="str">
        <f t="shared" si="0"/>
        <v>--</v>
      </c>
      <c r="E28" s="24" t="str">
        <f t="shared" si="1"/>
        <v>--</v>
      </c>
      <c r="F28" s="24" t="str">
        <f t="shared" si="2"/>
        <v>--</v>
      </c>
      <c r="G28" s="36"/>
      <c r="H28" s="36"/>
      <c r="I28" s="1"/>
      <c r="J28" s="20"/>
      <c r="K28" s="21"/>
      <c r="L28" s="21"/>
      <c r="M28" s="8"/>
      <c r="N28" s="21"/>
      <c r="O28" s="21"/>
      <c r="P28" s="1"/>
      <c r="Q28" s="49" t="s">
        <v>2</v>
      </c>
      <c r="R28" s="50" t="s">
        <v>14</v>
      </c>
      <c r="S28" s="51" t="s">
        <v>15</v>
      </c>
      <c r="T28" s="1"/>
      <c r="U28" s="1"/>
    </row>
    <row r="29" spans="2:21" ht="16.5" thickTop="1" thickBot="1" x14ac:dyDescent="0.3">
      <c r="B29" s="3"/>
      <c r="C29" s="3"/>
      <c r="D29" s="24" t="str">
        <f t="shared" si="0"/>
        <v>--</v>
      </c>
      <c r="E29" s="24" t="str">
        <f t="shared" si="1"/>
        <v>--</v>
      </c>
      <c r="F29" s="24" t="str">
        <f t="shared" si="2"/>
        <v>--</v>
      </c>
      <c r="G29" s="36"/>
      <c r="H29" s="36"/>
      <c r="I29" s="1"/>
      <c r="J29" s="2" t="s">
        <v>2</v>
      </c>
      <c r="K29" s="12" t="str">
        <f>IF(C27="","--",IF(B27&lt;C27,3,IF(B27&gt;C27,0,IF(B27=C27,1))))</f>
        <v>--</v>
      </c>
      <c r="L29" s="13" t="str">
        <f>IF(K29="--","--",IF(B28&lt;C28,3+K29,IF(B28&gt;C28,K29,IF(B28=C28,1+K29))))</f>
        <v>--</v>
      </c>
      <c r="M29" s="23" t="str">
        <f>IF(C29="","--",IF(B29&lt;C29,3+L29,IF(B29&gt;C29,L29,IF(B29=C29,1+L29))))</f>
        <v>--</v>
      </c>
      <c r="N29" s="13" t="str">
        <f>IF(C30="","--",IF(B30&lt;C30,3+M29,IF(B30&gt;C30,M29,IF(B30=C30,1+M29))))</f>
        <v>--</v>
      </c>
      <c r="O29" s="14" t="str">
        <f>IF(C31="","--",IF(B31&lt;C31,3+N29,IF(B31&gt;C31,N29,IF(B31=C31,1+N29))))</f>
        <v>--</v>
      </c>
      <c r="P29" s="1"/>
      <c r="Q29" s="52"/>
      <c r="R29" s="59">
        <f>SUMIF(C12:C136,"&lt;&gt; """)</f>
        <v>9</v>
      </c>
      <c r="S29" s="60">
        <f>SUMIF(B12:B136,"&lt;&gt; """)</f>
        <v>34</v>
      </c>
      <c r="T29" s="1"/>
      <c r="U29" s="1"/>
    </row>
    <row r="30" spans="2:21" ht="16.5" thickTop="1" thickBot="1" x14ac:dyDescent="0.3">
      <c r="B30" s="3"/>
      <c r="C30" s="3"/>
      <c r="D30" s="24" t="str">
        <f t="shared" si="0"/>
        <v>--</v>
      </c>
      <c r="E30" s="24" t="str">
        <f t="shared" si="1"/>
        <v>--</v>
      </c>
      <c r="F30" s="24" t="str">
        <f t="shared" si="2"/>
        <v>--</v>
      </c>
      <c r="G30" s="36"/>
      <c r="H30" s="3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ht="16.5" thickTop="1" thickBot="1" x14ac:dyDescent="0.3">
      <c r="B31" s="3"/>
      <c r="C31" s="3"/>
      <c r="D31" s="24" t="str">
        <f t="shared" si="0"/>
        <v>--</v>
      </c>
      <c r="E31" s="24" t="str">
        <f t="shared" si="1"/>
        <v>--</v>
      </c>
      <c r="F31" s="24" t="str">
        <f t="shared" si="2"/>
        <v>--</v>
      </c>
      <c r="G31" s="36"/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ht="16.5" thickTop="1" thickBot="1" x14ac:dyDescent="0.3">
      <c r="B32" s="3"/>
      <c r="C32" s="3"/>
      <c r="D32" s="24" t="str">
        <f t="shared" si="0"/>
        <v>--</v>
      </c>
      <c r="E32" s="24" t="str">
        <f t="shared" si="1"/>
        <v>--</v>
      </c>
      <c r="F32" s="24" t="str">
        <f t="shared" si="2"/>
        <v>--</v>
      </c>
      <c r="G32" s="36" t="str">
        <f>IF(O32 ="--","--",IF(O32&gt;O34,"1","0"))</f>
        <v>--</v>
      </c>
      <c r="H32" s="36" t="str">
        <f>IF(O32 ="--","--",IF(O32&lt;O34,"1","0"))</f>
        <v>--</v>
      </c>
      <c r="I32" s="1"/>
      <c r="J32" s="2" t="s">
        <v>1</v>
      </c>
      <c r="K32" s="12" t="str">
        <f>IF(B32="","--",IF(B32&gt;C32,3,IF(B32&lt;C32,0,IF(B32=C32,1))))</f>
        <v>--</v>
      </c>
      <c r="L32" s="13" t="str">
        <f>IF(B33="","--",IF(B33&gt;C33,3+K32,IF(B33&lt;C33,K32,IF(B33=C33,1+K32))))</f>
        <v>--</v>
      </c>
      <c r="M32" s="23" t="str">
        <f>IF(B34="","--",IF(B34&gt;C34,3+L32,IF(B34&lt;C34,L32,IF(B34=C34,1+L32))))</f>
        <v>--</v>
      </c>
      <c r="N32" s="13" t="str">
        <f>IF(B35="","--",IF(B35&gt;C35,3+M32,IF(B35&lt;C35,M32,IF(B35=C35,1+M32))))</f>
        <v>--</v>
      </c>
      <c r="O32" s="14" t="str">
        <f>IF(B36="","--",IF(B36&gt;C36,3+N32,IF(B36&lt;C36,N32,IF(B36=C36,1+N32))))</f>
        <v>--</v>
      </c>
      <c r="P32" s="1"/>
      <c r="Q32" s="1"/>
      <c r="R32" s="1"/>
      <c r="S32" s="1"/>
      <c r="T32" s="1"/>
      <c r="U32" s="1"/>
    </row>
    <row r="33" spans="2:22" ht="16.5" thickTop="1" thickBot="1" x14ac:dyDescent="0.3">
      <c r="B33" s="3"/>
      <c r="C33" s="3"/>
      <c r="D33" s="24" t="str">
        <f t="shared" si="0"/>
        <v>--</v>
      </c>
      <c r="E33" s="24" t="str">
        <f t="shared" si="1"/>
        <v>--</v>
      </c>
      <c r="F33" s="24" t="str">
        <f t="shared" si="2"/>
        <v>--</v>
      </c>
      <c r="G33" s="36"/>
      <c r="H33" s="36"/>
      <c r="I33" s="1"/>
      <c r="J33" s="20"/>
      <c r="K33" s="21"/>
      <c r="L33" s="21"/>
      <c r="M33" s="8"/>
      <c r="N33" s="21"/>
      <c r="O33" s="21"/>
      <c r="P33" s="1"/>
      <c r="Q33" s="1"/>
      <c r="R33" s="1"/>
      <c r="S33" s="1"/>
      <c r="T33" s="1"/>
      <c r="U33" s="1"/>
    </row>
    <row r="34" spans="2:22" ht="16.5" thickTop="1" thickBot="1" x14ac:dyDescent="0.3">
      <c r="B34" s="3"/>
      <c r="C34" s="3"/>
      <c r="D34" s="24" t="str">
        <f t="shared" si="0"/>
        <v>--</v>
      </c>
      <c r="E34" s="24" t="str">
        <f t="shared" si="1"/>
        <v>--</v>
      </c>
      <c r="F34" s="24" t="str">
        <f t="shared" si="2"/>
        <v>--</v>
      </c>
      <c r="G34" s="36"/>
      <c r="H34" s="36"/>
      <c r="I34" s="1"/>
      <c r="J34" s="2" t="s">
        <v>2</v>
      </c>
      <c r="K34" s="12" t="str">
        <f>IF(C32="","--",IF(B32&lt;C32,3,IF(B32&gt;C32,0,IF(B32=C32,1))))</f>
        <v>--</v>
      </c>
      <c r="L34" s="13" t="str">
        <f>IF(K34="--","--",IF(B33&lt;C33,3+K34,IF(B33&gt;C33,K34,IF(B33=C33,1+K34))))</f>
        <v>--</v>
      </c>
      <c r="M34" s="23" t="str">
        <f>IF(C34="","--",IF(B34&lt;C34,3+L34,IF(B34&gt;C34,L34,IF(B34=C34,1+L34))))</f>
        <v>--</v>
      </c>
      <c r="N34" s="13" t="str">
        <f>IF(C35="","--",IF(B35&lt;C35,3+M34,IF(B35&gt;C35,M34,IF(B35=C35,1+M34))))</f>
        <v>--</v>
      </c>
      <c r="O34" s="14" t="str">
        <f>IF(C36="","--",IF(B36&lt;C36,3+N34,IF(B36&gt;C36,N34,IF(B36=C36,1+N34))))</f>
        <v>--</v>
      </c>
      <c r="P34" s="1"/>
      <c r="Q34" s="1"/>
      <c r="R34" s="1"/>
      <c r="S34" s="1"/>
      <c r="T34" s="1"/>
      <c r="U34" s="1"/>
    </row>
    <row r="35" spans="2:22" ht="16.5" thickTop="1" thickBot="1" x14ac:dyDescent="0.3">
      <c r="B35" s="3"/>
      <c r="C35" s="3"/>
      <c r="D35" s="24" t="str">
        <f t="shared" si="0"/>
        <v>--</v>
      </c>
      <c r="E35" s="24" t="str">
        <f t="shared" si="1"/>
        <v>--</v>
      </c>
      <c r="F35" s="24" t="str">
        <f t="shared" si="2"/>
        <v>--</v>
      </c>
      <c r="G35" s="36"/>
      <c r="H35" s="3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2" ht="16.5" thickTop="1" thickBot="1" x14ac:dyDescent="0.3">
      <c r="B36" s="3"/>
      <c r="C36" s="3"/>
      <c r="D36" s="24" t="str">
        <f t="shared" si="0"/>
        <v>--</v>
      </c>
      <c r="E36" s="24" t="str">
        <f t="shared" si="1"/>
        <v>--</v>
      </c>
      <c r="F36" s="24" t="str">
        <f t="shared" si="2"/>
        <v>--</v>
      </c>
      <c r="G36" s="36"/>
      <c r="H36" s="3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2" ht="16.5" thickTop="1" thickBot="1" x14ac:dyDescent="0.3">
      <c r="B37" s="3"/>
      <c r="C37" s="3"/>
      <c r="D37" s="24" t="str">
        <f t="shared" si="0"/>
        <v>--</v>
      </c>
      <c r="E37" s="24" t="str">
        <f t="shared" si="1"/>
        <v>--</v>
      </c>
      <c r="F37" s="24" t="str">
        <f t="shared" si="2"/>
        <v>--</v>
      </c>
      <c r="G37" s="36" t="str">
        <f>IF(O37 ="--","--",IF(O37&gt;O39,"1","0"))</f>
        <v>--</v>
      </c>
      <c r="H37" s="36" t="str">
        <f>IF(O37 ="--","--",IF(O37&lt;O39,"1","0"))</f>
        <v>--</v>
      </c>
      <c r="I37" s="1"/>
      <c r="J37" s="2" t="s">
        <v>1</v>
      </c>
      <c r="K37" s="12" t="str">
        <f>IF(B37="","--",IF(B37&gt;C37,3,IF(B37&lt;C37,0,IF(B37=C37,1))))</f>
        <v>--</v>
      </c>
      <c r="L37" s="13" t="str">
        <f>IF(B38="","--",IF(B38&gt;C38,3+K37,IF(B38&lt;C38,K37,IF(B38=C38,1+K37))))</f>
        <v>--</v>
      </c>
      <c r="M37" s="23" t="str">
        <f>IF(B39="","--",IF(B39&gt;C39,3+L37,IF(B39&lt;C39,L37,IF(B39=C39,1+L37))))</f>
        <v>--</v>
      </c>
      <c r="N37" s="13" t="str">
        <f>IF(B40="","--",IF(B40&gt;C40,3+M37,IF(B40&lt;C40,M37,IF(B40=C40,1+M37))))</f>
        <v>--</v>
      </c>
      <c r="O37" s="14" t="str">
        <f>IF(B41="","--",IF(B41&gt;C41,3+N37,IF(B41&lt;C41,N37,IF(B41=C41,1+N37))))</f>
        <v>--</v>
      </c>
      <c r="P37" s="1"/>
      <c r="Q37" s="1"/>
      <c r="R37" s="1"/>
      <c r="S37" s="1"/>
      <c r="T37" s="1"/>
      <c r="U37" s="1"/>
    </row>
    <row r="38" spans="2:22" ht="16.5" thickTop="1" thickBot="1" x14ac:dyDescent="0.3">
      <c r="B38" s="3"/>
      <c r="C38" s="3"/>
      <c r="D38" s="24" t="str">
        <f t="shared" si="0"/>
        <v>--</v>
      </c>
      <c r="E38" s="24" t="str">
        <f t="shared" si="1"/>
        <v>--</v>
      </c>
      <c r="F38" s="24" t="str">
        <f>IF(B38="","--",IF(B38&lt;C38,"3",IF(B38=C38,"1","0")))</f>
        <v>--</v>
      </c>
      <c r="G38" s="36"/>
      <c r="H38" s="36"/>
      <c r="I38" s="1"/>
      <c r="J38" s="20"/>
      <c r="K38" s="21"/>
      <c r="L38" s="21"/>
      <c r="M38" s="8"/>
      <c r="N38" s="21"/>
      <c r="O38" s="21"/>
      <c r="P38" s="1"/>
      <c r="Q38" s="1"/>
      <c r="R38" s="1"/>
      <c r="S38" s="1"/>
      <c r="T38" s="1"/>
      <c r="U38" s="1"/>
    </row>
    <row r="39" spans="2:22" ht="16.5" thickTop="1" thickBot="1" x14ac:dyDescent="0.3">
      <c r="B39" s="3"/>
      <c r="C39" s="3"/>
      <c r="D39" s="24" t="str">
        <f t="shared" si="0"/>
        <v>--</v>
      </c>
      <c r="E39" s="24" t="str">
        <f t="shared" si="1"/>
        <v>--</v>
      </c>
      <c r="F39" s="24" t="str">
        <f t="shared" si="2"/>
        <v>--</v>
      </c>
      <c r="G39" s="36"/>
      <c r="H39" s="36"/>
      <c r="I39" s="1"/>
      <c r="J39" s="2" t="s">
        <v>2</v>
      </c>
      <c r="K39" s="12" t="str">
        <f>IF(C37="","--",IF(B37&lt;C37,3,IF(B37&gt;C37,0,IF(B37=C37,1))))</f>
        <v>--</v>
      </c>
      <c r="L39" s="13" t="str">
        <f>IF(K39="--","--",IF(B38&lt;C38,3+K39,IF(B38&gt;C38,K39,IF(B38=C38,1+K39))))</f>
        <v>--</v>
      </c>
      <c r="M39" s="23" t="str">
        <f>IF(C39="","--",IF(B39&lt;C39,3+L39,IF(B39&gt;C39,L39,IF(B39=C39,1+L39))))</f>
        <v>--</v>
      </c>
      <c r="N39" s="13" t="str">
        <f>IF(C40="","--",IF(B40&lt;C40,3+M39,IF(B40&gt;C40,M39,IF(B40=C40,1+M39))))</f>
        <v>--</v>
      </c>
      <c r="O39" s="14" t="str">
        <f>IF(C41="","--",IF(B41&lt;C41,3+N39,IF(B41&gt;C41,N39,IF(B41=C41,1+N39))))</f>
        <v>--</v>
      </c>
      <c r="P39" s="1"/>
      <c r="Q39" s="1"/>
      <c r="R39" s="1"/>
      <c r="S39" s="1"/>
      <c r="T39" s="1"/>
      <c r="U39" s="1"/>
      <c r="V39" s="1"/>
    </row>
    <row r="40" spans="2:22" ht="16.5" thickTop="1" thickBot="1" x14ac:dyDescent="0.3">
      <c r="B40" s="3"/>
      <c r="C40" s="3"/>
      <c r="D40" s="24" t="str">
        <f t="shared" si="0"/>
        <v>--</v>
      </c>
      <c r="E40" s="24" t="str">
        <f t="shared" si="1"/>
        <v>--</v>
      </c>
      <c r="F40" s="24" t="str">
        <f t="shared" si="2"/>
        <v>--</v>
      </c>
      <c r="G40" s="36"/>
      <c r="H40" s="3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2" ht="16.5" thickTop="1" thickBot="1" x14ac:dyDescent="0.3">
      <c r="B41" s="3"/>
      <c r="C41" s="3"/>
      <c r="D41" s="24" t="str">
        <f t="shared" si="0"/>
        <v>--</v>
      </c>
      <c r="E41" s="24" t="str">
        <f t="shared" si="1"/>
        <v>--</v>
      </c>
      <c r="F41" s="24" t="str">
        <f>IF(B41="","--",IF(B41&lt;C41,"3",IF(B41=C41,"1","0")))</f>
        <v>--</v>
      </c>
      <c r="G41" s="36"/>
      <c r="H41" s="3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2" ht="16.5" thickTop="1" thickBot="1" x14ac:dyDescent="0.3">
      <c r="B42" s="3"/>
      <c r="C42" s="3"/>
      <c r="D42" s="24" t="str">
        <f t="shared" si="0"/>
        <v>--</v>
      </c>
      <c r="E42" s="24" t="str">
        <f t="shared" si="1"/>
        <v>--</v>
      </c>
      <c r="F42" s="24" t="str">
        <f t="shared" si="2"/>
        <v>--</v>
      </c>
      <c r="G42" s="36" t="str">
        <f>IF(O42 ="--","--",IF(O42&gt;O44,"1","0"))</f>
        <v>--</v>
      </c>
      <c r="H42" s="36" t="str">
        <f>IF(O42 ="--","--",IF(O42&lt;O44,"1","0"))</f>
        <v>--</v>
      </c>
      <c r="I42" s="1"/>
      <c r="J42" s="2" t="s">
        <v>1</v>
      </c>
      <c r="K42" s="12" t="str">
        <f>IF(B42="","--",IF(B42&gt;C42,3,IF(B42&lt;C42,0,IF(B42=C42,1))))</f>
        <v>--</v>
      </c>
      <c r="L42" s="13" t="str">
        <f>IF(B43="","--",IF(B43&gt;C43,3+K42,IF(B43&lt;C43,K42,IF(B43=C43,1+K42))))</f>
        <v>--</v>
      </c>
      <c r="M42" s="23" t="str">
        <f>IF(B44="","--",IF(B44&gt;C44,3+L42,IF(B44&lt;C44,L42,IF(B44=C44,1+L42))))</f>
        <v>--</v>
      </c>
      <c r="N42" s="13" t="str">
        <f>IF(B45="","--",IF(B45&gt;C45,3+M42,IF(B45&lt;C45,M42,IF(B45=C45,1+M42))))</f>
        <v>--</v>
      </c>
      <c r="O42" s="14" t="str">
        <f>IF(B46="","--",IF(B46&gt;C46,3+N42,IF(B46&lt;C46,N42,IF(B46=C46,1+N42))))</f>
        <v>--</v>
      </c>
      <c r="P42" s="1"/>
      <c r="Q42" s="1"/>
      <c r="R42" s="1"/>
      <c r="S42" s="1"/>
      <c r="T42" s="1"/>
      <c r="U42" s="1"/>
    </row>
    <row r="43" spans="2:22" ht="16.5" thickTop="1" thickBot="1" x14ac:dyDescent="0.3">
      <c r="B43" s="3"/>
      <c r="C43" s="3"/>
      <c r="D43" s="24" t="str">
        <f t="shared" si="0"/>
        <v>--</v>
      </c>
      <c r="E43" s="24" t="str">
        <f t="shared" si="1"/>
        <v>--</v>
      </c>
      <c r="F43" s="24" t="str">
        <f t="shared" si="2"/>
        <v>--</v>
      </c>
      <c r="G43" s="36"/>
      <c r="H43" s="36"/>
      <c r="I43" s="1"/>
      <c r="J43" s="20"/>
      <c r="K43" s="21"/>
      <c r="L43" s="21"/>
      <c r="M43" s="8"/>
      <c r="N43" s="21"/>
      <c r="O43" s="21"/>
      <c r="P43" s="1"/>
      <c r="Q43" s="1"/>
      <c r="R43" s="1"/>
      <c r="S43" s="1"/>
      <c r="T43" s="1"/>
      <c r="U43" s="1"/>
    </row>
    <row r="44" spans="2:22" ht="16.5" thickTop="1" thickBot="1" x14ac:dyDescent="0.3">
      <c r="B44" s="3"/>
      <c r="C44" s="3"/>
      <c r="D44" s="24" t="str">
        <f t="shared" si="0"/>
        <v>--</v>
      </c>
      <c r="E44" s="24" t="str">
        <f t="shared" si="1"/>
        <v>--</v>
      </c>
      <c r="F44" s="24" t="str">
        <f t="shared" si="2"/>
        <v>--</v>
      </c>
      <c r="G44" s="36"/>
      <c r="H44" s="36"/>
      <c r="I44" s="1"/>
      <c r="J44" s="2" t="s">
        <v>2</v>
      </c>
      <c r="K44" s="12" t="str">
        <f>IF(C42="","--",IF(B42&lt;C42,3,IF(B42&gt;C42,0,IF(B42=C42,1))))</f>
        <v>--</v>
      </c>
      <c r="L44" s="13" t="str">
        <f>IF(K44="--","--",IF(B43&lt;C43,3+K44,IF(B43&gt;C43,K44,IF(B43=C43,1+K44))))</f>
        <v>--</v>
      </c>
      <c r="M44" s="23" t="str">
        <f>IF(C44="","--",IF(B44&lt;C44,3+L44,IF(B44&gt;C44,L44,IF(B44=C44,1+L44))))</f>
        <v>--</v>
      </c>
      <c r="N44" s="13" t="str">
        <f>IF(C45="","--",IF(B45&lt;C45,3+M44,IF(B45&gt;C45,M44,IF(B45=C45,1+M44))))</f>
        <v>--</v>
      </c>
      <c r="O44" s="14" t="str">
        <f>IF(C46="","--",IF(B46&lt;C46,3+N44,IF(B46&gt;C46,N44,IF(B46=C46,1+N44))))</f>
        <v>--</v>
      </c>
      <c r="P44" s="1"/>
      <c r="Q44" s="1"/>
      <c r="R44" s="1"/>
      <c r="S44" s="1"/>
      <c r="T44" s="1"/>
      <c r="U44" s="1"/>
    </row>
    <row r="45" spans="2:22" ht="16.5" thickTop="1" thickBot="1" x14ac:dyDescent="0.3">
      <c r="B45" s="3"/>
      <c r="C45" s="3"/>
      <c r="D45" s="24" t="str">
        <f t="shared" si="0"/>
        <v>--</v>
      </c>
      <c r="E45" s="24" t="str">
        <f t="shared" si="1"/>
        <v>--</v>
      </c>
      <c r="F45" s="24" t="str">
        <f t="shared" si="2"/>
        <v>--</v>
      </c>
      <c r="G45" s="36"/>
      <c r="H45" s="3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2" ht="16.5" thickTop="1" thickBot="1" x14ac:dyDescent="0.3">
      <c r="B46" s="3"/>
      <c r="C46" s="3"/>
      <c r="D46" s="24" t="str">
        <f t="shared" si="0"/>
        <v>--</v>
      </c>
      <c r="E46" s="24" t="str">
        <f t="shared" si="1"/>
        <v>--</v>
      </c>
      <c r="F46" s="24" t="str">
        <f t="shared" si="2"/>
        <v>--</v>
      </c>
      <c r="G46" s="36"/>
      <c r="H46" s="3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2" ht="16.5" thickTop="1" thickBot="1" x14ac:dyDescent="0.3">
      <c r="B47" s="3"/>
      <c r="C47" s="3"/>
      <c r="D47" s="24" t="str">
        <f t="shared" si="0"/>
        <v>--</v>
      </c>
      <c r="E47" s="24" t="str">
        <f t="shared" si="1"/>
        <v>--</v>
      </c>
      <c r="F47" s="24" t="str">
        <f t="shared" si="2"/>
        <v>--</v>
      </c>
      <c r="G47" s="36" t="str">
        <f>IF(O47 ="--","--",IF(O47&gt;O49,"1","0"))</f>
        <v>--</v>
      </c>
      <c r="H47" s="36" t="str">
        <f>IF(O47 ="--","--",IF(O47&lt;O49,"1","0"))</f>
        <v>--</v>
      </c>
      <c r="I47" s="1"/>
      <c r="J47" s="2" t="s">
        <v>1</v>
      </c>
      <c r="K47" s="12" t="str">
        <f>IF(B47="","--",IF(B47&gt;C47,3,IF(B47&lt;C47,0,IF(B47=C47,1))))</f>
        <v>--</v>
      </c>
      <c r="L47" s="13" t="str">
        <f>IF(B48="","--",IF(B48&gt;C48,3+K47,IF(B48&lt;C48,K47,IF(B48=C48,1+K47))))</f>
        <v>--</v>
      </c>
      <c r="M47" s="23" t="str">
        <f>IF(B49="","--",IF(B49&gt;C49,3+L47,IF(B49&lt;C49,L47,IF(B49=C49,1+L47))))</f>
        <v>--</v>
      </c>
      <c r="N47" s="13" t="str">
        <f>IF(B50="","--",IF(B50&gt;C50,3+M47,IF(B50&lt;C50,M47,IF(B50=C50,1+M47))))</f>
        <v>--</v>
      </c>
      <c r="O47" s="14" t="str">
        <f>IF(B51="","--",IF(B51&gt;C51,3+N47,IF(B51&lt;C51,N47,IF(B51=C51,1+N47))))</f>
        <v>--</v>
      </c>
      <c r="P47" s="1"/>
      <c r="Q47" s="1"/>
      <c r="R47" s="1"/>
      <c r="S47" s="1"/>
      <c r="T47" s="1"/>
      <c r="U47" s="1"/>
    </row>
    <row r="48" spans="2:22" ht="16.5" thickTop="1" thickBot="1" x14ac:dyDescent="0.3">
      <c r="B48" s="3"/>
      <c r="C48" s="3"/>
      <c r="D48" s="24" t="str">
        <f t="shared" si="0"/>
        <v>--</v>
      </c>
      <c r="E48" s="24" t="str">
        <f t="shared" si="1"/>
        <v>--</v>
      </c>
      <c r="F48" s="24" t="str">
        <f t="shared" si="2"/>
        <v>--</v>
      </c>
      <c r="G48" s="36"/>
      <c r="H48" s="36"/>
      <c r="I48" s="1"/>
      <c r="J48" s="20"/>
      <c r="K48" s="21"/>
      <c r="L48" s="21"/>
      <c r="M48" s="8"/>
      <c r="N48" s="21"/>
      <c r="O48" s="21"/>
      <c r="P48" s="1"/>
      <c r="Q48" s="1"/>
      <c r="R48" s="1"/>
      <c r="S48" s="1"/>
      <c r="T48" s="1"/>
      <c r="U48" s="1"/>
    </row>
    <row r="49" spans="2:21" ht="16.5" thickTop="1" thickBot="1" x14ac:dyDescent="0.3">
      <c r="B49" s="3"/>
      <c r="C49" s="3"/>
      <c r="D49" s="24" t="str">
        <f t="shared" si="0"/>
        <v>--</v>
      </c>
      <c r="E49" s="24" t="str">
        <f t="shared" si="1"/>
        <v>--</v>
      </c>
      <c r="F49" s="24" t="str">
        <f t="shared" si="2"/>
        <v>--</v>
      </c>
      <c r="G49" s="36"/>
      <c r="H49" s="36"/>
      <c r="I49" s="1"/>
      <c r="J49" s="2" t="s">
        <v>2</v>
      </c>
      <c r="K49" s="12" t="str">
        <f>IF(C47="","--",IF(B47&lt;C47,3,IF(B47&gt;C47,0,IF(B47=C47,1))))</f>
        <v>--</v>
      </c>
      <c r="L49" s="13" t="str">
        <f>IF(K49="--","--",IF(B48&lt;C48,3+K49,IF(B48&gt;C48,K49,IF(B48=C48,1+K49))))</f>
        <v>--</v>
      </c>
      <c r="M49" s="23" t="str">
        <f>IF(C49="","--",IF(B49&lt;C49,3+L49,IF(B49&gt;C49,L49,IF(B49=C49,1+L49))))</f>
        <v>--</v>
      </c>
      <c r="N49" s="13" t="str">
        <f>IF(C50="","--",IF(B50&lt;C50,3+M49,IF(B50&gt;C50,M49,IF(B50=C50,1+M49))))</f>
        <v>--</v>
      </c>
      <c r="O49" s="14" t="str">
        <f>IF(C51="","--",IF(B51&lt;C51,3+N49,IF(B51&gt;C51,N49,IF(B51=C51,1+N49))))</f>
        <v>--</v>
      </c>
      <c r="P49" s="1"/>
      <c r="Q49" s="1"/>
      <c r="R49" s="1"/>
      <c r="S49" s="1"/>
      <c r="T49" s="1"/>
      <c r="U49" s="1"/>
    </row>
    <row r="50" spans="2:21" ht="16.5" thickTop="1" thickBot="1" x14ac:dyDescent="0.3">
      <c r="B50" s="3"/>
      <c r="C50" s="3"/>
      <c r="D50" s="24" t="str">
        <f t="shared" si="0"/>
        <v>--</v>
      </c>
      <c r="E50" s="24" t="str">
        <f t="shared" si="1"/>
        <v>--</v>
      </c>
      <c r="F50" s="24" t="str">
        <f t="shared" si="2"/>
        <v>--</v>
      </c>
      <c r="G50" s="36"/>
      <c r="H50" s="3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6.5" thickTop="1" thickBot="1" x14ac:dyDescent="0.3">
      <c r="B51" s="3"/>
      <c r="C51" s="3"/>
      <c r="D51" s="24" t="str">
        <f t="shared" si="0"/>
        <v>--</v>
      </c>
      <c r="E51" s="24" t="str">
        <f t="shared" si="1"/>
        <v>--</v>
      </c>
      <c r="F51" s="24" t="str">
        <f t="shared" si="2"/>
        <v>--</v>
      </c>
      <c r="G51" s="36"/>
      <c r="H51" s="3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6.5" thickTop="1" thickBot="1" x14ac:dyDescent="0.3">
      <c r="B52" s="3"/>
      <c r="C52" s="3"/>
      <c r="D52" s="24" t="str">
        <f t="shared" si="0"/>
        <v>--</v>
      </c>
      <c r="E52" s="24" t="str">
        <f t="shared" si="1"/>
        <v>--</v>
      </c>
      <c r="F52" s="24" t="str">
        <f t="shared" si="2"/>
        <v>--</v>
      </c>
      <c r="G52" s="36" t="str">
        <f>IF(O52 ="--","--",IF(O52&gt;O54,"1","0"))</f>
        <v>--</v>
      </c>
      <c r="H52" s="36" t="str">
        <f>IF(O52 ="--","--",IF(O52&lt;O54,"1","0"))</f>
        <v>--</v>
      </c>
      <c r="I52" s="1"/>
      <c r="J52" s="2" t="s">
        <v>1</v>
      </c>
      <c r="K52" s="12" t="str">
        <f>IF(B52="","--",IF(B52&gt;C52,3,IF(B52&lt;C52,0,IF(B52=C52,1))))</f>
        <v>--</v>
      </c>
      <c r="L52" s="13" t="str">
        <f>IF(B53="","--",IF(B53&gt;C53,3+K52,IF(B53&lt;C53,K52,IF(B53=C53,1+K52))))</f>
        <v>--</v>
      </c>
      <c r="M52" s="23" t="str">
        <f>IF(B54="","--",IF(B54&gt;C54,3+L52,IF(B54&lt;C54,L52,IF(B54=C54,1+L52))))</f>
        <v>--</v>
      </c>
      <c r="N52" s="13" t="str">
        <f>IF(B55="","--",IF(B55&gt;C55,3+M52,IF(B55&lt;C55,M52,IF(B55=C55,1+M52))))</f>
        <v>--</v>
      </c>
      <c r="O52" s="14" t="str">
        <f>IF(B56="","--",IF(B56&gt;C56,3+N52,IF(B56&lt;C56,N52,IF(B56=C56,1+N52))))</f>
        <v>--</v>
      </c>
      <c r="P52" s="1"/>
      <c r="Q52" s="1"/>
      <c r="R52" s="1"/>
      <c r="S52" s="1"/>
      <c r="T52" s="1"/>
      <c r="U52" s="1"/>
    </row>
    <row r="53" spans="2:21" ht="16.5" thickTop="1" thickBot="1" x14ac:dyDescent="0.3">
      <c r="B53" s="3"/>
      <c r="C53" s="3"/>
      <c r="D53" s="24" t="str">
        <f t="shared" si="0"/>
        <v>--</v>
      </c>
      <c r="E53" s="24" t="str">
        <f t="shared" si="1"/>
        <v>--</v>
      </c>
      <c r="F53" s="24" t="str">
        <f t="shared" si="2"/>
        <v>--</v>
      </c>
      <c r="G53" s="36"/>
      <c r="H53" s="36"/>
      <c r="I53" s="1"/>
      <c r="J53" s="20"/>
      <c r="K53" s="21"/>
      <c r="L53" s="21"/>
      <c r="M53" s="8"/>
      <c r="N53" s="21"/>
      <c r="O53" s="21"/>
      <c r="P53" s="1"/>
      <c r="Q53" s="1"/>
      <c r="R53" s="1"/>
      <c r="S53" s="1"/>
      <c r="T53" s="1"/>
      <c r="U53" s="1"/>
    </row>
    <row r="54" spans="2:21" ht="16.5" thickTop="1" thickBot="1" x14ac:dyDescent="0.3">
      <c r="B54" s="3"/>
      <c r="C54" s="3"/>
      <c r="D54" s="24" t="str">
        <f t="shared" si="0"/>
        <v>--</v>
      </c>
      <c r="E54" s="24" t="str">
        <f t="shared" si="1"/>
        <v>--</v>
      </c>
      <c r="F54" s="24" t="str">
        <f>IF(B54="","--",IF(B54&lt;C54,"3",IF(B54=C54,"1","0")))</f>
        <v>--</v>
      </c>
      <c r="G54" s="36"/>
      <c r="H54" s="36"/>
      <c r="I54" s="1"/>
      <c r="J54" s="2" t="s">
        <v>2</v>
      </c>
      <c r="K54" s="12" t="str">
        <f>IF(C52="","--",IF(B52&lt;C52,3,IF(B52&gt;C52,0,IF(B52=C52,1))))</f>
        <v>--</v>
      </c>
      <c r="L54" s="13" t="str">
        <f>IF(K54="--","--",IF(B53&lt;C53,3+K54,IF(B53&gt;C53,K54,IF(B53=C53,1+K54))))</f>
        <v>--</v>
      </c>
      <c r="M54" s="23" t="str">
        <f>IF(C54="","--",IF(B54&lt;C54,3+L54,IF(B54&gt;C54,L54,IF(B54=C54,1+L54))))</f>
        <v>--</v>
      </c>
      <c r="N54" s="13" t="str">
        <f>IF(C55="","--",IF(B55&lt;C55,3+M54,IF(B55&gt;C55,M54,IF(B55=C55,1+M54))))</f>
        <v>--</v>
      </c>
      <c r="O54" s="14" t="str">
        <f>IF(C56="","--",IF(B56&lt;C56,3+N54,IF(B56&gt;C56,N54,IF(B56=C56,1+N54))))</f>
        <v>--</v>
      </c>
      <c r="P54" s="1"/>
      <c r="Q54" s="1"/>
      <c r="R54" s="1"/>
      <c r="S54" s="1"/>
      <c r="T54" s="1"/>
      <c r="U54" s="1"/>
    </row>
    <row r="55" spans="2:21" ht="16.5" thickTop="1" thickBot="1" x14ac:dyDescent="0.3">
      <c r="B55" s="3"/>
      <c r="C55" s="3"/>
      <c r="D55" s="24" t="str">
        <f t="shared" si="0"/>
        <v>--</v>
      </c>
      <c r="E55" s="24" t="str">
        <f t="shared" si="1"/>
        <v>--</v>
      </c>
      <c r="F55" s="24" t="str">
        <f t="shared" si="2"/>
        <v>--</v>
      </c>
      <c r="G55" s="36"/>
      <c r="H55" s="3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6.5" thickTop="1" thickBot="1" x14ac:dyDescent="0.3">
      <c r="B56" s="3"/>
      <c r="C56" s="3"/>
      <c r="D56" s="24" t="str">
        <f t="shared" si="0"/>
        <v>--</v>
      </c>
      <c r="E56" s="24" t="str">
        <f t="shared" si="1"/>
        <v>--</v>
      </c>
      <c r="F56" s="24" t="str">
        <f t="shared" si="2"/>
        <v>--</v>
      </c>
      <c r="G56" s="36"/>
      <c r="H56" s="3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6.5" thickTop="1" thickBot="1" x14ac:dyDescent="0.3">
      <c r="B57" s="3"/>
      <c r="C57" s="3"/>
      <c r="D57" s="24" t="str">
        <f t="shared" si="0"/>
        <v>--</v>
      </c>
      <c r="E57" s="24" t="str">
        <f t="shared" si="1"/>
        <v>--</v>
      </c>
      <c r="F57" s="24" t="str">
        <f>IF(B57="","--",IF(B57&lt;C57,"3",IF(B57=C57,"1","0")))</f>
        <v>--</v>
      </c>
      <c r="G57" s="36" t="str">
        <f>IF(O57 ="--","--",IF(O57&gt;O59,"1","0"))</f>
        <v>--</v>
      </c>
      <c r="H57" s="36" t="str">
        <f>IF(O57 ="--","--",IF(O57&lt;O59,"1","0"))</f>
        <v>--</v>
      </c>
      <c r="I57" s="1"/>
      <c r="J57" s="2" t="s">
        <v>1</v>
      </c>
      <c r="K57" s="12" t="str">
        <f>IF(B57="","--",IF(B57&gt;C57,3,IF(B57&lt;C57,0,IF(B57=C57,1))))</f>
        <v>--</v>
      </c>
      <c r="L57" s="13" t="str">
        <f>IF(B58="","--",IF(B58&gt;C58,3+K57,IF(B58&lt;C58,K57,IF(B58=C58,1+K57))))</f>
        <v>--</v>
      </c>
      <c r="M57" s="23" t="str">
        <f>IF(B59="","--",IF(B59&gt;C59,3+L57,IF(B59&lt;C59,L57,IF(B59=C59,1+L57))))</f>
        <v>--</v>
      </c>
      <c r="N57" s="13" t="str">
        <f>IF(B60="","--",IF(B60&gt;C60,3+M57,IF(B60&lt;C60,M57,IF(B60=C60,1+M57))))</f>
        <v>--</v>
      </c>
      <c r="O57" s="14" t="str">
        <f>IF(B61="","--",IF(B61&gt;C61,3+N57,IF(B61&lt;C61,N57,IF(B61=C61,1+N57))))</f>
        <v>--</v>
      </c>
      <c r="P57" s="1"/>
      <c r="Q57" s="1"/>
      <c r="R57" s="1"/>
      <c r="S57" s="1"/>
      <c r="T57" s="1"/>
      <c r="U57" s="1"/>
    </row>
    <row r="58" spans="2:21" ht="16.5" thickTop="1" thickBot="1" x14ac:dyDescent="0.3">
      <c r="B58" s="3"/>
      <c r="C58" s="3"/>
      <c r="D58" s="24" t="str">
        <f t="shared" si="0"/>
        <v>--</v>
      </c>
      <c r="E58" s="24" t="str">
        <f t="shared" si="1"/>
        <v>--</v>
      </c>
      <c r="F58" s="24" t="str">
        <f t="shared" si="2"/>
        <v>--</v>
      </c>
      <c r="G58" s="36"/>
      <c r="H58" s="36"/>
      <c r="I58" s="1"/>
      <c r="J58" s="20"/>
      <c r="K58" s="21"/>
      <c r="L58" s="21"/>
      <c r="M58" s="8"/>
      <c r="N58" s="21"/>
      <c r="O58" s="21"/>
      <c r="P58" s="1"/>
      <c r="Q58" s="1"/>
      <c r="R58" s="1"/>
      <c r="S58" s="1"/>
      <c r="T58" s="1"/>
      <c r="U58" s="1"/>
    </row>
    <row r="59" spans="2:21" ht="16.5" thickTop="1" thickBot="1" x14ac:dyDescent="0.3">
      <c r="B59" s="3"/>
      <c r="C59" s="3"/>
      <c r="D59" s="24" t="str">
        <f t="shared" si="0"/>
        <v>--</v>
      </c>
      <c r="E59" s="24" t="str">
        <f t="shared" si="1"/>
        <v>--</v>
      </c>
      <c r="F59" s="24" t="str">
        <f t="shared" si="2"/>
        <v>--</v>
      </c>
      <c r="G59" s="36"/>
      <c r="H59" s="36"/>
      <c r="I59" s="1"/>
      <c r="J59" s="2" t="s">
        <v>2</v>
      </c>
      <c r="K59" s="12" t="str">
        <f>IF(C57="","--",IF(B57&lt;C57,3,IF(B57&gt;C57,0,IF(B57=C57,1))))</f>
        <v>--</v>
      </c>
      <c r="L59" s="13" t="str">
        <f>IF(K59="--","--",IF(B58&lt;C58,3+K59,IF(B58&gt;C58,K59,IF(B58=C58,1+K59))))</f>
        <v>--</v>
      </c>
      <c r="M59" s="23" t="str">
        <f>IF(C59="","--",IF(B59&lt;C59,3+L59,IF(B59&gt;C59,L59,IF(B59=C59,1+L59))))</f>
        <v>--</v>
      </c>
      <c r="N59" s="13" t="str">
        <f>IF(C60="","--",IF(B60&lt;C60,3+M59,IF(B60&gt;C60,M59,IF(B60=C60,1+M59))))</f>
        <v>--</v>
      </c>
      <c r="O59" s="14" t="str">
        <f>IF(C61="","--",IF(B61&lt;C61,3+N59,IF(B61&gt;C61,N59,IF(B61=C61,1+N59))))</f>
        <v>--</v>
      </c>
      <c r="P59" s="1"/>
      <c r="Q59" s="1"/>
      <c r="R59" s="1"/>
      <c r="S59" s="1"/>
      <c r="T59" s="1"/>
      <c r="U59" s="1"/>
    </row>
    <row r="60" spans="2:21" ht="16.5" thickTop="1" thickBot="1" x14ac:dyDescent="0.3">
      <c r="B60" s="3"/>
      <c r="C60" s="3"/>
      <c r="D60" s="24" t="str">
        <f t="shared" si="0"/>
        <v>--</v>
      </c>
      <c r="E60" s="24" t="str">
        <f t="shared" si="1"/>
        <v>--</v>
      </c>
      <c r="F60" s="24" t="str">
        <f t="shared" si="2"/>
        <v>--</v>
      </c>
      <c r="G60" s="36"/>
      <c r="H60" s="3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6.5" thickTop="1" thickBot="1" x14ac:dyDescent="0.3">
      <c r="B61" s="3"/>
      <c r="C61" s="3"/>
      <c r="D61" s="24" t="str">
        <f t="shared" si="0"/>
        <v>--</v>
      </c>
      <c r="E61" s="24" t="str">
        <f t="shared" si="1"/>
        <v>--</v>
      </c>
      <c r="F61" s="24" t="str">
        <f t="shared" si="2"/>
        <v>--</v>
      </c>
      <c r="G61" s="36"/>
      <c r="H61" s="3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6.5" thickTop="1" thickBot="1" x14ac:dyDescent="0.3">
      <c r="B62" s="3"/>
      <c r="C62" s="3"/>
      <c r="D62" s="24" t="str">
        <f t="shared" si="0"/>
        <v>--</v>
      </c>
      <c r="E62" s="24" t="str">
        <f t="shared" si="1"/>
        <v>--</v>
      </c>
      <c r="F62" s="24" t="str">
        <f t="shared" si="2"/>
        <v>--</v>
      </c>
      <c r="G62" s="36" t="str">
        <f>IF(O62 ="--","--",IF(O62&gt;O64,"1","0"))</f>
        <v>--</v>
      </c>
      <c r="H62" s="36" t="str">
        <f>IF(O62 ="--","--",IF(O62&lt;O64,"1","0"))</f>
        <v>--</v>
      </c>
      <c r="I62" s="1"/>
      <c r="J62" s="2" t="s">
        <v>1</v>
      </c>
      <c r="K62" s="12" t="str">
        <f>IF(B62="","--",IF(B62&gt;C62,3,IF(B62&lt;C62,0,IF(B62=C62,1))))</f>
        <v>--</v>
      </c>
      <c r="L62" s="13" t="str">
        <f>IF(B63="","--",IF(B63&gt;C63,3+K62,IF(B63&lt;C63,K62,IF(B63=C63,1+K62))))</f>
        <v>--</v>
      </c>
      <c r="M62" s="23" t="str">
        <f>IF(B64="","--",IF(B64&gt;C64,3+L62,IF(B64&lt;C64,L62,IF(B64=C64,1+L62))))</f>
        <v>--</v>
      </c>
      <c r="N62" s="13" t="str">
        <f>IF(B65="","--",IF(B65&gt;C65,3+M62,IF(B65&lt;C65,M62,IF(B65=C65,1+M62))))</f>
        <v>--</v>
      </c>
      <c r="O62" s="14" t="str">
        <f>IF(B66="","--",IF(B66&gt;C66,3+N62,IF(B66&lt;C66,N62,IF(B66=C66,1+N62))))</f>
        <v>--</v>
      </c>
      <c r="P62" s="1"/>
      <c r="Q62" s="1"/>
      <c r="R62" s="1"/>
      <c r="S62" s="1"/>
      <c r="T62" s="1"/>
      <c r="U62" s="1"/>
    </row>
    <row r="63" spans="2:21" ht="16.5" thickTop="1" thickBot="1" x14ac:dyDescent="0.3">
      <c r="B63" s="3"/>
      <c r="C63" s="3"/>
      <c r="D63" s="24" t="str">
        <f t="shared" si="0"/>
        <v>--</v>
      </c>
      <c r="E63" s="24" t="str">
        <f t="shared" si="1"/>
        <v>--</v>
      </c>
      <c r="F63" s="24" t="str">
        <f t="shared" si="2"/>
        <v>--</v>
      </c>
      <c r="G63" s="36"/>
      <c r="H63" s="36"/>
      <c r="I63" s="1"/>
      <c r="J63" s="20"/>
      <c r="K63" s="21"/>
      <c r="L63" s="21"/>
      <c r="M63" s="8"/>
      <c r="N63" s="21"/>
      <c r="O63" s="21"/>
      <c r="P63" s="1"/>
      <c r="Q63" s="1"/>
      <c r="R63" s="1"/>
      <c r="S63" s="1"/>
      <c r="T63" s="1"/>
      <c r="U63" s="1"/>
    </row>
    <row r="64" spans="2:21" ht="16.5" thickTop="1" thickBot="1" x14ac:dyDescent="0.3">
      <c r="B64" s="3"/>
      <c r="C64" s="3"/>
      <c r="D64" s="24" t="str">
        <f t="shared" si="0"/>
        <v>--</v>
      </c>
      <c r="E64" s="24" t="str">
        <f t="shared" si="1"/>
        <v>--</v>
      </c>
      <c r="F64" s="24" t="str">
        <f t="shared" si="2"/>
        <v>--</v>
      </c>
      <c r="G64" s="36"/>
      <c r="H64" s="36"/>
      <c r="I64" s="1"/>
      <c r="J64" s="2" t="s">
        <v>2</v>
      </c>
      <c r="K64" s="12" t="str">
        <f>IF(C62="","--",IF(B62&lt;C62,3,IF(B62&gt;C62,0,IF(B62=C62,1))))</f>
        <v>--</v>
      </c>
      <c r="L64" s="13" t="str">
        <f>IF(K64="--","--",IF(B63&lt;C63,3+K64,IF(B63&gt;C63,K64,IF(B63=C63,1+K64))))</f>
        <v>--</v>
      </c>
      <c r="M64" s="23" t="str">
        <f>IF(C64="","--",IF(B64&lt;C64,3+L64,IF(B64&gt;C64,L64,IF(B64=C64,1+L64))))</f>
        <v>--</v>
      </c>
      <c r="N64" s="13" t="str">
        <f>IF(C65="","--",IF(B65&lt;C65,3+M64,IF(B65&gt;C65,M64,IF(B65=C65,1+M64))))</f>
        <v>--</v>
      </c>
      <c r="O64" s="14" t="str">
        <f>IF(C66="","--",IF(B66&lt;C66,3+N64,IF(B66&gt;C66,N64,IF(B66=C66,1+N64))))</f>
        <v>--</v>
      </c>
      <c r="P64" s="1"/>
      <c r="Q64" s="1"/>
      <c r="R64" s="1"/>
      <c r="S64" s="1"/>
      <c r="T64" s="1"/>
      <c r="U64" s="1"/>
    </row>
    <row r="65" spans="2:21" ht="16.5" thickTop="1" thickBot="1" x14ac:dyDescent="0.3">
      <c r="B65" s="3"/>
      <c r="C65" s="3"/>
      <c r="D65" s="24" t="str">
        <f t="shared" si="0"/>
        <v>--</v>
      </c>
      <c r="E65" s="24" t="str">
        <f t="shared" si="1"/>
        <v>--</v>
      </c>
      <c r="F65" s="24" t="str">
        <f t="shared" si="2"/>
        <v>--</v>
      </c>
      <c r="G65" s="36"/>
      <c r="H65" s="3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6.5" thickTop="1" thickBot="1" x14ac:dyDescent="0.3">
      <c r="B66" s="3"/>
      <c r="C66" s="3"/>
      <c r="D66" s="24" t="str">
        <f t="shared" si="0"/>
        <v>--</v>
      </c>
      <c r="E66" s="24" t="str">
        <f t="shared" si="1"/>
        <v>--</v>
      </c>
      <c r="F66" s="24" t="str">
        <f t="shared" si="2"/>
        <v>--</v>
      </c>
      <c r="G66" s="36"/>
      <c r="H66" s="3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6.5" thickTop="1" thickBot="1" x14ac:dyDescent="0.3">
      <c r="B67" s="3"/>
      <c r="C67" s="3"/>
      <c r="D67" s="24" t="str">
        <f t="shared" si="0"/>
        <v>--</v>
      </c>
      <c r="E67" s="24" t="str">
        <f t="shared" si="1"/>
        <v>--</v>
      </c>
      <c r="F67" s="24" t="str">
        <f>IF(B67="","--",IF(B67&lt;C67,"3",IF(B67=C67,"1","0")))</f>
        <v>--</v>
      </c>
      <c r="G67" s="36" t="str">
        <f>IF(O67 ="--","--",IF(O67&gt;O69,"1","0"))</f>
        <v>--</v>
      </c>
      <c r="H67" s="36" t="str">
        <f>IF(O67 ="--","--",IF(O67&lt;O69,"1","0"))</f>
        <v>--</v>
      </c>
      <c r="I67" s="1"/>
      <c r="J67" s="2" t="s">
        <v>1</v>
      </c>
      <c r="K67" s="12" t="str">
        <f>IF(B67="","--",IF(B67&gt;C67,3,IF(B67&lt;C67,0,IF(B67=C67,1))))</f>
        <v>--</v>
      </c>
      <c r="L67" s="13" t="str">
        <f>IF(B68="","--",IF(B68&gt;C68,3+K67,IF(B68&lt;C68,K67,IF(B68=C68,1+K67))))</f>
        <v>--</v>
      </c>
      <c r="M67" s="23" t="str">
        <f>IF(B69="","--",IF(B69&gt;C69,3+L67,IF(B69&lt;C69,L67,IF(B69=C69,1+L67))))</f>
        <v>--</v>
      </c>
      <c r="N67" s="13" t="str">
        <f>IF(B70="","--",IF(B70&gt;C70,3+M67,IF(B70&lt;C70,M67,IF(B70=C70,1+M67))))</f>
        <v>--</v>
      </c>
      <c r="O67" s="14" t="str">
        <f>IF(B71="","--",IF(B71&gt;C71,3+N67,IF(B71&lt;C71,N67,IF(B71=C71,1+N67))))</f>
        <v>--</v>
      </c>
      <c r="P67" s="1"/>
      <c r="Q67" s="1"/>
      <c r="R67" s="1"/>
      <c r="S67" s="1"/>
      <c r="T67" s="1"/>
      <c r="U67" s="1"/>
    </row>
    <row r="68" spans="2:21" ht="16.5" thickTop="1" thickBot="1" x14ac:dyDescent="0.3">
      <c r="B68" s="3"/>
      <c r="C68" s="3"/>
      <c r="D68" s="24" t="str">
        <f t="shared" si="0"/>
        <v>--</v>
      </c>
      <c r="E68" s="24" t="str">
        <f t="shared" si="1"/>
        <v>--</v>
      </c>
      <c r="F68" s="24" t="str">
        <f t="shared" si="2"/>
        <v>--</v>
      </c>
      <c r="G68" s="36"/>
      <c r="H68" s="36"/>
      <c r="I68" s="1"/>
      <c r="J68" s="20"/>
      <c r="K68" s="21"/>
      <c r="L68" s="21"/>
      <c r="M68" s="8"/>
      <c r="N68" s="21"/>
      <c r="O68" s="21"/>
      <c r="P68" s="1"/>
      <c r="Q68" s="1"/>
      <c r="R68" s="1"/>
      <c r="S68" s="1"/>
      <c r="T68" s="1"/>
      <c r="U68" s="1"/>
    </row>
    <row r="69" spans="2:21" ht="16.5" thickTop="1" thickBot="1" x14ac:dyDescent="0.3">
      <c r="B69" s="3"/>
      <c r="C69" s="3"/>
      <c r="D69" s="24" t="str">
        <f t="shared" si="0"/>
        <v>--</v>
      </c>
      <c r="E69" s="24" t="str">
        <f t="shared" si="1"/>
        <v>--</v>
      </c>
      <c r="F69" s="24" t="str">
        <f t="shared" si="2"/>
        <v>--</v>
      </c>
      <c r="G69" s="36"/>
      <c r="H69" s="36"/>
      <c r="I69" s="1"/>
      <c r="J69" s="2" t="s">
        <v>2</v>
      </c>
      <c r="K69" s="12" t="str">
        <f>IF(C67="","--",IF(B67&lt;C67,3,IF(B67&gt;C67,0,IF(B67=C67,1))))</f>
        <v>--</v>
      </c>
      <c r="L69" s="13" t="str">
        <f>IF(K69="--","--",IF(B68&lt;C68,3+K69,IF(B68&gt;C68,K69,IF(B68=C68,1+K69))))</f>
        <v>--</v>
      </c>
      <c r="M69" s="23" t="str">
        <f>IF(C69="","--",IF(B69&lt;C69,3+L69,IF(B69&gt;C69,L69,IF(B69=C69,1+L69))))</f>
        <v>--</v>
      </c>
      <c r="N69" s="13" t="str">
        <f>IF(C70="","--",IF(B70&lt;C70,3+M69,IF(B70&gt;C70,M69,IF(B70=C70,1+M69))))</f>
        <v>--</v>
      </c>
      <c r="O69" s="14" t="str">
        <f>IF(C71="","--",IF(B71&lt;C71,3+N69,IF(B71&gt;C71,N69,IF(B71=C71,1+N69))))</f>
        <v>--</v>
      </c>
      <c r="P69" s="1"/>
      <c r="Q69" s="1"/>
      <c r="R69" s="1"/>
      <c r="S69" s="1"/>
      <c r="T69" s="1"/>
      <c r="U69" s="1"/>
    </row>
    <row r="70" spans="2:21" ht="16.5" thickTop="1" thickBot="1" x14ac:dyDescent="0.3">
      <c r="B70" s="3"/>
      <c r="C70" s="3"/>
      <c r="D70" s="24" t="str">
        <f t="shared" si="0"/>
        <v>--</v>
      </c>
      <c r="E70" s="24" t="str">
        <f t="shared" si="1"/>
        <v>--</v>
      </c>
      <c r="F70" s="24" t="str">
        <f>IF(B70="","--",IF(B70&lt;C70,"3",IF(B70=C70,"1","0")))</f>
        <v>--</v>
      </c>
      <c r="G70" s="36"/>
      <c r="H70" s="3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6.5" thickTop="1" thickBot="1" x14ac:dyDescent="0.3">
      <c r="B71" s="3"/>
      <c r="C71" s="3"/>
      <c r="D71" s="24" t="str">
        <f t="shared" si="0"/>
        <v>--</v>
      </c>
      <c r="E71" s="24" t="str">
        <f t="shared" si="1"/>
        <v>--</v>
      </c>
      <c r="F71" s="24" t="str">
        <f t="shared" si="2"/>
        <v>--</v>
      </c>
      <c r="G71" s="36"/>
      <c r="H71" s="3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6.5" thickTop="1" thickBot="1" x14ac:dyDescent="0.3">
      <c r="B72" s="3"/>
      <c r="C72" s="3"/>
      <c r="D72" s="24" t="str">
        <f t="shared" si="0"/>
        <v>--</v>
      </c>
      <c r="E72" s="24" t="str">
        <f t="shared" si="1"/>
        <v>--</v>
      </c>
      <c r="F72" s="24" t="str">
        <f t="shared" si="2"/>
        <v>--</v>
      </c>
      <c r="G72" s="36" t="str">
        <f>IF(O72 ="--","--",IF(O72&gt;O74,"1","0"))</f>
        <v>--</v>
      </c>
      <c r="H72" s="36" t="str">
        <f>IF(O72 ="--","--",IF(O72&lt;O74,"1","0"))</f>
        <v>--</v>
      </c>
      <c r="I72" s="1"/>
      <c r="J72" s="2" t="s">
        <v>1</v>
      </c>
      <c r="K72" s="12" t="str">
        <f>IF(B72="","--",IF(B72&gt;C72,3,IF(B72&lt;C72,0,IF(B72=C72,1))))</f>
        <v>--</v>
      </c>
      <c r="L72" s="13" t="str">
        <f>IF(B73="","--",IF(B73&gt;C73,3+K72,IF(B73&lt;C73,K72,IF(B73=C73,1+K72))))</f>
        <v>--</v>
      </c>
      <c r="M72" s="23" t="str">
        <f>IF(B74="","--",IF(B74&gt;C74,3+L72,IF(B74&lt;C74,L72,IF(B74=C74,1+L72))))</f>
        <v>--</v>
      </c>
      <c r="N72" s="13" t="str">
        <f>IF(B75="","--",IF(B75&gt;C75,3+M72,IF(B75&lt;C75,M72,IF(B75=C75,1+M72))))</f>
        <v>--</v>
      </c>
      <c r="O72" s="14" t="str">
        <f>IF(B76="","--",IF(B76&gt;C76,3+N72,IF(B76&lt;C76,N72,IF(B76=C76,1+N72))))</f>
        <v>--</v>
      </c>
      <c r="P72" s="1"/>
      <c r="Q72" s="1"/>
      <c r="R72" s="1"/>
      <c r="S72" s="1"/>
      <c r="T72" s="1"/>
      <c r="U72" s="1"/>
    </row>
    <row r="73" spans="2:21" ht="16.5" thickTop="1" thickBot="1" x14ac:dyDescent="0.3">
      <c r="B73" s="3"/>
      <c r="C73" s="3"/>
      <c r="D73" s="24" t="str">
        <f t="shared" si="0"/>
        <v>--</v>
      </c>
      <c r="E73" s="24" t="str">
        <f t="shared" si="1"/>
        <v>--</v>
      </c>
      <c r="F73" s="24" t="str">
        <f t="shared" si="2"/>
        <v>--</v>
      </c>
      <c r="G73" s="36"/>
      <c r="H73" s="36"/>
      <c r="I73" s="1"/>
      <c r="J73" s="20"/>
      <c r="K73" s="21"/>
      <c r="L73" s="21"/>
      <c r="M73" s="8"/>
      <c r="N73" s="21"/>
      <c r="O73" s="21"/>
      <c r="P73" s="1"/>
      <c r="Q73" s="1"/>
      <c r="R73" s="1"/>
      <c r="S73" s="1"/>
      <c r="T73" s="1"/>
      <c r="U73" s="1"/>
    </row>
    <row r="74" spans="2:21" ht="16.5" thickTop="1" thickBot="1" x14ac:dyDescent="0.3">
      <c r="B74" s="3"/>
      <c r="C74" s="3"/>
      <c r="D74" s="24" t="str">
        <f t="shared" si="0"/>
        <v>--</v>
      </c>
      <c r="E74" s="24" t="str">
        <f t="shared" si="1"/>
        <v>--</v>
      </c>
      <c r="F74" s="24" t="str">
        <f t="shared" si="2"/>
        <v>--</v>
      </c>
      <c r="G74" s="36"/>
      <c r="H74" s="36"/>
      <c r="I74" s="1"/>
      <c r="J74" s="2" t="s">
        <v>2</v>
      </c>
      <c r="K74" s="12" t="str">
        <f>IF(C72="","--",IF(B72&lt;C72,3,IF(B72&gt;C72,0,IF(B72=C72,1))))</f>
        <v>--</v>
      </c>
      <c r="L74" s="13" t="str">
        <f>IF(K74="--","--",IF(B73&lt;C73,3+K74,IF(B73&gt;C73,K74,IF(B73=C73,1+K74))))</f>
        <v>--</v>
      </c>
      <c r="M74" s="23" t="str">
        <f>IF(C74="","--",IF(B74&lt;C74,3+L74,IF(B74&gt;C74,L74,IF(B74=C74,1+L74))))</f>
        <v>--</v>
      </c>
      <c r="N74" s="13" t="str">
        <f>IF(C75="","--",IF(B75&lt;C75,3+M74,IF(B75&gt;C75,M74,IF(B75=C75,1+M74))))</f>
        <v>--</v>
      </c>
      <c r="O74" s="14" t="str">
        <f>IF(C76="","--",IF(B76&lt;C76,3+N74,IF(B76&gt;C76,N74,IF(B76=C76,1+N74))))</f>
        <v>--</v>
      </c>
      <c r="P74" s="1"/>
      <c r="Q74" s="1"/>
      <c r="R74" s="1"/>
      <c r="S74" s="1"/>
      <c r="T74" s="1"/>
      <c r="U74" s="1"/>
    </row>
    <row r="75" spans="2:21" ht="16.5" thickTop="1" thickBot="1" x14ac:dyDescent="0.3">
      <c r="B75" s="3"/>
      <c r="C75" s="3"/>
      <c r="D75" s="24" t="str">
        <f t="shared" si="0"/>
        <v>--</v>
      </c>
      <c r="E75" s="24" t="str">
        <f t="shared" si="1"/>
        <v>--</v>
      </c>
      <c r="F75" s="24" t="str">
        <f t="shared" si="2"/>
        <v>--</v>
      </c>
      <c r="G75" s="36"/>
      <c r="H75" s="3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6.5" thickTop="1" thickBot="1" x14ac:dyDescent="0.3">
      <c r="B76" s="3"/>
      <c r="C76" s="3"/>
      <c r="D76" s="24" t="str">
        <f t="shared" si="0"/>
        <v>--</v>
      </c>
      <c r="E76" s="24" t="str">
        <f t="shared" si="1"/>
        <v>--</v>
      </c>
      <c r="F76" s="24" t="str">
        <f t="shared" si="2"/>
        <v>--</v>
      </c>
      <c r="G76" s="36"/>
      <c r="H76" s="3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6.5" thickTop="1" thickBot="1" x14ac:dyDescent="0.3">
      <c r="B77" s="3"/>
      <c r="C77" s="3"/>
      <c r="D77" s="24" t="str">
        <f t="shared" ref="D77:D136" si="3">IF(B77="","--",IF(B77&gt;C77,"3",IF(B77=C77,"1","0")))</f>
        <v>--</v>
      </c>
      <c r="E77" s="24" t="str">
        <f t="shared" ref="E77:E136" si="4">IF(B77="","--",IF(B77=C77,"1","0"))</f>
        <v>--</v>
      </c>
      <c r="F77" s="24" t="str">
        <f t="shared" ref="F77:F86" si="5">IF(B77="","--",IF(B77&lt;C77,"3",IF(B77=C77,"1","0")))</f>
        <v>--</v>
      </c>
      <c r="G77" s="36" t="str">
        <f>IF(O77 ="--","--",IF(O77&gt;O79,"1","0"))</f>
        <v>--</v>
      </c>
      <c r="H77" s="36" t="str">
        <f>IF(O77 ="--","--",IF(O77&lt;O79,"1","0"))</f>
        <v>--</v>
      </c>
      <c r="I77" s="1"/>
      <c r="J77" s="2" t="s">
        <v>1</v>
      </c>
      <c r="K77" s="12" t="str">
        <f>IF(B77="","--",IF(B77&gt;C77,3,IF(B77&lt;C77,0,IF(B77=C77,1))))</f>
        <v>--</v>
      </c>
      <c r="L77" s="13" t="str">
        <f>IF(B78="","--",IF(B78&gt;C78,3+K77,IF(B78&lt;C78,K77,IF(B78=C78,1+K77))))</f>
        <v>--</v>
      </c>
      <c r="M77" s="23" t="str">
        <f>IF(B79="","--",IF(B79&gt;C79,3+L77,IF(B79&lt;C79,L77,IF(B79=C79,1+L77))))</f>
        <v>--</v>
      </c>
      <c r="N77" s="13" t="str">
        <f>IF(B80="","--",IF(B80&gt;C80,3+M77,IF(B80&lt;C80,M77,IF(B80=C80,1+M77))))</f>
        <v>--</v>
      </c>
      <c r="O77" s="14" t="str">
        <f>IF(B81="","--",IF(B81&gt;C81,3+N77,IF(B81&lt;C81,N77,IF(B81=C81,1+N77))))</f>
        <v>--</v>
      </c>
      <c r="P77" s="1"/>
      <c r="Q77" s="1"/>
      <c r="R77" s="1"/>
      <c r="S77" s="1"/>
      <c r="T77" s="1"/>
      <c r="U77" s="1"/>
    </row>
    <row r="78" spans="2:21" ht="16.5" thickTop="1" thickBot="1" x14ac:dyDescent="0.3">
      <c r="B78" s="3"/>
      <c r="C78" s="3"/>
      <c r="D78" s="24" t="str">
        <f t="shared" si="3"/>
        <v>--</v>
      </c>
      <c r="E78" s="24" t="str">
        <f t="shared" si="4"/>
        <v>--</v>
      </c>
      <c r="F78" s="24" t="str">
        <f t="shared" si="5"/>
        <v>--</v>
      </c>
      <c r="G78" s="36"/>
      <c r="H78" s="36"/>
      <c r="I78" s="1"/>
      <c r="J78" s="20"/>
      <c r="K78" s="21"/>
      <c r="L78" s="21"/>
      <c r="M78" s="8"/>
      <c r="N78" s="21"/>
      <c r="O78" s="21"/>
      <c r="P78" s="1"/>
      <c r="Q78" s="1"/>
      <c r="R78" s="1"/>
      <c r="S78" s="1"/>
      <c r="T78" s="1"/>
      <c r="U78" s="1"/>
    </row>
    <row r="79" spans="2:21" ht="16.5" thickTop="1" thickBot="1" x14ac:dyDescent="0.3">
      <c r="B79" s="3"/>
      <c r="C79" s="3"/>
      <c r="D79" s="24" t="str">
        <f t="shared" si="3"/>
        <v>--</v>
      </c>
      <c r="E79" s="24" t="str">
        <f t="shared" si="4"/>
        <v>--</v>
      </c>
      <c r="F79" s="24" t="str">
        <f t="shared" si="5"/>
        <v>--</v>
      </c>
      <c r="G79" s="36"/>
      <c r="H79" s="36"/>
      <c r="I79" s="1"/>
      <c r="J79" s="2" t="s">
        <v>2</v>
      </c>
      <c r="K79" s="12" t="str">
        <f>IF(C77="","--",IF(B77&lt;C77,3,IF(B77&gt;C77,0,IF(B77=C77,1))))</f>
        <v>--</v>
      </c>
      <c r="L79" s="13" t="str">
        <f>IF(K79="--","--",IF(B78&lt;C78,3+K79,IF(B78&gt;C78,K79,IF(B78=C78,1+K79))))</f>
        <v>--</v>
      </c>
      <c r="M79" s="23" t="str">
        <f>IF(C79="","--",IF(B79&lt;C79,3+L79,IF(B79&gt;C79,L79,IF(B79=C79,1+L79))))</f>
        <v>--</v>
      </c>
      <c r="N79" s="13" t="str">
        <f>IF(C80="","--",IF(B80&lt;C80,3+M79,IF(B80&gt;C80,M79,IF(B80=C80,1+M79))))</f>
        <v>--</v>
      </c>
      <c r="O79" s="14" t="str">
        <f>IF(C81="","--",IF(B81&lt;C81,3+N79,IF(B81&gt;C81,N79,IF(B81=C81,1+N79))))</f>
        <v>--</v>
      </c>
      <c r="P79" s="1"/>
      <c r="Q79" s="1"/>
      <c r="R79" s="1"/>
      <c r="S79" s="1"/>
      <c r="T79" s="1"/>
      <c r="U79" s="1"/>
    </row>
    <row r="80" spans="2:21" ht="16.5" thickTop="1" thickBot="1" x14ac:dyDescent="0.3">
      <c r="B80" s="3"/>
      <c r="C80" s="3"/>
      <c r="D80" s="24" t="str">
        <f t="shared" si="3"/>
        <v>--</v>
      </c>
      <c r="E80" s="24" t="str">
        <f t="shared" si="4"/>
        <v>--</v>
      </c>
      <c r="F80" s="24" t="str">
        <f t="shared" si="5"/>
        <v>--</v>
      </c>
      <c r="G80" s="36"/>
      <c r="H80" s="3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6.5" thickTop="1" thickBot="1" x14ac:dyDescent="0.3">
      <c r="B81" s="3"/>
      <c r="C81" s="3"/>
      <c r="D81" s="24" t="str">
        <f t="shared" si="3"/>
        <v>--</v>
      </c>
      <c r="E81" s="24" t="str">
        <f t="shared" si="4"/>
        <v>--</v>
      </c>
      <c r="F81" s="24" t="str">
        <f t="shared" si="5"/>
        <v>--</v>
      </c>
      <c r="G81" s="36"/>
      <c r="H81" s="3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6.5" thickTop="1" thickBot="1" x14ac:dyDescent="0.3">
      <c r="B82" s="3"/>
      <c r="C82" s="3"/>
      <c r="D82" s="24" t="str">
        <f t="shared" si="3"/>
        <v>--</v>
      </c>
      <c r="E82" s="24" t="str">
        <f t="shared" si="4"/>
        <v>--</v>
      </c>
      <c r="F82" s="24" t="str">
        <f t="shared" si="5"/>
        <v>--</v>
      </c>
      <c r="G82" s="36" t="str">
        <f>IF(O82 ="--","--",IF(O82&gt;O84,"1","0"))</f>
        <v>--</v>
      </c>
      <c r="H82" s="36" t="str">
        <f>IF(O82 ="--","--",IF(O82&lt;O84,"1","0"))</f>
        <v>--</v>
      </c>
      <c r="I82" s="1"/>
      <c r="J82" s="2" t="s">
        <v>1</v>
      </c>
      <c r="K82" s="12" t="str">
        <f>IF(B82="","--",IF(B82&gt;C82,3,IF(B82&lt;C82,0,IF(B82=C82,1))))</f>
        <v>--</v>
      </c>
      <c r="L82" s="13" t="str">
        <f>IF(B83="","--",IF(B83&gt;C83,3+K82,IF(B83&lt;C83,K82,IF(B83=C83,1+K82))))</f>
        <v>--</v>
      </c>
      <c r="M82" s="23" t="str">
        <f>IF(B84="","--",IF(B84&gt;C84,3+L82,IF(B84&lt;C84,L82,IF(B84=C84,1+L82))))</f>
        <v>--</v>
      </c>
      <c r="N82" s="13" t="str">
        <f>IF(B85="","--",IF(B85&gt;C85,3+M82,IF(B85&lt;C85,M82,IF(B85=C85,1+M82))))</f>
        <v>--</v>
      </c>
      <c r="O82" s="14" t="str">
        <f>IF(B86="","--",IF(B86&gt;C86,3+N82,IF(B86&lt;C86,N82,IF(B86=C86,1+N82))))</f>
        <v>--</v>
      </c>
      <c r="P82" s="1"/>
      <c r="Q82" s="1"/>
      <c r="R82" s="1"/>
      <c r="S82" s="1"/>
      <c r="T82" s="1"/>
      <c r="U82" s="1"/>
    </row>
    <row r="83" spans="2:21" ht="16.5" thickTop="1" thickBot="1" x14ac:dyDescent="0.3">
      <c r="B83" s="3"/>
      <c r="C83" s="3"/>
      <c r="D83" s="24" t="str">
        <f t="shared" si="3"/>
        <v>--</v>
      </c>
      <c r="E83" s="24" t="str">
        <f t="shared" si="4"/>
        <v>--</v>
      </c>
      <c r="F83" s="24" t="str">
        <f t="shared" si="5"/>
        <v>--</v>
      </c>
      <c r="G83" s="36"/>
      <c r="H83" s="36"/>
      <c r="I83" s="1"/>
      <c r="J83" s="20"/>
      <c r="K83" s="21"/>
      <c r="L83" s="21"/>
      <c r="M83" s="8"/>
      <c r="N83" s="21"/>
      <c r="O83" s="21"/>
      <c r="P83" s="1"/>
      <c r="Q83" s="1"/>
      <c r="R83" s="1"/>
      <c r="S83" s="1"/>
      <c r="T83" s="1"/>
      <c r="U83" s="1"/>
    </row>
    <row r="84" spans="2:21" ht="16.5" thickTop="1" thickBot="1" x14ac:dyDescent="0.3">
      <c r="B84" s="3"/>
      <c r="C84" s="3"/>
      <c r="D84" s="24" t="str">
        <f t="shared" si="3"/>
        <v>--</v>
      </c>
      <c r="E84" s="24" t="str">
        <f t="shared" si="4"/>
        <v>--</v>
      </c>
      <c r="F84" s="24" t="str">
        <f t="shared" si="5"/>
        <v>--</v>
      </c>
      <c r="G84" s="36"/>
      <c r="H84" s="36"/>
      <c r="I84" s="1"/>
      <c r="J84" s="2" t="s">
        <v>2</v>
      </c>
      <c r="K84" s="12" t="str">
        <f>IF(C82="","--",IF(B82&lt;C82,3,IF(B82&gt;C82,0,IF(B82=C82,1))))</f>
        <v>--</v>
      </c>
      <c r="L84" s="13" t="str">
        <f>IF(K84="--","--",IF(B83&lt;C83,3+K84,IF(B83&gt;C83,K84,IF(B83=C83,1+K84))))</f>
        <v>--</v>
      </c>
      <c r="M84" s="23" t="str">
        <f>IF(C84="","--",IF(B84&lt;C84,3+L84,IF(B84&gt;C84,L84,IF(B84=C84,1+L84))))</f>
        <v>--</v>
      </c>
      <c r="N84" s="13" t="str">
        <f>IF(C85="","--",IF(B85&lt;C85,3+M84,IF(B85&gt;C85,M84,IF(B85=C85,1+M84))))</f>
        <v>--</v>
      </c>
      <c r="O84" s="14" t="str">
        <f>IF(C86="","--",IF(B86&lt;C86,3+N84,IF(B86&gt;C86,N84,IF(B86=C86,1+N84))))</f>
        <v>--</v>
      </c>
      <c r="P84" s="1"/>
      <c r="Q84" s="1"/>
      <c r="R84" s="1"/>
      <c r="S84" s="1"/>
      <c r="T84" s="1"/>
      <c r="U84" s="1"/>
    </row>
    <row r="85" spans="2:21" ht="16.5" thickTop="1" thickBot="1" x14ac:dyDescent="0.3">
      <c r="B85" s="3"/>
      <c r="C85" s="3"/>
      <c r="D85" s="24" t="str">
        <f t="shared" si="3"/>
        <v>--</v>
      </c>
      <c r="E85" s="24" t="str">
        <f t="shared" si="4"/>
        <v>--</v>
      </c>
      <c r="F85" s="24" t="str">
        <f t="shared" si="5"/>
        <v>--</v>
      </c>
      <c r="G85" s="36"/>
      <c r="H85" s="3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6.5" thickTop="1" thickBot="1" x14ac:dyDescent="0.3">
      <c r="B86" s="3"/>
      <c r="C86" s="3"/>
      <c r="D86" s="24" t="str">
        <f t="shared" si="3"/>
        <v>--</v>
      </c>
      <c r="E86" s="24" t="str">
        <f t="shared" si="4"/>
        <v>--</v>
      </c>
      <c r="F86" s="24" t="str">
        <f t="shared" si="5"/>
        <v>--</v>
      </c>
      <c r="G86" s="36"/>
      <c r="H86" s="3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6.5" thickTop="1" thickBot="1" x14ac:dyDescent="0.3">
      <c r="B87" s="3"/>
      <c r="C87" s="3"/>
      <c r="D87" s="24" t="str">
        <f t="shared" si="3"/>
        <v>--</v>
      </c>
      <c r="E87" s="24" t="str">
        <f t="shared" si="4"/>
        <v>--</v>
      </c>
      <c r="F87" s="24" t="str">
        <f>IF(B87="","--",IF(B87&lt;C87,"3",IF(B87=C87,"1","0")))</f>
        <v>--</v>
      </c>
      <c r="G87" s="36" t="str">
        <f>IF(O87 ="--","--",IF(O87&gt;O89,"1","0"))</f>
        <v>--</v>
      </c>
      <c r="H87" s="36" t="str">
        <f>IF(O87 ="--","--",IF(O87&lt;O89,"1","0"))</f>
        <v>--</v>
      </c>
      <c r="I87" s="1"/>
      <c r="J87" s="2" t="s">
        <v>1</v>
      </c>
      <c r="K87" s="12" t="str">
        <f>IF(B87="","--",IF(B87&gt;C87,3,IF(B87&lt;C87,0,IF(B87=C87,1))))</f>
        <v>--</v>
      </c>
      <c r="L87" s="13" t="str">
        <f>IF(B88="","--",IF(B88&gt;C88,3+K87,IF(B88&lt;C88,K87,IF(B88=C88,1+K87))))</f>
        <v>--</v>
      </c>
      <c r="M87" s="23" t="str">
        <f>IF(B89="","--",IF(B89&gt;C89,3+L87,IF(B89&lt;C89,L87,IF(B89=C89,1+L87))))</f>
        <v>--</v>
      </c>
      <c r="N87" s="13" t="str">
        <f>IF(B90="","--",IF(B90&gt;C90,3+M87,IF(B90&lt;C90,M87,IF(B90=C90,1+M87))))</f>
        <v>--</v>
      </c>
      <c r="O87" s="14" t="str">
        <f>IF(B91="","--",IF(B91&gt;C91,3+N87,IF(B91&lt;C91,N87,IF(B91=C91,1+N87))))</f>
        <v>--</v>
      </c>
      <c r="P87" s="1"/>
      <c r="Q87" s="1"/>
      <c r="R87" s="1"/>
      <c r="S87" s="1"/>
      <c r="T87" s="1"/>
      <c r="U87" s="1"/>
    </row>
    <row r="88" spans="2:21" ht="16.5" thickTop="1" thickBot="1" x14ac:dyDescent="0.3">
      <c r="B88" s="3"/>
      <c r="C88" s="3"/>
      <c r="D88" s="24" t="str">
        <f t="shared" si="3"/>
        <v>--</v>
      </c>
      <c r="E88" s="24" t="str">
        <f t="shared" si="4"/>
        <v>--</v>
      </c>
      <c r="F88" s="24" t="str">
        <f t="shared" ref="F88:F101" si="6">IF(B88="","--",IF(B88&lt;C88,"3",IF(B88=C88,"1","0")))</f>
        <v>--</v>
      </c>
      <c r="G88" s="36"/>
      <c r="H88" s="36"/>
      <c r="I88" s="1"/>
      <c r="J88" s="20"/>
      <c r="K88" s="21"/>
      <c r="L88" s="21"/>
      <c r="M88" s="8"/>
      <c r="N88" s="21"/>
      <c r="O88" s="21"/>
      <c r="P88" s="1"/>
      <c r="Q88" s="1"/>
      <c r="R88" s="1"/>
      <c r="S88" s="1"/>
      <c r="T88" s="1"/>
      <c r="U88" s="1"/>
    </row>
    <row r="89" spans="2:21" ht="16.5" thickTop="1" thickBot="1" x14ac:dyDescent="0.3">
      <c r="B89" s="3"/>
      <c r="C89" s="3"/>
      <c r="D89" s="24" t="str">
        <f t="shared" si="3"/>
        <v>--</v>
      </c>
      <c r="E89" s="24" t="str">
        <f t="shared" si="4"/>
        <v>--</v>
      </c>
      <c r="F89" s="24" t="str">
        <f t="shared" si="6"/>
        <v>--</v>
      </c>
      <c r="G89" s="36"/>
      <c r="H89" s="36"/>
      <c r="I89" s="1"/>
      <c r="J89" s="2" t="s">
        <v>2</v>
      </c>
      <c r="K89" s="12" t="str">
        <f>IF(C87="","--",IF(B87&lt;C87,3,IF(B87&gt;C87,0,IF(B87=C87,1))))</f>
        <v>--</v>
      </c>
      <c r="L89" s="13" t="str">
        <f>IF(K89="--","--",IF(B88&lt;C88,3+K89,IF(B88&gt;C88,K89,IF(B88=C88,1+K89))))</f>
        <v>--</v>
      </c>
      <c r="M89" s="23" t="str">
        <f>IF(C89="","--",IF(B89&lt;C89,3+L89,IF(B89&gt;C89,L89,IF(B89=C89,1+L89))))</f>
        <v>--</v>
      </c>
      <c r="N89" s="13" t="str">
        <f>IF(C90="","--",IF(B90&lt;C90,3+M89,IF(B90&gt;C90,M89,IF(B90=C90,1+M89))))</f>
        <v>--</v>
      </c>
      <c r="O89" s="14" t="str">
        <f>IF(C91="","--",IF(B91&lt;C91,3+N89,IF(B91&gt;C91,N89,IF(B91=C91,1+N89))))</f>
        <v>--</v>
      </c>
      <c r="P89" s="1"/>
      <c r="Q89" s="1"/>
      <c r="R89" s="1"/>
      <c r="S89" s="1"/>
      <c r="T89" s="1"/>
      <c r="U89" s="1"/>
    </row>
    <row r="90" spans="2:21" ht="16.5" thickTop="1" thickBot="1" x14ac:dyDescent="0.3">
      <c r="B90" s="3"/>
      <c r="C90" s="3"/>
      <c r="D90" s="24" t="str">
        <f t="shared" si="3"/>
        <v>--</v>
      </c>
      <c r="E90" s="24" t="str">
        <f t="shared" si="4"/>
        <v>--</v>
      </c>
      <c r="F90" s="24" t="str">
        <f>IF(B90="","--",IF(B90&lt;C90,"3",IF(B90=C90,"1","0")))</f>
        <v>--</v>
      </c>
      <c r="G90" s="36"/>
      <c r="H90" s="3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6.5" thickTop="1" thickBot="1" x14ac:dyDescent="0.3">
      <c r="B91" s="3"/>
      <c r="C91" s="3"/>
      <c r="D91" s="24" t="str">
        <f t="shared" si="3"/>
        <v>--</v>
      </c>
      <c r="E91" s="24" t="str">
        <f t="shared" si="4"/>
        <v>--</v>
      </c>
      <c r="F91" s="24" t="str">
        <f t="shared" si="6"/>
        <v>--</v>
      </c>
      <c r="G91" s="36"/>
      <c r="H91" s="3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6.5" thickTop="1" thickBot="1" x14ac:dyDescent="0.3">
      <c r="B92" s="3"/>
      <c r="C92" s="3"/>
      <c r="D92" s="24" t="str">
        <f t="shared" si="3"/>
        <v>--</v>
      </c>
      <c r="E92" s="24" t="str">
        <f t="shared" si="4"/>
        <v>--</v>
      </c>
      <c r="F92" s="24" t="str">
        <f t="shared" si="6"/>
        <v>--</v>
      </c>
      <c r="G92" s="36" t="str">
        <f>IF(O92 ="--","--",IF(O92&gt;O94,"1","0"))</f>
        <v>--</v>
      </c>
      <c r="H92" s="36" t="str">
        <f>IF(O92 ="--","--",IF(O92&lt;O94,"1","0"))</f>
        <v>--</v>
      </c>
      <c r="I92" s="1"/>
      <c r="J92" s="2" t="s">
        <v>1</v>
      </c>
      <c r="K92" s="12" t="str">
        <f>IF(B92="","--",IF(B92&gt;C92,3,IF(B92&lt;C92,0,IF(B92=C92,1))))</f>
        <v>--</v>
      </c>
      <c r="L92" s="13" t="str">
        <f>IF(B93="","--",IF(B93&gt;C93,3+K92,IF(B93&lt;C93,K92,IF(B93=C93,1+K92))))</f>
        <v>--</v>
      </c>
      <c r="M92" s="23" t="str">
        <f>IF(B94="","--",IF(B94&gt;C94,3+L92,IF(B94&lt;C94,L92,IF(B94=C94,1+L92))))</f>
        <v>--</v>
      </c>
      <c r="N92" s="13" t="str">
        <f>IF(B95="","--",IF(B95&gt;C95,3+M92,IF(B95&lt;C95,M92,IF(B95=C95,1+M92))))</f>
        <v>--</v>
      </c>
      <c r="O92" s="14" t="str">
        <f>IF(B96="","--",IF(B96&gt;C96,3+N92,IF(B96&lt;C96,N92,IF(B96=C96,1+N92))))</f>
        <v>--</v>
      </c>
      <c r="P92" s="1"/>
      <c r="Q92" s="1"/>
      <c r="R92" s="1"/>
      <c r="S92" s="1"/>
      <c r="T92" s="1"/>
      <c r="U92" s="1"/>
    </row>
    <row r="93" spans="2:21" ht="16.5" thickTop="1" thickBot="1" x14ac:dyDescent="0.3">
      <c r="B93" s="3"/>
      <c r="C93" s="3"/>
      <c r="D93" s="24" t="str">
        <f t="shared" si="3"/>
        <v>--</v>
      </c>
      <c r="E93" s="24" t="str">
        <f t="shared" si="4"/>
        <v>--</v>
      </c>
      <c r="F93" s="24" t="str">
        <f t="shared" si="6"/>
        <v>--</v>
      </c>
      <c r="G93" s="36"/>
      <c r="H93" s="36"/>
      <c r="I93" s="1"/>
      <c r="J93" s="20"/>
      <c r="K93" s="21"/>
      <c r="L93" s="21"/>
      <c r="M93" s="8"/>
      <c r="N93" s="21"/>
      <c r="O93" s="21"/>
      <c r="P93" s="1"/>
      <c r="Q93" s="1"/>
      <c r="R93" s="1"/>
      <c r="S93" s="1"/>
      <c r="T93" s="1"/>
      <c r="U93" s="1"/>
    </row>
    <row r="94" spans="2:21" ht="16.5" thickTop="1" thickBot="1" x14ac:dyDescent="0.3">
      <c r="B94" s="3"/>
      <c r="C94" s="3"/>
      <c r="D94" s="24" t="str">
        <f t="shared" si="3"/>
        <v>--</v>
      </c>
      <c r="E94" s="24" t="str">
        <f t="shared" si="4"/>
        <v>--</v>
      </c>
      <c r="F94" s="24" t="str">
        <f t="shared" si="6"/>
        <v>--</v>
      </c>
      <c r="G94" s="36"/>
      <c r="H94" s="36"/>
      <c r="I94" s="1"/>
      <c r="J94" s="2" t="s">
        <v>2</v>
      </c>
      <c r="K94" s="12" t="str">
        <f>IF(C92="","--",IF(B92&lt;C92,3,IF(B92&gt;C92,0,IF(B92=C92,1))))</f>
        <v>--</v>
      </c>
      <c r="L94" s="13" t="str">
        <f>IF(K94="--","--",IF(B93&lt;C93,3+K94,IF(B93&gt;C93,K94,IF(B93=C93,1+K94))))</f>
        <v>--</v>
      </c>
      <c r="M94" s="23" t="str">
        <f>IF(C94="","--",IF(B94&lt;C94,3+L94,IF(B94&gt;C94,L94,IF(B94=C94,1+L94))))</f>
        <v>--</v>
      </c>
      <c r="N94" s="13" t="str">
        <f>IF(C95="","--",IF(B95&lt;C95,3+M94,IF(B95&gt;C95,M94,IF(B95=C95,1+M94))))</f>
        <v>--</v>
      </c>
      <c r="O94" s="14" t="str">
        <f>IF(C96="","--",IF(B96&lt;C96,3+N94,IF(B96&gt;C96,N94,IF(B96=C96,1+N94))))</f>
        <v>--</v>
      </c>
      <c r="P94" s="1"/>
      <c r="Q94" s="1"/>
      <c r="R94" s="1"/>
      <c r="S94" s="1"/>
      <c r="T94" s="1"/>
      <c r="U94" s="1"/>
    </row>
    <row r="95" spans="2:21" ht="16.5" thickTop="1" thickBot="1" x14ac:dyDescent="0.3">
      <c r="B95" s="3"/>
      <c r="C95" s="3"/>
      <c r="D95" s="24" t="str">
        <f t="shared" si="3"/>
        <v>--</v>
      </c>
      <c r="E95" s="24" t="str">
        <f t="shared" si="4"/>
        <v>--</v>
      </c>
      <c r="F95" s="24" t="str">
        <f t="shared" si="6"/>
        <v>--</v>
      </c>
      <c r="G95" s="36"/>
      <c r="H95" s="3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6.5" thickTop="1" thickBot="1" x14ac:dyDescent="0.3">
      <c r="B96" s="3"/>
      <c r="C96" s="3"/>
      <c r="D96" s="24" t="str">
        <f t="shared" si="3"/>
        <v>--</v>
      </c>
      <c r="E96" s="24" t="str">
        <f t="shared" si="4"/>
        <v>--</v>
      </c>
      <c r="F96" s="24" t="str">
        <f t="shared" si="6"/>
        <v>--</v>
      </c>
      <c r="G96" s="36"/>
      <c r="H96" s="3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6.5" thickTop="1" thickBot="1" x14ac:dyDescent="0.3">
      <c r="B97" s="3"/>
      <c r="C97" s="3"/>
      <c r="D97" s="24" t="str">
        <f t="shared" si="3"/>
        <v>--</v>
      </c>
      <c r="E97" s="24" t="str">
        <f t="shared" si="4"/>
        <v>--</v>
      </c>
      <c r="F97" s="24" t="str">
        <f t="shared" si="6"/>
        <v>--</v>
      </c>
      <c r="G97" s="36" t="str">
        <f>IF(O97 ="--","--",IF(O97&gt;O99,"1","0"))</f>
        <v>--</v>
      </c>
      <c r="H97" s="36" t="str">
        <f>IF(O97 ="--","--",IF(O97&lt;O99,"1","0"))</f>
        <v>--</v>
      </c>
      <c r="I97" s="1"/>
      <c r="J97" s="2" t="s">
        <v>1</v>
      </c>
      <c r="K97" s="12" t="str">
        <f>IF(B97="","--",IF(B97&gt;C97,3,IF(B97&lt;C97,0,IF(B97=C97,1))))</f>
        <v>--</v>
      </c>
      <c r="L97" s="13" t="str">
        <f>IF(B98="","--",IF(B98&gt;C98,3+K97,IF(B98&lt;C98,K97,IF(B98=C98,1+K97))))</f>
        <v>--</v>
      </c>
      <c r="M97" s="23" t="str">
        <f>IF(B99="","--",IF(B99&gt;C99,3+L97,IF(B99&lt;C99,L97,IF(B99=C99,1+L97))))</f>
        <v>--</v>
      </c>
      <c r="N97" s="13" t="str">
        <f>IF(B100="","--",IF(B100&gt;C100,3+M97,IF(B100&lt;C100,M97,IF(B100=C100,1+M97))))</f>
        <v>--</v>
      </c>
      <c r="O97" s="14" t="str">
        <f>IF(B101="","--",IF(B101&gt;C101,3+N97,IF(B101&lt;C101,N97,IF(B101=C101,1+N97))))</f>
        <v>--</v>
      </c>
      <c r="P97" s="1"/>
      <c r="Q97" s="1"/>
      <c r="R97" s="1"/>
      <c r="S97" s="1"/>
      <c r="T97" s="1"/>
      <c r="U97" s="1"/>
    </row>
    <row r="98" spans="2:21" ht="16.5" thickTop="1" thickBot="1" x14ac:dyDescent="0.3">
      <c r="B98" s="3"/>
      <c r="C98" s="3"/>
      <c r="D98" s="24" t="str">
        <f t="shared" si="3"/>
        <v>--</v>
      </c>
      <c r="E98" s="24" t="str">
        <f t="shared" si="4"/>
        <v>--</v>
      </c>
      <c r="F98" s="24" t="str">
        <f t="shared" si="6"/>
        <v>--</v>
      </c>
      <c r="G98" s="36"/>
      <c r="H98" s="36"/>
      <c r="I98" s="1"/>
      <c r="J98" s="20"/>
      <c r="K98" s="21"/>
      <c r="L98" s="21"/>
      <c r="M98" s="8"/>
      <c r="N98" s="21"/>
      <c r="O98" s="21"/>
      <c r="P98" s="1"/>
      <c r="Q98" s="1"/>
      <c r="R98" s="1"/>
      <c r="S98" s="1"/>
      <c r="T98" s="1"/>
      <c r="U98" s="1"/>
    </row>
    <row r="99" spans="2:21" ht="16.5" thickTop="1" thickBot="1" x14ac:dyDescent="0.3">
      <c r="B99" s="3"/>
      <c r="C99" s="3"/>
      <c r="D99" s="24" t="str">
        <f t="shared" si="3"/>
        <v>--</v>
      </c>
      <c r="E99" s="24" t="str">
        <f t="shared" si="4"/>
        <v>--</v>
      </c>
      <c r="F99" s="24" t="str">
        <f t="shared" si="6"/>
        <v>--</v>
      </c>
      <c r="G99" s="36"/>
      <c r="H99" s="36"/>
      <c r="I99" s="1"/>
      <c r="J99" s="2" t="s">
        <v>2</v>
      </c>
      <c r="K99" s="12" t="str">
        <f>IF(C97="","--",IF(B97&lt;C97,3,IF(B97&gt;C97,0,IF(B97=C97,1))))</f>
        <v>--</v>
      </c>
      <c r="L99" s="13" t="str">
        <f>IF(K99="--","--",IF(B98&lt;C98,3+K99,IF(B98&gt;C98,K99,IF(B98=C98,1+K99))))</f>
        <v>--</v>
      </c>
      <c r="M99" s="23" t="str">
        <f>IF(C99="","--",IF(B99&lt;C99,3+L99,IF(B99&gt;C99,L99,IF(B99=C99,1+L99))))</f>
        <v>--</v>
      </c>
      <c r="N99" s="13" t="str">
        <f>IF(C100="","--",IF(B100&lt;C100,3+M99,IF(B100&gt;C100,M99,IF(B100=C100,1+M99))))</f>
        <v>--</v>
      </c>
      <c r="O99" s="14" t="str">
        <f>IF(C101="","--",IF(B101&lt;C101,3+N99,IF(B101&gt;C101,N99,IF(B101=C101,1+N99))))</f>
        <v>--</v>
      </c>
      <c r="P99" s="1"/>
      <c r="Q99" s="1"/>
      <c r="R99" s="1"/>
      <c r="S99" s="1"/>
      <c r="T99" s="1"/>
      <c r="U99" s="1"/>
    </row>
    <row r="100" spans="2:21" ht="16.5" thickTop="1" thickBot="1" x14ac:dyDescent="0.3">
      <c r="B100" s="3"/>
      <c r="C100" s="3"/>
      <c r="D100" s="24" t="str">
        <f t="shared" si="3"/>
        <v>--</v>
      </c>
      <c r="E100" s="24" t="str">
        <f t="shared" si="4"/>
        <v>--</v>
      </c>
      <c r="F100" s="24" t="str">
        <f t="shared" si="6"/>
        <v>--</v>
      </c>
      <c r="G100" s="36"/>
      <c r="H100" s="3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6.5" thickTop="1" thickBot="1" x14ac:dyDescent="0.3">
      <c r="B101" s="3"/>
      <c r="C101" s="3"/>
      <c r="D101" s="24" t="str">
        <f t="shared" si="3"/>
        <v>--</v>
      </c>
      <c r="E101" s="24" t="str">
        <f t="shared" si="4"/>
        <v>--</v>
      </c>
      <c r="F101" s="24" t="str">
        <f t="shared" si="6"/>
        <v>--</v>
      </c>
      <c r="G101" s="36"/>
      <c r="H101" s="3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6.5" thickTop="1" thickBot="1" x14ac:dyDescent="0.3">
      <c r="B102" s="3"/>
      <c r="C102" s="3"/>
      <c r="D102" s="24" t="str">
        <f t="shared" si="3"/>
        <v>--</v>
      </c>
      <c r="E102" s="24" t="str">
        <f t="shared" si="4"/>
        <v>--</v>
      </c>
      <c r="F102" s="24" t="str">
        <f>IF(B102="","--",IF(B102&lt;C102,"3",IF(B102=C102,"1","0")))</f>
        <v>--</v>
      </c>
      <c r="G102" s="36" t="str">
        <f>IF(O102 ="--","--",IF(O102&gt;O104,"1","0"))</f>
        <v>--</v>
      </c>
      <c r="H102" s="36" t="str">
        <f>IF(O102 ="--","--",IF(O102&lt;O104,"1","0"))</f>
        <v>--</v>
      </c>
      <c r="I102" s="1"/>
      <c r="J102" s="2" t="s">
        <v>1</v>
      </c>
      <c r="K102" s="12" t="str">
        <f>IF(B102="","--",IF(B102&gt;C102,3,IF(B102&lt;C102,0,IF(B102=C102,1))))</f>
        <v>--</v>
      </c>
      <c r="L102" s="13" t="str">
        <f>IF(B103="","--",IF(B103&gt;C103,3+K102,IF(B103&lt;C103,K102,IF(B103=C103,1+K102))))</f>
        <v>--</v>
      </c>
      <c r="M102" s="23" t="str">
        <f>IF(B104="","--",IF(B104&gt;C104,3+L102,IF(B104&lt;C104,L102,IF(B104=C104,1+L102))))</f>
        <v>--</v>
      </c>
      <c r="N102" s="13" t="str">
        <f>IF(B105="","--",IF(B105&gt;C105,3+M102,IF(B105&lt;C105,M102,IF(B105=C105,1+M102))))</f>
        <v>--</v>
      </c>
      <c r="O102" s="14" t="str">
        <f>IF(B106="","--",IF(B106&gt;C106,3+N102,IF(B106&lt;C106,N102,IF(B106=C106,1+N102))))</f>
        <v>--</v>
      </c>
      <c r="P102" s="1"/>
      <c r="Q102" s="1"/>
      <c r="R102" s="1"/>
      <c r="S102" s="1"/>
      <c r="T102" s="1"/>
      <c r="U102" s="1"/>
    </row>
    <row r="103" spans="2:21" ht="16.5" thickTop="1" thickBot="1" x14ac:dyDescent="0.3">
      <c r="B103" s="3"/>
      <c r="C103" s="3"/>
      <c r="D103" s="24" t="str">
        <f t="shared" si="3"/>
        <v>--</v>
      </c>
      <c r="E103" s="24" t="str">
        <f t="shared" si="4"/>
        <v>--</v>
      </c>
      <c r="F103" s="24" t="str">
        <f t="shared" ref="F103:F110" si="7">IF(B103="","--",IF(B103&lt;C103,"3",IF(B103=C103,"1","0")))</f>
        <v>--</v>
      </c>
      <c r="G103" s="36"/>
      <c r="H103" s="36"/>
      <c r="I103" s="1"/>
      <c r="J103" s="20"/>
      <c r="K103" s="21"/>
      <c r="L103" s="21"/>
      <c r="M103" s="8"/>
      <c r="N103" s="21"/>
      <c r="O103" s="21"/>
      <c r="P103" s="1"/>
      <c r="Q103" s="1"/>
      <c r="R103" s="1"/>
      <c r="S103" s="1"/>
      <c r="T103" s="1"/>
      <c r="U103" s="1"/>
    </row>
    <row r="104" spans="2:21" ht="16.5" thickTop="1" thickBot="1" x14ac:dyDescent="0.3">
      <c r="B104" s="3"/>
      <c r="C104" s="3"/>
      <c r="D104" s="24" t="str">
        <f t="shared" si="3"/>
        <v>--</v>
      </c>
      <c r="E104" s="24" t="str">
        <f t="shared" si="4"/>
        <v>--</v>
      </c>
      <c r="F104" s="24" t="str">
        <f t="shared" si="7"/>
        <v>--</v>
      </c>
      <c r="G104" s="36"/>
      <c r="H104" s="36"/>
      <c r="I104" s="1"/>
      <c r="J104" s="2" t="s">
        <v>2</v>
      </c>
      <c r="K104" s="12" t="str">
        <f>IF(C102="","--",IF(B102&lt;C102,3,IF(B102&gt;C102,0,IF(B102=C102,1))))</f>
        <v>--</v>
      </c>
      <c r="L104" s="13" t="str">
        <f>IF(K104="--","--",IF(B103&lt;C103,3+K104,IF(B103&gt;C103,K104,IF(B103=C103,1+K104))))</f>
        <v>--</v>
      </c>
      <c r="M104" s="23" t="str">
        <f>IF(C104="","--",IF(B104&lt;C104,3+L104,IF(B104&gt;C104,L104,IF(B104=C104,1+L104))))</f>
        <v>--</v>
      </c>
      <c r="N104" s="13" t="str">
        <f>IF(C105="","--",IF(B105&lt;C105,3+M104,IF(B105&gt;C105,M104,IF(B105=C105,1+M104))))</f>
        <v>--</v>
      </c>
      <c r="O104" s="14" t="str">
        <f>IF(C106="","--",IF(B106&lt;C106,3+N104,IF(B106&gt;C106,N104,IF(B106=C106,1+N104))))</f>
        <v>--</v>
      </c>
      <c r="P104" s="1"/>
      <c r="Q104" s="1"/>
      <c r="R104" s="1"/>
      <c r="S104" s="1"/>
      <c r="T104" s="1"/>
      <c r="U104" s="1"/>
    </row>
    <row r="105" spans="2:21" ht="16.5" thickTop="1" thickBot="1" x14ac:dyDescent="0.3">
      <c r="B105" s="3"/>
      <c r="C105" s="3"/>
      <c r="D105" s="24" t="str">
        <f t="shared" si="3"/>
        <v>--</v>
      </c>
      <c r="E105" s="24" t="str">
        <f t="shared" si="4"/>
        <v>--</v>
      </c>
      <c r="F105" s="24" t="str">
        <f>IF(B105="","--",IF(B105&lt;C105,"3",IF(B105=C105,"1","0")))</f>
        <v>--</v>
      </c>
      <c r="G105" s="36"/>
      <c r="H105" s="3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6.5" thickTop="1" thickBot="1" x14ac:dyDescent="0.3">
      <c r="B106" s="3"/>
      <c r="C106" s="3"/>
      <c r="D106" s="24" t="str">
        <f t="shared" si="3"/>
        <v>--</v>
      </c>
      <c r="E106" s="24" t="str">
        <f t="shared" si="4"/>
        <v>--</v>
      </c>
      <c r="F106" s="24" t="str">
        <f t="shared" si="7"/>
        <v>--</v>
      </c>
      <c r="G106" s="36"/>
      <c r="H106" s="3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6.5" thickTop="1" thickBot="1" x14ac:dyDescent="0.3">
      <c r="B107" s="3"/>
      <c r="C107" s="3"/>
      <c r="D107" s="24" t="str">
        <f t="shared" si="3"/>
        <v>--</v>
      </c>
      <c r="E107" s="24" t="str">
        <f t="shared" si="4"/>
        <v>--</v>
      </c>
      <c r="F107" s="24" t="str">
        <f t="shared" si="7"/>
        <v>--</v>
      </c>
      <c r="G107" s="36" t="str">
        <f>IF(O107 ="--","--",IF(O107&gt;O109,"1","0"))</f>
        <v>--</v>
      </c>
      <c r="H107" s="36" t="str">
        <f>IF(O107 ="--","--",IF(O107&lt;O109,"1","0"))</f>
        <v>--</v>
      </c>
      <c r="I107" s="1"/>
      <c r="J107" s="2" t="s">
        <v>1</v>
      </c>
      <c r="K107" s="12" t="str">
        <f>IF(B107="","--",IF(B107&gt;C107,3,IF(B107&lt;C107,0,IF(B107=C107,1))))</f>
        <v>--</v>
      </c>
      <c r="L107" s="13" t="str">
        <f>IF(B108="","--",IF(B108&gt;C108,3+K107,IF(B108&lt;C108,K107,IF(B108=C108,1+K107))))</f>
        <v>--</v>
      </c>
      <c r="M107" s="23" t="str">
        <f>IF(B109="","--",IF(B109&gt;C109,3+L107,IF(B109&lt;C109,L107,IF(B109=C109,1+L107))))</f>
        <v>--</v>
      </c>
      <c r="N107" s="13" t="str">
        <f>IF(B110="","--",IF(B110&gt;C110,3+M107,IF(B110&lt;C110,M107,IF(B110=C110,1+M107))))</f>
        <v>--</v>
      </c>
      <c r="O107" s="14" t="str">
        <f>IF(B111="","--",IF(B111&gt;C111,3+N107,IF(B111&lt;C111,N107,IF(B111=C111,1+N107))))</f>
        <v>--</v>
      </c>
      <c r="P107" s="1"/>
      <c r="Q107" s="1"/>
      <c r="R107" s="1"/>
      <c r="S107" s="1"/>
      <c r="T107" s="1"/>
      <c r="U107" s="1"/>
    </row>
    <row r="108" spans="2:21" ht="16.5" thickTop="1" thickBot="1" x14ac:dyDescent="0.3">
      <c r="B108" s="3"/>
      <c r="C108" s="3"/>
      <c r="D108" s="24" t="str">
        <f t="shared" si="3"/>
        <v>--</v>
      </c>
      <c r="E108" s="24" t="str">
        <f t="shared" si="4"/>
        <v>--</v>
      </c>
      <c r="F108" s="24" t="str">
        <f t="shared" si="7"/>
        <v>--</v>
      </c>
      <c r="G108" s="36"/>
      <c r="H108" s="36"/>
      <c r="I108" s="1"/>
      <c r="J108" s="20"/>
      <c r="K108" s="21"/>
      <c r="L108" s="21"/>
      <c r="M108" s="8"/>
      <c r="N108" s="21"/>
      <c r="O108" s="21"/>
      <c r="P108" s="1"/>
      <c r="Q108" s="1"/>
      <c r="R108" s="1"/>
      <c r="S108" s="1"/>
      <c r="T108" s="1"/>
      <c r="U108" s="1"/>
    </row>
    <row r="109" spans="2:21" ht="16.5" thickTop="1" thickBot="1" x14ac:dyDescent="0.3">
      <c r="B109" s="3"/>
      <c r="C109" s="3"/>
      <c r="D109" s="24" t="str">
        <f t="shared" si="3"/>
        <v>--</v>
      </c>
      <c r="E109" s="24" t="str">
        <f t="shared" si="4"/>
        <v>--</v>
      </c>
      <c r="F109" s="24" t="str">
        <f t="shared" si="7"/>
        <v>--</v>
      </c>
      <c r="G109" s="36"/>
      <c r="H109" s="36"/>
      <c r="I109" s="1"/>
      <c r="J109" s="2" t="s">
        <v>2</v>
      </c>
      <c r="K109" s="12" t="str">
        <f>IF(C107="","--",IF(B107&lt;C107,3,IF(B107&gt;C107,0,IF(B107=C107,1))))</f>
        <v>--</v>
      </c>
      <c r="L109" s="13" t="str">
        <f>IF(K109="--","--",IF(B108&lt;C108,3+K109,IF(B108&gt;C108,K109,IF(B108=C108,1+K109))))</f>
        <v>--</v>
      </c>
      <c r="M109" s="23" t="str">
        <f>IF(C109="","--",IF(B109&lt;C109,3+L109,IF(B109&gt;C109,L109,IF(B109=C109,1+L109))))</f>
        <v>--</v>
      </c>
      <c r="N109" s="13" t="str">
        <f>IF(C110="","--",IF(B110&lt;C110,3+M109,IF(B110&gt;C110,M109,IF(B110=C110,1+M109))))</f>
        <v>--</v>
      </c>
      <c r="O109" s="14" t="str">
        <f>IF(C111="","--",IF(B111&lt;C111,3+N109,IF(B111&gt;C111,N109,IF(B111=C111,1+N109))))</f>
        <v>--</v>
      </c>
      <c r="P109" s="1"/>
      <c r="Q109" s="1"/>
      <c r="R109" s="1"/>
      <c r="S109" s="1"/>
      <c r="T109" s="1"/>
      <c r="U109" s="1"/>
    </row>
    <row r="110" spans="2:21" ht="16.5" thickTop="1" thickBot="1" x14ac:dyDescent="0.3">
      <c r="B110" s="3"/>
      <c r="C110" s="3"/>
      <c r="D110" s="24" t="str">
        <f t="shared" si="3"/>
        <v>--</v>
      </c>
      <c r="E110" s="24" t="str">
        <f t="shared" si="4"/>
        <v>--</v>
      </c>
      <c r="F110" s="24" t="str">
        <f t="shared" si="7"/>
        <v>--</v>
      </c>
      <c r="G110" s="36"/>
      <c r="H110" s="3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6.5" thickTop="1" thickBot="1" x14ac:dyDescent="0.3">
      <c r="B111" s="3"/>
      <c r="C111" s="3"/>
      <c r="D111" s="24" t="str">
        <f t="shared" si="3"/>
        <v>--</v>
      </c>
      <c r="E111" s="24" t="str">
        <f t="shared" si="4"/>
        <v>--</v>
      </c>
      <c r="F111" s="24" t="str">
        <f>IF(B111="","--",IF(B111&lt;C111,"3",IF(B111=C111,"1","0")))</f>
        <v>--</v>
      </c>
      <c r="G111" s="36"/>
      <c r="H111" s="3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6.5" thickTop="1" thickBot="1" x14ac:dyDescent="0.3">
      <c r="B112" s="3"/>
      <c r="C112" s="3"/>
      <c r="D112" s="24" t="str">
        <f t="shared" si="3"/>
        <v>--</v>
      </c>
      <c r="E112" s="24" t="str">
        <f t="shared" si="4"/>
        <v>--</v>
      </c>
      <c r="F112" s="24" t="str">
        <f t="shared" ref="F112:F124" si="8">IF(B112="","--",IF(B112&lt;C112,"3",IF(B112=C112,"1","0")))</f>
        <v>--</v>
      </c>
      <c r="G112" s="36" t="str">
        <f>IF(O112 ="--","--",IF(O112&gt;O114,"1","0"))</f>
        <v>--</v>
      </c>
      <c r="H112" s="36" t="str">
        <f>IF(O112 ="--","--",IF(O112&lt;O114,"1","0"))</f>
        <v>--</v>
      </c>
      <c r="I112" s="1"/>
      <c r="J112" s="2" t="s">
        <v>1</v>
      </c>
      <c r="K112" s="12" t="str">
        <f>IF(B112="","--",IF(B112&gt;C112,3,IF(B112&lt;C112,0,IF(B112=C112,1))))</f>
        <v>--</v>
      </c>
      <c r="L112" s="13" t="str">
        <f>IF(B113="","--",IF(B113&gt;C113,3+K112,IF(B113&lt;C113,K112,IF(B113=C113,1+K112))))</f>
        <v>--</v>
      </c>
      <c r="M112" s="23" t="str">
        <f>IF(B114="","--",IF(B114&gt;C114,3+L112,IF(B114&lt;C114,L112,IF(B114=C114,1+L112))))</f>
        <v>--</v>
      </c>
      <c r="N112" s="13" t="str">
        <f>IF(B115="","--",IF(B115&gt;C115,3+M112,IF(B115&lt;C115,M112,IF(B115=C115,1+M112))))</f>
        <v>--</v>
      </c>
      <c r="O112" s="14" t="str">
        <f>IF(B116="","--",IF(B116&gt;C116,3+N112,IF(B116&lt;C116,N112,IF(B116=C116,1+N112))))</f>
        <v>--</v>
      </c>
      <c r="P112" s="1"/>
      <c r="Q112" s="1"/>
      <c r="R112" s="1"/>
      <c r="S112" s="1"/>
      <c r="T112" s="1"/>
      <c r="U112" s="1"/>
    </row>
    <row r="113" spans="2:21" ht="16.5" thickTop="1" thickBot="1" x14ac:dyDescent="0.3">
      <c r="B113" s="3"/>
      <c r="C113" s="3"/>
      <c r="D113" s="24" t="str">
        <f t="shared" si="3"/>
        <v>--</v>
      </c>
      <c r="E113" s="24" t="str">
        <f t="shared" si="4"/>
        <v>--</v>
      </c>
      <c r="F113" s="24" t="str">
        <f t="shared" si="8"/>
        <v>--</v>
      </c>
      <c r="G113" s="36"/>
      <c r="H113" s="36"/>
      <c r="I113" s="1"/>
      <c r="J113" s="20"/>
      <c r="K113" s="21"/>
      <c r="L113" s="21"/>
      <c r="M113" s="8"/>
      <c r="N113" s="21"/>
      <c r="O113" s="21"/>
      <c r="P113" s="1"/>
      <c r="Q113" s="1"/>
      <c r="R113" s="1"/>
      <c r="S113" s="1"/>
      <c r="T113" s="1"/>
      <c r="U113" s="1"/>
    </row>
    <row r="114" spans="2:21" ht="16.5" thickTop="1" thickBot="1" x14ac:dyDescent="0.3">
      <c r="B114" s="3"/>
      <c r="C114" s="3"/>
      <c r="D114" s="24" t="str">
        <f t="shared" si="3"/>
        <v>--</v>
      </c>
      <c r="E114" s="24" t="str">
        <f t="shared" si="4"/>
        <v>--</v>
      </c>
      <c r="F114" s="24" t="str">
        <f>IF(B114="","--",IF(B114&lt;C114,"3",IF(B114=C114,"1","0")))</f>
        <v>--</v>
      </c>
      <c r="G114" s="36"/>
      <c r="H114" s="36"/>
      <c r="I114" s="1"/>
      <c r="J114" s="2" t="s">
        <v>2</v>
      </c>
      <c r="K114" s="12" t="str">
        <f>IF(C112="","--",IF(B112&lt;C112,3,IF(B112&gt;C112,0,IF(B112=C112,1))))</f>
        <v>--</v>
      </c>
      <c r="L114" s="13" t="str">
        <f>IF(K114="--","--",IF(B113&lt;C113,3+K114,IF(B113&gt;C113,K114,IF(B113=C113,1+K114))))</f>
        <v>--</v>
      </c>
      <c r="M114" s="23" t="str">
        <f>IF(C114="","--",IF(B114&lt;C114,3+L114,IF(B114&gt;C114,L114,IF(B114=C114,1+L114))))</f>
        <v>--</v>
      </c>
      <c r="N114" s="13" t="str">
        <f>IF(C115="","--",IF(B115&lt;C115,3+M114,IF(B115&gt;C115,M114,IF(B115=C115,1+M114))))</f>
        <v>--</v>
      </c>
      <c r="O114" s="14" t="str">
        <f>IF(C116="","--",IF(B116&lt;C116,3+N114,IF(B116&gt;C116,N114,IF(B116=C116,1+N114))))</f>
        <v>--</v>
      </c>
      <c r="P114" s="1"/>
      <c r="Q114" s="1"/>
      <c r="R114" s="1"/>
      <c r="S114" s="1"/>
      <c r="T114" s="1"/>
      <c r="U114" s="1"/>
    </row>
    <row r="115" spans="2:21" ht="16.5" thickTop="1" thickBot="1" x14ac:dyDescent="0.3">
      <c r="B115" s="3"/>
      <c r="C115" s="3"/>
      <c r="D115" s="24" t="str">
        <f t="shared" si="3"/>
        <v>--</v>
      </c>
      <c r="E115" s="24" t="str">
        <f t="shared" si="4"/>
        <v>--</v>
      </c>
      <c r="F115" s="24" t="str">
        <f t="shared" si="8"/>
        <v>--</v>
      </c>
      <c r="G115" s="36"/>
      <c r="H115" s="3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6.5" thickTop="1" thickBot="1" x14ac:dyDescent="0.3">
      <c r="B116" s="3"/>
      <c r="C116" s="3"/>
      <c r="D116" s="24" t="str">
        <f t="shared" si="3"/>
        <v>--</v>
      </c>
      <c r="E116" s="24" t="str">
        <f t="shared" si="4"/>
        <v>--</v>
      </c>
      <c r="F116" s="24" t="str">
        <f t="shared" si="8"/>
        <v>--</v>
      </c>
      <c r="G116" s="36"/>
      <c r="H116" s="3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6.5" thickTop="1" thickBot="1" x14ac:dyDescent="0.3">
      <c r="B117" s="3"/>
      <c r="C117" s="3"/>
      <c r="D117" s="24" t="str">
        <f t="shared" si="3"/>
        <v>--</v>
      </c>
      <c r="E117" s="24" t="str">
        <f t="shared" si="4"/>
        <v>--</v>
      </c>
      <c r="F117" s="24" t="str">
        <f t="shared" si="8"/>
        <v>--</v>
      </c>
      <c r="G117" s="36" t="str">
        <f>IF(O117 ="--","--",IF(O117&gt;O119,"1","0"))</f>
        <v>--</v>
      </c>
      <c r="H117" s="36" t="str">
        <f>IF(O117 ="--","--",IF(O117&lt;O119,"1","0"))</f>
        <v>--</v>
      </c>
      <c r="I117" s="1"/>
      <c r="J117" s="2" t="s">
        <v>1</v>
      </c>
      <c r="K117" s="12" t="str">
        <f>IF(B117="","--",IF(B117&gt;C117,3,IF(B117&lt;C117,0,IF(B117=C117,1))))</f>
        <v>--</v>
      </c>
      <c r="L117" s="13" t="str">
        <f>IF(B118="","--",IF(B118&gt;C118,3+K117,IF(B118&lt;C118,K117,IF(B118=C118,1+K117))))</f>
        <v>--</v>
      </c>
      <c r="M117" s="23" t="str">
        <f>IF(B119="","--",IF(B119&gt;C119,3+L117,IF(B119&lt;C119,L117,IF(B119=C119,1+L117))))</f>
        <v>--</v>
      </c>
      <c r="N117" s="13" t="str">
        <f>IF(B120="","--",IF(B120&gt;C120,3+M117,IF(B120&lt;C120,M117,IF(B120=C120,1+M117))))</f>
        <v>--</v>
      </c>
      <c r="O117" s="14" t="str">
        <f>IF(B121="","--",IF(B121&gt;C121,3+N117,IF(B121&lt;C121,N117,IF(B121=C121,1+N117))))</f>
        <v>--</v>
      </c>
      <c r="P117" s="1"/>
      <c r="Q117" s="1"/>
      <c r="R117" s="1"/>
      <c r="S117" s="1"/>
      <c r="T117" s="1"/>
      <c r="U117" s="1"/>
    </row>
    <row r="118" spans="2:21" ht="16.5" thickTop="1" thickBot="1" x14ac:dyDescent="0.3">
      <c r="B118" s="3"/>
      <c r="C118" s="3"/>
      <c r="D118" s="24" t="str">
        <f t="shared" si="3"/>
        <v>--</v>
      </c>
      <c r="E118" s="24" t="str">
        <f t="shared" si="4"/>
        <v>--</v>
      </c>
      <c r="F118" s="24" t="str">
        <f t="shared" si="8"/>
        <v>--</v>
      </c>
      <c r="G118" s="36"/>
      <c r="H118" s="36"/>
      <c r="I118" s="1"/>
      <c r="J118" s="20"/>
      <c r="K118" s="21"/>
      <c r="L118" s="21"/>
      <c r="M118" s="8"/>
      <c r="N118" s="21"/>
      <c r="O118" s="21"/>
      <c r="P118" s="1"/>
      <c r="Q118" s="1"/>
      <c r="R118" s="1"/>
      <c r="S118" s="1"/>
      <c r="T118" s="1"/>
      <c r="U118" s="1"/>
    </row>
    <row r="119" spans="2:21" ht="16.5" thickTop="1" thickBot="1" x14ac:dyDescent="0.3">
      <c r="B119" s="3"/>
      <c r="C119" s="3"/>
      <c r="D119" s="24" t="str">
        <f t="shared" si="3"/>
        <v>--</v>
      </c>
      <c r="E119" s="24" t="str">
        <f t="shared" si="4"/>
        <v>--</v>
      </c>
      <c r="F119" s="24" t="str">
        <f t="shared" si="8"/>
        <v>--</v>
      </c>
      <c r="G119" s="36"/>
      <c r="H119" s="36"/>
      <c r="I119" s="1"/>
      <c r="J119" s="2" t="s">
        <v>2</v>
      </c>
      <c r="K119" s="12" t="str">
        <f>IF(C117="","--",IF(B117&lt;C117,3,IF(B117&gt;C117,0,IF(B117=C117,1))))</f>
        <v>--</v>
      </c>
      <c r="L119" s="13" t="str">
        <f>IF(K119="--","--",IF(B118&lt;C118,3+K119,IF(B118&gt;C118,K119,IF(B118=C118,1+K119))))</f>
        <v>--</v>
      </c>
      <c r="M119" s="23" t="str">
        <f>IF(C119="","--",IF(B119&lt;C119,3+L119,IF(B119&gt;C119,L119,IF(B119=C119,1+L119))))</f>
        <v>--</v>
      </c>
      <c r="N119" s="13" t="str">
        <f>IF(C120="","--",IF(B120&lt;C120,3+M119,IF(B120&gt;C120,M119,IF(B120=C120,1+M119))))</f>
        <v>--</v>
      </c>
      <c r="O119" s="14" t="str">
        <f>IF(C121="","--",IF(B121&lt;C121,3+N119,IF(B121&gt;C121,N119,IF(B121=C121,1+N119))))</f>
        <v>--</v>
      </c>
      <c r="P119" s="1"/>
      <c r="Q119" s="1"/>
      <c r="R119" s="1"/>
      <c r="S119" s="1"/>
      <c r="T119" s="1"/>
      <c r="U119" s="1"/>
    </row>
    <row r="120" spans="2:21" ht="16.5" thickTop="1" thickBot="1" x14ac:dyDescent="0.3">
      <c r="B120" s="3"/>
      <c r="C120" s="3"/>
      <c r="D120" s="24" t="str">
        <f t="shared" si="3"/>
        <v>--</v>
      </c>
      <c r="E120" s="24" t="str">
        <f t="shared" si="4"/>
        <v>--</v>
      </c>
      <c r="F120" s="24" t="str">
        <f t="shared" si="8"/>
        <v>--</v>
      </c>
      <c r="G120" s="36"/>
      <c r="H120" s="3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6.5" thickTop="1" thickBot="1" x14ac:dyDescent="0.3">
      <c r="B121" s="3"/>
      <c r="C121" s="3"/>
      <c r="D121" s="24" t="str">
        <f t="shared" si="3"/>
        <v>--</v>
      </c>
      <c r="E121" s="24" t="str">
        <f t="shared" si="4"/>
        <v>--</v>
      </c>
      <c r="F121" s="24" t="str">
        <f t="shared" si="8"/>
        <v>--</v>
      </c>
      <c r="G121" s="36"/>
      <c r="H121" s="3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6.5" thickTop="1" thickBot="1" x14ac:dyDescent="0.3">
      <c r="B122" s="3"/>
      <c r="C122" s="3"/>
      <c r="D122" s="24" t="str">
        <f t="shared" si="3"/>
        <v>--</v>
      </c>
      <c r="E122" s="24" t="str">
        <f t="shared" si="4"/>
        <v>--</v>
      </c>
      <c r="F122" s="24" t="str">
        <f t="shared" si="8"/>
        <v>--</v>
      </c>
      <c r="G122" s="36" t="str">
        <f>IF(O122 ="--","--",IF(O122&gt;O124,"1","0"))</f>
        <v>--</v>
      </c>
      <c r="H122" s="36" t="str">
        <f>IF(O122 ="--","--",IF(O122&lt;O124,"1","0"))</f>
        <v>--</v>
      </c>
      <c r="I122" s="1"/>
      <c r="J122" s="2" t="s">
        <v>1</v>
      </c>
      <c r="K122" s="12" t="str">
        <f>IF(B122="","--",IF(B122&gt;C122,3,IF(B122&lt;C122,0,IF(B122=C122,1))))</f>
        <v>--</v>
      </c>
      <c r="L122" s="13" t="str">
        <f>IF(B123="","--",IF(B123&gt;C123,3+K122,IF(B123&lt;C123,K122,IF(B123=C123,1+K122))))</f>
        <v>--</v>
      </c>
      <c r="M122" s="23" t="str">
        <f>IF(B124="","--",IF(B124&gt;C124,3+L122,IF(B124&lt;C124,L122,IF(B124=C124,1+L122))))</f>
        <v>--</v>
      </c>
      <c r="N122" s="13" t="str">
        <f>IF(B125="","--",IF(B125&gt;C125,3+M122,IF(B125&lt;C125,M122,IF(B125=C125,1+M122))))</f>
        <v>--</v>
      </c>
      <c r="O122" s="14" t="str">
        <f>IF(B126="","--",IF(B126&gt;C126,3+N122,IF(B126&lt;C126,N122,IF(B126=C126,1+N122))))</f>
        <v>--</v>
      </c>
      <c r="P122" s="1"/>
      <c r="Q122" s="1"/>
      <c r="R122" s="1"/>
      <c r="S122" s="1"/>
      <c r="T122" s="1"/>
      <c r="U122" s="1"/>
    </row>
    <row r="123" spans="2:21" ht="16.5" thickTop="1" thickBot="1" x14ac:dyDescent="0.3">
      <c r="B123" s="3"/>
      <c r="C123" s="3"/>
      <c r="D123" s="24" t="str">
        <f t="shared" si="3"/>
        <v>--</v>
      </c>
      <c r="E123" s="24" t="str">
        <f t="shared" si="4"/>
        <v>--</v>
      </c>
      <c r="F123" s="24" t="str">
        <f t="shared" si="8"/>
        <v>--</v>
      </c>
      <c r="G123" s="36"/>
      <c r="H123" s="36"/>
      <c r="I123" s="1"/>
      <c r="J123" s="20"/>
      <c r="K123" s="21"/>
      <c r="L123" s="21"/>
      <c r="M123" s="8"/>
      <c r="N123" s="21"/>
      <c r="O123" s="21"/>
      <c r="P123" s="1"/>
      <c r="Q123" s="1"/>
      <c r="R123" s="1"/>
      <c r="S123" s="1"/>
      <c r="T123" s="1"/>
      <c r="U123" s="1"/>
    </row>
    <row r="124" spans="2:21" ht="16.5" thickTop="1" thickBot="1" x14ac:dyDescent="0.3">
      <c r="B124" s="3"/>
      <c r="C124" s="3"/>
      <c r="D124" s="24" t="str">
        <f t="shared" si="3"/>
        <v>--</v>
      </c>
      <c r="E124" s="24" t="str">
        <f t="shared" si="4"/>
        <v>--</v>
      </c>
      <c r="F124" s="24" t="str">
        <f t="shared" si="8"/>
        <v>--</v>
      </c>
      <c r="G124" s="36"/>
      <c r="H124" s="36"/>
      <c r="I124" s="1"/>
      <c r="J124" s="2" t="s">
        <v>2</v>
      </c>
      <c r="K124" s="12" t="str">
        <f>IF(C122="","--",IF(B122&lt;C122,3,IF(B122&gt;C122,0,IF(B122=C122,1))))</f>
        <v>--</v>
      </c>
      <c r="L124" s="13" t="str">
        <f>IF(K124="--","--",IF(B123&lt;C123,3+K124,IF(B123&gt;C123,K124,IF(B123=C123,1+K124))))</f>
        <v>--</v>
      </c>
      <c r="M124" s="23" t="str">
        <f>IF(C124="","--",IF(B124&lt;C124,3+L124,IF(B124&gt;C124,L124,IF(B124=C124,1+L124))))</f>
        <v>--</v>
      </c>
      <c r="N124" s="13" t="str">
        <f>IF(C125="","--",IF(B125&lt;C125,3+M124,IF(B125&gt;C125,M124,IF(B125=C125,1+M124))))</f>
        <v>--</v>
      </c>
      <c r="O124" s="14" t="str">
        <f>IF(C126="","--",IF(B126&lt;C126,3+N124,IF(B126&gt;C126,N124,IF(B126=C126,1+N124))))</f>
        <v>--</v>
      </c>
      <c r="P124" s="1"/>
      <c r="Q124" s="1"/>
      <c r="R124" s="1"/>
      <c r="S124" s="1"/>
      <c r="T124" s="1"/>
      <c r="U124" s="1"/>
    </row>
    <row r="125" spans="2:21" ht="16.5" thickTop="1" thickBot="1" x14ac:dyDescent="0.3">
      <c r="B125" s="3"/>
      <c r="C125" s="3"/>
      <c r="D125" s="24" t="str">
        <f t="shared" si="3"/>
        <v>--</v>
      </c>
      <c r="E125" s="24" t="str">
        <f t="shared" si="4"/>
        <v>--</v>
      </c>
      <c r="F125" s="24" t="str">
        <f>IF(B125="","--",IF(B125&lt;C125,"3",IF(B125=C125,"1","0")))</f>
        <v>--</v>
      </c>
      <c r="G125" s="36"/>
      <c r="H125" s="3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6.5" thickTop="1" thickBot="1" x14ac:dyDescent="0.3">
      <c r="B126" s="3"/>
      <c r="C126" s="3"/>
      <c r="D126" s="24" t="str">
        <f t="shared" si="3"/>
        <v>--</v>
      </c>
      <c r="E126" s="24" t="str">
        <f t="shared" si="4"/>
        <v>--</v>
      </c>
      <c r="F126" s="24" t="str">
        <f t="shared" ref="F126:F136" si="9">IF(B126="","--",IF(B126&lt;C126,"3",IF(B126=C126,"1","0")))</f>
        <v>--</v>
      </c>
      <c r="G126" s="36"/>
      <c r="H126" s="3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6.5" thickTop="1" thickBot="1" x14ac:dyDescent="0.3">
      <c r="B127" s="3"/>
      <c r="C127" s="3"/>
      <c r="D127" s="24" t="str">
        <f t="shared" si="3"/>
        <v>--</v>
      </c>
      <c r="E127" s="24" t="str">
        <f t="shared" si="4"/>
        <v>--</v>
      </c>
      <c r="F127" s="24" t="str">
        <f t="shared" si="9"/>
        <v>--</v>
      </c>
      <c r="G127" s="36" t="str">
        <f>IF(O127 ="--","--",IF(O127&gt;O129,"1","0"))</f>
        <v>--</v>
      </c>
      <c r="H127" s="36" t="str">
        <f>IF(O127 ="--","--",IF(O127&lt;O129,"1","0"))</f>
        <v>--</v>
      </c>
      <c r="I127" s="1"/>
      <c r="J127" s="2" t="s">
        <v>1</v>
      </c>
      <c r="K127" s="12" t="str">
        <f>IF(B127="","--",IF(B127&gt;C127,3,IF(B127&lt;C127,0,IF(B127=C127,1))))</f>
        <v>--</v>
      </c>
      <c r="L127" s="13" t="str">
        <f>IF(B128="","--",IF(B128&gt;C128,3+K127,IF(B128&lt;C128,K127,IF(B128=C128,1+K127))))</f>
        <v>--</v>
      </c>
      <c r="M127" s="23" t="str">
        <f>IF(B129="","--",IF(B129&gt;C129,3+L127,IF(B129&lt;C129,L127,IF(B129=C129,1+L127))))</f>
        <v>--</v>
      </c>
      <c r="N127" s="13" t="str">
        <f>IF(B130="","--",IF(B130&gt;C130,3+M127,IF(B130&lt;C130,M127,IF(B130=C130,1+M127))))</f>
        <v>--</v>
      </c>
      <c r="O127" s="14" t="str">
        <f>IF(B131="","--",IF(B131&gt;C131,3+N127,IF(B131&lt;C131,N127,IF(B131=C131,1+N127))))</f>
        <v>--</v>
      </c>
      <c r="P127" s="1"/>
      <c r="Q127" s="1"/>
      <c r="R127" s="1"/>
      <c r="S127" s="1"/>
      <c r="T127" s="1"/>
      <c r="U127" s="1"/>
    </row>
    <row r="128" spans="2:21" ht="16.5" thickTop="1" thickBot="1" x14ac:dyDescent="0.3">
      <c r="B128" s="3"/>
      <c r="C128" s="3"/>
      <c r="D128" s="24" t="str">
        <f t="shared" si="3"/>
        <v>--</v>
      </c>
      <c r="E128" s="24" t="str">
        <f t="shared" si="4"/>
        <v>--</v>
      </c>
      <c r="F128" s="24" t="str">
        <f>IF(B128="","--",IF(B128&lt;C128,"3",IF(B128=C128,"1","0")))</f>
        <v>--</v>
      </c>
      <c r="G128" s="36"/>
      <c r="H128" s="36"/>
      <c r="I128" s="1"/>
      <c r="J128" s="20"/>
      <c r="K128" s="21"/>
      <c r="L128" s="21"/>
      <c r="M128" s="8"/>
      <c r="N128" s="21"/>
      <c r="O128" s="21"/>
      <c r="P128" s="1"/>
      <c r="Q128" s="1"/>
      <c r="R128" s="1"/>
      <c r="S128" s="1"/>
      <c r="T128" s="1"/>
      <c r="U128" s="1"/>
    </row>
    <row r="129" spans="2:21" ht="16.5" thickTop="1" thickBot="1" x14ac:dyDescent="0.3">
      <c r="B129" s="3"/>
      <c r="C129" s="3"/>
      <c r="D129" s="24" t="str">
        <f t="shared" si="3"/>
        <v>--</v>
      </c>
      <c r="E129" s="24" t="str">
        <f t="shared" si="4"/>
        <v>--</v>
      </c>
      <c r="F129" s="24" t="str">
        <f t="shared" si="9"/>
        <v>--</v>
      </c>
      <c r="G129" s="36"/>
      <c r="H129" s="36"/>
      <c r="I129" s="1"/>
      <c r="J129" s="2" t="s">
        <v>2</v>
      </c>
      <c r="K129" s="12" t="str">
        <f>IF(C127="","--",IF(B127&lt;C127,3,IF(B127&gt;C127,0,IF(B127=C127,1))))</f>
        <v>--</v>
      </c>
      <c r="L129" s="13" t="str">
        <f>IF(K129="--","--",IF(B128&lt;C128,3+K129,IF(B128&gt;C128,K129,IF(B128=C128,1+K129))))</f>
        <v>--</v>
      </c>
      <c r="M129" s="23" t="str">
        <f>IF(C129="","--",IF(B129&lt;C129,3+L129,IF(B129&gt;C129,L129,IF(B129=C129,1+L129))))</f>
        <v>--</v>
      </c>
      <c r="N129" s="13" t="str">
        <f>IF(C130="","--",IF(B130&lt;C130,3+M129,IF(B130&gt;C130,M129,IF(B130=C130,1+M129))))</f>
        <v>--</v>
      </c>
      <c r="O129" s="14" t="str">
        <f>IF(C131="","--",IF(B131&lt;C131,3+N129,IF(B131&gt;C131,N129,IF(B131=C131,1+N129))))</f>
        <v>--</v>
      </c>
      <c r="P129" s="1"/>
      <c r="Q129" s="1"/>
      <c r="R129" s="1"/>
      <c r="S129" s="1"/>
      <c r="T129" s="1"/>
      <c r="U129" s="1"/>
    </row>
    <row r="130" spans="2:21" ht="16.5" thickTop="1" thickBot="1" x14ac:dyDescent="0.3">
      <c r="B130" s="3"/>
      <c r="C130" s="3"/>
      <c r="D130" s="24" t="str">
        <f t="shared" si="3"/>
        <v>--</v>
      </c>
      <c r="E130" s="24" t="str">
        <f t="shared" si="4"/>
        <v>--</v>
      </c>
      <c r="F130" s="24" t="str">
        <f t="shared" si="9"/>
        <v>--</v>
      </c>
      <c r="G130" s="36"/>
      <c r="H130" s="3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6.5" thickTop="1" thickBot="1" x14ac:dyDescent="0.3">
      <c r="B131" s="3"/>
      <c r="C131" s="3"/>
      <c r="D131" s="24" t="str">
        <f t="shared" si="3"/>
        <v>--</v>
      </c>
      <c r="E131" s="24" t="str">
        <f t="shared" si="4"/>
        <v>--</v>
      </c>
      <c r="F131" s="24" t="str">
        <f t="shared" si="9"/>
        <v>--</v>
      </c>
      <c r="G131" s="36"/>
      <c r="H131" s="3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6.5" thickTop="1" thickBot="1" x14ac:dyDescent="0.3">
      <c r="B132" s="3"/>
      <c r="C132" s="3"/>
      <c r="D132" s="24" t="str">
        <f t="shared" si="3"/>
        <v>--</v>
      </c>
      <c r="E132" s="24" t="str">
        <f t="shared" si="4"/>
        <v>--</v>
      </c>
      <c r="F132" s="24" t="str">
        <f t="shared" si="9"/>
        <v>--</v>
      </c>
      <c r="G132" s="36" t="str">
        <f>IF(O132 ="--","--",IF(O132&gt;O134,"1","0"))</f>
        <v>--</v>
      </c>
      <c r="H132" s="36" t="str">
        <f>IF(O132 ="--","--",IF(O132&lt;O134,"1","0"))</f>
        <v>--</v>
      </c>
      <c r="I132" s="1"/>
      <c r="J132" s="2" t="s">
        <v>1</v>
      </c>
      <c r="K132" s="12" t="str">
        <f>IF(B132="","--",IF(B132&gt;C132,3,IF(B132&lt;C132,0,IF(B132=C132,1))))</f>
        <v>--</v>
      </c>
      <c r="L132" s="13" t="str">
        <f>IF(B133="","--",IF(B133&gt;C133,3+K132,IF(B133&lt;C133,K132,IF(B133=C133,1+K132))))</f>
        <v>--</v>
      </c>
      <c r="M132" s="23" t="str">
        <f>IF(B134="","--",IF(B134&gt;C134,3+L132,IF(B134&lt;C134,L132,IF(B134=C134,1+L132))))</f>
        <v>--</v>
      </c>
      <c r="N132" s="13" t="str">
        <f>IF(B135="","--",IF(B135&gt;C135,3+M132,IF(B135&lt;C135,M132,IF(B135=C135,1+M132))))</f>
        <v>--</v>
      </c>
      <c r="O132" s="14" t="str">
        <f>IF(B136="","--",IF(B136&gt;C136,3+N132,IF(B136&lt;C136,N132,IF(B136=C136,1+N132))))</f>
        <v>--</v>
      </c>
      <c r="P132" s="1"/>
      <c r="Q132" s="1"/>
      <c r="R132" s="1"/>
      <c r="S132" s="1"/>
      <c r="T132" s="1"/>
      <c r="U132" s="1"/>
    </row>
    <row r="133" spans="2:21" ht="16.5" thickTop="1" thickBot="1" x14ac:dyDescent="0.3">
      <c r="B133" s="3"/>
      <c r="C133" s="3"/>
      <c r="D133" s="24" t="str">
        <f t="shared" si="3"/>
        <v>--</v>
      </c>
      <c r="E133" s="24" t="str">
        <f t="shared" si="4"/>
        <v>--</v>
      </c>
      <c r="F133" s="24" t="str">
        <f t="shared" si="9"/>
        <v>--</v>
      </c>
      <c r="G133" s="36"/>
      <c r="H133" s="36"/>
      <c r="I133" s="1"/>
      <c r="J133" s="20"/>
      <c r="K133" s="21"/>
      <c r="L133" s="21"/>
      <c r="M133" s="8"/>
      <c r="N133" s="21"/>
      <c r="O133" s="21"/>
      <c r="P133" s="1"/>
      <c r="Q133" s="1"/>
      <c r="R133" s="1"/>
      <c r="S133" s="1"/>
      <c r="T133" s="1"/>
      <c r="U133" s="1"/>
    </row>
    <row r="134" spans="2:21" ht="16.5" thickTop="1" thickBot="1" x14ac:dyDescent="0.3">
      <c r="B134" s="3"/>
      <c r="C134" s="3"/>
      <c r="D134" s="24" t="str">
        <f t="shared" si="3"/>
        <v>--</v>
      </c>
      <c r="E134" s="24" t="str">
        <f t="shared" si="4"/>
        <v>--</v>
      </c>
      <c r="F134" s="24" t="str">
        <f t="shared" si="9"/>
        <v>--</v>
      </c>
      <c r="G134" s="36"/>
      <c r="H134" s="36"/>
      <c r="I134" s="1"/>
      <c r="J134" s="2" t="s">
        <v>2</v>
      </c>
      <c r="K134" s="12" t="str">
        <f>IF(C132="","--",IF(B132&lt;C132,3,IF(B132&gt;C132,0,IF(B132=C132,1))))</f>
        <v>--</v>
      </c>
      <c r="L134" s="13" t="str">
        <f>IF(K134="--","--",IF(B133&lt;C133,3+K134,IF(B133&gt;C133,K134,IF(B133=C133,1+K134))))</f>
        <v>--</v>
      </c>
      <c r="M134" s="23" t="str">
        <f>IF(C134="","--",IF(B134&lt;C134,3+L134,IF(B134&gt;C134,L134,IF(B134=C134,1+L134))))</f>
        <v>--</v>
      </c>
      <c r="N134" s="13" t="str">
        <f>IF(C135="","--",IF(B135&lt;C135,3+M134,IF(B135&gt;C135,M134,IF(B135=C135,1+M134))))</f>
        <v>--</v>
      </c>
      <c r="O134" s="14" t="str">
        <f>IF(C136="","--",IF(B136&lt;C136,3+N134,IF(B136&gt;C136,N134,IF(B136=C136,1+N134))))</f>
        <v>--</v>
      </c>
      <c r="P134" s="1"/>
      <c r="Q134" s="1"/>
      <c r="R134" s="1"/>
      <c r="S134" s="1"/>
      <c r="T134" s="1"/>
      <c r="U134" s="1"/>
    </row>
    <row r="135" spans="2:21" ht="16.5" thickTop="1" thickBot="1" x14ac:dyDescent="0.3">
      <c r="B135" s="3"/>
      <c r="C135" s="3"/>
      <c r="D135" s="24" t="str">
        <f t="shared" si="3"/>
        <v>--</v>
      </c>
      <c r="E135" s="24" t="str">
        <f t="shared" si="4"/>
        <v>--</v>
      </c>
      <c r="F135" s="24" t="str">
        <f t="shared" si="9"/>
        <v>--</v>
      </c>
      <c r="G135" s="36"/>
      <c r="H135" s="3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6.5" thickTop="1" thickBot="1" x14ac:dyDescent="0.3">
      <c r="B136" s="3"/>
      <c r="C136" s="3"/>
      <c r="D136" s="24" t="str">
        <f t="shared" si="3"/>
        <v>--</v>
      </c>
      <c r="E136" s="24" t="str">
        <f t="shared" si="4"/>
        <v>--</v>
      </c>
      <c r="F136" s="24" t="str">
        <f t="shared" si="9"/>
        <v>--</v>
      </c>
      <c r="G136" s="36"/>
      <c r="H136" s="3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thickTop="1" x14ac:dyDescent="0.25">
      <c r="B137" s="24"/>
      <c r="C137" s="24"/>
      <c r="D137" s="24"/>
      <c r="E137" s="24"/>
      <c r="F137" s="24"/>
      <c r="G137" s="24"/>
      <c r="H137" s="24"/>
      <c r="I137" s="24"/>
      <c r="M137" s="24"/>
    </row>
    <row r="176" spans="2:2" x14ac:dyDescent="0.25">
      <c r="B176" s="24"/>
    </row>
  </sheetData>
  <mergeCells count="62">
    <mergeCell ref="Q24:Q25"/>
    <mergeCell ref="Q28:Q29"/>
    <mergeCell ref="G127:G131"/>
    <mergeCell ref="H127:H131"/>
    <mergeCell ref="G132:G136"/>
    <mergeCell ref="H132:H136"/>
    <mergeCell ref="B2:U7"/>
    <mergeCell ref="G112:G116"/>
    <mergeCell ref="H112:H116"/>
    <mergeCell ref="G117:G121"/>
    <mergeCell ref="H117:H121"/>
    <mergeCell ref="G122:G126"/>
    <mergeCell ref="H122:H126"/>
    <mergeCell ref="G97:G101"/>
    <mergeCell ref="H97:H101"/>
    <mergeCell ref="G102:G106"/>
    <mergeCell ref="H102:H106"/>
    <mergeCell ref="G107:G111"/>
    <mergeCell ref="H107:H111"/>
    <mergeCell ref="G82:G86"/>
    <mergeCell ref="H82:H86"/>
    <mergeCell ref="G87:G91"/>
    <mergeCell ref="H87:H91"/>
    <mergeCell ref="G92:G96"/>
    <mergeCell ref="H92:H96"/>
    <mergeCell ref="G67:G71"/>
    <mergeCell ref="H67:H71"/>
    <mergeCell ref="G72:G76"/>
    <mergeCell ref="H72:H76"/>
    <mergeCell ref="G77:G81"/>
    <mergeCell ref="H77:H81"/>
    <mergeCell ref="G52:G56"/>
    <mergeCell ref="H52:H56"/>
    <mergeCell ref="G57:G61"/>
    <mergeCell ref="H57:H61"/>
    <mergeCell ref="G62:G66"/>
    <mergeCell ref="H62:H66"/>
    <mergeCell ref="G37:G41"/>
    <mergeCell ref="H37:H41"/>
    <mergeCell ref="G42:G46"/>
    <mergeCell ref="H42:H46"/>
    <mergeCell ref="G47:G51"/>
    <mergeCell ref="H47:H51"/>
    <mergeCell ref="G22:G26"/>
    <mergeCell ref="H22:H26"/>
    <mergeCell ref="G27:G31"/>
    <mergeCell ref="H27:H31"/>
    <mergeCell ref="G32:G36"/>
    <mergeCell ref="H32:H36"/>
    <mergeCell ref="J9:O9"/>
    <mergeCell ref="Q9:U9"/>
    <mergeCell ref="G12:G16"/>
    <mergeCell ref="H12:H16"/>
    <mergeCell ref="H17:H21"/>
    <mergeCell ref="G17:G21"/>
    <mergeCell ref="Q21:R21"/>
    <mergeCell ref="S21:T21"/>
    <mergeCell ref="Q12:Q13"/>
    <mergeCell ref="Q16:Q17"/>
    <mergeCell ref="Q19:T19"/>
    <mergeCell ref="Q20:R20"/>
    <mergeCell ref="S20:T20"/>
  </mergeCells>
  <conditionalFormatting sqref="B12">
    <cfRule type="cellIs" dxfId="127" priority="284" operator="equal">
      <formula>""</formula>
    </cfRule>
    <cfRule type="cellIs" dxfId="126" priority="289" operator="lessThan">
      <formula>C12</formula>
    </cfRule>
    <cfRule type="cellIs" dxfId="125" priority="290" operator="greaterThan">
      <formula>C12</formula>
    </cfRule>
    <cfRule type="cellIs" dxfId="124" priority="291" operator="equal">
      <formula>C12</formula>
    </cfRule>
  </conditionalFormatting>
  <conditionalFormatting sqref="K12:O12">
    <cfRule type="colorScale" priority="281">
      <colorScale>
        <cfvo type="percent" val="0"/>
        <cfvo type="percent" val="100"/>
        <color rgb="FF92D050"/>
        <color rgb="FF00B050"/>
      </colorScale>
    </cfRule>
  </conditionalFormatting>
  <conditionalFormatting sqref="C12">
    <cfRule type="cellIs" dxfId="123" priority="277" operator="equal">
      <formula>""</formula>
    </cfRule>
    <cfRule type="cellIs" dxfId="122" priority="278" operator="lessThan">
      <formula>B12</formula>
    </cfRule>
    <cfRule type="cellIs" dxfId="121" priority="279" operator="greaterThan">
      <formula>B12</formula>
    </cfRule>
    <cfRule type="cellIs" dxfId="120" priority="280" operator="equal">
      <formula>B12</formula>
    </cfRule>
  </conditionalFormatting>
  <conditionalFormatting sqref="B13">
    <cfRule type="cellIs" dxfId="119" priority="273" operator="equal">
      <formula>""</formula>
    </cfRule>
    <cfRule type="cellIs" dxfId="118" priority="274" operator="lessThan">
      <formula>C13</formula>
    </cfRule>
    <cfRule type="cellIs" dxfId="117" priority="275" operator="greaterThan">
      <formula>C13</formula>
    </cfRule>
    <cfRule type="cellIs" dxfId="116" priority="276" operator="equal">
      <formula>C13</formula>
    </cfRule>
  </conditionalFormatting>
  <conditionalFormatting sqref="C13">
    <cfRule type="cellIs" dxfId="115" priority="269" operator="equal">
      <formula>""</formula>
    </cfRule>
    <cfRule type="cellIs" dxfId="114" priority="270" operator="lessThan">
      <formula>B13</formula>
    </cfRule>
    <cfRule type="cellIs" dxfId="113" priority="271" operator="greaterThan">
      <formula>B13</formula>
    </cfRule>
    <cfRule type="cellIs" dxfId="112" priority="272" operator="equal">
      <formula>B13</formula>
    </cfRule>
  </conditionalFormatting>
  <conditionalFormatting sqref="B14">
    <cfRule type="cellIs" dxfId="111" priority="265" operator="equal">
      <formula>""</formula>
    </cfRule>
    <cfRule type="cellIs" dxfId="110" priority="266" operator="lessThan">
      <formula>C14</formula>
    </cfRule>
    <cfRule type="cellIs" dxfId="109" priority="267" operator="greaterThan">
      <formula>C14</formula>
    </cfRule>
    <cfRule type="cellIs" dxfId="108" priority="268" operator="equal">
      <formula>C14</formula>
    </cfRule>
  </conditionalFormatting>
  <conditionalFormatting sqref="C14">
    <cfRule type="cellIs" dxfId="107" priority="261" operator="equal">
      <formula>""</formula>
    </cfRule>
    <cfRule type="cellIs" dxfId="106" priority="262" operator="lessThan">
      <formula>B14</formula>
    </cfRule>
    <cfRule type="cellIs" dxfId="105" priority="263" operator="greaterThan">
      <formula>B14</formula>
    </cfRule>
    <cfRule type="cellIs" dxfId="104" priority="264" operator="equal">
      <formula>B14</formula>
    </cfRule>
  </conditionalFormatting>
  <conditionalFormatting sqref="B15">
    <cfRule type="cellIs" dxfId="103" priority="257" operator="equal">
      <formula>""</formula>
    </cfRule>
    <cfRule type="cellIs" dxfId="102" priority="258" operator="lessThan">
      <formula>C15</formula>
    </cfRule>
    <cfRule type="cellIs" dxfId="101" priority="259" operator="greaterThan">
      <formula>C15</formula>
    </cfRule>
    <cfRule type="cellIs" dxfId="100" priority="260" operator="equal">
      <formula>C15</formula>
    </cfRule>
  </conditionalFormatting>
  <conditionalFormatting sqref="C15">
    <cfRule type="cellIs" dxfId="99" priority="253" operator="equal">
      <formula>""</formula>
    </cfRule>
    <cfRule type="cellIs" dxfId="98" priority="254" operator="lessThan">
      <formula>B15</formula>
    </cfRule>
    <cfRule type="cellIs" dxfId="97" priority="255" operator="greaterThan">
      <formula>B15</formula>
    </cfRule>
    <cfRule type="cellIs" dxfId="96" priority="256" operator="equal">
      <formula>B15</formula>
    </cfRule>
  </conditionalFormatting>
  <conditionalFormatting sqref="B16">
    <cfRule type="cellIs" dxfId="95" priority="249" operator="equal">
      <formula>""</formula>
    </cfRule>
    <cfRule type="cellIs" dxfId="94" priority="250" operator="lessThan">
      <formula>C16</formula>
    </cfRule>
    <cfRule type="cellIs" dxfId="93" priority="251" operator="greaterThan">
      <formula>C16</formula>
    </cfRule>
    <cfRule type="cellIs" dxfId="92" priority="252" operator="equal">
      <formula>C16</formula>
    </cfRule>
  </conditionalFormatting>
  <conditionalFormatting sqref="C16">
    <cfRule type="cellIs" dxfId="91" priority="245" operator="equal">
      <formula>""</formula>
    </cfRule>
    <cfRule type="cellIs" dxfId="90" priority="246" operator="lessThan">
      <formula>B16</formula>
    </cfRule>
    <cfRule type="cellIs" dxfId="89" priority="247" operator="greaterThan">
      <formula>B16</formula>
    </cfRule>
    <cfRule type="cellIs" dxfId="88" priority="248" operator="equal">
      <formula>B16</formula>
    </cfRule>
  </conditionalFormatting>
  <conditionalFormatting sqref="K14:O14">
    <cfRule type="colorScale" priority="243">
      <colorScale>
        <cfvo type="percent" val="0"/>
        <cfvo type="percent" val="100"/>
        <color rgb="FF92D050"/>
        <color rgb="FF00B050"/>
      </colorScale>
    </cfRule>
  </conditionalFormatting>
  <conditionalFormatting sqref="B22">
    <cfRule type="cellIs" dxfId="87" priority="239" operator="equal">
      <formula>""</formula>
    </cfRule>
    <cfRule type="cellIs" dxfId="86" priority="240" operator="lessThan">
      <formula>C22</formula>
    </cfRule>
    <cfRule type="cellIs" dxfId="85" priority="241" operator="greaterThan">
      <formula>C22</formula>
    </cfRule>
    <cfRule type="cellIs" dxfId="84" priority="242" operator="equal">
      <formula>C22</formula>
    </cfRule>
  </conditionalFormatting>
  <conditionalFormatting sqref="C22">
    <cfRule type="cellIs" dxfId="83" priority="234" operator="equal">
      <formula>""</formula>
    </cfRule>
    <cfRule type="cellIs" dxfId="82" priority="235" operator="lessThan">
      <formula>B22</formula>
    </cfRule>
    <cfRule type="cellIs" dxfId="81" priority="236" operator="greaterThan">
      <formula>B22</formula>
    </cfRule>
    <cfRule type="cellIs" dxfId="80" priority="237" operator="equal">
      <formula>B22</formula>
    </cfRule>
  </conditionalFormatting>
  <conditionalFormatting sqref="B23">
    <cfRule type="cellIs" dxfId="79" priority="230" operator="equal">
      <formula>""</formula>
    </cfRule>
    <cfRule type="cellIs" dxfId="78" priority="231" operator="lessThan">
      <formula>C23</formula>
    </cfRule>
    <cfRule type="cellIs" dxfId="77" priority="232" operator="greaterThan">
      <formula>C23</formula>
    </cfRule>
    <cfRule type="cellIs" dxfId="76" priority="233" operator="equal">
      <formula>C23</formula>
    </cfRule>
  </conditionalFormatting>
  <conditionalFormatting sqref="C23">
    <cfRule type="cellIs" dxfId="75" priority="226" operator="equal">
      <formula>""</formula>
    </cfRule>
    <cfRule type="cellIs" dxfId="74" priority="227" operator="lessThan">
      <formula>B23</formula>
    </cfRule>
    <cfRule type="cellIs" dxfId="73" priority="228" operator="greaterThan">
      <formula>B23</formula>
    </cfRule>
    <cfRule type="cellIs" dxfId="72" priority="229" operator="equal">
      <formula>B23</formula>
    </cfRule>
  </conditionalFormatting>
  <conditionalFormatting sqref="B24">
    <cfRule type="cellIs" dxfId="71" priority="222" operator="equal">
      <formula>""</formula>
    </cfRule>
    <cfRule type="cellIs" dxfId="70" priority="223" operator="lessThan">
      <formula>C24</formula>
    </cfRule>
    <cfRule type="cellIs" dxfId="69" priority="224" operator="greaterThan">
      <formula>C24</formula>
    </cfRule>
    <cfRule type="cellIs" dxfId="68" priority="225" operator="equal">
      <formula>C24</formula>
    </cfRule>
  </conditionalFormatting>
  <conditionalFormatting sqref="C24">
    <cfRule type="cellIs" dxfId="67" priority="218" operator="equal">
      <formula>""</formula>
    </cfRule>
    <cfRule type="cellIs" dxfId="66" priority="219" operator="lessThan">
      <formula>B24</formula>
    </cfRule>
    <cfRule type="cellIs" dxfId="65" priority="220" operator="greaterThan">
      <formula>B24</formula>
    </cfRule>
    <cfRule type="cellIs" dxfId="64" priority="221" operator="equal">
      <formula>B24</formula>
    </cfRule>
  </conditionalFormatting>
  <conditionalFormatting sqref="B25">
    <cfRule type="cellIs" dxfId="63" priority="214" operator="equal">
      <formula>""</formula>
    </cfRule>
    <cfRule type="cellIs" dxfId="62" priority="215" operator="lessThan">
      <formula>C25</formula>
    </cfRule>
    <cfRule type="cellIs" dxfId="61" priority="216" operator="greaterThan">
      <formula>C25</formula>
    </cfRule>
    <cfRule type="cellIs" dxfId="60" priority="217" operator="equal">
      <formula>C25</formula>
    </cfRule>
  </conditionalFormatting>
  <conditionalFormatting sqref="C25">
    <cfRule type="cellIs" dxfId="59" priority="210" operator="equal">
      <formula>""</formula>
    </cfRule>
    <cfRule type="cellIs" dxfId="58" priority="211" operator="lessThan">
      <formula>B25</formula>
    </cfRule>
    <cfRule type="cellIs" dxfId="57" priority="212" operator="greaterThan">
      <formula>B25</formula>
    </cfRule>
    <cfRule type="cellIs" dxfId="56" priority="213" operator="equal">
      <formula>B25</formula>
    </cfRule>
  </conditionalFormatting>
  <conditionalFormatting sqref="B26:B136">
    <cfRule type="cellIs" dxfId="55" priority="206" operator="equal">
      <formula>""</formula>
    </cfRule>
    <cfRule type="cellIs" dxfId="54" priority="207" operator="lessThan">
      <formula>C26</formula>
    </cfRule>
    <cfRule type="cellIs" dxfId="53" priority="208" operator="greaterThan">
      <formula>C26</formula>
    </cfRule>
    <cfRule type="cellIs" dxfId="52" priority="209" operator="equal">
      <formula>C26</formula>
    </cfRule>
  </conditionalFormatting>
  <conditionalFormatting sqref="C26:C136">
    <cfRule type="cellIs" dxfId="51" priority="202" operator="equal">
      <formula>""</formula>
    </cfRule>
    <cfRule type="cellIs" dxfId="50" priority="203" operator="lessThan">
      <formula>B26</formula>
    </cfRule>
    <cfRule type="cellIs" dxfId="49" priority="204" operator="greaterThan">
      <formula>B26</formula>
    </cfRule>
    <cfRule type="cellIs" dxfId="48" priority="205" operator="equal">
      <formula>B26</formula>
    </cfRule>
  </conditionalFormatting>
  <conditionalFormatting sqref="B17">
    <cfRule type="cellIs" dxfId="47" priority="197" operator="equal">
      <formula>""</formula>
    </cfRule>
    <cfRule type="cellIs" dxfId="46" priority="198" operator="lessThan">
      <formula>C17</formula>
    </cfRule>
    <cfRule type="cellIs" dxfId="45" priority="199" operator="greaterThan">
      <formula>C17</formula>
    </cfRule>
    <cfRule type="cellIs" dxfId="44" priority="200" operator="equal">
      <formula>C17</formula>
    </cfRule>
  </conditionalFormatting>
  <conditionalFormatting sqref="C17">
    <cfRule type="cellIs" dxfId="43" priority="192" operator="equal">
      <formula>""</formula>
    </cfRule>
    <cfRule type="cellIs" dxfId="42" priority="193" operator="lessThan">
      <formula>B17</formula>
    </cfRule>
    <cfRule type="cellIs" dxfId="41" priority="194" operator="greaterThan">
      <formula>B17</formula>
    </cfRule>
    <cfRule type="cellIs" dxfId="40" priority="195" operator="equal">
      <formula>B17</formula>
    </cfRule>
  </conditionalFormatting>
  <conditionalFormatting sqref="B18">
    <cfRule type="cellIs" dxfId="39" priority="188" operator="equal">
      <formula>""</formula>
    </cfRule>
    <cfRule type="cellIs" dxfId="38" priority="189" operator="lessThan">
      <formula>C18</formula>
    </cfRule>
    <cfRule type="cellIs" dxfId="37" priority="190" operator="greaterThan">
      <formula>C18</formula>
    </cfRule>
    <cfRule type="cellIs" dxfId="36" priority="191" operator="equal">
      <formula>C18</formula>
    </cfRule>
  </conditionalFormatting>
  <conditionalFormatting sqref="C18">
    <cfRule type="cellIs" dxfId="35" priority="184" operator="equal">
      <formula>""</formula>
    </cfRule>
    <cfRule type="cellIs" dxfId="34" priority="185" operator="lessThan">
      <formula>B18</formula>
    </cfRule>
    <cfRule type="cellIs" dxfId="33" priority="186" operator="greaterThan">
      <formula>B18</formula>
    </cfRule>
    <cfRule type="cellIs" dxfId="32" priority="187" operator="equal">
      <formula>B18</formula>
    </cfRule>
  </conditionalFormatting>
  <conditionalFormatting sqref="B19">
    <cfRule type="cellIs" dxfId="31" priority="180" operator="equal">
      <formula>""</formula>
    </cfRule>
    <cfRule type="cellIs" dxfId="30" priority="181" operator="lessThan">
      <formula>C19</formula>
    </cfRule>
    <cfRule type="cellIs" dxfId="29" priority="182" operator="greaterThan">
      <formula>C19</formula>
    </cfRule>
    <cfRule type="cellIs" dxfId="28" priority="183" operator="equal">
      <formula>C19</formula>
    </cfRule>
  </conditionalFormatting>
  <conditionalFormatting sqref="C19">
    <cfRule type="cellIs" dxfId="27" priority="176" operator="equal">
      <formula>""</formula>
    </cfRule>
    <cfRule type="cellIs" dxfId="26" priority="177" operator="lessThan">
      <formula>B19</formula>
    </cfRule>
    <cfRule type="cellIs" dxfId="25" priority="178" operator="greaterThan">
      <formula>B19</formula>
    </cfRule>
    <cfRule type="cellIs" dxfId="24" priority="179" operator="equal">
      <formula>B19</formula>
    </cfRule>
  </conditionalFormatting>
  <conditionalFormatting sqref="B20">
    <cfRule type="cellIs" dxfId="23" priority="172" operator="equal">
      <formula>""</formula>
    </cfRule>
    <cfRule type="cellIs" dxfId="22" priority="173" operator="lessThan">
      <formula>C20</formula>
    </cfRule>
    <cfRule type="cellIs" dxfId="21" priority="174" operator="greaterThan">
      <formula>C20</formula>
    </cfRule>
    <cfRule type="cellIs" dxfId="20" priority="175" operator="equal">
      <formula>C20</formula>
    </cfRule>
  </conditionalFormatting>
  <conditionalFormatting sqref="C20">
    <cfRule type="cellIs" dxfId="19" priority="168" operator="equal">
      <formula>""</formula>
    </cfRule>
    <cfRule type="cellIs" dxfId="18" priority="169" operator="lessThan">
      <formula>B20</formula>
    </cfRule>
    <cfRule type="cellIs" dxfId="17" priority="170" operator="greaterThan">
      <formula>B20</formula>
    </cfRule>
    <cfRule type="cellIs" dxfId="16" priority="171" operator="equal">
      <formula>B20</formula>
    </cfRule>
  </conditionalFormatting>
  <conditionalFormatting sqref="B21">
    <cfRule type="cellIs" dxfId="15" priority="164" operator="equal">
      <formula>""</formula>
    </cfRule>
    <cfRule type="cellIs" dxfId="14" priority="165" operator="lessThan">
      <formula>C21</formula>
    </cfRule>
    <cfRule type="cellIs" dxfId="13" priority="166" operator="greaterThan">
      <formula>C21</formula>
    </cfRule>
    <cfRule type="cellIs" dxfId="12" priority="167" operator="equal">
      <formula>C21</formula>
    </cfRule>
  </conditionalFormatting>
  <conditionalFormatting sqref="C21">
    <cfRule type="cellIs" dxfId="11" priority="160" operator="equal">
      <formula>""</formula>
    </cfRule>
    <cfRule type="cellIs" dxfId="10" priority="161" operator="lessThan">
      <formula>B21</formula>
    </cfRule>
    <cfRule type="cellIs" dxfId="9" priority="162" operator="greaterThan">
      <formula>B21</formula>
    </cfRule>
    <cfRule type="cellIs" dxfId="8" priority="163" operator="equal">
      <formula>B21</formula>
    </cfRule>
  </conditionalFormatting>
  <conditionalFormatting sqref="K17:O17">
    <cfRule type="colorScale" priority="48">
      <colorScale>
        <cfvo type="percent" val="0"/>
        <cfvo type="percent" val="100"/>
        <color rgb="FF92D050"/>
        <color rgb="FF00B050"/>
      </colorScale>
    </cfRule>
  </conditionalFormatting>
  <conditionalFormatting sqref="K19:O19">
    <cfRule type="colorScale" priority="47">
      <colorScale>
        <cfvo type="percent" val="0"/>
        <cfvo type="percent" val="100"/>
        <color rgb="FF92D050"/>
        <color rgb="FF00B050"/>
      </colorScale>
    </cfRule>
  </conditionalFormatting>
  <conditionalFormatting sqref="K22:O22">
    <cfRule type="colorScale" priority="46">
      <colorScale>
        <cfvo type="percent" val="0"/>
        <cfvo type="percent" val="100"/>
        <color rgb="FF92D050"/>
        <color rgb="FF00B050"/>
      </colorScale>
    </cfRule>
  </conditionalFormatting>
  <conditionalFormatting sqref="K24:O24">
    <cfRule type="colorScale" priority="45">
      <colorScale>
        <cfvo type="percent" val="0"/>
        <cfvo type="percent" val="100"/>
        <color rgb="FF92D050"/>
        <color rgb="FF00B050"/>
      </colorScale>
    </cfRule>
  </conditionalFormatting>
  <conditionalFormatting sqref="K27:O27">
    <cfRule type="colorScale" priority="44">
      <colorScale>
        <cfvo type="percent" val="0"/>
        <cfvo type="percent" val="100"/>
        <color rgb="FF92D050"/>
        <color rgb="FF00B050"/>
      </colorScale>
    </cfRule>
  </conditionalFormatting>
  <conditionalFormatting sqref="K29:O29">
    <cfRule type="colorScale" priority="43">
      <colorScale>
        <cfvo type="percent" val="0"/>
        <cfvo type="percent" val="100"/>
        <color rgb="FF92D050"/>
        <color rgb="FF00B050"/>
      </colorScale>
    </cfRule>
  </conditionalFormatting>
  <conditionalFormatting sqref="K32:O32">
    <cfRule type="colorScale" priority="42">
      <colorScale>
        <cfvo type="percent" val="0"/>
        <cfvo type="percent" val="100"/>
        <color rgb="FF92D050"/>
        <color rgb="FF00B050"/>
      </colorScale>
    </cfRule>
  </conditionalFormatting>
  <conditionalFormatting sqref="K34:O34">
    <cfRule type="colorScale" priority="41">
      <colorScale>
        <cfvo type="percent" val="0"/>
        <cfvo type="percent" val="100"/>
        <color rgb="FF92D050"/>
        <color rgb="FF00B050"/>
      </colorScale>
    </cfRule>
  </conditionalFormatting>
  <conditionalFormatting sqref="K37:O37">
    <cfRule type="colorScale" priority="40">
      <colorScale>
        <cfvo type="percent" val="0"/>
        <cfvo type="percent" val="100"/>
        <color rgb="FF92D050"/>
        <color rgb="FF00B050"/>
      </colorScale>
    </cfRule>
  </conditionalFormatting>
  <conditionalFormatting sqref="K39:O39">
    <cfRule type="colorScale" priority="39">
      <colorScale>
        <cfvo type="percent" val="0"/>
        <cfvo type="percent" val="100"/>
        <color rgb="FF92D050"/>
        <color rgb="FF00B050"/>
      </colorScale>
    </cfRule>
  </conditionalFormatting>
  <conditionalFormatting sqref="K42:O42">
    <cfRule type="colorScale" priority="38">
      <colorScale>
        <cfvo type="percent" val="0"/>
        <cfvo type="percent" val="100"/>
        <color rgb="FF92D050"/>
        <color rgb="FF00B050"/>
      </colorScale>
    </cfRule>
  </conditionalFormatting>
  <conditionalFormatting sqref="K44:O44">
    <cfRule type="colorScale" priority="37">
      <colorScale>
        <cfvo type="percent" val="0"/>
        <cfvo type="percent" val="100"/>
        <color rgb="FF92D050"/>
        <color rgb="FF00B050"/>
      </colorScale>
    </cfRule>
  </conditionalFormatting>
  <conditionalFormatting sqref="K47:O47">
    <cfRule type="colorScale" priority="36">
      <colorScale>
        <cfvo type="percent" val="0"/>
        <cfvo type="percent" val="100"/>
        <color rgb="FF92D050"/>
        <color rgb="FF00B050"/>
      </colorScale>
    </cfRule>
  </conditionalFormatting>
  <conditionalFormatting sqref="K49:O49">
    <cfRule type="colorScale" priority="35">
      <colorScale>
        <cfvo type="percent" val="0"/>
        <cfvo type="percent" val="100"/>
        <color rgb="FF92D050"/>
        <color rgb="FF00B050"/>
      </colorScale>
    </cfRule>
  </conditionalFormatting>
  <conditionalFormatting sqref="K52:O52">
    <cfRule type="colorScale" priority="34">
      <colorScale>
        <cfvo type="percent" val="0"/>
        <cfvo type="percent" val="100"/>
        <color rgb="FF92D050"/>
        <color rgb="FF00B050"/>
      </colorScale>
    </cfRule>
  </conditionalFormatting>
  <conditionalFormatting sqref="K54:O54">
    <cfRule type="colorScale" priority="33">
      <colorScale>
        <cfvo type="percent" val="0"/>
        <cfvo type="percent" val="100"/>
        <color rgb="FF92D050"/>
        <color rgb="FF00B050"/>
      </colorScale>
    </cfRule>
  </conditionalFormatting>
  <conditionalFormatting sqref="K57:O57">
    <cfRule type="colorScale" priority="32">
      <colorScale>
        <cfvo type="percent" val="0"/>
        <cfvo type="percent" val="100"/>
        <color rgb="FF92D050"/>
        <color rgb="FF00B050"/>
      </colorScale>
    </cfRule>
  </conditionalFormatting>
  <conditionalFormatting sqref="K59:O59">
    <cfRule type="colorScale" priority="31">
      <colorScale>
        <cfvo type="percent" val="0"/>
        <cfvo type="percent" val="100"/>
        <color rgb="FF92D050"/>
        <color rgb="FF00B050"/>
      </colorScale>
    </cfRule>
  </conditionalFormatting>
  <conditionalFormatting sqref="K62:O62">
    <cfRule type="colorScale" priority="30">
      <colorScale>
        <cfvo type="percent" val="0"/>
        <cfvo type="percent" val="100"/>
        <color rgb="FF92D050"/>
        <color rgb="FF00B050"/>
      </colorScale>
    </cfRule>
  </conditionalFormatting>
  <conditionalFormatting sqref="K64:O64">
    <cfRule type="colorScale" priority="29">
      <colorScale>
        <cfvo type="percent" val="0"/>
        <cfvo type="percent" val="100"/>
        <color rgb="FF92D050"/>
        <color rgb="FF00B050"/>
      </colorScale>
    </cfRule>
  </conditionalFormatting>
  <conditionalFormatting sqref="K67:O67">
    <cfRule type="colorScale" priority="28">
      <colorScale>
        <cfvo type="percent" val="0"/>
        <cfvo type="percent" val="100"/>
        <color rgb="FF92D050"/>
        <color rgb="FF00B050"/>
      </colorScale>
    </cfRule>
  </conditionalFormatting>
  <conditionalFormatting sqref="K69:O69">
    <cfRule type="colorScale" priority="27">
      <colorScale>
        <cfvo type="percent" val="0"/>
        <cfvo type="percent" val="100"/>
        <color rgb="FF92D050"/>
        <color rgb="FF00B050"/>
      </colorScale>
    </cfRule>
  </conditionalFormatting>
  <conditionalFormatting sqref="K72:O72">
    <cfRule type="colorScale" priority="26">
      <colorScale>
        <cfvo type="percent" val="0"/>
        <cfvo type="percent" val="100"/>
        <color rgb="FF92D050"/>
        <color rgb="FF00B050"/>
      </colorScale>
    </cfRule>
  </conditionalFormatting>
  <conditionalFormatting sqref="K74:O74">
    <cfRule type="colorScale" priority="25">
      <colorScale>
        <cfvo type="percent" val="0"/>
        <cfvo type="percent" val="100"/>
        <color rgb="FF92D050"/>
        <color rgb="FF00B050"/>
      </colorScale>
    </cfRule>
  </conditionalFormatting>
  <conditionalFormatting sqref="K77:O77">
    <cfRule type="colorScale" priority="24">
      <colorScale>
        <cfvo type="percent" val="0"/>
        <cfvo type="percent" val="100"/>
        <color rgb="FF92D050"/>
        <color rgb="FF00B050"/>
      </colorScale>
    </cfRule>
  </conditionalFormatting>
  <conditionalFormatting sqref="K79:O79">
    <cfRule type="colorScale" priority="23">
      <colorScale>
        <cfvo type="percent" val="0"/>
        <cfvo type="percent" val="100"/>
        <color rgb="FF92D050"/>
        <color rgb="FF00B050"/>
      </colorScale>
    </cfRule>
  </conditionalFormatting>
  <conditionalFormatting sqref="K82:O82">
    <cfRule type="colorScale" priority="22">
      <colorScale>
        <cfvo type="percent" val="0"/>
        <cfvo type="percent" val="100"/>
        <color rgb="FF92D050"/>
        <color rgb="FF00B050"/>
      </colorScale>
    </cfRule>
  </conditionalFormatting>
  <conditionalFormatting sqref="K84:O84">
    <cfRule type="colorScale" priority="21">
      <colorScale>
        <cfvo type="percent" val="0"/>
        <cfvo type="percent" val="100"/>
        <color rgb="FF92D050"/>
        <color rgb="FF00B050"/>
      </colorScale>
    </cfRule>
  </conditionalFormatting>
  <conditionalFormatting sqref="K87:O87">
    <cfRule type="colorScale" priority="20">
      <colorScale>
        <cfvo type="percent" val="0"/>
        <cfvo type="percent" val="100"/>
        <color rgb="FF92D050"/>
        <color rgb="FF00B050"/>
      </colorScale>
    </cfRule>
  </conditionalFormatting>
  <conditionalFormatting sqref="K89:O89">
    <cfRule type="colorScale" priority="19">
      <colorScale>
        <cfvo type="percent" val="0"/>
        <cfvo type="percent" val="100"/>
        <color rgb="FF92D050"/>
        <color rgb="FF00B050"/>
      </colorScale>
    </cfRule>
  </conditionalFormatting>
  <conditionalFormatting sqref="K92:O92">
    <cfRule type="colorScale" priority="18">
      <colorScale>
        <cfvo type="percent" val="0"/>
        <cfvo type="percent" val="100"/>
        <color rgb="FF92D050"/>
        <color rgb="FF00B050"/>
      </colorScale>
    </cfRule>
  </conditionalFormatting>
  <conditionalFormatting sqref="K94:O94">
    <cfRule type="colorScale" priority="17">
      <colorScale>
        <cfvo type="percent" val="0"/>
        <cfvo type="percent" val="100"/>
        <color rgb="FF92D050"/>
        <color rgb="FF00B050"/>
      </colorScale>
    </cfRule>
  </conditionalFormatting>
  <conditionalFormatting sqref="K97:O97">
    <cfRule type="colorScale" priority="16">
      <colorScale>
        <cfvo type="percent" val="0"/>
        <cfvo type="percent" val="100"/>
        <color rgb="FF92D050"/>
        <color rgb="FF00B050"/>
      </colorScale>
    </cfRule>
  </conditionalFormatting>
  <conditionalFormatting sqref="K99:O99">
    <cfRule type="colorScale" priority="15">
      <colorScale>
        <cfvo type="percent" val="0"/>
        <cfvo type="percent" val="100"/>
        <color rgb="FF92D050"/>
        <color rgb="FF00B050"/>
      </colorScale>
    </cfRule>
  </conditionalFormatting>
  <conditionalFormatting sqref="K102:O102">
    <cfRule type="colorScale" priority="14">
      <colorScale>
        <cfvo type="percent" val="0"/>
        <cfvo type="percent" val="100"/>
        <color rgb="FF92D050"/>
        <color rgb="FF00B050"/>
      </colorScale>
    </cfRule>
  </conditionalFormatting>
  <conditionalFormatting sqref="K104:O104">
    <cfRule type="colorScale" priority="13">
      <colorScale>
        <cfvo type="percent" val="0"/>
        <cfvo type="percent" val="100"/>
        <color rgb="FF92D050"/>
        <color rgb="FF00B050"/>
      </colorScale>
    </cfRule>
  </conditionalFormatting>
  <conditionalFormatting sqref="K107:O107">
    <cfRule type="colorScale" priority="12">
      <colorScale>
        <cfvo type="percent" val="0"/>
        <cfvo type="percent" val="100"/>
        <color rgb="FF92D050"/>
        <color rgb="FF00B050"/>
      </colorScale>
    </cfRule>
  </conditionalFormatting>
  <conditionalFormatting sqref="K109:O109">
    <cfRule type="colorScale" priority="11">
      <colorScale>
        <cfvo type="percent" val="0"/>
        <cfvo type="percent" val="100"/>
        <color rgb="FF92D050"/>
        <color rgb="FF00B050"/>
      </colorScale>
    </cfRule>
  </conditionalFormatting>
  <conditionalFormatting sqref="K112:O112">
    <cfRule type="colorScale" priority="10">
      <colorScale>
        <cfvo type="percent" val="0"/>
        <cfvo type="percent" val="100"/>
        <color rgb="FF92D050"/>
        <color rgb="FF00B050"/>
      </colorScale>
    </cfRule>
  </conditionalFormatting>
  <conditionalFormatting sqref="K114:O114">
    <cfRule type="colorScale" priority="9">
      <colorScale>
        <cfvo type="percent" val="0"/>
        <cfvo type="percent" val="100"/>
        <color rgb="FF92D050"/>
        <color rgb="FF00B050"/>
      </colorScale>
    </cfRule>
  </conditionalFormatting>
  <conditionalFormatting sqref="K117:O117">
    <cfRule type="colorScale" priority="8">
      <colorScale>
        <cfvo type="percent" val="0"/>
        <cfvo type="percent" val="100"/>
        <color rgb="FF92D050"/>
        <color rgb="FF00B050"/>
      </colorScale>
    </cfRule>
  </conditionalFormatting>
  <conditionalFormatting sqref="K119:O119">
    <cfRule type="colorScale" priority="7">
      <colorScale>
        <cfvo type="percent" val="0"/>
        <cfvo type="percent" val="100"/>
        <color rgb="FF92D050"/>
        <color rgb="FF00B050"/>
      </colorScale>
    </cfRule>
  </conditionalFormatting>
  <conditionalFormatting sqref="K122:O122">
    <cfRule type="colorScale" priority="6">
      <colorScale>
        <cfvo type="percent" val="0"/>
        <cfvo type="percent" val="100"/>
        <color rgb="FF92D050"/>
        <color rgb="FF00B050"/>
      </colorScale>
    </cfRule>
  </conditionalFormatting>
  <conditionalFormatting sqref="K124:O124">
    <cfRule type="colorScale" priority="5">
      <colorScale>
        <cfvo type="percent" val="0"/>
        <cfvo type="percent" val="100"/>
        <color rgb="FF92D050"/>
        <color rgb="FF00B050"/>
      </colorScale>
    </cfRule>
  </conditionalFormatting>
  <conditionalFormatting sqref="K127:O127">
    <cfRule type="colorScale" priority="4">
      <colorScale>
        <cfvo type="percent" val="0"/>
        <cfvo type="percent" val="100"/>
        <color rgb="FF92D050"/>
        <color rgb="FF00B050"/>
      </colorScale>
    </cfRule>
  </conditionalFormatting>
  <conditionalFormatting sqref="K129:O129">
    <cfRule type="colorScale" priority="3">
      <colorScale>
        <cfvo type="percent" val="0"/>
        <cfvo type="percent" val="100"/>
        <color rgb="FF92D050"/>
        <color rgb="FF00B050"/>
      </colorScale>
    </cfRule>
  </conditionalFormatting>
  <conditionalFormatting sqref="K132:O132">
    <cfRule type="colorScale" priority="2">
      <colorScale>
        <cfvo type="percent" val="0"/>
        <cfvo type="percent" val="100"/>
        <color rgb="FF92D050"/>
        <color rgb="FF00B050"/>
      </colorScale>
    </cfRule>
  </conditionalFormatting>
  <conditionalFormatting sqref="K134:O134">
    <cfRule type="colorScale" priority="1">
      <colorScale>
        <cfvo type="percent" val="0"/>
        <cfvo type="percent" val="10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  <ignoredErrors>
    <ignoredError sqref="S21 Q21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1" sqref="I11"/>
    </sheetView>
  </sheetViews>
  <sheetFormatPr baseColWidth="10" defaultColWidth="9.140625" defaultRowHeight="15" x14ac:dyDescent="0.25"/>
  <sheetData>
    <row r="1" spans="1:5" x14ac:dyDescent="0.25">
      <c r="A1" s="1"/>
      <c r="B1" s="1"/>
      <c r="C1" s="1"/>
      <c r="D1" s="1"/>
      <c r="E1" s="1"/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Feuil1</vt:lpstr>
    </vt:vector>
  </TitlesOfParts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Abdoulaye DIALLO</cp:lastModifiedBy>
  <cp:revision/>
  <dcterms:created xsi:type="dcterms:W3CDTF">2017-01-17T13:29:05Z</dcterms:created>
  <dcterms:modified xsi:type="dcterms:W3CDTF">2017-01-26T16:00:41Z</dcterms:modified>
</cp:coreProperties>
</file>