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SBM\NSBM Year 2\IoT\Budget Plan\"/>
    </mc:Choice>
  </mc:AlternateContent>
  <xr:revisionPtr revIDLastSave="0" documentId="13_ncr:1_{247EC388-896E-47EE-9E07-C72B3F444151}" xr6:coauthVersionLast="47" xr6:coauthVersionMax="47" xr10:uidLastSave="{00000000-0000-0000-0000-000000000000}"/>
  <bookViews>
    <workbookView xWindow="28680" yWindow="3780" windowWidth="29040" windowHeight="15840" xr2:uid="{CA20F23B-887D-4344-B62F-E897331295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D90" i="1"/>
  <c r="D84" i="1"/>
  <c r="D105" i="1"/>
  <c r="D95" i="1"/>
  <c r="D94" i="1"/>
  <c r="D106" i="1"/>
  <c r="D104" i="1"/>
  <c r="D103" i="1"/>
  <c r="D102" i="1"/>
  <c r="D101" i="1"/>
  <c r="D88" i="1"/>
  <c r="D89" i="1" s="1"/>
  <c r="D82" i="1"/>
  <c r="D83" i="1" s="1"/>
  <c r="D55" i="1"/>
  <c r="D54" i="1"/>
  <c r="D76" i="1"/>
  <c r="D77" i="1" s="1"/>
  <c r="D70" i="1"/>
  <c r="D69" i="1"/>
  <c r="D68" i="1"/>
  <c r="D62" i="1"/>
  <c r="D61" i="1"/>
  <c r="D48" i="1"/>
  <c r="D49" i="1" s="1"/>
  <c r="D42" i="1"/>
  <c r="D41" i="1"/>
  <c r="D35" i="1"/>
  <c r="D36" i="1" s="1"/>
  <c r="D25" i="1"/>
  <c r="D26" i="1"/>
  <c r="D27" i="1"/>
  <c r="D28" i="1"/>
  <c r="D29" i="1"/>
  <c r="D24" i="1"/>
  <c r="D13" i="1"/>
  <c r="D14" i="1"/>
  <c r="D12" i="1"/>
  <c r="D9" i="1"/>
  <c r="D10" i="1"/>
  <c r="D15" i="1"/>
  <c r="D8" i="1"/>
  <c r="D4" i="1"/>
  <c r="D5" i="1"/>
  <c r="D6" i="1"/>
  <c r="D7" i="1"/>
  <c r="D11" i="1"/>
  <c r="D3" i="1"/>
  <c r="D107" i="1" l="1"/>
  <c r="B20" i="1" s="1"/>
  <c r="D96" i="1"/>
  <c r="D56" i="1"/>
  <c r="D71" i="1"/>
  <c r="D43" i="1"/>
  <c r="D63" i="1"/>
  <c r="D30" i="1"/>
  <c r="D16" i="1"/>
  <c r="D37" i="1" l="1"/>
  <c r="D44" i="1" s="1"/>
  <c r="D50" i="1" s="1"/>
  <c r="D57" i="1" s="1"/>
  <c r="D64" i="1" s="1"/>
  <c r="D72" i="1" s="1"/>
  <c r="D78" i="1" s="1"/>
  <c r="D97" i="1" s="1"/>
  <c r="D108" i="1" s="1"/>
</calcChain>
</file>

<file path=xl/sharedStrings.xml><?xml version="1.0" encoding="utf-8"?>
<sst xmlns="http://schemas.openxmlformats.org/spreadsheetml/2006/main" count="136" uniqueCount="72">
  <si>
    <t>Item</t>
  </si>
  <si>
    <t>Quantity</t>
  </si>
  <si>
    <t>Unit Cost</t>
  </si>
  <si>
    <t>Total Cost</t>
  </si>
  <si>
    <t>Subtotal</t>
  </si>
  <si>
    <t>Equipments</t>
  </si>
  <si>
    <t>ADS1115</t>
  </si>
  <si>
    <t>Total Budget</t>
  </si>
  <si>
    <t>Expected Budget</t>
  </si>
  <si>
    <t>Heat Sensor</t>
  </si>
  <si>
    <t xml:space="preserve">Vibration Sensor </t>
  </si>
  <si>
    <t>Gas Sensor (MQ2)</t>
  </si>
  <si>
    <t>Noise Sensor</t>
  </si>
  <si>
    <t>Current Sensor (ACS712)</t>
  </si>
  <si>
    <t>RTC</t>
  </si>
  <si>
    <t>Oil Measurement Sensor</t>
  </si>
  <si>
    <t>Oil Pressure Sensor</t>
  </si>
  <si>
    <t>Solderless Breadboard (Large)</t>
  </si>
  <si>
    <t>ESP32 (30 pin)</t>
  </si>
  <si>
    <t>2023/11/20 Expenses</t>
  </si>
  <si>
    <t>Male to Female (20cm)</t>
  </si>
  <si>
    <t>Male to Male Cables (20cm)</t>
  </si>
  <si>
    <t>Male to Female Cables (20cm)</t>
  </si>
  <si>
    <t>Male to Male (20cm)</t>
  </si>
  <si>
    <t>MQ-2 Gas Sensor</t>
  </si>
  <si>
    <t>Noise Sensor 4 pin</t>
  </si>
  <si>
    <t>Budget left as of 2023/11/20</t>
  </si>
  <si>
    <t>6,000 - 8,000</t>
  </si>
  <si>
    <t>2023/11/23 Expenses</t>
  </si>
  <si>
    <t>Micro USB cable</t>
  </si>
  <si>
    <t>ACS712 20A Current Sensor Module</t>
  </si>
  <si>
    <t>DS18B20 Stainless steel Temperature sensor probe</t>
  </si>
  <si>
    <t>Budget left as of 2023/11/23</t>
  </si>
  <si>
    <t>Jumper wire Male-Female 20cm</t>
  </si>
  <si>
    <t>HC-SR04 Ultrasonic Sensor</t>
  </si>
  <si>
    <t>801S Vibration Sensor Module</t>
  </si>
  <si>
    <r>
      <t>Female to Female Jumper Wire 20CM 40PCS  </t>
    </r>
    <r>
      <rPr>
        <b/>
        <sz val="11"/>
        <color rgb="FF333E48"/>
        <rFont val="Calibri"/>
        <family val="2"/>
        <scheme val="minor"/>
      </rPr>
      <t>× 1</t>
    </r>
  </si>
  <si>
    <t>Shipping</t>
  </si>
  <si>
    <t>Order 61562</t>
  </si>
  <si>
    <t>AA Batteries</t>
  </si>
  <si>
    <t xml:space="preserve">Male-Male jumper wires 20cm </t>
  </si>
  <si>
    <t>LED bulbs</t>
  </si>
  <si>
    <t>Glass Box</t>
  </si>
  <si>
    <t>Glass for the top</t>
  </si>
  <si>
    <t>Total Budget Spent</t>
  </si>
  <si>
    <t>2024/03/28 Expenses</t>
  </si>
  <si>
    <t>2024/03/16 Expenses</t>
  </si>
  <si>
    <t>2024/03/11 Expenses</t>
  </si>
  <si>
    <t>2024/03/08 Expenses</t>
  </si>
  <si>
    <t>2024/03/07 Expenses</t>
  </si>
  <si>
    <t>2024/03/06 Expenses</t>
  </si>
  <si>
    <t>2024/03/05 Expenses</t>
  </si>
  <si>
    <t>2024/02/28 Expenses</t>
  </si>
  <si>
    <t>2024/02/12 Expenses</t>
  </si>
  <si>
    <t>Budget left as of 2024/02/12</t>
  </si>
  <si>
    <t>Budget left as of 2024/02/28</t>
  </si>
  <si>
    <t>Budget left as of 2024/03/05</t>
  </si>
  <si>
    <t>Budget left as of 2024/03/06</t>
  </si>
  <si>
    <t>Budget left as of 2024/03/07</t>
  </si>
  <si>
    <t>Budget left as of 2024/03/11</t>
  </si>
  <si>
    <t>Budget left as of 2024/03/08</t>
  </si>
  <si>
    <t>Budget left as of 2024/03/28</t>
  </si>
  <si>
    <t>2024/03/18 Expenses</t>
  </si>
  <si>
    <t>Budget left as of 2024/03/18</t>
  </si>
  <si>
    <t>4 Way AA Battery Holder</t>
  </si>
  <si>
    <t>AA Battery</t>
  </si>
  <si>
    <t>2 Way AA Battery Holder</t>
  </si>
  <si>
    <t>LED 5MM Bulbs</t>
  </si>
  <si>
    <t>LED 5MM Power Milky Bulbs</t>
  </si>
  <si>
    <t>LED Super Bright White</t>
  </si>
  <si>
    <t>Project Enclosure - #22 (230X150X84)</t>
  </si>
  <si>
    <t>Double Tape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</si>
</sst>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&quot;$&quot;* #,##0_-;\-&quot;$&quot;* #,##0_-;_-&quot;$&quot;* &quot;-&quot;??_-;_-@_-"/>
    <numFmt numFmtId="165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rgb="FF333E48"/>
      <name val="Calibri"/>
      <family val="2"/>
      <scheme val="minor"/>
    </font>
    <font>
      <b/>
      <sz val="11"/>
      <color rgb="FF333E4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2" fillId="2" borderId="1" xfId="0" applyFont="1" applyFill="1" applyBorder="1" applyAlignment="1">
      <alignment horizontal="left" vertical="center" indent="1"/>
    </xf>
    <xf numFmtId="0" fontId="2" fillId="2" borderId="1" xfId="0" applyFont="1" applyFill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indent="1"/>
    </xf>
    <xf numFmtId="0" fontId="0" fillId="3" borderId="1" xfId="0" applyFill="1" applyBorder="1" applyAlignment="1">
      <alignment horizontal="center"/>
    </xf>
    <xf numFmtId="164" fontId="0" fillId="3" borderId="1" xfId="1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left" indent="1"/>
    </xf>
    <xf numFmtId="0" fontId="0" fillId="4" borderId="1" xfId="0" applyFill="1" applyBorder="1" applyAlignment="1">
      <alignment horizontal="center"/>
    </xf>
    <xf numFmtId="164" fontId="0" fillId="4" borderId="1" xfId="1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left" indent="1"/>
    </xf>
    <xf numFmtId="0" fontId="0" fillId="5" borderId="1" xfId="0" applyFill="1" applyBorder="1" applyAlignment="1">
      <alignment horizontal="center"/>
    </xf>
    <xf numFmtId="164" fontId="0" fillId="5" borderId="1" xfId="1" applyNumberFormat="1" applyFont="1" applyFill="1" applyBorder="1" applyAlignment="1">
      <alignment horizontal="center"/>
    </xf>
    <xf numFmtId="164" fontId="0" fillId="6" borderId="1" xfId="1" applyNumberFormat="1" applyFont="1" applyFill="1" applyBorder="1" applyAlignment="1">
      <alignment horizontal="center"/>
    </xf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164" fontId="0" fillId="0" borderId="1" xfId="0" applyNumberFormat="1" applyBorder="1"/>
    <xf numFmtId="164" fontId="0" fillId="8" borderId="1" xfId="0" applyNumberFormat="1" applyFill="1" applyBorder="1"/>
    <xf numFmtId="0" fontId="6" fillId="0" borderId="0" xfId="0" applyFont="1"/>
    <xf numFmtId="165" fontId="0" fillId="4" borderId="1" xfId="1" applyNumberFormat="1" applyFont="1" applyFill="1" applyBorder="1" applyAlignment="1">
      <alignment horizontal="center"/>
    </xf>
    <xf numFmtId="165" fontId="0" fillId="0" borderId="1" xfId="0" applyNumberFormat="1" applyBorder="1"/>
    <xf numFmtId="165" fontId="0" fillId="8" borderId="1" xfId="0" applyNumberFormat="1" applyFill="1" applyBorder="1"/>
    <xf numFmtId="165" fontId="0" fillId="6" borderId="1" xfId="1" applyNumberFormat="1" applyFont="1" applyFill="1" applyBorder="1" applyAlignment="1">
      <alignment horizontal="center"/>
    </xf>
    <xf numFmtId="44" fontId="0" fillId="0" borderId="0" xfId="0" applyNumberFormat="1"/>
    <xf numFmtId="0" fontId="5" fillId="7" borderId="2" xfId="0" applyFon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1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C5057-B088-48A5-B90F-ED338B2FF120}">
  <dimension ref="A1:E108"/>
  <sheetViews>
    <sheetView tabSelected="1" workbookViewId="0">
      <selection activeCell="F13" sqref="F13"/>
    </sheetView>
  </sheetViews>
  <sheetFormatPr defaultRowHeight="15" x14ac:dyDescent="0.25"/>
  <cols>
    <col min="1" max="1" width="47.42578125" customWidth="1"/>
    <col min="2" max="2" width="18.28515625" customWidth="1"/>
    <col min="3" max="3" width="16.140625" customWidth="1"/>
    <col min="4" max="4" width="21.28515625" customWidth="1"/>
    <col min="5" max="5" width="16" customWidth="1"/>
    <col min="6" max="6" width="15.5703125" customWidth="1"/>
  </cols>
  <sheetData>
    <row r="1" spans="1:4" x14ac:dyDescent="0.25">
      <c r="A1" s="1" t="s">
        <v>0</v>
      </c>
      <c r="B1" s="2" t="s">
        <v>1</v>
      </c>
      <c r="C1" s="3" t="s">
        <v>2</v>
      </c>
      <c r="D1" s="3" t="s">
        <v>3</v>
      </c>
    </row>
    <row r="2" spans="1:4" x14ac:dyDescent="0.25">
      <c r="A2" s="4" t="s">
        <v>5</v>
      </c>
      <c r="B2" s="5"/>
      <c r="C2" s="6"/>
      <c r="D2" s="6"/>
    </row>
    <row r="3" spans="1:4" x14ac:dyDescent="0.25">
      <c r="A3" s="7" t="s">
        <v>18</v>
      </c>
      <c r="B3" s="8">
        <v>1</v>
      </c>
      <c r="C3" s="9">
        <v>1590</v>
      </c>
      <c r="D3" s="9">
        <f>B3*C3</f>
        <v>1590</v>
      </c>
    </row>
    <row r="4" spans="1:4" x14ac:dyDescent="0.25">
      <c r="A4" s="7" t="s">
        <v>6</v>
      </c>
      <c r="B4" s="8">
        <v>1</v>
      </c>
      <c r="C4" s="9">
        <v>1750</v>
      </c>
      <c r="D4" s="9">
        <f t="shared" ref="D4:D10" si="0">B4*C4</f>
        <v>1750</v>
      </c>
    </row>
    <row r="5" spans="1:4" x14ac:dyDescent="0.25">
      <c r="A5" s="7" t="s">
        <v>10</v>
      </c>
      <c r="B5" s="8">
        <v>1</v>
      </c>
      <c r="C5" s="9">
        <v>750</v>
      </c>
      <c r="D5" s="9">
        <f t="shared" si="0"/>
        <v>750</v>
      </c>
    </row>
    <row r="6" spans="1:4" x14ac:dyDescent="0.25">
      <c r="A6" s="7" t="s">
        <v>11</v>
      </c>
      <c r="B6" s="8">
        <v>1</v>
      </c>
      <c r="C6" s="9">
        <v>590</v>
      </c>
      <c r="D6" s="9">
        <f t="shared" si="0"/>
        <v>590</v>
      </c>
    </row>
    <row r="7" spans="1:4" x14ac:dyDescent="0.25">
      <c r="A7" s="7" t="s">
        <v>9</v>
      </c>
      <c r="B7" s="8">
        <v>1</v>
      </c>
      <c r="C7" s="9">
        <v>390</v>
      </c>
      <c r="D7" s="9">
        <f t="shared" si="0"/>
        <v>390</v>
      </c>
    </row>
    <row r="8" spans="1:4" x14ac:dyDescent="0.25">
      <c r="A8" s="7" t="s">
        <v>12</v>
      </c>
      <c r="B8" s="8">
        <v>1</v>
      </c>
      <c r="C8" s="9">
        <v>200</v>
      </c>
      <c r="D8" s="9">
        <f t="shared" si="0"/>
        <v>200</v>
      </c>
    </row>
    <row r="9" spans="1:4" x14ac:dyDescent="0.25">
      <c r="A9" s="7" t="s">
        <v>16</v>
      </c>
      <c r="B9" s="8">
        <v>1</v>
      </c>
      <c r="C9" s="9"/>
      <c r="D9" s="9">
        <f t="shared" si="0"/>
        <v>0</v>
      </c>
    </row>
    <row r="10" spans="1:4" x14ac:dyDescent="0.25">
      <c r="A10" s="7" t="s">
        <v>15</v>
      </c>
      <c r="B10" s="8">
        <v>1</v>
      </c>
      <c r="C10" s="9"/>
      <c r="D10" s="9">
        <f t="shared" si="0"/>
        <v>0</v>
      </c>
    </row>
    <row r="11" spans="1:4" x14ac:dyDescent="0.25">
      <c r="A11" s="7" t="s">
        <v>13</v>
      </c>
      <c r="B11" s="8">
        <v>1</v>
      </c>
      <c r="C11" s="9">
        <v>550</v>
      </c>
      <c r="D11" s="9">
        <f>B11*C11</f>
        <v>550</v>
      </c>
    </row>
    <row r="12" spans="1:4" x14ac:dyDescent="0.25">
      <c r="A12" s="7" t="s">
        <v>17</v>
      </c>
      <c r="B12" s="8">
        <v>2</v>
      </c>
      <c r="C12" s="9">
        <v>350</v>
      </c>
      <c r="D12" s="9">
        <f>B12*C12</f>
        <v>700</v>
      </c>
    </row>
    <row r="13" spans="1:4" x14ac:dyDescent="0.25">
      <c r="A13" s="7" t="s">
        <v>21</v>
      </c>
      <c r="B13" s="8">
        <v>10</v>
      </c>
      <c r="C13" s="9">
        <v>6</v>
      </c>
      <c r="D13" s="9">
        <f>B13*C13</f>
        <v>60</v>
      </c>
    </row>
    <row r="14" spans="1:4" x14ac:dyDescent="0.25">
      <c r="A14" s="7" t="s">
        <v>22</v>
      </c>
      <c r="B14" s="8">
        <v>40</v>
      </c>
      <c r="C14" s="9">
        <v>6</v>
      </c>
      <c r="D14" s="9">
        <f>B14*C14</f>
        <v>240</v>
      </c>
    </row>
    <row r="15" spans="1:4" x14ac:dyDescent="0.25">
      <c r="A15" s="7" t="s">
        <v>14</v>
      </c>
      <c r="B15" s="8">
        <v>1</v>
      </c>
      <c r="C15" s="9">
        <v>950</v>
      </c>
      <c r="D15" s="9">
        <f>B15*C15</f>
        <v>950</v>
      </c>
    </row>
    <row r="16" spans="1:4" x14ac:dyDescent="0.25">
      <c r="A16" s="10" t="s">
        <v>4</v>
      </c>
      <c r="B16" s="11"/>
      <c r="C16" s="12"/>
      <c r="D16" s="13">
        <f>SUM(D3:D15)</f>
        <v>7770</v>
      </c>
    </row>
    <row r="18" spans="1:4" x14ac:dyDescent="0.25">
      <c r="A18" t="s">
        <v>7</v>
      </c>
      <c r="B18" s="14">
        <v>13600</v>
      </c>
    </row>
    <row r="19" spans="1:4" x14ac:dyDescent="0.25">
      <c r="A19" t="s">
        <v>8</v>
      </c>
      <c r="B19" s="15" t="s">
        <v>27</v>
      </c>
    </row>
    <row r="20" spans="1:4" x14ac:dyDescent="0.25">
      <c r="A20" t="s">
        <v>44</v>
      </c>
      <c r="B20" s="24">
        <f>D30+D36+D43+D49+D56+D63+D71+D77+D83+D89+D96+D107</f>
        <v>13612.32</v>
      </c>
    </row>
    <row r="22" spans="1:4" x14ac:dyDescent="0.25">
      <c r="A22" s="25" t="s">
        <v>19</v>
      </c>
      <c r="B22" s="25"/>
      <c r="C22" s="25"/>
      <c r="D22" s="25"/>
    </row>
    <row r="23" spans="1:4" x14ac:dyDescent="0.25">
      <c r="A23" s="1" t="s">
        <v>0</v>
      </c>
      <c r="B23" s="2" t="s">
        <v>1</v>
      </c>
      <c r="C23" s="3" t="s">
        <v>2</v>
      </c>
      <c r="D23" s="3" t="s">
        <v>3</v>
      </c>
    </row>
    <row r="24" spans="1:4" x14ac:dyDescent="0.25">
      <c r="A24" s="16" t="s">
        <v>17</v>
      </c>
      <c r="B24" s="16">
        <v>2</v>
      </c>
      <c r="C24" s="9">
        <v>350</v>
      </c>
      <c r="D24" s="17">
        <f>B24*C24</f>
        <v>700</v>
      </c>
    </row>
    <row r="25" spans="1:4" x14ac:dyDescent="0.25">
      <c r="A25" s="16" t="s">
        <v>18</v>
      </c>
      <c r="B25" s="16">
        <v>1</v>
      </c>
      <c r="C25" s="9">
        <v>1590</v>
      </c>
      <c r="D25" s="17">
        <f t="shared" ref="D25:D29" si="1">B25*C25</f>
        <v>1590</v>
      </c>
    </row>
    <row r="26" spans="1:4" x14ac:dyDescent="0.25">
      <c r="A26" s="16" t="s">
        <v>20</v>
      </c>
      <c r="B26" s="16">
        <v>40</v>
      </c>
      <c r="C26" s="9">
        <v>6</v>
      </c>
      <c r="D26" s="17">
        <f t="shared" si="1"/>
        <v>240</v>
      </c>
    </row>
    <row r="27" spans="1:4" x14ac:dyDescent="0.25">
      <c r="A27" s="16" t="s">
        <v>23</v>
      </c>
      <c r="B27" s="16">
        <v>10</v>
      </c>
      <c r="C27" s="9">
        <v>6</v>
      </c>
      <c r="D27" s="17">
        <f t="shared" si="1"/>
        <v>60</v>
      </c>
    </row>
    <row r="28" spans="1:4" x14ac:dyDescent="0.25">
      <c r="A28" s="16" t="s">
        <v>24</v>
      </c>
      <c r="B28" s="16">
        <v>1</v>
      </c>
      <c r="C28" s="9">
        <v>590</v>
      </c>
      <c r="D28" s="17">
        <f t="shared" si="1"/>
        <v>590</v>
      </c>
    </row>
    <row r="29" spans="1:4" x14ac:dyDescent="0.25">
      <c r="A29" s="16" t="s">
        <v>25</v>
      </c>
      <c r="B29" s="16">
        <v>1</v>
      </c>
      <c r="C29" s="9">
        <v>200</v>
      </c>
      <c r="D29" s="17">
        <f t="shared" si="1"/>
        <v>200</v>
      </c>
    </row>
    <row r="30" spans="1:4" x14ac:dyDescent="0.25">
      <c r="A30" s="10" t="s">
        <v>4</v>
      </c>
      <c r="B30" s="11"/>
      <c r="C30" s="12"/>
      <c r="D30" s="13">
        <f>SUM(D24:D29)</f>
        <v>3380</v>
      </c>
    </row>
    <row r="31" spans="1:4" x14ac:dyDescent="0.25">
      <c r="A31" s="29" t="s">
        <v>26</v>
      </c>
      <c r="B31" s="29"/>
      <c r="C31" s="29"/>
      <c r="D31" s="18">
        <f>B18-D30</f>
        <v>10220</v>
      </c>
    </row>
    <row r="33" spans="1:4" x14ac:dyDescent="0.25">
      <c r="A33" s="25" t="s">
        <v>28</v>
      </c>
      <c r="B33" s="25"/>
      <c r="C33" s="25"/>
      <c r="D33" s="25"/>
    </row>
    <row r="34" spans="1:4" x14ac:dyDescent="0.25">
      <c r="A34" s="1" t="s">
        <v>0</v>
      </c>
      <c r="B34" s="2" t="s">
        <v>1</v>
      </c>
      <c r="C34" s="3" t="s">
        <v>2</v>
      </c>
      <c r="D34" s="3" t="s">
        <v>3</v>
      </c>
    </row>
    <row r="35" spans="1:4" x14ac:dyDescent="0.25">
      <c r="A35" s="16" t="s">
        <v>29</v>
      </c>
      <c r="B35" s="16">
        <v>1</v>
      </c>
      <c r="C35" s="9">
        <v>250</v>
      </c>
      <c r="D35" s="17">
        <f>B35*C35</f>
        <v>250</v>
      </c>
    </row>
    <row r="36" spans="1:4" x14ac:dyDescent="0.25">
      <c r="A36" s="10" t="s">
        <v>4</v>
      </c>
      <c r="B36" s="11"/>
      <c r="C36" s="12"/>
      <c r="D36" s="13">
        <f>SUM(D35:D35)</f>
        <v>250</v>
      </c>
    </row>
    <row r="37" spans="1:4" x14ac:dyDescent="0.25">
      <c r="A37" s="29" t="s">
        <v>32</v>
      </c>
      <c r="B37" s="29"/>
      <c r="C37" s="29"/>
      <c r="D37" s="18">
        <f>D31-D36</f>
        <v>9970</v>
      </c>
    </row>
    <row r="39" spans="1:4" x14ac:dyDescent="0.25">
      <c r="A39" s="25" t="s">
        <v>53</v>
      </c>
      <c r="B39" s="25"/>
      <c r="C39" s="25"/>
      <c r="D39" s="25"/>
    </row>
    <row r="40" spans="1:4" x14ac:dyDescent="0.25">
      <c r="A40" s="1" t="s">
        <v>0</v>
      </c>
      <c r="B40" s="2" t="s">
        <v>1</v>
      </c>
      <c r="C40" s="3" t="s">
        <v>2</v>
      </c>
      <c r="D40" s="3" t="s">
        <v>3</v>
      </c>
    </row>
    <row r="41" spans="1:4" x14ac:dyDescent="0.25">
      <c r="A41" s="16" t="s">
        <v>30</v>
      </c>
      <c r="B41" s="16">
        <v>1</v>
      </c>
      <c r="C41" s="9">
        <v>550</v>
      </c>
      <c r="D41" s="17">
        <f>B41*C41</f>
        <v>550</v>
      </c>
    </row>
    <row r="42" spans="1:4" x14ac:dyDescent="0.25">
      <c r="A42" s="16" t="s">
        <v>31</v>
      </c>
      <c r="B42" s="16">
        <v>1</v>
      </c>
      <c r="C42" s="9">
        <v>390</v>
      </c>
      <c r="D42" s="17">
        <f>B42*C42</f>
        <v>390</v>
      </c>
    </row>
    <row r="43" spans="1:4" x14ac:dyDescent="0.25">
      <c r="A43" s="10" t="s">
        <v>4</v>
      </c>
      <c r="B43" s="11"/>
      <c r="C43" s="12"/>
      <c r="D43" s="13">
        <f>SUM(D41:D42)</f>
        <v>940</v>
      </c>
    </row>
    <row r="44" spans="1:4" x14ac:dyDescent="0.25">
      <c r="A44" s="26" t="s">
        <v>54</v>
      </c>
      <c r="B44" s="27"/>
      <c r="C44" s="28"/>
      <c r="D44" s="18">
        <f>D37-D43</f>
        <v>9030</v>
      </c>
    </row>
    <row r="46" spans="1:4" x14ac:dyDescent="0.25">
      <c r="A46" s="25" t="s">
        <v>52</v>
      </c>
      <c r="B46" s="25"/>
      <c r="C46" s="25"/>
      <c r="D46" s="25"/>
    </row>
    <row r="47" spans="1:4" x14ac:dyDescent="0.25">
      <c r="A47" s="1" t="s">
        <v>0</v>
      </c>
      <c r="B47" s="2" t="s">
        <v>1</v>
      </c>
      <c r="C47" s="3" t="s">
        <v>2</v>
      </c>
      <c r="D47" s="3" t="s">
        <v>3</v>
      </c>
    </row>
    <row r="48" spans="1:4" x14ac:dyDescent="0.25">
      <c r="A48" s="16" t="s">
        <v>33</v>
      </c>
      <c r="B48" s="16">
        <v>40</v>
      </c>
      <c r="C48" s="9">
        <v>6</v>
      </c>
      <c r="D48" s="17">
        <f>B48*C48</f>
        <v>240</v>
      </c>
    </row>
    <row r="49" spans="1:4" x14ac:dyDescent="0.25">
      <c r="A49" s="10" t="s">
        <v>4</v>
      </c>
      <c r="B49" s="11"/>
      <c r="C49" s="12"/>
      <c r="D49" s="13">
        <f>SUM(D48:D48)</f>
        <v>240</v>
      </c>
    </row>
    <row r="50" spans="1:4" x14ac:dyDescent="0.25">
      <c r="A50" s="29" t="s">
        <v>55</v>
      </c>
      <c r="B50" s="29"/>
      <c r="C50" s="29"/>
      <c r="D50" s="18">
        <f>D44-D49</f>
        <v>8790</v>
      </c>
    </row>
    <row r="52" spans="1:4" x14ac:dyDescent="0.25">
      <c r="A52" s="25" t="s">
        <v>51</v>
      </c>
      <c r="B52" s="25"/>
      <c r="C52" s="25"/>
      <c r="D52" s="25"/>
    </row>
    <row r="53" spans="1:4" x14ac:dyDescent="0.25">
      <c r="A53" s="1" t="s">
        <v>0</v>
      </c>
      <c r="B53" s="2" t="s">
        <v>1</v>
      </c>
      <c r="C53" s="3" t="s">
        <v>2</v>
      </c>
      <c r="D53" s="3" t="s">
        <v>3</v>
      </c>
    </row>
    <row r="54" spans="1:4" x14ac:dyDescent="0.25">
      <c r="A54" s="16" t="s">
        <v>40</v>
      </c>
      <c r="B54" s="16">
        <v>20</v>
      </c>
      <c r="C54" s="9">
        <v>6</v>
      </c>
      <c r="D54" s="17">
        <f>B54*C54</f>
        <v>120</v>
      </c>
    </row>
    <row r="55" spans="1:4" x14ac:dyDescent="0.25">
      <c r="A55" s="16" t="s">
        <v>41</v>
      </c>
      <c r="B55" s="16">
        <v>7</v>
      </c>
      <c r="C55" s="9">
        <v>4</v>
      </c>
      <c r="D55" s="17">
        <f>B55*C55</f>
        <v>28</v>
      </c>
    </row>
    <row r="56" spans="1:4" x14ac:dyDescent="0.25">
      <c r="A56" s="10" t="s">
        <v>4</v>
      </c>
      <c r="B56" s="11"/>
      <c r="C56" s="12"/>
      <c r="D56" s="13">
        <f>SUM(D54:D55)</f>
        <v>148</v>
      </c>
    </row>
    <row r="57" spans="1:4" x14ac:dyDescent="0.25">
      <c r="A57" s="26" t="s">
        <v>56</v>
      </c>
      <c r="B57" s="27"/>
      <c r="C57" s="28"/>
      <c r="D57" s="18">
        <f>D50-D56</f>
        <v>8642</v>
      </c>
    </row>
    <row r="59" spans="1:4" x14ac:dyDescent="0.25">
      <c r="A59" s="25" t="s">
        <v>50</v>
      </c>
      <c r="B59" s="25"/>
      <c r="C59" s="25"/>
      <c r="D59" s="25"/>
    </row>
    <row r="60" spans="1:4" x14ac:dyDescent="0.25">
      <c r="A60" s="1" t="s">
        <v>0</v>
      </c>
      <c r="B60" s="2" t="s">
        <v>1</v>
      </c>
      <c r="C60" s="3" t="s">
        <v>2</v>
      </c>
      <c r="D60" s="3" t="s">
        <v>3</v>
      </c>
    </row>
    <row r="61" spans="1:4" x14ac:dyDescent="0.25">
      <c r="A61" s="16" t="s">
        <v>34</v>
      </c>
      <c r="B61" s="16">
        <v>1</v>
      </c>
      <c r="C61" s="9">
        <v>310</v>
      </c>
      <c r="D61" s="17">
        <f>B61*C61</f>
        <v>310</v>
      </c>
    </row>
    <row r="62" spans="1:4" x14ac:dyDescent="0.25">
      <c r="A62" s="16" t="s">
        <v>35</v>
      </c>
      <c r="B62" s="16">
        <v>1</v>
      </c>
      <c r="C62" s="9">
        <v>700</v>
      </c>
      <c r="D62" s="17">
        <f>B62*C62</f>
        <v>700</v>
      </c>
    </row>
    <row r="63" spans="1:4" x14ac:dyDescent="0.25">
      <c r="A63" s="10" t="s">
        <v>4</v>
      </c>
      <c r="B63" s="11"/>
      <c r="C63" s="12"/>
      <c r="D63" s="13">
        <f>SUM(D61:D62)</f>
        <v>1010</v>
      </c>
    </row>
    <row r="64" spans="1:4" x14ac:dyDescent="0.25">
      <c r="A64" s="26" t="s">
        <v>57</v>
      </c>
      <c r="B64" s="27"/>
      <c r="C64" s="28"/>
      <c r="D64" s="18">
        <f>D57-D63</f>
        <v>7632</v>
      </c>
    </row>
    <row r="66" spans="1:5" x14ac:dyDescent="0.25">
      <c r="A66" s="25" t="s">
        <v>49</v>
      </c>
      <c r="B66" s="25"/>
      <c r="C66" s="25"/>
      <c r="D66" s="25"/>
      <c r="E66" t="s">
        <v>38</v>
      </c>
    </row>
    <row r="67" spans="1:5" x14ac:dyDescent="0.25">
      <c r="A67" s="1" t="s">
        <v>0</v>
      </c>
      <c r="B67" s="2" t="s">
        <v>1</v>
      </c>
      <c r="C67" s="3" t="s">
        <v>2</v>
      </c>
      <c r="D67" s="3" t="s">
        <v>3</v>
      </c>
    </row>
    <row r="68" spans="1:5" x14ac:dyDescent="0.25">
      <c r="A68" s="19" t="s">
        <v>36</v>
      </c>
      <c r="B68" s="16">
        <v>1</v>
      </c>
      <c r="C68" s="9">
        <v>150</v>
      </c>
      <c r="D68" s="17">
        <f>B68*C68</f>
        <v>150</v>
      </c>
    </row>
    <row r="69" spans="1:5" x14ac:dyDescent="0.25">
      <c r="A69" s="16" t="s">
        <v>25</v>
      </c>
      <c r="B69" s="16">
        <v>1</v>
      </c>
      <c r="C69" s="9">
        <v>195</v>
      </c>
      <c r="D69" s="17">
        <f>B69*C69</f>
        <v>195</v>
      </c>
    </row>
    <row r="70" spans="1:5" x14ac:dyDescent="0.25">
      <c r="A70" s="16" t="s">
        <v>37</v>
      </c>
      <c r="B70" s="16">
        <v>1</v>
      </c>
      <c r="C70" s="20">
        <v>490.32</v>
      </c>
      <c r="D70" s="21">
        <f>B70*C70</f>
        <v>490.32</v>
      </c>
    </row>
    <row r="71" spans="1:5" x14ac:dyDescent="0.25">
      <c r="A71" s="10" t="s">
        <v>4</v>
      </c>
      <c r="B71" s="11"/>
      <c r="C71" s="12"/>
      <c r="D71" s="23">
        <f>SUM(D68:D70)</f>
        <v>835.31999999999994</v>
      </c>
    </row>
    <row r="72" spans="1:5" x14ac:dyDescent="0.25">
      <c r="A72" s="26" t="s">
        <v>58</v>
      </c>
      <c r="B72" s="27"/>
      <c r="C72" s="28"/>
      <c r="D72" s="22">
        <f>D64-D71</f>
        <v>6796.68</v>
      </c>
    </row>
    <row r="74" spans="1:5" x14ac:dyDescent="0.25">
      <c r="A74" s="25" t="s">
        <v>48</v>
      </c>
      <c r="B74" s="25"/>
      <c r="C74" s="25"/>
      <c r="D74" s="25"/>
    </row>
    <row r="75" spans="1:5" x14ac:dyDescent="0.25">
      <c r="A75" s="1" t="s">
        <v>0</v>
      </c>
      <c r="B75" s="2" t="s">
        <v>1</v>
      </c>
      <c r="C75" s="3" t="s">
        <v>2</v>
      </c>
      <c r="D75" s="3" t="s">
        <v>3</v>
      </c>
    </row>
    <row r="76" spans="1:5" x14ac:dyDescent="0.25">
      <c r="A76" s="16" t="s">
        <v>39</v>
      </c>
      <c r="B76" s="16">
        <v>2</v>
      </c>
      <c r="C76" s="9">
        <v>125</v>
      </c>
      <c r="D76" s="17">
        <f>B76*C76</f>
        <v>250</v>
      </c>
    </row>
    <row r="77" spans="1:5" x14ac:dyDescent="0.25">
      <c r="A77" s="10" t="s">
        <v>4</v>
      </c>
      <c r="B77" s="11"/>
      <c r="C77" s="12"/>
      <c r="D77" s="13">
        <f>SUM(D76:D76)</f>
        <v>250</v>
      </c>
    </row>
    <row r="78" spans="1:5" x14ac:dyDescent="0.25">
      <c r="A78" s="26" t="s">
        <v>60</v>
      </c>
      <c r="B78" s="27"/>
      <c r="C78" s="28"/>
      <c r="D78" s="18">
        <f>D72-D77</f>
        <v>6546.68</v>
      </c>
    </row>
    <row r="80" spans="1:5" x14ac:dyDescent="0.25">
      <c r="A80" s="25" t="s">
        <v>47</v>
      </c>
      <c r="B80" s="25"/>
      <c r="C80" s="25"/>
      <c r="D80" s="25"/>
    </row>
    <row r="81" spans="1:4" x14ac:dyDescent="0.25">
      <c r="A81" s="1" t="s">
        <v>0</v>
      </c>
      <c r="B81" s="2" t="s">
        <v>1</v>
      </c>
      <c r="C81" s="3" t="s">
        <v>2</v>
      </c>
      <c r="D81" s="3" t="s">
        <v>3</v>
      </c>
    </row>
    <row r="82" spans="1:4" x14ac:dyDescent="0.25">
      <c r="A82" s="16" t="s">
        <v>42</v>
      </c>
      <c r="B82" s="16">
        <v>1</v>
      </c>
      <c r="C82" s="9">
        <v>3250</v>
      </c>
      <c r="D82" s="17">
        <f>B82*C82</f>
        <v>3250</v>
      </c>
    </row>
    <row r="83" spans="1:4" x14ac:dyDescent="0.25">
      <c r="A83" s="10" t="s">
        <v>4</v>
      </c>
      <c r="B83" s="11"/>
      <c r="C83" s="12"/>
      <c r="D83" s="13">
        <f>SUM(D82:D82)</f>
        <v>3250</v>
      </c>
    </row>
    <row r="84" spans="1:4" x14ac:dyDescent="0.25">
      <c r="A84" s="26" t="s">
        <v>59</v>
      </c>
      <c r="B84" s="27"/>
      <c r="C84" s="28"/>
      <c r="D84" s="22">
        <f>D78-D83</f>
        <v>3296.6800000000003</v>
      </c>
    </row>
    <row r="86" spans="1:4" x14ac:dyDescent="0.25">
      <c r="A86" s="25" t="s">
        <v>46</v>
      </c>
      <c r="B86" s="25"/>
      <c r="C86" s="25"/>
      <c r="D86" s="25"/>
    </row>
    <row r="87" spans="1:4" x14ac:dyDescent="0.25">
      <c r="A87" s="1" t="s">
        <v>0</v>
      </c>
      <c r="B87" s="2" t="s">
        <v>1</v>
      </c>
      <c r="C87" s="3" t="s">
        <v>2</v>
      </c>
      <c r="D87" s="3" t="s">
        <v>3</v>
      </c>
    </row>
    <row r="88" spans="1:4" x14ac:dyDescent="0.25">
      <c r="A88" s="16" t="s">
        <v>43</v>
      </c>
      <c r="B88" s="16">
        <v>1</v>
      </c>
      <c r="C88" s="9">
        <v>400</v>
      </c>
      <c r="D88" s="17">
        <f>B88*C88</f>
        <v>400</v>
      </c>
    </row>
    <row r="89" spans="1:4" x14ac:dyDescent="0.25">
      <c r="A89" s="10" t="s">
        <v>4</v>
      </c>
      <c r="B89" s="11"/>
      <c r="C89" s="12"/>
      <c r="D89" s="13">
        <f>SUM(D88:D88)</f>
        <v>400</v>
      </c>
    </row>
    <row r="90" spans="1:4" x14ac:dyDescent="0.25">
      <c r="A90" s="26" t="s">
        <v>59</v>
      </c>
      <c r="B90" s="27"/>
      <c r="C90" s="28"/>
      <c r="D90" s="22">
        <f>D84-D89</f>
        <v>2896.6800000000003</v>
      </c>
    </row>
    <row r="92" spans="1:4" x14ac:dyDescent="0.25">
      <c r="A92" s="25" t="s">
        <v>62</v>
      </c>
      <c r="B92" s="25"/>
      <c r="C92" s="25"/>
      <c r="D92" s="25"/>
    </row>
    <row r="93" spans="1:4" x14ac:dyDescent="0.25">
      <c r="A93" s="1" t="s">
        <v>0</v>
      </c>
      <c r="B93" s="2" t="s">
        <v>1</v>
      </c>
      <c r="C93" s="3" t="s">
        <v>2</v>
      </c>
      <c r="D93" s="3" t="s">
        <v>3</v>
      </c>
    </row>
    <row r="94" spans="1:4" x14ac:dyDescent="0.25">
      <c r="A94" s="16" t="s">
        <v>64</v>
      </c>
      <c r="B94" s="16">
        <v>1</v>
      </c>
      <c r="C94" s="9">
        <v>50</v>
      </c>
      <c r="D94" s="17">
        <f>B94*C94</f>
        <v>50</v>
      </c>
    </row>
    <row r="95" spans="1:4" x14ac:dyDescent="0.25">
      <c r="A95" s="16" t="s">
        <v>65</v>
      </c>
      <c r="B95" s="16">
        <v>2</v>
      </c>
      <c r="C95" s="9">
        <v>60</v>
      </c>
      <c r="D95" s="17">
        <f>B95*C95</f>
        <v>120</v>
      </c>
    </row>
    <row r="96" spans="1:4" x14ac:dyDescent="0.25">
      <c r="A96" s="10" t="s">
        <v>4</v>
      </c>
      <c r="B96" s="11"/>
      <c r="C96" s="12"/>
      <c r="D96" s="13">
        <f>SUM(D94:D95)</f>
        <v>170</v>
      </c>
    </row>
    <row r="97" spans="1:4" x14ac:dyDescent="0.25">
      <c r="A97" s="26" t="s">
        <v>63</v>
      </c>
      <c r="B97" s="27"/>
      <c r="C97" s="28"/>
      <c r="D97" s="18">
        <f>D90-D96</f>
        <v>2726.6800000000003</v>
      </c>
    </row>
    <row r="99" spans="1:4" x14ac:dyDescent="0.25">
      <c r="A99" s="25" t="s">
        <v>45</v>
      </c>
      <c r="B99" s="25"/>
      <c r="C99" s="25"/>
      <c r="D99" s="25"/>
    </row>
    <row r="100" spans="1:4" x14ac:dyDescent="0.25">
      <c r="A100" s="1" t="s">
        <v>0</v>
      </c>
      <c r="B100" s="2" t="s">
        <v>1</v>
      </c>
      <c r="C100" s="3" t="s">
        <v>2</v>
      </c>
      <c r="D100" s="3" t="s">
        <v>3</v>
      </c>
    </row>
    <row r="101" spans="1:4" x14ac:dyDescent="0.25">
      <c r="A101" s="16" t="s">
        <v>66</v>
      </c>
      <c r="B101" s="16">
        <v>1</v>
      </c>
      <c r="C101" s="9">
        <v>30</v>
      </c>
      <c r="D101" s="17">
        <f>B101*C101</f>
        <v>30</v>
      </c>
    </row>
    <row r="102" spans="1:4" x14ac:dyDescent="0.25">
      <c r="A102" s="16" t="s">
        <v>67</v>
      </c>
      <c r="B102" s="16">
        <v>4</v>
      </c>
      <c r="C102" s="9">
        <v>4</v>
      </c>
      <c r="D102" s="17">
        <f t="shared" ref="D102:D106" si="2">B102*C102</f>
        <v>16</v>
      </c>
    </row>
    <row r="103" spans="1:4" x14ac:dyDescent="0.25">
      <c r="A103" s="16" t="s">
        <v>68</v>
      </c>
      <c r="B103" s="16">
        <v>4</v>
      </c>
      <c r="C103" s="9">
        <v>6</v>
      </c>
      <c r="D103" s="17">
        <f t="shared" si="2"/>
        <v>24</v>
      </c>
    </row>
    <row r="104" spans="1:4" x14ac:dyDescent="0.25">
      <c r="A104" s="16" t="s">
        <v>69</v>
      </c>
      <c r="B104" s="16">
        <v>1</v>
      </c>
      <c r="C104" s="9">
        <v>4</v>
      </c>
      <c r="D104" s="17">
        <f t="shared" si="2"/>
        <v>4</v>
      </c>
    </row>
    <row r="105" spans="1:4" x14ac:dyDescent="0.25">
      <c r="A105" s="16" t="s">
        <v>71</v>
      </c>
      <c r="B105" s="16">
        <v>1</v>
      </c>
      <c r="C105" s="9">
        <v>375</v>
      </c>
      <c r="D105" s="17">
        <f t="shared" si="2"/>
        <v>375</v>
      </c>
    </row>
    <row r="106" spans="1:4" x14ac:dyDescent="0.25">
      <c r="A106" s="16" t="s">
        <v>70</v>
      </c>
      <c r="B106" s="16">
        <v>1</v>
      </c>
      <c r="C106" s="9">
        <v>2290</v>
      </c>
      <c r="D106" s="17">
        <f t="shared" si="2"/>
        <v>2290</v>
      </c>
    </row>
    <row r="107" spans="1:4" x14ac:dyDescent="0.25">
      <c r="A107" s="10" t="s">
        <v>4</v>
      </c>
      <c r="B107" s="11"/>
      <c r="C107" s="12"/>
      <c r="D107" s="13">
        <f>SUM(D101:D106)</f>
        <v>2739</v>
      </c>
    </row>
    <row r="108" spans="1:4" x14ac:dyDescent="0.25">
      <c r="A108" s="29" t="s">
        <v>61</v>
      </c>
      <c r="B108" s="29"/>
      <c r="C108" s="29"/>
      <c r="D108" s="18">
        <f>D97-D107</f>
        <v>-12.319999999999709</v>
      </c>
    </row>
  </sheetData>
  <mergeCells count="24">
    <mergeCell ref="A99:D99"/>
    <mergeCell ref="A108:C108"/>
    <mergeCell ref="A92:D92"/>
    <mergeCell ref="A97:C97"/>
    <mergeCell ref="A59:D59"/>
    <mergeCell ref="A64:C64"/>
    <mergeCell ref="A66:D66"/>
    <mergeCell ref="A72:C72"/>
    <mergeCell ref="A44:C44"/>
    <mergeCell ref="A46:D46"/>
    <mergeCell ref="A50:C50"/>
    <mergeCell ref="A52:D52"/>
    <mergeCell ref="A57:C57"/>
    <mergeCell ref="A22:D22"/>
    <mergeCell ref="A31:C31"/>
    <mergeCell ref="A33:D33"/>
    <mergeCell ref="A37:C37"/>
    <mergeCell ref="A39:D39"/>
    <mergeCell ref="A80:D80"/>
    <mergeCell ref="A84:C84"/>
    <mergeCell ref="A86:D86"/>
    <mergeCell ref="A90:C90"/>
    <mergeCell ref="A74:D74"/>
    <mergeCell ref="A78:C7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(s) Ashen Abeysekara</dc:creator>
  <cp:lastModifiedBy>AD Abeysekara</cp:lastModifiedBy>
  <dcterms:created xsi:type="dcterms:W3CDTF">2023-11-20T04:49:30Z</dcterms:created>
  <dcterms:modified xsi:type="dcterms:W3CDTF">2024-03-30T10:00:41Z</dcterms:modified>
</cp:coreProperties>
</file>