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6">
      <text>
        <t xml:space="preserve">макс сред знач</t>
      </text>
    </comment>
    <comment authorId="0" ref="S16">
      <text>
        <t xml:space="preserve">макс сред знач</t>
      </text>
    </comment>
    <comment authorId="0" ref="I17">
      <text>
        <t xml:space="preserve">ИС - Индекс согласования</t>
      </text>
    </comment>
    <comment authorId="0" ref="J17">
      <text>
        <t xml:space="preserve">ОС - Отношение Согласованности
</t>
      </text>
    </comment>
    <comment authorId="0" ref="R17">
      <text>
        <t xml:space="preserve">ИС - Индекс согласования</t>
      </text>
    </comment>
    <comment authorId="0" ref="S17">
      <text>
        <t xml:space="preserve">ОС - Отношение Согласованности
</t>
      </text>
    </comment>
    <comment authorId="0" ref="J26">
      <text>
        <t xml:space="preserve">макс сред знач</t>
      </text>
    </comment>
    <comment authorId="0" ref="S26">
      <text>
        <t xml:space="preserve">макс сред знач</t>
      </text>
    </comment>
    <comment authorId="0" ref="I27">
      <text>
        <t xml:space="preserve">ИС - Индекс согласования</t>
      </text>
    </comment>
    <comment authorId="0" ref="J27">
      <text>
        <t xml:space="preserve">ОС - Отношение Согласованности
</t>
      </text>
    </comment>
    <comment authorId="0" ref="R27">
      <text>
        <t xml:space="preserve">ИС - Индекс согласования</t>
      </text>
    </comment>
    <comment authorId="0" ref="S27">
      <text>
        <t xml:space="preserve">ОС - Отношение Согласованности
</t>
      </text>
    </comment>
    <comment authorId="0" ref="J36">
      <text>
        <t xml:space="preserve">макс сред знач</t>
      </text>
    </comment>
    <comment authorId="0" ref="S36">
      <text>
        <t xml:space="preserve">макс сред знач</t>
      </text>
    </comment>
    <comment authorId="0" ref="I37">
      <text>
        <t xml:space="preserve">ИС - Индекс согласования</t>
      </text>
    </comment>
    <comment authorId="0" ref="J37">
      <text>
        <t xml:space="preserve">ОС - Отношение Согласованности
</t>
      </text>
    </comment>
    <comment authorId="0" ref="R37">
      <text>
        <t xml:space="preserve">ИС - Индекс согласования</t>
      </text>
    </comment>
    <comment authorId="0" ref="S37">
      <text>
        <t xml:space="preserve">ОС - Отношение Согласованности
</t>
      </text>
    </comment>
    <comment authorId="0" ref="K81">
      <text>
        <t xml:space="preserve">макс сред знач</t>
      </text>
    </comment>
    <comment authorId="0" ref="J82">
      <text>
        <t xml:space="preserve">ИС - Индекс согласования</t>
      </text>
    </comment>
    <comment authorId="0" ref="K82">
      <text>
        <t xml:space="preserve">ОС - Отношение Согласованности
</t>
      </text>
    </comment>
  </commentList>
</comments>
</file>

<file path=xl/sharedStrings.xml><?xml version="1.0" encoding="utf-8"?>
<sst xmlns="http://schemas.openxmlformats.org/spreadsheetml/2006/main" count="27" uniqueCount="15">
  <si>
    <t>K1</t>
  </si>
  <si>
    <t>Vk1y</t>
  </si>
  <si>
    <t>W3k1y</t>
  </si>
  <si>
    <t>K4</t>
  </si>
  <si>
    <t>K2</t>
  </si>
  <si>
    <t>K5</t>
  </si>
  <si>
    <t>K3</t>
  </si>
  <si>
    <t>Цель</t>
  </si>
  <si>
    <t>W2k1y</t>
  </si>
  <si>
    <t>Приоритеты альтернатив</t>
  </si>
  <si>
    <t>W1</t>
  </si>
  <si>
    <t>W2</t>
  </si>
  <si>
    <t>W3</t>
  </si>
  <si>
    <t>W4</t>
  </si>
  <si>
    <t>W5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</si>
</sst>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3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5" fillId="0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center" readingOrder="0"/>
    </xf>
    <xf borderId="7" fillId="0" fontId="1" numFmtId="164" xfId="0" applyAlignment="1" applyBorder="1" applyFont="1" applyNumberFormat="1">
      <alignment horizontal="center"/>
    </xf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2" xfId="0" applyAlignment="1" applyBorder="1" applyFont="1" applyNumberFormat="1">
      <alignment horizontal="center"/>
    </xf>
    <xf borderId="10" fillId="2" fontId="1" numFmtId="2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/>
    </xf>
    <xf borderId="10" fillId="0" fontId="1" numFmtId="164" xfId="0" applyAlignment="1" applyBorder="1" applyFont="1" applyNumberFormat="1">
      <alignment horizontal="center"/>
    </xf>
    <xf borderId="2" fillId="0" fontId="1" numFmtId="1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/>
    </xf>
    <xf borderId="0" fillId="0" fontId="1" numFmtId="0" xfId="0" applyAlignment="1" applyFont="1">
      <alignment horizontal="right" readingOrder="0"/>
    </xf>
    <xf borderId="11" fillId="0" fontId="1" numFmtId="0" xfId="0" applyAlignment="1" applyBorder="1" applyFont="1">
      <alignment horizontal="center" readingOrder="0"/>
    </xf>
    <xf borderId="12" fillId="0" fontId="1" numFmtId="164" xfId="0" applyAlignment="1" applyBorder="1" applyFont="1" applyNumberFormat="1">
      <alignment horizontal="center"/>
    </xf>
    <xf borderId="11" fillId="0" fontId="1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D6" s="1"/>
    </row>
    <row r="10">
      <c r="C10" s="2" t="s">
        <v>0</v>
      </c>
      <c r="D10" s="3">
        <v>1.0</v>
      </c>
      <c r="E10" s="3">
        <v>2.0</v>
      </c>
      <c r="F10" s="3">
        <v>3.0</v>
      </c>
      <c r="G10" s="3">
        <v>4.0</v>
      </c>
      <c r="H10" s="3">
        <v>5.0</v>
      </c>
      <c r="I10" s="3" t="s">
        <v>1</v>
      </c>
      <c r="J10" s="4" t="s">
        <v>2</v>
      </c>
      <c r="K10" s="1"/>
      <c r="L10" s="2" t="s">
        <v>3</v>
      </c>
      <c r="M10" s="3">
        <v>1.0</v>
      </c>
      <c r="N10" s="3">
        <v>2.0</v>
      </c>
      <c r="O10" s="3">
        <v>3.0</v>
      </c>
      <c r="P10" s="3">
        <v>4.0</v>
      </c>
      <c r="Q10" s="3">
        <v>5.0</v>
      </c>
      <c r="R10" s="3" t="s">
        <v>1</v>
      </c>
      <c r="S10" s="4" t="s">
        <v>2</v>
      </c>
    </row>
    <row r="11">
      <c r="C11" s="5">
        <v>1.0</v>
      </c>
      <c r="D11" s="6">
        <f>1</f>
        <v>1</v>
      </c>
      <c r="E11" s="7">
        <f>1/3</f>
        <v>0.3333333333</v>
      </c>
      <c r="F11" s="7">
        <f>1/4</f>
        <v>0.25</v>
      </c>
      <c r="G11" s="7">
        <f>1/8</f>
        <v>0.125</v>
      </c>
      <c r="H11" s="7">
        <f t="shared" ref="H11:H12" si="2">1/9</f>
        <v>0.1111111111</v>
      </c>
      <c r="I11" s="8">
        <f t="shared" ref="I11:I15" si="3"> PRODUCT(D11:H11)^(1/5)</f>
        <v>0.258640929</v>
      </c>
      <c r="J11" s="9">
        <f>I11/I16</f>
        <v>0.03033418779</v>
      </c>
      <c r="K11" s="1"/>
      <c r="L11" s="5">
        <v>1.0</v>
      </c>
      <c r="M11" s="6">
        <f>1</f>
        <v>1</v>
      </c>
      <c r="N11" s="7">
        <f>1/3</f>
        <v>0.3333333333</v>
      </c>
      <c r="O11" s="7">
        <f t="shared" ref="O11:O12" si="4">1/5</f>
        <v>0.2</v>
      </c>
      <c r="P11" s="7">
        <f t="shared" ref="P11:Q11" si="1">1/9</f>
        <v>0.1111111111</v>
      </c>
      <c r="Q11" s="7">
        <f t="shared" si="1"/>
        <v>0.1111111111</v>
      </c>
      <c r="R11" s="8">
        <f t="shared" ref="R11:R15" si="6"> PRODUCT(M11:Q11)^(1/5)</f>
        <v>0.2415932212</v>
      </c>
      <c r="S11" s="9">
        <f>R11/R16</f>
        <v>0.02813161015</v>
      </c>
    </row>
    <row r="12">
      <c r="C12" s="5">
        <v>2.0</v>
      </c>
      <c r="D12" s="1">
        <f>1/E11</f>
        <v>3</v>
      </c>
      <c r="E12" s="6">
        <f>1</f>
        <v>1</v>
      </c>
      <c r="F12" s="1">
        <f>1/3</f>
        <v>0.3333333333</v>
      </c>
      <c r="G12" s="1">
        <f>1/5</f>
        <v>0.2</v>
      </c>
      <c r="H12" s="1">
        <f t="shared" si="2"/>
        <v>0.1111111111</v>
      </c>
      <c r="I12" s="8">
        <f t="shared" si="3"/>
        <v>0.4670436775</v>
      </c>
      <c r="J12" s="9">
        <f>I12/I16</f>
        <v>0.05477629033</v>
      </c>
      <c r="K12" s="1"/>
      <c r="L12" s="5">
        <v>2.0</v>
      </c>
      <c r="M12" s="1">
        <f>1/N11</f>
        <v>3</v>
      </c>
      <c r="N12" s="6">
        <f>1</f>
        <v>1</v>
      </c>
      <c r="O12" s="1">
        <f t="shared" si="4"/>
        <v>0.2</v>
      </c>
      <c r="P12" s="1">
        <f t="shared" ref="P12:Q12" si="5">1/8</f>
        <v>0.125</v>
      </c>
      <c r="Q12" s="1">
        <f t="shared" si="5"/>
        <v>0.125</v>
      </c>
      <c r="R12" s="8">
        <f t="shared" si="6"/>
        <v>0.3930015428</v>
      </c>
      <c r="S12" s="9">
        <f>R12/R16</f>
        <v>0.04576190562</v>
      </c>
    </row>
    <row r="13">
      <c r="C13" s="5">
        <v>3.0</v>
      </c>
      <c r="D13" s="1">
        <f>1/F11</f>
        <v>4</v>
      </c>
      <c r="E13" s="1">
        <f>DIVIDE(1,F12)</f>
        <v>3</v>
      </c>
      <c r="F13" s="6">
        <f>1</f>
        <v>1</v>
      </c>
      <c r="G13" s="1">
        <f t="shared" ref="G13:H13" si="7">1/9</f>
        <v>0.1111111111</v>
      </c>
      <c r="H13" s="1">
        <f t="shared" si="7"/>
        <v>0.1111111111</v>
      </c>
      <c r="I13" s="8">
        <f t="shared" si="3"/>
        <v>0.6825575037</v>
      </c>
      <c r="J13" s="9">
        <f>I13/I16</f>
        <v>0.08005240151</v>
      </c>
      <c r="K13" s="1"/>
      <c r="L13" s="5">
        <v>3.0</v>
      </c>
      <c r="M13" s="1">
        <f>1/O11</f>
        <v>5</v>
      </c>
      <c r="N13" s="1">
        <f>DIVIDE(1,O12)</f>
        <v>5</v>
      </c>
      <c r="O13" s="6">
        <f>1</f>
        <v>1</v>
      </c>
      <c r="P13" s="1">
        <f>1/5</f>
        <v>0.2</v>
      </c>
      <c r="Q13" s="1">
        <f>1/4</f>
        <v>0.25</v>
      </c>
      <c r="R13" s="8">
        <f t="shared" si="6"/>
        <v>1.045639553</v>
      </c>
      <c r="S13" s="9">
        <f>R13/R16</f>
        <v>0.1217564139</v>
      </c>
    </row>
    <row r="14">
      <c r="C14" s="5">
        <v>4.0</v>
      </c>
      <c r="D14" s="1">
        <f>1/G11</f>
        <v>8</v>
      </c>
      <c r="E14" s="1">
        <f>DIVIDE(1, G12)</f>
        <v>5</v>
      </c>
      <c r="F14" s="1">
        <f>DIVIDE(1, G13)</f>
        <v>9</v>
      </c>
      <c r="G14" s="6">
        <f>1</f>
        <v>1</v>
      </c>
      <c r="H14" s="1">
        <f>1/2</f>
        <v>0.5</v>
      </c>
      <c r="I14" s="8">
        <f t="shared" si="3"/>
        <v>2.8252345</v>
      </c>
      <c r="J14" s="9">
        <f>I14/I16</f>
        <v>0.3313520185</v>
      </c>
      <c r="K14" s="1"/>
      <c r="L14" s="5">
        <v>4.0</v>
      </c>
      <c r="M14" s="1">
        <f>1/P11</f>
        <v>9</v>
      </c>
      <c r="N14" s="1">
        <f>DIVIDE(1, P12)</f>
        <v>8</v>
      </c>
      <c r="O14" s="1">
        <f>DIVIDE(1, P13)</f>
        <v>5</v>
      </c>
      <c r="P14" s="6">
        <f>1</f>
        <v>1</v>
      </c>
      <c r="Q14" s="1">
        <f>1/9</f>
        <v>0.1111111111</v>
      </c>
      <c r="R14" s="8">
        <f t="shared" si="6"/>
        <v>2.091279105</v>
      </c>
      <c r="S14" s="9">
        <f>R14/R16</f>
        <v>0.2435128279</v>
      </c>
    </row>
    <row r="15">
      <c r="C15" s="10">
        <v>5.0</v>
      </c>
      <c r="D15" s="1">
        <f>1/H11</f>
        <v>9</v>
      </c>
      <c r="E15" s="1">
        <f>DIVIDE(1, H12)</f>
        <v>9</v>
      </c>
      <c r="F15" s="1">
        <f>DIVIDE(1,H13)</f>
        <v>9</v>
      </c>
      <c r="G15" s="1">
        <f>DIVIDE(1,H14)</f>
        <v>2</v>
      </c>
      <c r="H15" s="6">
        <f>1</f>
        <v>1</v>
      </c>
      <c r="I15" s="8">
        <f t="shared" si="3"/>
        <v>4.292907243</v>
      </c>
      <c r="J15" s="11">
        <f>I15/I16</f>
        <v>0.5034851019</v>
      </c>
      <c r="K15" s="1"/>
      <c r="L15" s="10">
        <v>5.0</v>
      </c>
      <c r="M15" s="1">
        <f>1/Q11</f>
        <v>9</v>
      </c>
      <c r="N15" s="1">
        <f>DIVIDE(1, Q12)</f>
        <v>8</v>
      </c>
      <c r="O15" s="1">
        <f>DIVIDE(1,Q13)</f>
        <v>4</v>
      </c>
      <c r="P15" s="1">
        <f>DIVIDE(1,Q14)</f>
        <v>9</v>
      </c>
      <c r="Q15" s="6">
        <f>1</f>
        <v>1</v>
      </c>
      <c r="R15" s="8">
        <f t="shared" si="6"/>
        <v>4.816449371</v>
      </c>
      <c r="S15" s="11">
        <f>R15/R16</f>
        <v>0.5608372424</v>
      </c>
    </row>
    <row r="16">
      <c r="C16" s="1"/>
      <c r="D16" s="12">
        <f t="shared" ref="D16:I16" si="8">SUM(D11,D12,D13,D14,D15)</f>
        <v>25</v>
      </c>
      <c r="E16" s="13">
        <f t="shared" si="8"/>
        <v>18.33333333</v>
      </c>
      <c r="F16" s="13">
        <f t="shared" si="8"/>
        <v>19.58333333</v>
      </c>
      <c r="G16" s="13">
        <f t="shared" si="8"/>
        <v>3.436111111</v>
      </c>
      <c r="H16" s="13">
        <f t="shared" si="8"/>
        <v>1.833333333</v>
      </c>
      <c r="I16" s="14">
        <f t="shared" si="8"/>
        <v>8.526383854</v>
      </c>
      <c r="J16" s="15">
        <f>SUM(D16*J11,E16*J12,F16*J13,G16*J14,H16*J15)</f>
        <v>5.39189792</v>
      </c>
      <c r="K16" s="1"/>
      <c r="L16" s="1"/>
      <c r="M16" s="12">
        <f t="shared" ref="M16:R16" si="9">SUM(M11,M12,M13,M14,M15)</f>
        <v>27</v>
      </c>
      <c r="N16" s="13">
        <f t="shared" si="9"/>
        <v>22.33333333</v>
      </c>
      <c r="O16" s="13">
        <f t="shared" si="9"/>
        <v>10.4</v>
      </c>
      <c r="P16" s="13">
        <f t="shared" si="9"/>
        <v>10.43611111</v>
      </c>
      <c r="Q16" s="16">
        <f t="shared" si="9"/>
        <v>1.597222222</v>
      </c>
      <c r="R16" s="14">
        <f t="shared" si="9"/>
        <v>8.587962792</v>
      </c>
      <c r="S16" s="15">
        <f>SUM(M16*S11,N16*S12,O16*S13,P16*S14,Q16*S15)</f>
        <v>6.484944706</v>
      </c>
    </row>
    <row r="17">
      <c r="C17" s="1"/>
      <c r="D17" s="1"/>
      <c r="E17" s="1"/>
      <c r="F17" s="1"/>
      <c r="G17" s="1"/>
      <c r="H17" s="1"/>
      <c r="I17" s="17">
        <f>(J16 - 5)/4</f>
        <v>0.09797447989</v>
      </c>
      <c r="J17" s="17">
        <f>I17/1.12</f>
        <v>0.08747721418</v>
      </c>
      <c r="K17" s="1"/>
      <c r="L17" s="1"/>
      <c r="M17" s="1"/>
      <c r="N17" s="1"/>
      <c r="O17" s="1"/>
      <c r="P17" s="1"/>
      <c r="Q17" s="1"/>
      <c r="R17" s="17">
        <f>(S16 - 5)/4</f>
        <v>0.3712361766</v>
      </c>
      <c r="S17" s="17">
        <f>R17/1.12</f>
        <v>0.331460872</v>
      </c>
    </row>
    <row r="18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>
      <c r="C20" s="2" t="s">
        <v>4</v>
      </c>
      <c r="D20" s="3">
        <v>1.0</v>
      </c>
      <c r="E20" s="3">
        <v>2.0</v>
      </c>
      <c r="F20" s="3">
        <v>3.0</v>
      </c>
      <c r="G20" s="3">
        <v>4.0</v>
      </c>
      <c r="H20" s="3">
        <v>5.0</v>
      </c>
      <c r="I20" s="3" t="s">
        <v>1</v>
      </c>
      <c r="J20" s="4" t="s">
        <v>2</v>
      </c>
      <c r="K20" s="1"/>
      <c r="L20" s="2" t="s">
        <v>5</v>
      </c>
      <c r="M20" s="3">
        <v>1.0</v>
      </c>
      <c r="N20" s="3">
        <v>2.0</v>
      </c>
      <c r="O20" s="3">
        <v>3.0</v>
      </c>
      <c r="P20" s="3">
        <v>4.0</v>
      </c>
      <c r="Q20" s="3">
        <v>5.0</v>
      </c>
      <c r="R20" s="3" t="s">
        <v>1</v>
      </c>
      <c r="S20" s="4" t="s">
        <v>2</v>
      </c>
    </row>
    <row r="21">
      <c r="C21" s="5">
        <v>1.0</v>
      </c>
      <c r="D21" s="6">
        <f>1</f>
        <v>1</v>
      </c>
      <c r="E21" s="7">
        <f t="shared" ref="E21:F21" si="10">1/4</f>
        <v>0.25</v>
      </c>
      <c r="F21" s="7">
        <f t="shared" si="10"/>
        <v>0.25</v>
      </c>
      <c r="G21" s="7">
        <f>1/8</f>
        <v>0.125</v>
      </c>
      <c r="H21" s="7">
        <f>1/9</f>
        <v>0.1111111111</v>
      </c>
      <c r="I21" s="8">
        <f t="shared" ref="I21:I25" si="12"> PRODUCT(D21:H21)^(1/5)</f>
        <v>0.244179671</v>
      </c>
      <c r="J21" s="9">
        <f>I21/I26</f>
        <v>0.03192809274</v>
      </c>
      <c r="K21" s="1"/>
      <c r="L21" s="5">
        <v>1.0</v>
      </c>
      <c r="M21" s="6">
        <f>1</f>
        <v>1</v>
      </c>
      <c r="N21" s="7">
        <v>6.0</v>
      </c>
      <c r="O21" s="7">
        <v>6.0</v>
      </c>
      <c r="P21" s="7">
        <v>9.0</v>
      </c>
      <c r="Q21" s="7">
        <v>9.0</v>
      </c>
      <c r="R21" s="8">
        <f t="shared" ref="R21:R25" si="13"> PRODUCT(M21:Q21)^(1/5)</f>
        <v>4.931255489</v>
      </c>
      <c r="S21" s="9">
        <f>R21/R26</f>
        <v>0.5625816355</v>
      </c>
    </row>
    <row r="22">
      <c r="C22" s="5">
        <v>2.0</v>
      </c>
      <c r="D22" s="1">
        <f>1/E21</f>
        <v>4</v>
      </c>
      <c r="E22" s="6">
        <f>1</f>
        <v>1</v>
      </c>
      <c r="F22" s="1">
        <f t="shared" ref="F22:H22" si="11">1/7</f>
        <v>0.1428571429</v>
      </c>
      <c r="G22" s="1">
        <f t="shared" si="11"/>
        <v>0.1428571429</v>
      </c>
      <c r="H22" s="1">
        <f t="shared" si="11"/>
        <v>0.1428571429</v>
      </c>
      <c r="I22" s="8">
        <f t="shared" si="12"/>
        <v>0.4105378223</v>
      </c>
      <c r="J22" s="9">
        <f>I22/I26</f>
        <v>0.05368051161</v>
      </c>
      <c r="K22" s="1"/>
      <c r="L22" s="5">
        <v>2.0</v>
      </c>
      <c r="M22" s="1">
        <f>1/N21</f>
        <v>0.1666666667</v>
      </c>
      <c r="N22" s="6">
        <f>1</f>
        <v>1</v>
      </c>
      <c r="O22" s="7">
        <v>4.0</v>
      </c>
      <c r="P22" s="7">
        <v>8.0</v>
      </c>
      <c r="Q22" s="7">
        <v>7.0</v>
      </c>
      <c r="R22" s="8">
        <f t="shared" si="13"/>
        <v>2.062620613</v>
      </c>
      <c r="S22" s="9">
        <f>R22/R26</f>
        <v>0.235313802</v>
      </c>
    </row>
    <row r="23">
      <c r="C23" s="5">
        <v>3.0</v>
      </c>
      <c r="D23" s="1">
        <f>1/F21</f>
        <v>4</v>
      </c>
      <c r="E23" s="1">
        <f>DIVIDE(1,F22)</f>
        <v>7</v>
      </c>
      <c r="F23" s="6">
        <f>1</f>
        <v>1</v>
      </c>
      <c r="G23" s="1">
        <f>1/3</f>
        <v>0.3333333333</v>
      </c>
      <c r="H23" s="1">
        <f>1/4</f>
        <v>0.25</v>
      </c>
      <c r="I23" s="8">
        <f t="shared" si="12"/>
        <v>1.184664453</v>
      </c>
      <c r="J23" s="9">
        <f>I23/I26</f>
        <v>0.1549026434</v>
      </c>
      <c r="K23" s="1"/>
      <c r="L23" s="5">
        <v>3.0</v>
      </c>
      <c r="M23" s="1">
        <f>1/O21</f>
        <v>0.1666666667</v>
      </c>
      <c r="N23" s="1">
        <f>DIVIDE(1,O22)</f>
        <v>0.25</v>
      </c>
      <c r="O23" s="6">
        <f>1</f>
        <v>1</v>
      </c>
      <c r="P23" s="7">
        <v>5.0</v>
      </c>
      <c r="Q23" s="7">
        <v>9.0</v>
      </c>
      <c r="R23" s="8">
        <f t="shared" si="13"/>
        <v>1.133966578</v>
      </c>
      <c r="S23" s="9">
        <f>R23/R26</f>
        <v>0.1293684282</v>
      </c>
    </row>
    <row r="24">
      <c r="C24" s="5">
        <v>4.0</v>
      </c>
      <c r="D24" s="1">
        <f>1/G21</f>
        <v>8</v>
      </c>
      <c r="E24" s="1">
        <f>DIVIDE(1, G22)</f>
        <v>7</v>
      </c>
      <c r="F24" s="1">
        <f>DIVIDE(1, G23)</f>
        <v>3</v>
      </c>
      <c r="G24" s="6">
        <f>1</f>
        <v>1</v>
      </c>
      <c r="H24" s="7">
        <v>1.0</v>
      </c>
      <c r="I24" s="8">
        <f t="shared" si="12"/>
        <v>2.786518023</v>
      </c>
      <c r="J24" s="9">
        <f>I24/I26</f>
        <v>0.3643554989</v>
      </c>
      <c r="K24" s="1"/>
      <c r="L24" s="5">
        <v>4.0</v>
      </c>
      <c r="M24" s="1">
        <f>1/P21</f>
        <v>0.1111111111</v>
      </c>
      <c r="N24" s="1">
        <f>DIVIDE(1, P22)</f>
        <v>0.125</v>
      </c>
      <c r="O24" s="1">
        <f>DIVIDE(1, P23)</f>
        <v>0.2</v>
      </c>
      <c r="P24" s="6">
        <f>1</f>
        <v>1</v>
      </c>
      <c r="Q24" s="7">
        <v>6.0</v>
      </c>
      <c r="R24" s="8">
        <f t="shared" si="13"/>
        <v>0.4409301031</v>
      </c>
      <c r="S24" s="9">
        <f>R24/R26</f>
        <v>0.05030345297</v>
      </c>
    </row>
    <row r="25">
      <c r="C25" s="10">
        <v>5.0</v>
      </c>
      <c r="D25" s="1">
        <f>1/H21</f>
        <v>9</v>
      </c>
      <c r="E25" s="1">
        <f>DIVIDE(1, H22)</f>
        <v>7</v>
      </c>
      <c r="F25" s="1">
        <f>DIVIDE(1,H23)</f>
        <v>4</v>
      </c>
      <c r="G25" s="1">
        <f>DIVIDE(1,H24)</f>
        <v>1</v>
      </c>
      <c r="H25" s="6">
        <f>1</f>
        <v>1</v>
      </c>
      <c r="I25" s="8">
        <f t="shared" si="12"/>
        <v>3.021900136</v>
      </c>
      <c r="J25" s="11">
        <f>I25/I26</f>
        <v>0.3951332533</v>
      </c>
      <c r="K25" s="1"/>
      <c r="L25" s="10">
        <v>5.0</v>
      </c>
      <c r="M25" s="1">
        <f>1/Q21</f>
        <v>0.1111111111</v>
      </c>
      <c r="N25" s="1">
        <f>DIVIDE(1, Q22)</f>
        <v>0.1428571429</v>
      </c>
      <c r="O25" s="1">
        <f>DIVIDE(1,Q23)</f>
        <v>0.1111111111</v>
      </c>
      <c r="P25" s="1">
        <f>DIVIDE(1,Q24)</f>
        <v>0.1666666667</v>
      </c>
      <c r="Q25" s="6">
        <f>1</f>
        <v>1</v>
      </c>
      <c r="R25" s="8">
        <f t="shared" si="13"/>
        <v>0.1966315208</v>
      </c>
      <c r="S25" s="11">
        <f>R25/R26</f>
        <v>0.02243268125</v>
      </c>
    </row>
    <row r="26">
      <c r="C26" s="1"/>
      <c r="D26" s="12">
        <f t="shared" ref="D26:I26" si="14">SUM(D21,D22,D23,D24,D25)</f>
        <v>26</v>
      </c>
      <c r="E26" s="13">
        <f t="shared" si="14"/>
        <v>22.25</v>
      </c>
      <c r="F26" s="13">
        <f t="shared" si="14"/>
        <v>8.392857143</v>
      </c>
      <c r="G26" s="13">
        <f t="shared" si="14"/>
        <v>2.601190476</v>
      </c>
      <c r="H26" s="13">
        <f t="shared" si="14"/>
        <v>2.503968254</v>
      </c>
      <c r="I26" s="14">
        <f t="shared" si="14"/>
        <v>7.647800104</v>
      </c>
      <c r="J26" s="15">
        <f>SUM(D26*J21,E26*J22,F26*J23,G26*J24,H26*J25)</f>
        <v>5.261756728</v>
      </c>
      <c r="K26" s="1"/>
      <c r="L26" s="1"/>
      <c r="M26" s="12">
        <f t="shared" ref="M26:R26" si="15">SUM(M21,M22,M23,M24,M25)</f>
        <v>1.555555556</v>
      </c>
      <c r="N26" s="13">
        <f t="shared" si="15"/>
        <v>7.517857143</v>
      </c>
      <c r="O26" s="13">
        <f t="shared" si="15"/>
        <v>11.31111111</v>
      </c>
      <c r="P26" s="13">
        <f t="shared" si="15"/>
        <v>23.16666667</v>
      </c>
      <c r="Q26" s="16">
        <f t="shared" si="15"/>
        <v>32</v>
      </c>
      <c r="R26" s="14">
        <f t="shared" si="15"/>
        <v>8.765404303</v>
      </c>
      <c r="S26" s="15">
        <f>SUM(M26*S21,N26*S22,O26*S23,P26*S24,Q26*S25)</f>
        <v>5.990692329</v>
      </c>
    </row>
    <row r="27">
      <c r="C27" s="1"/>
      <c r="D27" s="1"/>
      <c r="E27" s="1"/>
      <c r="F27" s="1"/>
      <c r="G27" s="1"/>
      <c r="H27" s="1"/>
      <c r="I27" s="17">
        <f>(J26 - 5)/4</f>
        <v>0.065439182</v>
      </c>
      <c r="J27" s="17">
        <f>I27/1.12</f>
        <v>0.05842784107</v>
      </c>
      <c r="K27" s="1"/>
      <c r="L27" s="1"/>
      <c r="M27" s="1"/>
      <c r="N27" s="1"/>
      <c r="O27" s="1"/>
      <c r="P27" s="1"/>
      <c r="Q27" s="1"/>
      <c r="R27" s="17">
        <f>(S26 - 5)/4</f>
        <v>0.2476730823</v>
      </c>
      <c r="S27" s="17">
        <f>R27/1.12</f>
        <v>0.2211366807</v>
      </c>
    </row>
    <row r="28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>
      <c r="C30" s="2" t="s">
        <v>6</v>
      </c>
      <c r="D30" s="3">
        <v>1.0</v>
      </c>
      <c r="E30" s="3">
        <v>2.0</v>
      </c>
      <c r="F30" s="3">
        <v>3.0</v>
      </c>
      <c r="G30" s="18">
        <v>4.0</v>
      </c>
      <c r="H30" s="3">
        <v>5.0</v>
      </c>
      <c r="I30" s="3" t="s">
        <v>1</v>
      </c>
      <c r="J30" s="4" t="s">
        <v>2</v>
      </c>
      <c r="K30" s="1"/>
      <c r="L30" s="2" t="s">
        <v>7</v>
      </c>
      <c r="M30" s="3">
        <v>1.0</v>
      </c>
      <c r="N30" s="3">
        <v>2.0</v>
      </c>
      <c r="O30" s="3">
        <v>3.0</v>
      </c>
      <c r="P30" s="3">
        <v>4.0</v>
      </c>
      <c r="Q30" s="3">
        <v>5.0</v>
      </c>
      <c r="R30" s="3" t="s">
        <v>1</v>
      </c>
      <c r="S30" s="4" t="s">
        <v>8</v>
      </c>
    </row>
    <row r="31">
      <c r="C31" s="5">
        <v>1.0</v>
      </c>
      <c r="D31" s="6">
        <f>1</f>
        <v>1</v>
      </c>
      <c r="E31" s="7">
        <f>1/7</f>
        <v>0.1428571429</v>
      </c>
      <c r="F31" s="7">
        <f t="shared" ref="F31:G31" si="16">1/9</f>
        <v>0.1111111111</v>
      </c>
      <c r="G31" s="19">
        <f t="shared" si="16"/>
        <v>0.1111111111</v>
      </c>
      <c r="H31" s="7">
        <f>1/8</f>
        <v>0.125</v>
      </c>
      <c r="I31" s="8">
        <f t="shared" ref="I31:I35" si="17"> PRODUCT(D31:H31)^(1/5)</f>
        <v>0.1856373631</v>
      </c>
      <c r="J31" s="9">
        <f>I31/I36</f>
        <v>0.0229400404</v>
      </c>
      <c r="K31" s="1"/>
      <c r="L31" s="5">
        <v>1.0</v>
      </c>
      <c r="M31" s="6">
        <f>1</f>
        <v>1</v>
      </c>
      <c r="N31" s="7">
        <f>1/3</f>
        <v>0.3333333333</v>
      </c>
      <c r="O31" s="7">
        <v>3.0</v>
      </c>
      <c r="P31" s="7">
        <v>3.0</v>
      </c>
      <c r="Q31" s="7">
        <v>5.0</v>
      </c>
      <c r="R31" s="8">
        <f t="shared" ref="R31:R35" si="18"> PRODUCT(M31:Q31)^(1/5)</f>
        <v>1.718771928</v>
      </c>
      <c r="S31" s="9">
        <f>R31/R36</f>
        <v>0.2611498738</v>
      </c>
    </row>
    <row r="32">
      <c r="C32" s="5">
        <v>2.0</v>
      </c>
      <c r="D32" s="1">
        <f>1/E31</f>
        <v>7</v>
      </c>
      <c r="E32" s="6">
        <f>1</f>
        <v>1</v>
      </c>
      <c r="F32" s="1">
        <f>1/5</f>
        <v>0.2</v>
      </c>
      <c r="G32" s="1">
        <f>1/9</f>
        <v>0.1111111111</v>
      </c>
      <c r="H32" s="1">
        <f>1/5</f>
        <v>0.2</v>
      </c>
      <c r="I32" s="8">
        <f t="shared" si="17"/>
        <v>0.4995547633</v>
      </c>
      <c r="J32" s="9">
        <f>I32/I36</f>
        <v>0.06173221955</v>
      </c>
      <c r="K32" s="1"/>
      <c r="L32" s="5">
        <v>2.0</v>
      </c>
      <c r="M32" s="1">
        <f>1/N31</f>
        <v>3</v>
      </c>
      <c r="N32" s="6">
        <f>1</f>
        <v>1</v>
      </c>
      <c r="O32" s="7">
        <v>5.0</v>
      </c>
      <c r="P32" s="7">
        <v>5.0</v>
      </c>
      <c r="Q32" s="7">
        <v>3.0</v>
      </c>
      <c r="R32" s="8">
        <f t="shared" si="18"/>
        <v>2.954176939</v>
      </c>
      <c r="S32" s="9">
        <f>R32/R36</f>
        <v>0.448857072</v>
      </c>
    </row>
    <row r="33">
      <c r="C33" s="5">
        <v>3.0</v>
      </c>
      <c r="D33" s="1">
        <f>1/F31</f>
        <v>9</v>
      </c>
      <c r="E33" s="1">
        <f>DIVIDE(1,F32)</f>
        <v>5</v>
      </c>
      <c r="F33" s="6">
        <f>1</f>
        <v>1</v>
      </c>
      <c r="G33" s="1">
        <f t="shared" ref="G33:H33" si="19">1/3</f>
        <v>0.3333333333</v>
      </c>
      <c r="H33" s="1">
        <f t="shared" si="19"/>
        <v>0.3333333333</v>
      </c>
      <c r="I33" s="8">
        <f t="shared" si="17"/>
        <v>1.379729661</v>
      </c>
      <c r="J33" s="9">
        <f>I33/I36</f>
        <v>0.1704993739</v>
      </c>
      <c r="K33" s="1"/>
      <c r="L33" s="5">
        <v>3.0</v>
      </c>
      <c r="M33" s="1">
        <f>1/O31</f>
        <v>0.3333333333</v>
      </c>
      <c r="N33" s="1">
        <f>DIVIDE(1,O32)</f>
        <v>0.2</v>
      </c>
      <c r="O33" s="6">
        <f>1</f>
        <v>1</v>
      </c>
      <c r="P33" s="7">
        <v>3.0</v>
      </c>
      <c r="Q33" s="7">
        <v>3.0</v>
      </c>
      <c r="R33" s="8">
        <f t="shared" si="18"/>
        <v>0.9028804514</v>
      </c>
      <c r="S33" s="9">
        <f>R33/R36</f>
        <v>0.1371834809</v>
      </c>
    </row>
    <row r="34">
      <c r="C34" s="5">
        <v>4.0</v>
      </c>
      <c r="D34" s="1">
        <f>1/G31</f>
        <v>9</v>
      </c>
      <c r="E34" s="1">
        <f>DIVIDE(1, G32)</f>
        <v>9</v>
      </c>
      <c r="F34" s="1">
        <f>DIVIDE(1, G33)</f>
        <v>3</v>
      </c>
      <c r="G34" s="6">
        <f>1</f>
        <v>1</v>
      </c>
      <c r="H34" s="7">
        <v>5.0</v>
      </c>
      <c r="I34" s="8">
        <f t="shared" si="17"/>
        <v>4.139188984</v>
      </c>
      <c r="J34" s="9">
        <f>I34/I36</f>
        <v>0.5114981217</v>
      </c>
      <c r="K34" s="1"/>
      <c r="L34" s="5">
        <v>4.0</v>
      </c>
      <c r="M34" s="1">
        <f>1/P31</f>
        <v>0.3333333333</v>
      </c>
      <c r="N34" s="1">
        <f>DIVIDE(1, P32)</f>
        <v>0.2</v>
      </c>
      <c r="O34" s="1">
        <f>DIVIDE(1, P33)</f>
        <v>0.3333333333</v>
      </c>
      <c r="P34" s="6">
        <f>1</f>
        <v>1</v>
      </c>
      <c r="Q34" s="7">
        <v>7.0</v>
      </c>
      <c r="R34" s="8">
        <f t="shared" si="18"/>
        <v>0.6892505245</v>
      </c>
      <c r="S34" s="9">
        <f>R34/R36</f>
        <v>0.1047245912</v>
      </c>
    </row>
    <row r="35">
      <c r="C35" s="10">
        <v>5.0</v>
      </c>
      <c r="D35" s="1">
        <f>1/H31</f>
        <v>8</v>
      </c>
      <c r="E35" s="1">
        <f>DIVIDE(1, H32)</f>
        <v>5</v>
      </c>
      <c r="F35" s="1">
        <f>DIVIDE(1,H33)</f>
        <v>3</v>
      </c>
      <c r="G35" s="1">
        <f>DIVIDE(1,H34)</f>
        <v>0.2</v>
      </c>
      <c r="H35" s="6">
        <f>1</f>
        <v>1</v>
      </c>
      <c r="I35" s="8">
        <f t="shared" si="17"/>
        <v>1.888175023</v>
      </c>
      <c r="J35" s="11">
        <f>I35/I36</f>
        <v>0.2333302444</v>
      </c>
      <c r="K35" s="1"/>
      <c r="L35" s="10">
        <v>5.0</v>
      </c>
      <c r="M35" s="1">
        <f>1/Q31</f>
        <v>0.2</v>
      </c>
      <c r="N35" s="1">
        <f>DIVIDE(1, Q32)</f>
        <v>0.3333333333</v>
      </c>
      <c r="O35" s="1">
        <f>DIVIDE(1,Q33)</f>
        <v>0.3333333333</v>
      </c>
      <c r="P35" s="1">
        <f>DIVIDE(1,Q34)</f>
        <v>0.1428571429</v>
      </c>
      <c r="Q35" s="6">
        <f>1</f>
        <v>1</v>
      </c>
      <c r="R35" s="8">
        <f t="shared" si="18"/>
        <v>0.3164738929</v>
      </c>
      <c r="S35" s="11">
        <f>R35/R36</f>
        <v>0.048084982</v>
      </c>
    </row>
    <row r="36">
      <c r="C36" s="1"/>
      <c r="D36" s="12">
        <f t="shared" ref="D36:I36" si="20">SUM(D31,D32,D33,D34,D35)</f>
        <v>34</v>
      </c>
      <c r="E36" s="13">
        <f t="shared" si="20"/>
        <v>20.14285714</v>
      </c>
      <c r="F36" s="13">
        <f t="shared" si="20"/>
        <v>7.311111111</v>
      </c>
      <c r="G36" s="20">
        <f t="shared" si="20"/>
        <v>1.755555556</v>
      </c>
      <c r="H36" s="16">
        <f t="shared" si="20"/>
        <v>6.658333333</v>
      </c>
      <c r="I36" s="14">
        <f t="shared" si="20"/>
        <v>8.092285795</v>
      </c>
      <c r="J36" s="15">
        <f>SUM(D36*J31,E36*J32,F36*J33,G36*J34,H36*J35)</f>
        <v>5.721518434</v>
      </c>
      <c r="K36" s="1"/>
      <c r="M36" s="12">
        <f t="shared" ref="M36:R36" si="21">SUM(M31,M32,M33,M34,M35)</f>
        <v>4.866666667</v>
      </c>
      <c r="N36" s="13">
        <f t="shared" si="21"/>
        <v>2.066666667</v>
      </c>
      <c r="O36" s="13">
        <f t="shared" si="21"/>
        <v>9.666666667</v>
      </c>
      <c r="P36" s="13">
        <f t="shared" si="21"/>
        <v>12.14285714</v>
      </c>
      <c r="Q36" s="16">
        <f t="shared" si="21"/>
        <v>19</v>
      </c>
      <c r="R36" s="14">
        <f t="shared" si="21"/>
        <v>6.581553735</v>
      </c>
      <c r="S36" s="15">
        <f>SUM(M36*S31,N36*S32,O36*S33,P36*S34,Q36*S35)</f>
        <v>5.709944726</v>
      </c>
    </row>
    <row r="37">
      <c r="I37" s="17">
        <f>(J36 - 5)/4</f>
        <v>0.1803796084</v>
      </c>
      <c r="J37" s="17">
        <f>I37/1.12</f>
        <v>0.1610532218</v>
      </c>
      <c r="R37" s="17">
        <f>(S36 - 5)/4</f>
        <v>0.1774861814</v>
      </c>
      <c r="S37" s="17">
        <f>R37/1.12</f>
        <v>0.1584698048</v>
      </c>
    </row>
    <row r="38">
      <c r="I38" s="1"/>
      <c r="J38" s="1"/>
    </row>
    <row r="40">
      <c r="I40" s="21"/>
      <c r="J40" s="7" t="s">
        <v>9</v>
      </c>
    </row>
    <row r="41">
      <c r="J41" s="22" t="s">
        <v>10</v>
      </c>
      <c r="K41" s="23">
        <f>S31*J11 + S32*J12 +S33*J13 +S34*J14+S35*J15</f>
        <v>0.1024011384</v>
      </c>
    </row>
    <row r="42">
      <c r="J42" s="22" t="s">
        <v>11</v>
      </c>
      <c r="K42" s="23">
        <f>S31*J21 + S32*J22 +S33*J23 +S34*J24+S35*J25</f>
        <v>0.1108399345</v>
      </c>
    </row>
    <row r="43">
      <c r="J43" s="22" t="s">
        <v>12</v>
      </c>
      <c r="K43" s="23">
        <f>S31*J31 + S32*J32 +S33*J33 +S34*J34+S35*J35</f>
        <v>0.1218755419</v>
      </c>
    </row>
    <row r="44">
      <c r="J44" s="22" t="s">
        <v>13</v>
      </c>
      <c r="K44" s="23">
        <f>S31*S11 + S32*S12 +S33*S13 +S34*S14+S35*S15</f>
        <v>0.09705972016</v>
      </c>
    </row>
    <row r="45">
      <c r="J45" s="22" t="s">
        <v>14</v>
      </c>
      <c r="K45" s="24">
        <f>S31*S21 + S32*S22 +S33*S23 +S34*S24+S35*S25</f>
        <v>0.2766342822</v>
      </c>
    </row>
    <row r="75">
      <c r="D75" s="2" t="s">
        <v>0</v>
      </c>
      <c r="E75" s="3">
        <v>1.0</v>
      </c>
      <c r="F75" s="3">
        <v>2.0</v>
      </c>
      <c r="G75" s="3">
        <v>3.0</v>
      </c>
      <c r="H75" s="3">
        <v>4.0</v>
      </c>
      <c r="I75" s="3">
        <v>5.0</v>
      </c>
      <c r="J75" s="3" t="s">
        <v>1</v>
      </c>
      <c r="K75" s="4" t="s">
        <v>2</v>
      </c>
    </row>
    <row r="76">
      <c r="D76" s="5">
        <v>1.0</v>
      </c>
      <c r="E76" s="6">
        <f>1</f>
        <v>1</v>
      </c>
      <c r="F76" s="7"/>
      <c r="G76" s="7"/>
      <c r="H76" s="7"/>
      <c r="I76" s="7"/>
      <c r="J76" s="8">
        <f t="shared" ref="J76:J80" si="22"> PRODUCT(E76:I76)^(1/5)</f>
        <v>1</v>
      </c>
      <c r="K76" s="9" t="str">
        <f>J76/J81</f>
        <v>#DIV/0!</v>
      </c>
    </row>
    <row r="77">
      <c r="D77" s="5">
        <v>2.0</v>
      </c>
      <c r="E77" s="1" t="str">
        <f>1/F76</f>
        <v>#DIV/0!</v>
      </c>
      <c r="F77" s="6">
        <f>1</f>
        <v>1</v>
      </c>
      <c r="G77" s="1"/>
      <c r="H77" s="1"/>
      <c r="I77" s="1"/>
      <c r="J77" s="8" t="str">
        <f t="shared" si="22"/>
        <v>#DIV/0!</v>
      </c>
      <c r="K77" s="9" t="str">
        <f>J77/J81</f>
        <v>#DIV/0!</v>
      </c>
    </row>
    <row r="78">
      <c r="D78" s="5">
        <v>3.0</v>
      </c>
      <c r="E78" s="1" t="str">
        <f>1/G76</f>
        <v>#DIV/0!</v>
      </c>
      <c r="F78" s="1" t="str">
        <f>DIVIDE(1,G77)</f>
        <v>#DIV/0!</v>
      </c>
      <c r="G78" s="6">
        <f>1</f>
        <v>1</v>
      </c>
      <c r="H78" s="1"/>
      <c r="I78" s="1"/>
      <c r="J78" s="8" t="str">
        <f t="shared" si="22"/>
        <v>#DIV/0!</v>
      </c>
      <c r="K78" s="9" t="str">
        <f>J78/J81</f>
        <v>#DIV/0!</v>
      </c>
    </row>
    <row r="79">
      <c r="D79" s="5">
        <v>4.0</v>
      </c>
      <c r="E79" s="1" t="str">
        <f>1/H76</f>
        <v>#DIV/0!</v>
      </c>
      <c r="F79" s="1" t="str">
        <f>DIVIDE(1, H77)</f>
        <v>#DIV/0!</v>
      </c>
      <c r="G79" s="1" t="str">
        <f>DIVIDE(1, H78)</f>
        <v>#DIV/0!</v>
      </c>
      <c r="H79" s="6">
        <f>1</f>
        <v>1</v>
      </c>
      <c r="I79" s="1"/>
      <c r="J79" s="8" t="str">
        <f t="shared" si="22"/>
        <v>#DIV/0!</v>
      </c>
      <c r="K79" s="9" t="str">
        <f>J79/J81</f>
        <v>#DIV/0!</v>
      </c>
    </row>
    <row r="80">
      <c r="D80" s="10">
        <v>5.0</v>
      </c>
      <c r="E80" s="1" t="str">
        <f>1/I76</f>
        <v>#DIV/0!</v>
      </c>
      <c r="F80" s="1" t="str">
        <f>DIVIDE(1, I77)</f>
        <v>#DIV/0!</v>
      </c>
      <c r="G80" s="1" t="str">
        <f>DIVIDE(1,I78)</f>
        <v>#DIV/0!</v>
      </c>
      <c r="H80" s="1" t="str">
        <f>DIVIDE(1,I79)</f>
        <v>#DIV/0!</v>
      </c>
      <c r="I80" s="6">
        <f>1</f>
        <v>1</v>
      </c>
      <c r="J80" s="8" t="str">
        <f t="shared" si="22"/>
        <v>#DIV/0!</v>
      </c>
      <c r="K80" s="11" t="str">
        <f>J80/J81</f>
        <v>#DIV/0!</v>
      </c>
    </row>
    <row r="81">
      <c r="E81" s="12" t="str">
        <f t="shared" ref="E81:J81" si="23">SUM(E76,E77,E78,E79,E80)</f>
        <v>#DIV/0!</v>
      </c>
      <c r="F81" s="13" t="str">
        <f t="shared" si="23"/>
        <v>#DIV/0!</v>
      </c>
      <c r="G81" s="13" t="str">
        <f t="shared" si="23"/>
        <v>#DIV/0!</v>
      </c>
      <c r="H81" s="13" t="str">
        <f t="shared" si="23"/>
        <v>#DIV/0!</v>
      </c>
      <c r="I81" s="16">
        <f t="shared" si="23"/>
        <v>1</v>
      </c>
      <c r="J81" s="25" t="str">
        <f t="shared" si="23"/>
        <v>#DIV/0!</v>
      </c>
      <c r="K81" s="15" t="str">
        <f>SUM(E81*K76,F81*K77,G81*K78,H81*K79,I81*K80)</f>
        <v>#DIV/0!</v>
      </c>
    </row>
    <row r="82">
      <c r="J82" s="17" t="str">
        <f>(K81 - 5)/4</f>
        <v>#DIV/0!</v>
      </c>
      <c r="K82" s="17" t="str">
        <f>J82/1.12</f>
        <v>#DIV/0!</v>
      </c>
    </row>
    <row r="83">
      <c r="J83" s="1"/>
      <c r="K83" s="1"/>
    </row>
  </sheetData>
  <mergeCells count="1">
    <mergeCell ref="J40:K40"/>
  </mergeCells>
  <drawing r:id="rId2"/>
  <legacyDrawing r:id="rId3"/>
</worksheet>
</file>