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y/Documents/Github/wealth-mobility-vis/data/"/>
    </mc:Choice>
  </mc:AlternateContent>
  <xr:revisionPtr revIDLastSave="0" documentId="13_ncr:1_{F10C2D71-7741-CE4D-AA09-3D5AA5CF6C1C}" xr6:coauthVersionLast="37" xr6:coauthVersionMax="37" xr10:uidLastSave="{00000000-0000-0000-0000-000000000000}"/>
  <bookViews>
    <workbookView xWindow="0" yWindow="460" windowWidth="25600" windowHeight="13960" xr2:uid="{4218A992-A353-2C4B-A5CA-736F53E1FD53}"/>
  </bookViews>
  <sheets>
    <sheet name="Terciles" sheetId="2" r:id="rId1"/>
    <sheet name="Quartiles" sheetId="3" r:id="rId2"/>
    <sheet name="Quintiles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3" l="1"/>
  <c r="M26" i="3"/>
  <c r="L26" i="3"/>
  <c r="K26" i="3"/>
  <c r="J26" i="3"/>
  <c r="D27" i="3"/>
  <c r="J28" i="3"/>
  <c r="N24" i="3"/>
  <c r="M24" i="3"/>
  <c r="L24" i="3"/>
  <c r="K24" i="3"/>
  <c r="J24" i="3"/>
  <c r="N13" i="3"/>
  <c r="M13" i="3"/>
  <c r="L13" i="3"/>
  <c r="K13" i="3"/>
  <c r="J13" i="3"/>
  <c r="N11" i="3"/>
  <c r="M11" i="3"/>
  <c r="L11" i="3"/>
  <c r="K11" i="3"/>
  <c r="J11" i="3"/>
  <c r="G26" i="3"/>
  <c r="F26" i="3"/>
  <c r="E26" i="3"/>
  <c r="D26" i="3"/>
  <c r="C26" i="3"/>
  <c r="G24" i="3"/>
  <c r="F24" i="3"/>
  <c r="E24" i="3"/>
  <c r="D24" i="3"/>
  <c r="C24" i="3"/>
  <c r="M23" i="2"/>
  <c r="L23" i="2"/>
  <c r="K23" i="2"/>
  <c r="J23" i="2"/>
  <c r="M11" i="2"/>
  <c r="L11" i="2"/>
  <c r="K11" i="2"/>
  <c r="J11" i="2"/>
  <c r="F23" i="2"/>
  <c r="E23" i="2"/>
  <c r="D23" i="2"/>
  <c r="C23" i="2"/>
  <c r="F11" i="2"/>
  <c r="E11" i="2"/>
  <c r="D11" i="2"/>
  <c r="C11" i="2"/>
  <c r="M25" i="2"/>
  <c r="L25" i="2"/>
  <c r="K25" i="2"/>
  <c r="J25" i="2"/>
  <c r="M21" i="2"/>
  <c r="L21" i="2"/>
  <c r="K21" i="2"/>
  <c r="J21" i="2"/>
  <c r="M13" i="2"/>
  <c r="L13" i="2"/>
  <c r="K13" i="2"/>
  <c r="J13" i="2"/>
  <c r="K9" i="2"/>
  <c r="L9" i="2"/>
  <c r="M9" i="2"/>
  <c r="J9" i="2"/>
  <c r="F25" i="2"/>
  <c r="E25" i="2"/>
  <c r="D25" i="2"/>
  <c r="C25" i="2"/>
  <c r="D21" i="2"/>
  <c r="E21" i="2"/>
  <c r="F21" i="2"/>
  <c r="C21" i="2"/>
  <c r="F13" i="2"/>
  <c r="E13" i="2"/>
  <c r="D13" i="2"/>
  <c r="C13" i="2"/>
  <c r="D9" i="2"/>
  <c r="E9" i="2"/>
  <c r="F9" i="2"/>
  <c r="C9" i="2"/>
  <c r="N28" i="3"/>
  <c r="M28" i="3"/>
  <c r="L28" i="3"/>
  <c r="N22" i="3"/>
  <c r="M22" i="3"/>
  <c r="L22" i="3"/>
  <c r="K22" i="3"/>
  <c r="J22" i="3"/>
  <c r="N15" i="3"/>
  <c r="M15" i="3"/>
  <c r="L15" i="3"/>
  <c r="K15" i="3"/>
  <c r="J15" i="3"/>
  <c r="K9" i="3"/>
  <c r="L9" i="3"/>
  <c r="M9" i="3"/>
  <c r="N9" i="3"/>
  <c r="J9" i="3"/>
  <c r="G22" i="3"/>
  <c r="F22" i="3"/>
  <c r="E22" i="3"/>
  <c r="D22" i="3"/>
  <c r="C22" i="3"/>
  <c r="D9" i="3"/>
  <c r="E9" i="3"/>
  <c r="F9" i="3"/>
  <c r="G9" i="3"/>
  <c r="C9" i="3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D17" i="4"/>
  <c r="E17" i="4"/>
  <c r="F17" i="4"/>
  <c r="G17" i="4"/>
  <c r="H17" i="4"/>
  <c r="C17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D8" i="4"/>
  <c r="E8" i="4"/>
  <c r="F8" i="4"/>
  <c r="G8" i="4"/>
  <c r="H8" i="4"/>
  <c r="C8" i="4"/>
  <c r="C23" i="3"/>
  <c r="D23" i="3"/>
  <c r="E23" i="3"/>
  <c r="F23" i="3"/>
  <c r="G23" i="3"/>
  <c r="C25" i="3"/>
  <c r="D25" i="3"/>
  <c r="E25" i="3"/>
  <c r="F25" i="3"/>
  <c r="G25" i="3"/>
  <c r="C27" i="3"/>
  <c r="C28" i="3" s="1"/>
  <c r="E27" i="3"/>
  <c r="E28" i="3" s="1"/>
  <c r="F27" i="3"/>
  <c r="G27" i="3"/>
  <c r="G28" i="3" s="1"/>
  <c r="C29" i="3"/>
  <c r="D29" i="3"/>
  <c r="E29" i="3"/>
  <c r="F29" i="3"/>
  <c r="G29" i="3"/>
  <c r="D21" i="3"/>
  <c r="E21" i="3"/>
  <c r="F21" i="3"/>
  <c r="G21" i="3"/>
  <c r="C21" i="3"/>
  <c r="C10" i="3"/>
  <c r="D10" i="3"/>
  <c r="D11" i="3" s="1"/>
  <c r="E10" i="3"/>
  <c r="E11" i="3" s="1"/>
  <c r="F10" i="3"/>
  <c r="F11" i="3" s="1"/>
  <c r="G10" i="3"/>
  <c r="G11" i="3" s="1"/>
  <c r="C12" i="3"/>
  <c r="D12" i="3"/>
  <c r="D13" i="3" s="1"/>
  <c r="E12" i="3"/>
  <c r="F12" i="3"/>
  <c r="G12" i="3"/>
  <c r="G13" i="3" s="1"/>
  <c r="C14" i="3"/>
  <c r="D14" i="3"/>
  <c r="E14" i="3"/>
  <c r="F14" i="3"/>
  <c r="G14" i="3"/>
  <c r="G15" i="3" s="1"/>
  <c r="C16" i="3"/>
  <c r="D16" i="3"/>
  <c r="E16" i="3"/>
  <c r="F16" i="3"/>
  <c r="G16" i="3"/>
  <c r="D8" i="3"/>
  <c r="E8" i="3"/>
  <c r="F8" i="3"/>
  <c r="G8" i="3"/>
  <c r="C8" i="3"/>
  <c r="F26" i="2"/>
  <c r="E26" i="2"/>
  <c r="D26" i="2"/>
  <c r="C26" i="2"/>
  <c r="F24" i="2"/>
  <c r="E24" i="2"/>
  <c r="D24" i="2"/>
  <c r="C24" i="2"/>
  <c r="F22" i="2"/>
  <c r="E22" i="2"/>
  <c r="D22" i="2"/>
  <c r="C22" i="2"/>
  <c r="D20" i="2"/>
  <c r="E20" i="2"/>
  <c r="F20" i="2"/>
  <c r="C20" i="2"/>
  <c r="F14" i="2"/>
  <c r="E14" i="2"/>
  <c r="D14" i="2"/>
  <c r="C14" i="2"/>
  <c r="F12" i="2"/>
  <c r="E12" i="2"/>
  <c r="D12" i="2"/>
  <c r="C12" i="2"/>
  <c r="F10" i="2"/>
  <c r="E10" i="2"/>
  <c r="D10" i="2"/>
  <c r="C10" i="2"/>
  <c r="D8" i="2"/>
  <c r="E8" i="2"/>
  <c r="F8" i="2"/>
  <c r="C8" i="2"/>
  <c r="D28" i="3" l="1"/>
  <c r="F28" i="3"/>
  <c r="K28" i="3"/>
  <c r="F13" i="3"/>
  <c r="C11" i="3"/>
  <c r="E13" i="3"/>
  <c r="C13" i="3"/>
  <c r="D15" i="3"/>
  <c r="E15" i="3"/>
  <c r="C15" i="3"/>
  <c r="F15" i="3"/>
</calcChain>
</file>

<file path=xl/sharedStrings.xml><?xml version="1.0" encoding="utf-8"?>
<sst xmlns="http://schemas.openxmlformats.org/spreadsheetml/2006/main" count="165" uniqueCount="24">
  <si>
    <t>Total</t>
  </si>
  <si>
    <t>Lowest Quintile</t>
  </si>
  <si>
    <t>Quintile 2</t>
  </si>
  <si>
    <t>Quintile 3</t>
  </si>
  <si>
    <t>Quintile 4</t>
  </si>
  <si>
    <t>Highest Quintile</t>
  </si>
  <si>
    <t>MOBILITY TABLES</t>
  </si>
  <si>
    <t>Terciles (weighted using individual weight)</t>
  </si>
  <si>
    <t>Lowest Tercile</t>
  </si>
  <si>
    <t>Middle Tercile</t>
  </si>
  <si>
    <t>Highest Tercile</t>
  </si>
  <si>
    <t>BLACK</t>
  </si>
  <si>
    <t>Parents</t>
  </si>
  <si>
    <t>Child</t>
  </si>
  <si>
    <t>WHITE</t>
  </si>
  <si>
    <t>Quintiles (weighted using individual weight)</t>
  </si>
  <si>
    <t>Quartiles (weighted using individual weight)</t>
  </si>
  <si>
    <t>Lowest Quartile</t>
  </si>
  <si>
    <t>Quartile 2</t>
  </si>
  <si>
    <t>Quartile 3</t>
  </si>
  <si>
    <t>Highest Quartile</t>
  </si>
  <si>
    <t>WEIGHTED TO REPRESENT RACIAL DISTRIBUTION</t>
  </si>
  <si>
    <t>NOT REPRESENTING RACIAL DISTRIBUTION</t>
  </si>
  <si>
    <t>Avg.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</si>
</sst>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 applyFill="1"/>
    <xf numFmtId="3" fontId="0" fillId="0" borderId="0" xfId="0" applyNumberFormat="1"/>
    <xf numFmtId="3" fontId="0" fillId="0" borderId="0" xfId="0" applyNumberFormat="1" applyFont="1" applyFill="1"/>
    <xf numFmtId="0" fontId="1" fillId="0" borderId="0" xfId="0" applyFont="1" applyFill="1"/>
    <xf numFmtId="9" fontId="0" fillId="0" borderId="0" xfId="0" applyNumberFormat="1" applyFont="1" applyFill="1"/>
    <xf numFmtId="0" fontId="1" fillId="0" borderId="0" xfId="0" applyFont="1" applyAlignment="1">
      <alignment horizontal="center"/>
    </xf>
    <xf numFmtId="0" fontId="3" fillId="0" borderId="0" xfId="0" applyFont="1" applyFill="1"/>
    <xf numFmtId="9" fontId="3" fillId="0" borderId="0" xfId="1" applyFont="1" applyFill="1"/>
    <xf numFmtId="9" fontId="3" fillId="0" borderId="0" xfId="0" applyNumberFormat="1" applyFont="1" applyFill="1"/>
    <xf numFmtId="9" fontId="3" fillId="0" borderId="0" xfId="1" applyFont="1"/>
    <xf numFmtId="0" fontId="3" fillId="0" borderId="0" xfId="0" applyFont="1"/>
    <xf numFmtId="3" fontId="3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5424-C43C-8543-A352-242D4B62414F}">
  <dimension ref="A1:N26"/>
  <sheetViews>
    <sheetView tabSelected="1" zoomScaleNormal="100" workbookViewId="0"/>
  </sheetViews>
  <sheetFormatPr baseColWidth="10" defaultRowHeight="16" x14ac:dyDescent="0.2"/>
  <cols>
    <col min="1" max="6" width="14.5" customWidth="1"/>
  </cols>
  <sheetData>
    <row r="1" spans="1:14" x14ac:dyDescent="0.2">
      <c r="A1" s="1" t="s">
        <v>6</v>
      </c>
    </row>
    <row r="2" spans="1:14" x14ac:dyDescent="0.2">
      <c r="A2" t="s">
        <v>7</v>
      </c>
    </row>
    <row r="4" spans="1:14" x14ac:dyDescent="0.2">
      <c r="D4" s="7" t="s">
        <v>21</v>
      </c>
      <c r="K4" s="7" t="s">
        <v>22</v>
      </c>
    </row>
    <row r="5" spans="1:14" x14ac:dyDescent="0.2">
      <c r="B5" t="s">
        <v>23</v>
      </c>
    </row>
    <row r="6" spans="1:14" s="2" customFormat="1" x14ac:dyDescent="0.2">
      <c r="A6" s="5" t="s">
        <v>11</v>
      </c>
      <c r="B6">
        <v>13.217370000000001</v>
      </c>
      <c r="D6" s="2" t="s">
        <v>13</v>
      </c>
      <c r="H6" s="5" t="s">
        <v>11</v>
      </c>
      <c r="K6" s="2" t="s">
        <v>13</v>
      </c>
    </row>
    <row r="7" spans="1:14" s="2" customFormat="1" x14ac:dyDescent="0.2">
      <c r="C7" s="2" t="s">
        <v>8</v>
      </c>
      <c r="D7" s="2" t="s">
        <v>9</v>
      </c>
      <c r="E7" s="2" t="s">
        <v>10</v>
      </c>
      <c r="F7" s="2" t="s">
        <v>0</v>
      </c>
      <c r="J7" s="2" t="s">
        <v>8</v>
      </c>
      <c r="K7" s="2" t="s">
        <v>9</v>
      </c>
      <c r="L7" s="2" t="s">
        <v>10</v>
      </c>
      <c r="M7" s="2" t="s">
        <v>0</v>
      </c>
    </row>
    <row r="8" spans="1:14" s="2" customFormat="1" x14ac:dyDescent="0.2">
      <c r="A8" s="2" t="s">
        <v>12</v>
      </c>
      <c r="B8" s="2" t="s">
        <v>8</v>
      </c>
      <c r="C8" s="4">
        <f>J8*$B$6</f>
        <v>5532.0276467088006</v>
      </c>
      <c r="D8" s="4">
        <f>K8*$B$6</f>
        <v>2750.1753167097004</v>
      </c>
      <c r="E8" s="4">
        <f>L8*$B$6</f>
        <v>420.24690036639004</v>
      </c>
      <c r="F8" s="4">
        <f>M8*$B$6</f>
        <v>8702.4499034370019</v>
      </c>
      <c r="G8" s="6"/>
      <c r="H8" s="2" t="s">
        <v>12</v>
      </c>
      <c r="I8" s="2" t="s">
        <v>8</v>
      </c>
      <c r="J8" s="4">
        <v>418.54223999999999</v>
      </c>
      <c r="K8" s="4">
        <v>208.07281</v>
      </c>
      <c r="L8" s="4">
        <v>31.795047</v>
      </c>
      <c r="M8" s="4">
        <v>658.41010000000006</v>
      </c>
      <c r="N8" s="6"/>
    </row>
    <row r="9" spans="1:14" s="8" customFormat="1" x14ac:dyDescent="0.2">
      <c r="C9" s="9">
        <f>C8/$F8</f>
        <v>0.63568623871353125</v>
      </c>
      <c r="D9" s="9">
        <f t="shared" ref="D9:F9" si="0">D8/$F8</f>
        <v>0.31602311386171017</v>
      </c>
      <c r="E9" s="9">
        <f t="shared" si="0"/>
        <v>4.82906428683278E-2</v>
      </c>
      <c r="F9" s="9">
        <f t="shared" si="0"/>
        <v>1</v>
      </c>
      <c r="G9" s="10"/>
      <c r="J9" s="9">
        <f>J8/$M8</f>
        <v>0.63568623871353125</v>
      </c>
      <c r="K9" s="9">
        <f t="shared" ref="K9:M9" si="1">K8/$M8</f>
        <v>0.31602311386171017</v>
      </c>
      <c r="L9" s="9">
        <f t="shared" si="1"/>
        <v>4.8290642868327807E-2</v>
      </c>
      <c r="M9" s="9">
        <f t="shared" si="1"/>
        <v>1</v>
      </c>
      <c r="N9" s="10"/>
    </row>
    <row r="10" spans="1:14" s="2" customFormat="1" x14ac:dyDescent="0.2">
      <c r="B10" s="2" t="s">
        <v>9</v>
      </c>
      <c r="C10" s="4">
        <f>J10*$B$6</f>
        <v>926.22577315485</v>
      </c>
      <c r="D10" s="4">
        <f>K10*$B$6</f>
        <v>695.19382352508308</v>
      </c>
      <c r="E10" s="4">
        <f>L10*$B$6</f>
        <v>50.588988023625006</v>
      </c>
      <c r="F10" s="4">
        <f>M10*$B$6</f>
        <v>1672.0085397645</v>
      </c>
      <c r="G10" s="6"/>
      <c r="I10" s="2" t="s">
        <v>9</v>
      </c>
      <c r="J10" s="4">
        <v>70.076404999999994</v>
      </c>
      <c r="K10" s="4">
        <v>52.5969859</v>
      </c>
      <c r="L10" s="4">
        <v>3.8274625000000002</v>
      </c>
      <c r="M10" s="4">
        <v>126.50085</v>
      </c>
      <c r="N10" s="6"/>
    </row>
    <row r="11" spans="1:14" s="2" customFormat="1" x14ac:dyDescent="0.2">
      <c r="C11" s="9">
        <f>C10/$F10</f>
        <v>0.55395995362877004</v>
      </c>
      <c r="D11" s="9">
        <f t="shared" ref="D11" si="2">D10/$F10</f>
        <v>0.41578365599914946</v>
      </c>
      <c r="E11" s="9">
        <f t="shared" ref="E11" si="3">E10/$F10</f>
        <v>3.0256417249370265E-2</v>
      </c>
      <c r="F11" s="9">
        <f t="shared" ref="F11" si="4">F10/$F10</f>
        <v>1</v>
      </c>
      <c r="G11" s="6"/>
      <c r="J11" s="9">
        <f>J10/$M10</f>
        <v>0.55395995362877004</v>
      </c>
      <c r="K11" s="9">
        <f t="shared" ref="K11" si="5">K10/$M10</f>
        <v>0.4157836559991494</v>
      </c>
      <c r="L11" s="9">
        <f t="shared" ref="L11" si="6">L10/$M10</f>
        <v>3.0256417249370261E-2</v>
      </c>
      <c r="M11" s="9">
        <f t="shared" ref="M11" si="7">M10/$M10</f>
        <v>1</v>
      </c>
      <c r="N11" s="6"/>
    </row>
    <row r="12" spans="1:14" s="2" customFormat="1" x14ac:dyDescent="0.2">
      <c r="B12" s="2" t="s">
        <v>10</v>
      </c>
      <c r="C12" s="4">
        <f>J12*$B$6</f>
        <v>28.810991822025002</v>
      </c>
      <c r="D12" s="4">
        <f>K12*$B$6</f>
        <v>84.772976889561008</v>
      </c>
      <c r="E12" s="4">
        <f>L12*$B$6</f>
        <v>99.070973947758006</v>
      </c>
      <c r="F12" s="4">
        <f>M12*$B$6</f>
        <v>212.65494001587004</v>
      </c>
      <c r="I12" s="2" t="s">
        <v>10</v>
      </c>
      <c r="J12" s="4">
        <v>2.1797825</v>
      </c>
      <c r="K12" s="4">
        <v>6.4137553</v>
      </c>
      <c r="L12" s="4">
        <v>7.4955134000000001</v>
      </c>
      <c r="M12" s="4">
        <v>16.089051000000001</v>
      </c>
    </row>
    <row r="13" spans="1:14" s="8" customFormat="1" x14ac:dyDescent="0.2">
      <c r="C13" s="9">
        <f>C12/$F12</f>
        <v>0.13548235380694609</v>
      </c>
      <c r="D13" s="9">
        <f t="shared" ref="D13" si="8">D12/$F12</f>
        <v>0.39864099504688</v>
      </c>
      <c r="E13" s="9">
        <f t="shared" ref="E13" si="9">E12/$F12</f>
        <v>0.46587666357698782</v>
      </c>
      <c r="F13" s="9">
        <f t="shared" ref="F13" si="10">F12/$F12</f>
        <v>1</v>
      </c>
      <c r="J13" s="9">
        <f>J12/$M12</f>
        <v>0.13548235380694609</v>
      </c>
      <c r="K13" s="9">
        <f t="shared" ref="K13" si="11">K12/$M12</f>
        <v>0.39864099504688</v>
      </c>
      <c r="L13" s="9">
        <f t="shared" ref="L13" si="12">L12/$M12</f>
        <v>0.46587666357698782</v>
      </c>
      <c r="M13" s="9">
        <f t="shared" ref="M13" si="13">M12/$M12</f>
        <v>1</v>
      </c>
    </row>
    <row r="14" spans="1:14" s="2" customFormat="1" x14ac:dyDescent="0.2">
      <c r="B14" s="2" t="s">
        <v>0</v>
      </c>
      <c r="C14" s="4">
        <f>J14*$B$6</f>
        <v>6487.0644447291006</v>
      </c>
      <c r="D14" s="4">
        <f>K14*$B$6</f>
        <v>3530.1421012635001</v>
      </c>
      <c r="E14" s="4">
        <f>L14*$B$6</f>
        <v>569.90686365951001</v>
      </c>
      <c r="F14" s="4">
        <f>M14*$B$6</f>
        <v>10587.113370000001</v>
      </c>
      <c r="I14" s="2" t="s">
        <v>0</v>
      </c>
      <c r="J14" s="4">
        <v>490.79843</v>
      </c>
      <c r="K14" s="4">
        <v>267.08355</v>
      </c>
      <c r="L14" s="4">
        <v>43.118023000000001</v>
      </c>
      <c r="M14" s="4">
        <v>801</v>
      </c>
    </row>
    <row r="15" spans="1:14" s="2" customFormat="1" x14ac:dyDescent="0.2"/>
    <row r="17" spans="1:13" x14ac:dyDescent="0.2">
      <c r="B17" s="2" t="s">
        <v>23</v>
      </c>
    </row>
    <row r="18" spans="1:13" x14ac:dyDescent="0.2">
      <c r="A18" s="1" t="s">
        <v>14</v>
      </c>
      <c r="B18">
        <v>56.597729999999999</v>
      </c>
      <c r="C18" s="2"/>
      <c r="D18" s="2" t="s">
        <v>13</v>
      </c>
      <c r="E18" s="2"/>
      <c r="F18" s="2"/>
      <c r="H18" s="1" t="s">
        <v>14</v>
      </c>
      <c r="I18" s="2"/>
      <c r="J18" s="2"/>
      <c r="K18" s="2" t="s">
        <v>13</v>
      </c>
      <c r="L18" s="2"/>
      <c r="M18" s="2"/>
    </row>
    <row r="19" spans="1:13" x14ac:dyDescent="0.2">
      <c r="A19" s="2"/>
      <c r="B19" s="2"/>
      <c r="C19" s="2" t="s">
        <v>8</v>
      </c>
      <c r="D19" s="2" t="s">
        <v>9</v>
      </c>
      <c r="E19" s="2" t="s">
        <v>10</v>
      </c>
      <c r="F19" s="2" t="s">
        <v>0</v>
      </c>
      <c r="H19" s="2"/>
      <c r="I19" s="2"/>
      <c r="J19" s="2" t="s">
        <v>8</v>
      </c>
      <c r="K19" s="2" t="s">
        <v>9</v>
      </c>
      <c r="L19" s="2" t="s">
        <v>10</v>
      </c>
      <c r="M19" s="2" t="s">
        <v>0</v>
      </c>
    </row>
    <row r="20" spans="1:13" x14ac:dyDescent="0.2">
      <c r="A20" s="2" t="s">
        <v>12</v>
      </c>
      <c r="B20" s="2" t="s">
        <v>8</v>
      </c>
      <c r="C20" s="3">
        <f>J20*$B$18</f>
        <v>6939.4646546189997</v>
      </c>
      <c r="D20" s="3">
        <f t="shared" ref="D20:F20" si="14">K20*$B$18</f>
        <v>5556.1297086852901</v>
      </c>
      <c r="E20" s="3">
        <f t="shared" si="14"/>
        <v>3386.1727970830202</v>
      </c>
      <c r="F20" s="3">
        <f t="shared" si="14"/>
        <v>15881.767330180499</v>
      </c>
      <c r="H20" s="2" t="s">
        <v>12</v>
      </c>
      <c r="I20" s="2" t="s">
        <v>8</v>
      </c>
      <c r="J20" s="3">
        <v>122.6103</v>
      </c>
      <c r="K20" s="3">
        <v>98.168773000000002</v>
      </c>
      <c r="L20" s="3">
        <v>59.828774000000003</v>
      </c>
      <c r="M20" s="3">
        <v>280.60784999999998</v>
      </c>
    </row>
    <row r="21" spans="1:13" s="12" customFormat="1" x14ac:dyDescent="0.2">
      <c r="A21" s="8"/>
      <c r="B21" s="8"/>
      <c r="C21" s="11">
        <f>C20/$F20</f>
        <v>0.43694536699525693</v>
      </c>
      <c r="D21" s="11">
        <f t="shared" ref="D21:F21" si="15">D20/$F20</f>
        <v>0.349843288418339</v>
      </c>
      <c r="E21" s="11">
        <f t="shared" si="15"/>
        <v>0.21321133389532762</v>
      </c>
      <c r="F21" s="11">
        <f t="shared" si="15"/>
        <v>1</v>
      </c>
      <c r="H21" s="8"/>
      <c r="I21" s="8"/>
      <c r="J21" s="9">
        <f>J20/$M20</f>
        <v>0.43694536699525693</v>
      </c>
      <c r="K21" s="9">
        <f t="shared" ref="K21" si="16">K20/$M20</f>
        <v>0.349843288418339</v>
      </c>
      <c r="L21" s="9">
        <f t="shared" ref="L21" si="17">L20/$M20</f>
        <v>0.21321133389532762</v>
      </c>
      <c r="M21" s="9">
        <f t="shared" ref="M21" si="18">M20/$M20</f>
        <v>1</v>
      </c>
    </row>
    <row r="22" spans="1:13" x14ac:dyDescent="0.2">
      <c r="A22" s="2"/>
      <c r="B22" s="2" t="s">
        <v>9</v>
      </c>
      <c r="C22" s="3">
        <f t="shared" ref="C22:C24" si="19">J22*$B$18</f>
        <v>7593.2918191703993</v>
      </c>
      <c r="D22" s="3">
        <f t="shared" ref="D22:D24" si="20">K22*$B$18</f>
        <v>8765.8337833080004</v>
      </c>
      <c r="E22" s="3">
        <f t="shared" ref="E22:E24" si="21">L22*$B$18</f>
        <v>7033.5804538586999</v>
      </c>
      <c r="F22" s="3">
        <f t="shared" ref="F22:F24" si="22">M22*$B$18</f>
        <v>23392.7054903598</v>
      </c>
      <c r="H22" s="2"/>
      <c r="I22" s="2" t="s">
        <v>9</v>
      </c>
      <c r="J22" s="3">
        <v>134.16247999999999</v>
      </c>
      <c r="K22" s="3">
        <v>154.87960000000001</v>
      </c>
      <c r="L22" s="3">
        <v>124.27319</v>
      </c>
      <c r="M22" s="3">
        <v>413.31526000000002</v>
      </c>
    </row>
    <row r="23" spans="1:13" x14ac:dyDescent="0.2">
      <c r="A23" s="2"/>
      <c r="B23" s="2"/>
      <c r="C23" s="11">
        <f>C22/$F22</f>
        <v>0.32460083859473271</v>
      </c>
      <c r="D23" s="11">
        <f t="shared" ref="D23" si="23">D22/$F22</f>
        <v>0.37472509483438865</v>
      </c>
      <c r="E23" s="11">
        <f t="shared" ref="E23" si="24">E22/$F22</f>
        <v>0.3006740907654849</v>
      </c>
      <c r="F23" s="11">
        <f t="shared" ref="F23" si="25">F22/$F22</f>
        <v>1</v>
      </c>
      <c r="H23" s="2"/>
      <c r="I23" s="2"/>
      <c r="J23" s="9">
        <f>J22/$M22</f>
        <v>0.32460083859473271</v>
      </c>
      <c r="K23" s="9">
        <f t="shared" ref="K23" si="26">K22/$M22</f>
        <v>0.37472509483438865</v>
      </c>
      <c r="L23" s="9">
        <f t="shared" ref="L23" si="27">L22/$M22</f>
        <v>0.3006740907654849</v>
      </c>
      <c r="M23" s="9">
        <f t="shared" ref="M23" si="28">M22/$M22</f>
        <v>1</v>
      </c>
    </row>
    <row r="24" spans="1:13" x14ac:dyDescent="0.2">
      <c r="A24" s="2"/>
      <c r="B24" s="2" t="s">
        <v>10</v>
      </c>
      <c r="C24" s="3">
        <f t="shared" si="19"/>
        <v>3782.2848015750001</v>
      </c>
      <c r="D24" s="3">
        <f t="shared" si="20"/>
        <v>7000.9705397645994</v>
      </c>
      <c r="E24" s="3">
        <f t="shared" si="21"/>
        <v>14180.695388120099</v>
      </c>
      <c r="F24" s="3">
        <f t="shared" si="22"/>
        <v>24963.950729459699</v>
      </c>
      <c r="H24" s="2"/>
      <c r="I24" s="2" t="s">
        <v>10</v>
      </c>
      <c r="J24" s="3">
        <v>66.827500000000001</v>
      </c>
      <c r="K24" s="3">
        <v>123.69701999999999</v>
      </c>
      <c r="L24" s="3">
        <v>250.55237</v>
      </c>
      <c r="M24" s="3">
        <v>441.07688999999999</v>
      </c>
    </row>
    <row r="25" spans="1:13" s="12" customFormat="1" x14ac:dyDescent="0.2">
      <c r="A25" s="8"/>
      <c r="B25" s="8"/>
      <c r="C25" s="11">
        <f>C24/$F24</f>
        <v>0.15150986486732507</v>
      </c>
      <c r="D25" s="11">
        <f t="shared" ref="D25" si="29">D24/$F24</f>
        <v>0.28044321252015719</v>
      </c>
      <c r="E25" s="11">
        <f t="shared" ref="E25" si="30">E24/$F24</f>
        <v>0.56804692261251777</v>
      </c>
      <c r="F25" s="11">
        <f t="shared" ref="F25" si="31">F24/$F24</f>
        <v>1</v>
      </c>
      <c r="H25" s="8"/>
      <c r="I25" s="8"/>
      <c r="J25" s="9">
        <f>J24/$M24</f>
        <v>0.15150986486732507</v>
      </c>
      <c r="K25" s="9">
        <f t="shared" ref="K25" si="32">K24/$M24</f>
        <v>0.28044321252015719</v>
      </c>
      <c r="L25" s="9">
        <f t="shared" ref="L25" si="33">L24/$M24</f>
        <v>0.56804692261251777</v>
      </c>
      <c r="M25" s="9">
        <f t="shared" ref="M25" si="34">M24/$M24</f>
        <v>1</v>
      </c>
    </row>
    <row r="26" spans="1:13" x14ac:dyDescent="0.2">
      <c r="A26" s="2"/>
      <c r="B26" s="2" t="s">
        <v>0</v>
      </c>
      <c r="C26" s="3">
        <f>J26*$B$18</f>
        <v>18315.041275364398</v>
      </c>
      <c r="D26" s="3">
        <f t="shared" ref="D26" si="35">K26*$B$18</f>
        <v>21322.933861964699</v>
      </c>
      <c r="E26" s="3">
        <f t="shared" ref="E26" si="36">L26*$B$18</f>
        <v>24600.44869565955</v>
      </c>
      <c r="F26" s="3">
        <f t="shared" ref="F26" si="37">M26*$B$18</f>
        <v>64238.42355</v>
      </c>
      <c r="H26" s="2"/>
      <c r="I26" s="2" t="s">
        <v>0</v>
      </c>
      <c r="J26" s="3">
        <v>323.60028</v>
      </c>
      <c r="K26" s="3">
        <v>376.74538999999999</v>
      </c>
      <c r="L26" s="3">
        <v>434.654335</v>
      </c>
      <c r="M26" s="3">
        <v>1135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B444-E314-4A4F-B9F9-ECF535992F1C}">
  <dimension ref="A1:N29"/>
  <sheetViews>
    <sheetView zoomScale="150" zoomScaleNormal="150" workbookViewId="0"/>
  </sheetViews>
  <sheetFormatPr baseColWidth="10" defaultRowHeight="16" x14ac:dyDescent="0.2"/>
  <cols>
    <col min="1" max="6" width="14.5" customWidth="1"/>
  </cols>
  <sheetData>
    <row r="1" spans="1:14" x14ac:dyDescent="0.2">
      <c r="A1" s="1" t="s">
        <v>6</v>
      </c>
    </row>
    <row r="2" spans="1:14" x14ac:dyDescent="0.2">
      <c r="A2" t="s">
        <v>16</v>
      </c>
    </row>
    <row r="4" spans="1:14" x14ac:dyDescent="0.2">
      <c r="D4" s="7" t="s">
        <v>21</v>
      </c>
      <c r="K4" s="7" t="s">
        <v>22</v>
      </c>
    </row>
    <row r="5" spans="1:14" x14ac:dyDescent="0.2">
      <c r="B5" t="s">
        <v>23</v>
      </c>
    </row>
    <row r="6" spans="1:14" s="2" customFormat="1" x14ac:dyDescent="0.2">
      <c r="A6" s="5" t="s">
        <v>11</v>
      </c>
      <c r="B6">
        <v>13.217370000000001</v>
      </c>
      <c r="D6" s="2" t="s">
        <v>13</v>
      </c>
      <c r="K6" s="2" t="s">
        <v>13</v>
      </c>
    </row>
    <row r="7" spans="1:14" s="2" customFormat="1" x14ac:dyDescent="0.2">
      <c r="C7" s="4" t="s">
        <v>17</v>
      </c>
      <c r="D7" s="4" t="s">
        <v>18</v>
      </c>
      <c r="E7" s="4" t="s">
        <v>19</v>
      </c>
      <c r="F7" s="4" t="s">
        <v>20</v>
      </c>
      <c r="G7" s="4" t="s">
        <v>0</v>
      </c>
      <c r="J7" s="4" t="s">
        <v>17</v>
      </c>
      <c r="K7" s="4" t="s">
        <v>18</v>
      </c>
      <c r="L7" s="4" t="s">
        <v>19</v>
      </c>
      <c r="M7" s="4" t="s">
        <v>20</v>
      </c>
      <c r="N7" s="4" t="s">
        <v>0</v>
      </c>
    </row>
    <row r="8" spans="1:14" s="2" customFormat="1" x14ac:dyDescent="0.2">
      <c r="A8" s="2" t="s">
        <v>12</v>
      </c>
      <c r="B8" s="4" t="s">
        <v>17</v>
      </c>
      <c r="C8" s="3">
        <f>J8*$B$6</f>
        <v>3779.2731362247</v>
      </c>
      <c r="D8" s="3">
        <f t="shared" ref="D8:G8" si="0">K8*$B$6</f>
        <v>2745.6462527055</v>
      </c>
      <c r="E8" s="3">
        <f t="shared" si="0"/>
        <v>684.75183819942004</v>
      </c>
      <c r="F8" s="3">
        <f t="shared" si="0"/>
        <v>217.03394721846001</v>
      </c>
      <c r="G8" s="3">
        <f t="shared" si="0"/>
        <v>7426.7051214785997</v>
      </c>
      <c r="I8" s="4" t="s">
        <v>17</v>
      </c>
      <c r="J8" s="3">
        <v>285.93230999999997</v>
      </c>
      <c r="K8" s="3">
        <v>207.73015000000001</v>
      </c>
      <c r="L8" s="3">
        <v>51.806966000000003</v>
      </c>
      <c r="M8" s="3">
        <v>16.420358</v>
      </c>
      <c r="N8" s="3">
        <v>561.88977999999997</v>
      </c>
    </row>
    <row r="9" spans="1:14" s="8" customFormat="1" x14ac:dyDescent="0.2">
      <c r="B9" s="13"/>
      <c r="C9" s="11">
        <f>C8/$G8</f>
        <v>0.50887615361147875</v>
      </c>
      <c r="D9" s="11">
        <f t="shared" ref="D9:G9" si="1">D8/$G8</f>
        <v>0.36969910718077131</v>
      </c>
      <c r="E9" s="11">
        <f t="shared" si="1"/>
        <v>9.2201296133202507E-2</v>
      </c>
      <c r="F9" s="11">
        <f t="shared" si="1"/>
        <v>2.9223450193381347E-2</v>
      </c>
      <c r="G9" s="11">
        <f t="shared" si="1"/>
        <v>1</v>
      </c>
      <c r="I9" s="13"/>
      <c r="J9" s="11">
        <f>J8/$N8</f>
        <v>0.50887615361147875</v>
      </c>
      <c r="K9" s="11">
        <f t="shared" ref="K9:N9" si="2">K8/$N8</f>
        <v>0.36969910718077131</v>
      </c>
      <c r="L9" s="11">
        <f t="shared" si="2"/>
        <v>9.2201296133202507E-2</v>
      </c>
      <c r="M9" s="11">
        <f t="shared" si="2"/>
        <v>2.9223450193381344E-2</v>
      </c>
      <c r="N9" s="11">
        <f t="shared" si="2"/>
        <v>1</v>
      </c>
    </row>
    <row r="10" spans="1:14" s="2" customFormat="1" x14ac:dyDescent="0.2">
      <c r="B10" s="4" t="s">
        <v>18</v>
      </c>
      <c r="C10" s="3">
        <f t="shared" ref="C10:C16" si="3">J10*$B$6</f>
        <v>1244.44369710654</v>
      </c>
      <c r="D10" s="3">
        <f t="shared" ref="D10:D16" si="4">K10*$B$6</f>
        <v>1046.8227356408399</v>
      </c>
      <c r="E10" s="3">
        <f t="shared" ref="E10:E16" si="5">L10*$B$6</f>
        <v>236.95794293016002</v>
      </c>
      <c r="F10" s="3">
        <f t="shared" ref="F10:F16" si="6">M10*$B$6</f>
        <v>18.400995175236002</v>
      </c>
      <c r="G10" s="3">
        <f t="shared" ref="G10:G16" si="7">N10*$B$6</f>
        <v>2546.6253074094002</v>
      </c>
      <c r="I10" s="4" t="s">
        <v>18</v>
      </c>
      <c r="J10" s="3">
        <v>94.152141999999998</v>
      </c>
      <c r="K10" s="3">
        <v>79.200531999999995</v>
      </c>
      <c r="L10" s="3">
        <v>17.927768</v>
      </c>
      <c r="M10" s="3">
        <v>1.3921828000000001</v>
      </c>
      <c r="N10" s="3">
        <v>192.67261999999999</v>
      </c>
    </row>
    <row r="11" spans="1:14" s="8" customFormat="1" x14ac:dyDescent="0.2">
      <c r="B11" s="13"/>
      <c r="C11" s="11">
        <f>C10/$G10</f>
        <v>0.48866383817275122</v>
      </c>
      <c r="D11" s="11">
        <f t="shared" ref="D11" si="8">D10/$G10</f>
        <v>0.41106272390960369</v>
      </c>
      <c r="E11" s="11">
        <f t="shared" ref="E11" si="9">E10/$G10</f>
        <v>9.3047823816378272E-2</v>
      </c>
      <c r="F11" s="11">
        <f t="shared" ref="F11" si="10">F10/$G10</f>
        <v>7.225639013991713E-3</v>
      </c>
      <c r="G11" s="11">
        <f t="shared" ref="G11" si="11">G10/$G10</f>
        <v>1</v>
      </c>
      <c r="I11" s="13"/>
      <c r="J11" s="11">
        <f>J10/$N10</f>
        <v>0.48866383817275127</v>
      </c>
      <c r="K11" s="11">
        <f t="shared" ref="K11" si="12">K10/$N10</f>
        <v>0.41106272390960374</v>
      </c>
      <c r="L11" s="11">
        <f t="shared" ref="L11" si="13">L10/$N10</f>
        <v>9.3047823816378272E-2</v>
      </c>
      <c r="M11" s="11">
        <f t="shared" ref="M11" si="14">M10/$N10</f>
        <v>7.2256390139917139E-3</v>
      </c>
      <c r="N11" s="11">
        <f t="shared" ref="N11" si="15">N10/$N10</f>
        <v>1</v>
      </c>
    </row>
    <row r="12" spans="1:14" s="2" customFormat="1" x14ac:dyDescent="0.2">
      <c r="B12" s="4" t="s">
        <v>19</v>
      </c>
      <c r="C12" s="3">
        <f t="shared" si="3"/>
        <v>216.74494942340999</v>
      </c>
      <c r="D12" s="3">
        <f t="shared" si="4"/>
        <v>43.662988335087</v>
      </c>
      <c r="E12" s="3">
        <f t="shared" si="5"/>
        <v>158.00095645742999</v>
      </c>
      <c r="F12" s="3">
        <f t="shared" si="6"/>
        <v>23.752993783428003</v>
      </c>
      <c r="G12" s="3">
        <f t="shared" si="7"/>
        <v>442.16189460803997</v>
      </c>
      <c r="I12" s="4" t="s">
        <v>19</v>
      </c>
      <c r="J12" s="3">
        <v>16.398492999999998</v>
      </c>
      <c r="K12" s="3">
        <v>3.3034550999999999</v>
      </c>
      <c r="L12" s="3">
        <v>11.954039</v>
      </c>
      <c r="M12" s="3">
        <v>1.7971044</v>
      </c>
      <c r="N12" s="3">
        <v>33.453091999999998</v>
      </c>
    </row>
    <row r="13" spans="1:14" s="8" customFormat="1" x14ac:dyDescent="0.2">
      <c r="B13" s="13"/>
      <c r="C13" s="11">
        <f>C12/$G12</f>
        <v>0.4901936418911591</v>
      </c>
      <c r="D13" s="11">
        <f t="shared" ref="D13" si="16">D12/$G12</f>
        <v>9.8748872002623861E-2</v>
      </c>
      <c r="E13" s="11">
        <f t="shared" ref="E13" si="17">E12/$G12</f>
        <v>0.35733734268868184</v>
      </c>
      <c r="F13" s="11">
        <f t="shared" ref="F13" si="18">F12/$G12</f>
        <v>5.3720128471233704E-2</v>
      </c>
      <c r="G13" s="11">
        <f t="shared" ref="G13" si="19">G12/$G12</f>
        <v>1</v>
      </c>
      <c r="I13" s="13"/>
      <c r="J13" s="11">
        <f>J12/$N12</f>
        <v>0.4901936418911591</v>
      </c>
      <c r="K13" s="11">
        <f t="shared" ref="K13" si="20">K12/$N12</f>
        <v>9.8748872002623861E-2</v>
      </c>
      <c r="L13" s="11">
        <f t="shared" ref="L13" si="21">L12/$N12</f>
        <v>0.35733734268868184</v>
      </c>
      <c r="M13" s="11">
        <f t="shared" ref="M13" si="22">M12/$N12</f>
        <v>5.3720128471233697E-2</v>
      </c>
      <c r="N13" s="11">
        <f t="shared" ref="N13" si="23">N12/$N12</f>
        <v>1</v>
      </c>
    </row>
    <row r="14" spans="1:14" s="2" customFormat="1" x14ac:dyDescent="0.2">
      <c r="B14" s="4" t="s">
        <v>20</v>
      </c>
      <c r="C14" s="3">
        <f t="shared" si="3"/>
        <v>3.2869991164765802</v>
      </c>
      <c r="D14" s="3">
        <f t="shared" si="4"/>
        <v>78.875977212000009</v>
      </c>
      <c r="E14" s="3">
        <f t="shared" si="5"/>
        <v>89.457976781547003</v>
      </c>
      <c r="F14" s="3">
        <f t="shared" si="6"/>
        <v>0</v>
      </c>
      <c r="G14" s="3">
        <f t="shared" si="7"/>
        <v>171.62095398237</v>
      </c>
      <c r="I14" s="4" t="s">
        <v>20</v>
      </c>
      <c r="J14" s="3">
        <v>0.248687834</v>
      </c>
      <c r="K14" s="3">
        <v>5.9676</v>
      </c>
      <c r="L14" s="3">
        <v>6.7682130999999996</v>
      </c>
      <c r="M14" s="3">
        <v>0</v>
      </c>
      <c r="N14" s="3">
        <v>12.984501</v>
      </c>
    </row>
    <row r="15" spans="1:14" s="8" customFormat="1" x14ac:dyDescent="0.2">
      <c r="B15" s="13"/>
      <c r="C15" s="11">
        <f>C14/$G14</f>
        <v>1.9152667784460876E-2</v>
      </c>
      <c r="D15" s="11">
        <f t="shared" ref="D15" si="24">D14/$G14</f>
        <v>0.45959409606884399</v>
      </c>
      <c r="E15" s="11">
        <f t="shared" ref="E15" si="25">E14/$G14</f>
        <v>0.52125323106371202</v>
      </c>
      <c r="F15" s="11">
        <f t="shared" ref="F15" si="26">F14/$G14</f>
        <v>0</v>
      </c>
      <c r="G15" s="11">
        <f t="shared" ref="G15" si="27">G14/$G14</f>
        <v>1</v>
      </c>
      <c r="I15" s="13"/>
      <c r="J15" s="11">
        <f>J14/$N14</f>
        <v>1.9152667784460873E-2</v>
      </c>
      <c r="K15" s="11">
        <f t="shared" ref="K15" si="28">K14/$N14</f>
        <v>0.45959409606884394</v>
      </c>
      <c r="L15" s="11">
        <f t="shared" ref="L15" si="29">L14/$N14</f>
        <v>0.52125323106371202</v>
      </c>
      <c r="M15" s="11">
        <f t="shared" ref="M15" si="30">M14/$N14</f>
        <v>0</v>
      </c>
      <c r="N15" s="11">
        <f t="shared" ref="N15" si="31">N14/$N14</f>
        <v>1</v>
      </c>
    </row>
    <row r="16" spans="1:14" s="2" customFormat="1" x14ac:dyDescent="0.2">
      <c r="B16" s="4" t="s">
        <v>0</v>
      </c>
      <c r="C16" s="3">
        <f t="shared" si="3"/>
        <v>5243.7487444131002</v>
      </c>
      <c r="D16" s="3">
        <f t="shared" si="4"/>
        <v>3915.0079922237996</v>
      </c>
      <c r="E16" s="3">
        <f t="shared" si="5"/>
        <v>1169.1687130468201</v>
      </c>
      <c r="F16" s="3">
        <f t="shared" si="6"/>
        <v>259.18793353365004</v>
      </c>
      <c r="G16" s="3">
        <f t="shared" si="7"/>
        <v>10587.113370000001</v>
      </c>
      <c r="I16" s="4" t="s">
        <v>0</v>
      </c>
      <c r="J16" s="3">
        <v>396.73163</v>
      </c>
      <c r="K16" s="3">
        <v>296.20173999999997</v>
      </c>
      <c r="L16" s="3">
        <v>88.456986000000001</v>
      </c>
      <c r="M16" s="3">
        <v>19.609645</v>
      </c>
      <c r="N16" s="3">
        <v>801</v>
      </c>
    </row>
    <row r="18" spans="1:14" x14ac:dyDescent="0.2">
      <c r="B18" s="2" t="s">
        <v>23</v>
      </c>
    </row>
    <row r="19" spans="1:14" x14ac:dyDescent="0.2">
      <c r="A19" s="1" t="s">
        <v>14</v>
      </c>
      <c r="B19">
        <v>56.597729999999999</v>
      </c>
      <c r="C19" s="2"/>
      <c r="D19" s="2" t="s">
        <v>13</v>
      </c>
      <c r="E19" s="2"/>
      <c r="F19" s="2"/>
      <c r="G19" s="2"/>
      <c r="I19" s="2"/>
      <c r="J19" s="2"/>
      <c r="K19" s="2" t="s">
        <v>13</v>
      </c>
      <c r="L19" s="2"/>
      <c r="M19" s="2"/>
      <c r="N19" s="2"/>
    </row>
    <row r="20" spans="1:14" x14ac:dyDescent="0.2">
      <c r="A20" s="2"/>
      <c r="B20" s="2"/>
      <c r="C20" s="4" t="s">
        <v>17</v>
      </c>
      <c r="D20" s="4" t="s">
        <v>18</v>
      </c>
      <c r="E20" s="4" t="s">
        <v>19</v>
      </c>
      <c r="F20" s="4" t="s">
        <v>20</v>
      </c>
      <c r="G20" s="4" t="s">
        <v>0</v>
      </c>
      <c r="I20" s="2"/>
      <c r="J20" s="4" t="s">
        <v>17</v>
      </c>
      <c r="K20" s="4" t="s">
        <v>18</v>
      </c>
      <c r="L20" s="4" t="s">
        <v>19</v>
      </c>
      <c r="M20" s="4" t="s">
        <v>20</v>
      </c>
      <c r="N20" s="4" t="s">
        <v>0</v>
      </c>
    </row>
    <row r="21" spans="1:14" x14ac:dyDescent="0.2">
      <c r="A21" s="2" t="s">
        <v>12</v>
      </c>
      <c r="B21" s="4" t="s">
        <v>17</v>
      </c>
      <c r="C21" s="3">
        <f>J21*$B$19</f>
        <v>3868.3757784711897</v>
      </c>
      <c r="D21" s="3">
        <f t="shared" ref="D21:G21" si="32">K21*$B$19</f>
        <v>3700.1377808961297</v>
      </c>
      <c r="E21" s="3">
        <f t="shared" si="32"/>
        <v>1783.9358861851799</v>
      </c>
      <c r="F21" s="3">
        <f t="shared" si="32"/>
        <v>1353.6429278097601</v>
      </c>
      <c r="G21" s="3">
        <f t="shared" si="32"/>
        <v>10706.092260166799</v>
      </c>
      <c r="I21" s="4" t="s">
        <v>17</v>
      </c>
      <c r="J21" s="3">
        <v>68.348602999999997</v>
      </c>
      <c r="K21" s="3">
        <v>65.376080999999999</v>
      </c>
      <c r="L21" s="3">
        <v>31.519566000000001</v>
      </c>
      <c r="M21" s="3">
        <v>23.916912</v>
      </c>
      <c r="N21" s="3">
        <v>189.16116</v>
      </c>
    </row>
    <row r="22" spans="1:14" s="12" customFormat="1" x14ac:dyDescent="0.2">
      <c r="A22" s="8"/>
      <c r="B22" s="13"/>
      <c r="C22" s="11">
        <f>C21/$G21</f>
        <v>0.3613247190913822</v>
      </c>
      <c r="D22" s="11">
        <f t="shared" ref="D22" si="33">D21/$G21</f>
        <v>0.34561048896084168</v>
      </c>
      <c r="E22" s="11">
        <f t="shared" ref="E22" si="34">E21/$G21</f>
        <v>0.16662810695387997</v>
      </c>
      <c r="F22" s="11">
        <f t="shared" ref="F22" si="35">F21/$G21</f>
        <v>0.12643669556689124</v>
      </c>
      <c r="G22" s="11">
        <f t="shared" ref="G22" si="36">G21/$G21</f>
        <v>1</v>
      </c>
      <c r="I22" s="13"/>
      <c r="J22" s="11">
        <f>J21/$N21</f>
        <v>0.3613247190913822</v>
      </c>
      <c r="K22" s="11">
        <f t="shared" ref="K22" si="37">K21/$N21</f>
        <v>0.34561048896084162</v>
      </c>
      <c r="L22" s="11">
        <f t="shared" ref="L22" si="38">L21/$N21</f>
        <v>0.16662810695387997</v>
      </c>
      <c r="M22" s="11">
        <f t="shared" ref="M22" si="39">M21/$N21</f>
        <v>0.12643669556689122</v>
      </c>
      <c r="N22" s="11">
        <f t="shared" ref="N22" si="40">N21/$N21</f>
        <v>1</v>
      </c>
    </row>
    <row r="23" spans="1:14" x14ac:dyDescent="0.2">
      <c r="A23" s="2"/>
      <c r="B23" s="4" t="s">
        <v>18</v>
      </c>
      <c r="C23" s="3">
        <f t="shared" ref="C23:C29" si="41">J23*$B$19</f>
        <v>4562.67473459553</v>
      </c>
      <c r="D23" s="3">
        <f t="shared" ref="D23:D29" si="42">K23*$B$19</f>
        <v>4762.5107354500205</v>
      </c>
      <c r="E23" s="3">
        <f t="shared" ref="E23:E29" si="43">L23*$B$19</f>
        <v>3861.3968255803502</v>
      </c>
      <c r="F23" s="3">
        <f t="shared" ref="F23:F29" si="44">M23*$B$19</f>
        <v>3189.1558725620998</v>
      </c>
      <c r="G23" s="3">
        <f t="shared" ref="G23:G29" si="45">N23*$B$19</f>
        <v>16375.738168188</v>
      </c>
      <c r="I23" s="4" t="s">
        <v>18</v>
      </c>
      <c r="J23" s="3">
        <v>80.615860999999995</v>
      </c>
      <c r="K23" s="3">
        <v>84.146674000000004</v>
      </c>
      <c r="L23" s="3">
        <v>68.225295000000003</v>
      </c>
      <c r="M23" s="3">
        <v>56.347769999999997</v>
      </c>
      <c r="N23" s="3">
        <v>289.3356</v>
      </c>
    </row>
    <row r="24" spans="1:14" s="12" customFormat="1" x14ac:dyDescent="0.2">
      <c r="A24" s="8"/>
      <c r="B24" s="13"/>
      <c r="C24" s="11">
        <f>C23/$G23</f>
        <v>0.27862406492668029</v>
      </c>
      <c r="D24" s="11">
        <f t="shared" ref="D24" si="46">D23/$G23</f>
        <v>0.29082724006309629</v>
      </c>
      <c r="E24" s="11">
        <f t="shared" ref="E24" si="47">E23/$G23</f>
        <v>0.23579986354945609</v>
      </c>
      <c r="F24" s="11">
        <f t="shared" ref="F24" si="48">F23/$G23</f>
        <v>0.19474883146076735</v>
      </c>
      <c r="G24" s="11">
        <f t="shared" ref="G24" si="49">G23/$G23</f>
        <v>1</v>
      </c>
      <c r="I24" s="13"/>
      <c r="J24" s="11">
        <f>J23/$N23</f>
        <v>0.27862406492668029</v>
      </c>
      <c r="K24" s="11">
        <f t="shared" ref="K24" si="50">K23/$N23</f>
        <v>0.29082724006309629</v>
      </c>
      <c r="L24" s="11">
        <f t="shared" ref="L24" si="51">L23/$N23</f>
        <v>0.23579986354945606</v>
      </c>
      <c r="M24" s="11">
        <f t="shared" ref="M24" si="52">M23/$N23</f>
        <v>0.19474883146076735</v>
      </c>
      <c r="N24" s="11">
        <f t="shared" ref="N24" si="53">N23/$N23</f>
        <v>1</v>
      </c>
    </row>
    <row r="25" spans="1:14" x14ac:dyDescent="0.2">
      <c r="A25" s="2"/>
      <c r="B25" s="4" t="s">
        <v>19</v>
      </c>
      <c r="C25" s="3">
        <f t="shared" si="41"/>
        <v>3003.8468676644397</v>
      </c>
      <c r="D25" s="3">
        <f t="shared" si="42"/>
        <v>4279.8297862319996</v>
      </c>
      <c r="E25" s="3">
        <f t="shared" si="43"/>
        <v>5737.5948787500001</v>
      </c>
      <c r="F25" s="3">
        <f t="shared" si="44"/>
        <v>5464.5007005063298</v>
      </c>
      <c r="G25" s="3">
        <f t="shared" si="45"/>
        <v>18485.771723773199</v>
      </c>
      <c r="I25" s="4" t="s">
        <v>19</v>
      </c>
      <c r="J25" s="3">
        <v>53.073627999999999</v>
      </c>
      <c r="K25" s="3">
        <v>75.618399999999994</v>
      </c>
      <c r="L25" s="3">
        <v>101.375</v>
      </c>
      <c r="M25" s="3">
        <v>96.549820999999994</v>
      </c>
      <c r="N25" s="3">
        <v>326.61684000000002</v>
      </c>
    </row>
    <row r="26" spans="1:14" s="12" customFormat="1" x14ac:dyDescent="0.2">
      <c r="A26" s="8"/>
      <c r="B26" s="13"/>
      <c r="C26" s="11">
        <f>C25/$G25</f>
        <v>0.16249507526923596</v>
      </c>
      <c r="D26" s="11">
        <f t="shared" ref="D26" si="54">D25/$G25</f>
        <v>0.23152021187884861</v>
      </c>
      <c r="E26" s="11">
        <f t="shared" ref="E26" si="55">E25/$G25</f>
        <v>0.31037897494813804</v>
      </c>
      <c r="F26" s="11">
        <f t="shared" ref="F26" si="56">F25/$G25</f>
        <v>0.2956057654590008</v>
      </c>
      <c r="G26" s="11">
        <f t="shared" ref="G26" si="57">G25/$G25</f>
        <v>1</v>
      </c>
      <c r="I26" s="13"/>
      <c r="J26" s="11">
        <f>J25/$N25</f>
        <v>0.16249507526923596</v>
      </c>
      <c r="K26" s="11">
        <f t="shared" ref="K26" si="58">K25/$N25</f>
        <v>0.23152021187884858</v>
      </c>
      <c r="L26" s="11">
        <f t="shared" ref="L26" si="59">L25/$N25</f>
        <v>0.31037897494813799</v>
      </c>
      <c r="M26" s="11">
        <f t="shared" ref="M26" si="60">M25/$N25</f>
        <v>0.2956057654590008</v>
      </c>
      <c r="N26" s="11">
        <f t="shared" ref="N26" si="61">N25/$N25</f>
        <v>1</v>
      </c>
    </row>
    <row r="27" spans="1:14" x14ac:dyDescent="0.2">
      <c r="A27" s="2"/>
      <c r="B27" s="4" t="s">
        <v>20</v>
      </c>
      <c r="C27" s="3">
        <f t="shared" si="41"/>
        <v>1827.48891477705</v>
      </c>
      <c r="D27" s="3">
        <f t="shared" si="42"/>
        <v>2035.17586974849</v>
      </c>
      <c r="E27" s="3">
        <f t="shared" si="43"/>
        <v>6298.8728692281002</v>
      </c>
      <c r="F27" s="3">
        <f t="shared" si="44"/>
        <v>8509.2836309229006</v>
      </c>
      <c r="G27" s="3">
        <f t="shared" si="45"/>
        <v>18670.8208318947</v>
      </c>
      <c r="I27" s="4" t="s">
        <v>20</v>
      </c>
      <c r="J27" s="3">
        <v>32.289085</v>
      </c>
      <c r="K27" s="3">
        <v>35.958613</v>
      </c>
      <c r="L27" s="3">
        <v>111.29197000000001</v>
      </c>
      <c r="M27" s="3">
        <v>150.34673000000001</v>
      </c>
      <c r="N27" s="3">
        <v>329.88639000000001</v>
      </c>
    </row>
    <row r="28" spans="1:14" s="12" customFormat="1" x14ac:dyDescent="0.2">
      <c r="A28" s="8"/>
      <c r="B28" s="13"/>
      <c r="C28" s="11">
        <f>C27/$G27</f>
        <v>9.7879409332406839E-2</v>
      </c>
      <c r="D28" s="11">
        <f t="shared" ref="D28" si="62">D27/$G27</f>
        <v>0.10900302070661357</v>
      </c>
      <c r="E28" s="11">
        <f t="shared" ref="E28" si="63">E27/$G27</f>
        <v>0.33736453934944088</v>
      </c>
      <c r="F28" s="11">
        <f t="shared" ref="F28" si="64">F27/$G27</f>
        <v>0.45575305486231188</v>
      </c>
      <c r="G28" s="11">
        <f t="shared" ref="G28" si="65">G27/$G27</f>
        <v>1</v>
      </c>
      <c r="I28" s="13"/>
      <c r="J28" s="11">
        <f>J27/$N27</f>
        <v>9.7879409332406825E-2</v>
      </c>
      <c r="K28" s="11">
        <f t="shared" ref="K28" si="66">K27/$N27</f>
        <v>0.10900302070661357</v>
      </c>
      <c r="L28" s="11">
        <f t="shared" ref="L28" si="67">L27/$N27</f>
        <v>0.33736453934944088</v>
      </c>
      <c r="M28" s="11">
        <f t="shared" ref="M28" si="68">M27/$N27</f>
        <v>0.45575305486231188</v>
      </c>
      <c r="N28" s="11">
        <f t="shared" ref="N28" si="69">N27/$N27</f>
        <v>1</v>
      </c>
    </row>
    <row r="29" spans="1:14" x14ac:dyDescent="0.2">
      <c r="B29" s="4" t="s">
        <v>0</v>
      </c>
      <c r="C29" s="3">
        <f t="shared" si="41"/>
        <v>13262.386465301399</v>
      </c>
      <c r="D29" s="3">
        <f t="shared" si="42"/>
        <v>14777.654172326638</v>
      </c>
      <c r="E29" s="3">
        <f t="shared" si="43"/>
        <v>17681.799837168597</v>
      </c>
      <c r="F29" s="3">
        <f t="shared" si="44"/>
        <v>18516.582962007898</v>
      </c>
      <c r="G29" s="3">
        <f t="shared" si="45"/>
        <v>64238.42355</v>
      </c>
      <c r="I29" s="4" t="s">
        <v>0</v>
      </c>
      <c r="J29" s="3">
        <v>234.32718</v>
      </c>
      <c r="K29" s="3">
        <v>261.09976799999998</v>
      </c>
      <c r="L29" s="3">
        <v>312.41181999999998</v>
      </c>
      <c r="M29" s="3">
        <v>327.16122999999999</v>
      </c>
      <c r="N29" s="3">
        <v>1135</v>
      </c>
    </row>
  </sheetData>
  <pageMargins left="0.7" right="0.7" top="0.75" bottom="0.75" header="0.3" footer="0.3"/>
  <ignoredErrors>
    <ignoredError sqref="C9:G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307F-73A9-014C-9414-1E534D1BAF50}">
  <dimension ref="A1:P22"/>
  <sheetViews>
    <sheetView zoomScale="150" zoomScaleNormal="150" workbookViewId="0"/>
  </sheetViews>
  <sheetFormatPr baseColWidth="10" defaultRowHeight="16" x14ac:dyDescent="0.2"/>
  <cols>
    <col min="1" max="6" width="14.5" customWidth="1"/>
  </cols>
  <sheetData>
    <row r="1" spans="1:16" x14ac:dyDescent="0.2">
      <c r="A1" s="1" t="s">
        <v>6</v>
      </c>
    </row>
    <row r="2" spans="1:16" x14ac:dyDescent="0.2">
      <c r="A2" t="s">
        <v>15</v>
      </c>
    </row>
    <row r="4" spans="1:16" x14ac:dyDescent="0.2">
      <c r="D4" s="7" t="s">
        <v>21</v>
      </c>
      <c r="L4" s="7" t="s">
        <v>22</v>
      </c>
    </row>
    <row r="5" spans="1:16" x14ac:dyDescent="0.2">
      <c r="B5" t="s">
        <v>23</v>
      </c>
    </row>
    <row r="6" spans="1:16" s="2" customFormat="1" x14ac:dyDescent="0.2">
      <c r="A6" s="5" t="s">
        <v>11</v>
      </c>
      <c r="B6">
        <v>13.217370000000001</v>
      </c>
      <c r="D6" s="2" t="s">
        <v>13</v>
      </c>
      <c r="J6">
        <v>13.217370000000001</v>
      </c>
      <c r="L6" s="2" t="s">
        <v>13</v>
      </c>
    </row>
    <row r="7" spans="1:16" s="2" customFormat="1" x14ac:dyDescent="0.2"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t="s">
        <v>0</v>
      </c>
      <c r="K7" s="2" t="s">
        <v>1</v>
      </c>
      <c r="L7" s="2" t="s">
        <v>2</v>
      </c>
      <c r="M7" s="2" t="s">
        <v>3</v>
      </c>
      <c r="N7" s="2" t="s">
        <v>4</v>
      </c>
      <c r="O7" s="2" t="s">
        <v>5</v>
      </c>
      <c r="P7" t="s">
        <v>0</v>
      </c>
    </row>
    <row r="8" spans="1:16" s="2" customFormat="1" x14ac:dyDescent="0.2">
      <c r="A8" s="2" t="s">
        <v>12</v>
      </c>
      <c r="B8" s="2" t="s">
        <v>1</v>
      </c>
      <c r="C8" s="4">
        <f>K8*$B$6</f>
        <v>2735.64133804926</v>
      </c>
      <c r="D8" s="4">
        <f t="shared" ref="D8:H8" si="0">L8*$B$6</f>
        <v>1939.8734784425999</v>
      </c>
      <c r="E8" s="4">
        <f t="shared" si="0"/>
        <v>1101.5147059206602</v>
      </c>
      <c r="F8" s="4">
        <f t="shared" si="0"/>
        <v>368.51891209170003</v>
      </c>
      <c r="G8" s="4">
        <f t="shared" si="0"/>
        <v>112.43597166110939</v>
      </c>
      <c r="H8" s="4">
        <f t="shared" si="0"/>
        <v>6257.9844508400411</v>
      </c>
      <c r="J8" s="2" t="s">
        <v>1</v>
      </c>
      <c r="K8" s="4">
        <v>206.973198</v>
      </c>
      <c r="L8" s="4">
        <v>146.76697999999999</v>
      </c>
      <c r="M8" s="4">
        <v>83.338418000000004</v>
      </c>
      <c r="N8" s="4">
        <v>27.881409999999999</v>
      </c>
      <c r="O8" s="4">
        <v>8.5066826199999994</v>
      </c>
      <c r="P8" s="4">
        <v>473.46669200000002</v>
      </c>
    </row>
    <row r="9" spans="1:16" s="2" customFormat="1" x14ac:dyDescent="0.2">
      <c r="B9" s="2" t="s">
        <v>2</v>
      </c>
      <c r="C9" s="4">
        <f t="shared" ref="C9:C13" si="1">K9*$B$6</f>
        <v>1196.4667059162603</v>
      </c>
      <c r="D9" s="4">
        <f t="shared" ref="D9:D13" si="2">L9*$B$6</f>
        <v>858.4207840111801</v>
      </c>
      <c r="E9" s="4">
        <f t="shared" ref="E9:E13" si="3">M9*$B$6</f>
        <v>702.39582436875003</v>
      </c>
      <c r="F9" s="4">
        <f t="shared" ref="F9:F13" si="4">N9*$B$6</f>
        <v>158.70096158999999</v>
      </c>
      <c r="G9" s="4">
        <f t="shared" ref="G9:G13" si="5">O9*$B$6</f>
        <v>61.315984785546</v>
      </c>
      <c r="H9" s="4">
        <f t="shared" ref="H9:H13" si="6">P9*$B$6</f>
        <v>2977.30026331521</v>
      </c>
      <c r="J9" s="2" t="s">
        <v>2</v>
      </c>
      <c r="K9" s="4">
        <v>90.522298000000006</v>
      </c>
      <c r="L9" s="4">
        <v>64.946414000000004</v>
      </c>
      <c r="M9" s="4">
        <v>53.141874999999999</v>
      </c>
      <c r="N9" s="4">
        <v>12.007</v>
      </c>
      <c r="O9" s="4">
        <v>4.6390457999999999</v>
      </c>
      <c r="P9" s="4">
        <v>225.25663299999999</v>
      </c>
    </row>
    <row r="10" spans="1:16" s="2" customFormat="1" x14ac:dyDescent="0.2">
      <c r="B10" s="2" t="s">
        <v>3</v>
      </c>
      <c r="C10" s="4">
        <f t="shared" si="1"/>
        <v>404.06590523025</v>
      </c>
      <c r="D10" s="4">
        <f t="shared" si="2"/>
        <v>290.03292659892003</v>
      </c>
      <c r="E10" s="4">
        <f t="shared" si="3"/>
        <v>383.86389535797002</v>
      </c>
      <c r="F10" s="4">
        <f t="shared" si="4"/>
        <v>42.087990665043002</v>
      </c>
      <c r="G10" s="4">
        <f t="shared" si="5"/>
        <v>9.3699975370191009</v>
      </c>
      <c r="H10" s="4">
        <f t="shared" si="6"/>
        <v>1129.4207110274701</v>
      </c>
      <c r="J10" s="2" t="s">
        <v>3</v>
      </c>
      <c r="K10" s="4">
        <v>30.570824999999999</v>
      </c>
      <c r="L10" s="4">
        <v>21.943315999999999</v>
      </c>
      <c r="M10" s="4">
        <v>29.042380999999999</v>
      </c>
      <c r="N10" s="4">
        <v>3.1842939000000001</v>
      </c>
      <c r="O10" s="4">
        <v>0.70891543000000001</v>
      </c>
      <c r="P10" s="4">
        <v>85.449731</v>
      </c>
    </row>
    <row r="11" spans="1:16" s="2" customFormat="1" x14ac:dyDescent="0.2">
      <c r="B11" s="2" t="s">
        <v>4</v>
      </c>
      <c r="C11" s="4">
        <f t="shared" si="1"/>
        <v>21.869994383748001</v>
      </c>
      <c r="D11" s="4">
        <f t="shared" si="2"/>
        <v>13.318997036193</v>
      </c>
      <c r="E11" s="4">
        <f t="shared" si="3"/>
        <v>0</v>
      </c>
      <c r="F11" s="4">
        <f t="shared" si="4"/>
        <v>15.597996771495001</v>
      </c>
      <c r="G11" s="4">
        <f t="shared" si="5"/>
        <v>0</v>
      </c>
      <c r="H11" s="4">
        <f t="shared" si="6"/>
        <v>50.786986869699</v>
      </c>
      <c r="J11" s="2" t="s">
        <v>4</v>
      </c>
      <c r="K11" s="4">
        <v>1.6546403999999999</v>
      </c>
      <c r="L11" s="4">
        <v>1.0076889</v>
      </c>
      <c r="M11" s="4">
        <v>0</v>
      </c>
      <c r="N11" s="4">
        <v>1.1801135</v>
      </c>
      <c r="O11" s="4">
        <v>0</v>
      </c>
      <c r="P11" s="4">
        <v>3.8424426999999999</v>
      </c>
    </row>
    <row r="12" spans="1:16" s="2" customFormat="1" x14ac:dyDescent="0.2">
      <c r="B12" s="2" t="s">
        <v>5</v>
      </c>
      <c r="C12" s="4">
        <f t="shared" si="1"/>
        <v>3.2869991164765802</v>
      </c>
      <c r="D12" s="4">
        <f t="shared" si="2"/>
        <v>2.7409992897609001</v>
      </c>
      <c r="E12" s="4">
        <f t="shared" si="3"/>
        <v>76.134978847455002</v>
      </c>
      <c r="F12" s="4">
        <f t="shared" si="4"/>
        <v>89.457976781547003</v>
      </c>
      <c r="G12" s="4">
        <f t="shared" si="5"/>
        <v>0</v>
      </c>
      <c r="H12" s="4">
        <f t="shared" si="6"/>
        <v>171.62095398237</v>
      </c>
      <c r="J12" s="2" t="s">
        <v>5</v>
      </c>
      <c r="K12" s="4">
        <v>0.248687834</v>
      </c>
      <c r="L12" s="4">
        <v>0.20737857000000001</v>
      </c>
      <c r="M12" s="4">
        <v>5.7602215000000001</v>
      </c>
      <c r="N12" s="4">
        <v>6.7682130999999996</v>
      </c>
      <c r="O12" s="4">
        <v>0</v>
      </c>
      <c r="P12" s="4">
        <v>12.984501</v>
      </c>
    </row>
    <row r="13" spans="1:16" x14ac:dyDescent="0.2">
      <c r="B13" t="s">
        <v>0</v>
      </c>
      <c r="C13" s="4">
        <f t="shared" si="1"/>
        <v>4361.3309528205</v>
      </c>
      <c r="D13" s="4">
        <f t="shared" si="2"/>
        <v>3104.3872320359701</v>
      </c>
      <c r="E13" s="4">
        <f t="shared" si="3"/>
        <v>2263.9094639730001</v>
      </c>
      <c r="F13" s="4">
        <f t="shared" si="4"/>
        <v>674.36383129110004</v>
      </c>
      <c r="G13" s="4">
        <f t="shared" si="5"/>
        <v>183.12195596628001</v>
      </c>
      <c r="H13" s="4">
        <f t="shared" si="6"/>
        <v>10587.113370000001</v>
      </c>
      <c r="J13" t="s">
        <v>0</v>
      </c>
      <c r="K13" s="3">
        <v>329.96965</v>
      </c>
      <c r="L13" s="3">
        <v>234.871781</v>
      </c>
      <c r="M13" s="3">
        <v>171.28290000000001</v>
      </c>
      <c r="N13" s="3">
        <v>51.021030000000003</v>
      </c>
      <c r="O13" s="3">
        <v>13.854644</v>
      </c>
      <c r="P13" s="3">
        <v>801</v>
      </c>
    </row>
    <row r="14" spans="1:16" x14ac:dyDescent="0.2">
      <c r="B14" s="2" t="s">
        <v>23</v>
      </c>
      <c r="J14" s="2" t="s">
        <v>23</v>
      </c>
    </row>
    <row r="15" spans="1:16" x14ac:dyDescent="0.2">
      <c r="A15" s="1" t="s">
        <v>14</v>
      </c>
      <c r="B15">
        <v>56.597729999999999</v>
      </c>
      <c r="C15" s="2"/>
      <c r="D15" s="2"/>
      <c r="E15" s="2"/>
      <c r="F15" s="2"/>
      <c r="J15">
        <v>56.597729999999999</v>
      </c>
      <c r="K15" s="2"/>
      <c r="L15" s="2"/>
      <c r="M15" s="2"/>
      <c r="N15" s="2"/>
    </row>
    <row r="16" spans="1:16" x14ac:dyDescent="0.2">
      <c r="A16" s="2"/>
      <c r="B16" s="2"/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t="s">
        <v>0</v>
      </c>
      <c r="J16" s="2"/>
      <c r="K16" s="2" t="s">
        <v>1</v>
      </c>
      <c r="L16" s="2" t="s">
        <v>2</v>
      </c>
      <c r="M16" s="2" t="s">
        <v>3</v>
      </c>
      <c r="N16" s="2" t="s">
        <v>4</v>
      </c>
      <c r="O16" s="2" t="s">
        <v>5</v>
      </c>
      <c r="P16" t="s">
        <v>0</v>
      </c>
    </row>
    <row r="17" spans="1:16" x14ac:dyDescent="0.2">
      <c r="A17" s="2" t="s">
        <v>12</v>
      </c>
      <c r="B17" s="2" t="s">
        <v>1</v>
      </c>
      <c r="C17" s="3">
        <f>K17*$B$15</f>
        <v>2570.1538572569998</v>
      </c>
      <c r="D17" s="3">
        <f t="shared" ref="D17:H17" si="7">L17*$B$15</f>
        <v>2360.3828606714997</v>
      </c>
      <c r="E17" s="3">
        <f t="shared" si="7"/>
        <v>1418.6119148586001</v>
      </c>
      <c r="F17" s="3">
        <f t="shared" si="7"/>
        <v>797.6639564006399</v>
      </c>
      <c r="G17" s="3">
        <f t="shared" si="7"/>
        <v>912.3979690929599</v>
      </c>
      <c r="H17" s="3">
        <f t="shared" si="7"/>
        <v>8059.2105582806998</v>
      </c>
      <c r="J17" s="2" t="s">
        <v>1</v>
      </c>
      <c r="K17" s="3">
        <v>45.410899999999998</v>
      </c>
      <c r="L17" s="3">
        <v>41.704549999999998</v>
      </c>
      <c r="M17" s="3">
        <v>25.064820000000001</v>
      </c>
      <c r="N17" s="3">
        <v>14.093567999999999</v>
      </c>
      <c r="O17" s="3">
        <v>16.120752</v>
      </c>
      <c r="P17" s="3">
        <v>142.39458999999999</v>
      </c>
    </row>
    <row r="18" spans="1:16" x14ac:dyDescent="0.2">
      <c r="A18" s="2"/>
      <c r="B18" s="2" t="s">
        <v>2</v>
      </c>
      <c r="C18" s="3">
        <f t="shared" ref="C18:C22" si="8">K18*$B$15</f>
        <v>2633.2158403912199</v>
      </c>
      <c r="D18" s="3">
        <f t="shared" ref="D18:D22" si="9">L18*$B$15</f>
        <v>3395.9138323933198</v>
      </c>
      <c r="E18" s="3">
        <f t="shared" ref="E18:E22" si="10">M18*$B$15</f>
        <v>2821.9268782414497</v>
      </c>
      <c r="F18" s="3">
        <f t="shared" ref="F18:F22" si="11">N18*$B$15</f>
        <v>1973.1688966003348</v>
      </c>
      <c r="G18" s="3">
        <f t="shared" ref="G18:G22" si="12">O18*$B$15</f>
        <v>1484.72094998283</v>
      </c>
      <c r="H18" s="3">
        <f t="shared" ref="H18:H22" si="13">P18*$B$15</f>
        <v>12308.946199517099</v>
      </c>
      <c r="J18" s="2" t="s">
        <v>2</v>
      </c>
      <c r="K18" s="3">
        <v>46.525114000000002</v>
      </c>
      <c r="L18" s="3">
        <v>60.000883999999999</v>
      </c>
      <c r="M18" s="3">
        <v>49.859364999999997</v>
      </c>
      <c r="N18" s="3">
        <v>34.863039499999999</v>
      </c>
      <c r="O18" s="3">
        <v>26.232870999999999</v>
      </c>
      <c r="P18" s="3">
        <v>217.48126999999999</v>
      </c>
    </row>
    <row r="19" spans="1:16" x14ac:dyDescent="0.2">
      <c r="A19" s="2"/>
      <c r="B19" s="2" t="s">
        <v>3</v>
      </c>
      <c r="C19" s="3">
        <f t="shared" si="8"/>
        <v>2352.2478425476802</v>
      </c>
      <c r="D19" s="3">
        <f t="shared" si="9"/>
        <v>2895.4808353676099</v>
      </c>
      <c r="E19" s="3">
        <f t="shared" si="10"/>
        <v>3165.1088271317549</v>
      </c>
      <c r="F19" s="3">
        <f t="shared" si="11"/>
        <v>3052.0158373219197</v>
      </c>
      <c r="G19" s="3">
        <f t="shared" si="12"/>
        <v>2204.0678880523378</v>
      </c>
      <c r="H19" s="3">
        <f t="shared" si="13"/>
        <v>13668.921168163801</v>
      </c>
      <c r="J19" s="2" t="s">
        <v>3</v>
      </c>
      <c r="K19" s="3">
        <v>41.560816000000003</v>
      </c>
      <c r="L19" s="3">
        <v>51.158957000000001</v>
      </c>
      <c r="M19" s="3">
        <v>55.922893500000001</v>
      </c>
      <c r="N19" s="3">
        <v>53.924703999999998</v>
      </c>
      <c r="O19" s="3">
        <v>38.942690599999999</v>
      </c>
      <c r="P19" s="3">
        <v>241.51006000000001</v>
      </c>
    </row>
    <row r="20" spans="1:16" x14ac:dyDescent="0.2">
      <c r="A20" s="2"/>
      <c r="B20" s="2" t="s">
        <v>4</v>
      </c>
      <c r="C20" s="3">
        <f t="shared" si="8"/>
        <v>1735.2929105389501</v>
      </c>
      <c r="D20" s="3">
        <f t="shared" si="9"/>
        <v>2254.3638796400401</v>
      </c>
      <c r="E20" s="3">
        <f t="shared" si="10"/>
        <v>3341.7148273861799</v>
      </c>
      <c r="F20" s="3">
        <f t="shared" si="11"/>
        <v>4160.5437879089704</v>
      </c>
      <c r="G20" s="3">
        <f t="shared" si="12"/>
        <v>3946.2947789258697</v>
      </c>
      <c r="H20" s="3">
        <f t="shared" si="13"/>
        <v>15438.210184400008</v>
      </c>
      <c r="J20" s="2" t="s">
        <v>4</v>
      </c>
      <c r="K20" s="3">
        <v>30.660115000000001</v>
      </c>
      <c r="L20" s="3">
        <v>39.831347999999998</v>
      </c>
      <c r="M20" s="3">
        <v>59.043266000000003</v>
      </c>
      <c r="N20" s="3">
        <v>73.510789000000003</v>
      </c>
      <c r="O20" s="3">
        <v>69.725318999999999</v>
      </c>
      <c r="P20" s="3">
        <v>272.77083699999997</v>
      </c>
    </row>
    <row r="21" spans="1:16" x14ac:dyDescent="0.2">
      <c r="B21" s="2" t="s">
        <v>5</v>
      </c>
      <c r="C21" s="3">
        <f t="shared" si="8"/>
        <v>993.98495523348004</v>
      </c>
      <c r="D21" s="3">
        <f t="shared" si="9"/>
        <v>976.65495669840004</v>
      </c>
      <c r="E21" s="3">
        <f t="shared" si="10"/>
        <v>1807.9058738061299</v>
      </c>
      <c r="F21" s="3">
        <f t="shared" si="11"/>
        <v>4847.0677440700201</v>
      </c>
      <c r="G21" s="3">
        <f t="shared" si="12"/>
        <v>6137.5217966349001</v>
      </c>
      <c r="H21" s="3">
        <f t="shared" si="13"/>
        <v>14763.135269845199</v>
      </c>
      <c r="J21" s="2" t="s">
        <v>5</v>
      </c>
      <c r="K21" s="3">
        <v>17.562276000000001</v>
      </c>
      <c r="L21" s="3">
        <v>17.256080000000001</v>
      </c>
      <c r="M21" s="3">
        <v>31.943080999999999</v>
      </c>
      <c r="N21" s="3">
        <v>85.640674000000004</v>
      </c>
      <c r="O21" s="3">
        <v>108.44113</v>
      </c>
      <c r="P21" s="3">
        <v>260.84323999999998</v>
      </c>
    </row>
    <row r="22" spans="1:16" x14ac:dyDescent="0.2">
      <c r="B22" t="s">
        <v>0</v>
      </c>
      <c r="C22" s="3">
        <f t="shared" si="8"/>
        <v>10284.895462566059</v>
      </c>
      <c r="D22" s="3">
        <f t="shared" si="9"/>
        <v>11882.796421368599</v>
      </c>
      <c r="E22" s="3">
        <f t="shared" si="10"/>
        <v>12555.2685761139</v>
      </c>
      <c r="F22" s="3">
        <f t="shared" si="11"/>
        <v>14830.459967612102</v>
      </c>
      <c r="G22" s="3">
        <f t="shared" si="12"/>
        <v>14685.003235534799</v>
      </c>
      <c r="H22" s="3">
        <f t="shared" si="13"/>
        <v>64238.42355</v>
      </c>
      <c r="J22" t="s">
        <v>0</v>
      </c>
      <c r="K22" s="3">
        <v>181.719222</v>
      </c>
      <c r="L22" s="3">
        <v>209.95182</v>
      </c>
      <c r="M22" s="3">
        <v>221.83342999999999</v>
      </c>
      <c r="N22" s="3">
        <v>262.03277000000003</v>
      </c>
      <c r="O22" s="3">
        <v>259.46276</v>
      </c>
      <c r="P22" s="3">
        <v>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Terciles</vt:lpstr>
      <vt:lpstr>Quartiles</vt:lpstr>
      <vt:lpstr>Quintiles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Sarma, Abhraneel</cp:lastModifiedBy>
  <dcterms:created xsi:type="dcterms:W3CDTF">2018-07-27T15:45:33Z</dcterms:created>
  <dcterms:modified xsi:type="dcterms:W3CDTF">2018-09-24T01:36:05Z</dcterms:modified>
</cp:coreProperties>
</file>