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1"/>
  <workbookPr defaultThemeVersion="202300"/>
  <mc:AlternateContent xmlns:mc="http://schemas.openxmlformats.org/markup-compatibility/2006">
    <mc:Choice Requires="x15">
      <x15ac:absPath xmlns:x15ac="http://schemas.microsoft.com/office/spreadsheetml/2010/11/ac" url="C:\Users\georg\Documents\Personal Page\Full Projects\My-Portfolio\Microsoft Excel\assets\"/>
    </mc:Choice>
  </mc:AlternateContent>
  <xr:revisionPtr revIDLastSave="0" documentId="8_{AB69DF5D-EDF4-494C-BC35-8B89D365B522}" xr6:coauthVersionLast="47" xr6:coauthVersionMax="47" xr10:uidLastSave="{00000000-0000-0000-0000-000000000000}"/>
  <bookViews>
    <workbookView xWindow="-108" yWindow="-108" windowWidth="23256" windowHeight="13176" activeTab="1" xr2:uid="{80470BCB-94F3-4A47-8C26-9726ACB3C31A}"/>
  </bookViews>
  <sheets>
    <sheet name="Register" sheetId="1" r:id="rId1"/>
    <sheet name="Summary" sheetId="21" r:id="rId2"/>
  </sheets>
  <definedNames>
    <definedName name="Slicer_Month">#N/A</definedName>
    <definedName name="Table1Data">OFFSET(#REF!,1,1,COUNTA(#REF!),1)</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21" l="1" a="1"/>
  <c r="B10" i="21" l="1"/>
  <c r="D11" i="21"/>
  <c r="E11" i="21"/>
  <c r="F11" i="21"/>
  <c r="G11" i="21"/>
  <c r="H11" i="21"/>
  <c r="I11" i="21"/>
  <c r="J11" i="21"/>
  <c r="K11" i="21"/>
  <c r="L11" i="21"/>
  <c r="M11" i="21"/>
  <c r="N11" i="21"/>
  <c r="O11" i="21"/>
  <c r="D12" i="21"/>
  <c r="E12" i="21"/>
  <c r="F12" i="21"/>
  <c r="G12" i="21"/>
  <c r="H12" i="21"/>
  <c r="I12" i="21"/>
  <c r="J12" i="21"/>
  <c r="K12" i="21"/>
  <c r="L12" i="21"/>
  <c r="M12" i="21"/>
  <c r="N12" i="21"/>
  <c r="O12" i="21"/>
  <c r="O10" i="21"/>
  <c r="N10" i="21"/>
  <c r="M10" i="21"/>
  <c r="L10" i="21"/>
  <c r="K10" i="21"/>
  <c r="J10" i="21"/>
  <c r="I10" i="21"/>
  <c r="H10" i="21"/>
  <c r="G10" i="21"/>
  <c r="F10" i="21"/>
  <c r="E10" i="21"/>
  <c r="D10" i="21"/>
  <c r="T8" i="1" a="1"/>
  <c r="T8" i="1" s="1"/>
  <c r="S8" i="1" a="1"/>
  <c r="P10" i="21" l="1"/>
  <c r="P11" i="21"/>
  <c r="P12" i="21"/>
  <c r="K127" i="21"/>
  <c r="N102" i="21"/>
  <c r="O102" i="21"/>
  <c r="D103" i="21"/>
  <c r="E103" i="21"/>
  <c r="F103" i="21"/>
  <c r="G103" i="21"/>
  <c r="H103" i="21"/>
  <c r="I103" i="21"/>
  <c r="J103" i="21"/>
  <c r="K103" i="21"/>
  <c r="L103" i="21"/>
  <c r="M103" i="21"/>
  <c r="N103" i="21"/>
  <c r="O103" i="21"/>
  <c r="D104" i="21"/>
  <c r="E104" i="21"/>
  <c r="F104" i="21"/>
  <c r="G104" i="21"/>
  <c r="H104" i="21"/>
  <c r="I104" i="21"/>
  <c r="J104" i="21"/>
  <c r="K104" i="21"/>
  <c r="L104" i="21"/>
  <c r="M104" i="21"/>
  <c r="N104" i="21"/>
  <c r="O104" i="21"/>
  <c r="D105" i="21"/>
  <c r="E105" i="21"/>
  <c r="F105" i="21"/>
  <c r="G105" i="21"/>
  <c r="H105" i="21"/>
  <c r="I105" i="21"/>
  <c r="J105" i="21"/>
  <c r="K105" i="21"/>
  <c r="L105" i="21"/>
  <c r="M105" i="21"/>
  <c r="N105" i="21"/>
  <c r="O105" i="21"/>
  <c r="D106" i="21"/>
  <c r="E106" i="21"/>
  <c r="F106" i="21"/>
  <c r="G106" i="21"/>
  <c r="H106" i="21"/>
  <c r="I106" i="21"/>
  <c r="J106" i="21"/>
  <c r="K106" i="21"/>
  <c r="L106" i="21"/>
  <c r="M106" i="21"/>
  <c r="N106" i="21"/>
  <c r="O106" i="21"/>
  <c r="D107" i="21"/>
  <c r="E107" i="21"/>
  <c r="F107" i="21"/>
  <c r="G107" i="21"/>
  <c r="H107" i="21"/>
  <c r="I107" i="21"/>
  <c r="J107" i="21"/>
  <c r="K107" i="21"/>
  <c r="L107" i="21"/>
  <c r="M107" i="21"/>
  <c r="N107" i="21"/>
  <c r="O107" i="21"/>
  <c r="D108" i="21"/>
  <c r="E108" i="21"/>
  <c r="F108" i="21"/>
  <c r="G108" i="21"/>
  <c r="H108" i="21"/>
  <c r="I108" i="21"/>
  <c r="J108" i="21"/>
  <c r="K108" i="21"/>
  <c r="L108" i="21"/>
  <c r="M108" i="21"/>
  <c r="N108" i="21"/>
  <c r="O108" i="21"/>
  <c r="D109" i="21"/>
  <c r="E109" i="21"/>
  <c r="F109" i="21"/>
  <c r="G109" i="21"/>
  <c r="H109" i="21"/>
  <c r="I109" i="21"/>
  <c r="J109" i="21"/>
  <c r="K109" i="21"/>
  <c r="L109" i="21"/>
  <c r="M109" i="21"/>
  <c r="N109" i="21"/>
  <c r="O109" i="21"/>
  <c r="D110" i="21"/>
  <c r="E110" i="21"/>
  <c r="F110" i="21"/>
  <c r="G110" i="21"/>
  <c r="H110" i="21"/>
  <c r="I110" i="21"/>
  <c r="J110" i="21"/>
  <c r="K110" i="21"/>
  <c r="L110" i="21"/>
  <c r="M110" i="21"/>
  <c r="N110" i="21"/>
  <c r="O110" i="21"/>
  <c r="D111" i="21"/>
  <c r="E111" i="21"/>
  <c r="F111" i="21"/>
  <c r="G111" i="21"/>
  <c r="H111" i="21"/>
  <c r="I111" i="21"/>
  <c r="J111" i="21"/>
  <c r="K111" i="21"/>
  <c r="L111" i="21"/>
  <c r="M111" i="21"/>
  <c r="N111" i="21"/>
  <c r="O111" i="21"/>
  <c r="D112" i="21"/>
  <c r="E112" i="21"/>
  <c r="F112" i="21"/>
  <c r="G112" i="21"/>
  <c r="H112" i="21"/>
  <c r="I112" i="21"/>
  <c r="J112" i="21"/>
  <c r="K112" i="21"/>
  <c r="L112" i="21"/>
  <c r="M112" i="21"/>
  <c r="N112" i="21"/>
  <c r="O112" i="21"/>
  <c r="D113" i="21"/>
  <c r="E113" i="21"/>
  <c r="F113" i="21"/>
  <c r="G113" i="21"/>
  <c r="H113" i="21"/>
  <c r="I113" i="21"/>
  <c r="J113" i="21"/>
  <c r="K113" i="21"/>
  <c r="L113" i="21"/>
  <c r="M113" i="21"/>
  <c r="N113" i="21"/>
  <c r="O113" i="21"/>
  <c r="D114" i="21"/>
  <c r="E114" i="21"/>
  <c r="F114" i="21"/>
  <c r="G114" i="21"/>
  <c r="H114" i="21"/>
  <c r="I114" i="21"/>
  <c r="J114" i="21"/>
  <c r="K114" i="21"/>
  <c r="L114" i="21"/>
  <c r="M114" i="21"/>
  <c r="N114" i="21"/>
  <c r="O114" i="21"/>
  <c r="D115" i="21"/>
  <c r="E115" i="21"/>
  <c r="F115" i="21"/>
  <c r="G115" i="21"/>
  <c r="H115" i="21"/>
  <c r="I115" i="21"/>
  <c r="J115" i="21"/>
  <c r="K115" i="21"/>
  <c r="L115" i="21"/>
  <c r="M115" i="21"/>
  <c r="N115" i="21"/>
  <c r="O115" i="21"/>
  <c r="D116" i="21"/>
  <c r="E116" i="21"/>
  <c r="F116" i="21"/>
  <c r="G116" i="21"/>
  <c r="H116" i="21"/>
  <c r="I116" i="21"/>
  <c r="J116" i="21"/>
  <c r="K116" i="21"/>
  <c r="L116" i="21"/>
  <c r="M116" i="21"/>
  <c r="N116" i="21"/>
  <c r="O116" i="21"/>
  <c r="D117" i="21"/>
  <c r="E117" i="21"/>
  <c r="F117" i="21"/>
  <c r="G117" i="21"/>
  <c r="H117" i="21"/>
  <c r="I117" i="21"/>
  <c r="J117" i="21"/>
  <c r="K117" i="21"/>
  <c r="L117" i="21"/>
  <c r="M117" i="21"/>
  <c r="N117" i="21"/>
  <c r="O117" i="21"/>
  <c r="D118" i="21"/>
  <c r="E118" i="21"/>
  <c r="F118" i="21"/>
  <c r="G118" i="21"/>
  <c r="H118" i="21"/>
  <c r="I118" i="21"/>
  <c r="J118" i="21"/>
  <c r="K118" i="21"/>
  <c r="L118" i="21"/>
  <c r="M118" i="21"/>
  <c r="N118" i="21"/>
  <c r="O118" i="21"/>
  <c r="D119" i="21"/>
  <c r="E119" i="21"/>
  <c r="F119" i="21"/>
  <c r="G119" i="21"/>
  <c r="H119" i="21"/>
  <c r="I119" i="21"/>
  <c r="J119" i="21"/>
  <c r="K119" i="21"/>
  <c r="L119" i="21"/>
  <c r="M119" i="21"/>
  <c r="N119" i="21"/>
  <c r="O119" i="21"/>
  <c r="D120" i="21"/>
  <c r="E120" i="21"/>
  <c r="F120" i="21"/>
  <c r="G120" i="21"/>
  <c r="H120" i="21"/>
  <c r="I120" i="21"/>
  <c r="J120" i="21"/>
  <c r="K120" i="21"/>
  <c r="L120" i="21"/>
  <c r="M120" i="21"/>
  <c r="N120" i="21"/>
  <c r="O120" i="21"/>
  <c r="D121" i="21"/>
  <c r="E121" i="21"/>
  <c r="F121" i="21"/>
  <c r="G121" i="21"/>
  <c r="H121" i="21"/>
  <c r="I121" i="21"/>
  <c r="J121" i="21"/>
  <c r="K121" i="21"/>
  <c r="L121" i="21"/>
  <c r="M121" i="21"/>
  <c r="N121" i="21"/>
  <c r="O121" i="21"/>
  <c r="D122" i="21"/>
  <c r="E122" i="21"/>
  <c r="F122" i="21"/>
  <c r="G122" i="21"/>
  <c r="H122" i="21"/>
  <c r="I122" i="21"/>
  <c r="J122" i="21"/>
  <c r="K122" i="21"/>
  <c r="L122" i="21"/>
  <c r="M122" i="21"/>
  <c r="N122" i="21"/>
  <c r="O122" i="21"/>
  <c r="D123" i="21"/>
  <c r="E123" i="21"/>
  <c r="F123" i="21"/>
  <c r="G123" i="21"/>
  <c r="H123" i="21"/>
  <c r="I123" i="21"/>
  <c r="J123" i="21"/>
  <c r="K123" i="21"/>
  <c r="L123" i="21"/>
  <c r="M123" i="21"/>
  <c r="N123" i="21"/>
  <c r="O123" i="21"/>
  <c r="D124" i="21"/>
  <c r="E124" i="21"/>
  <c r="F124" i="21"/>
  <c r="G124" i="21"/>
  <c r="H124" i="21"/>
  <c r="I124" i="21"/>
  <c r="J124" i="21"/>
  <c r="K124" i="21"/>
  <c r="L124" i="21"/>
  <c r="M127" i="21"/>
  <c r="N127" i="21"/>
  <c r="O127" i="21"/>
  <c r="D128" i="21"/>
  <c r="E128" i="21"/>
  <c r="F128" i="21"/>
  <c r="G128" i="21"/>
  <c r="H128" i="21"/>
  <c r="I128" i="21"/>
  <c r="J128" i="21"/>
  <c r="K128" i="21"/>
  <c r="L128" i="21"/>
  <c r="M128" i="21"/>
  <c r="N128" i="21"/>
  <c r="O128" i="21"/>
  <c r="D129" i="21"/>
  <c r="E129" i="21"/>
  <c r="F129" i="21"/>
  <c r="G129" i="21"/>
  <c r="H129" i="21"/>
  <c r="I129" i="21"/>
  <c r="J129" i="21"/>
  <c r="K129" i="21"/>
  <c r="L129" i="21"/>
  <c r="M129" i="21"/>
  <c r="N129" i="21"/>
  <c r="O129" i="21"/>
  <c r="D130" i="21"/>
  <c r="E130" i="21"/>
  <c r="F130" i="21"/>
  <c r="G130" i="21"/>
  <c r="H130" i="21"/>
  <c r="I130" i="21"/>
  <c r="J130" i="21"/>
  <c r="K130" i="21"/>
  <c r="L130" i="21"/>
  <c r="M130" i="21"/>
  <c r="N130" i="21"/>
  <c r="O130" i="21"/>
  <c r="D131" i="21"/>
  <c r="E131" i="21"/>
  <c r="F131" i="21"/>
  <c r="G131" i="21"/>
  <c r="H131" i="21"/>
  <c r="I131" i="21"/>
  <c r="J131" i="21"/>
  <c r="K131" i="21"/>
  <c r="L131" i="21"/>
  <c r="M131" i="21"/>
  <c r="N131" i="21"/>
  <c r="O131" i="21"/>
  <c r="D132" i="21"/>
  <c r="E132" i="21"/>
  <c r="F132" i="21"/>
  <c r="G132" i="21"/>
  <c r="H132" i="21"/>
  <c r="I132" i="21"/>
  <c r="J132" i="21"/>
  <c r="K132" i="21"/>
  <c r="L132" i="21"/>
  <c r="M132" i="21"/>
  <c r="N132" i="21"/>
  <c r="O132" i="21"/>
  <c r="D133" i="21"/>
  <c r="E133" i="21"/>
  <c r="F133" i="21"/>
  <c r="G133" i="21"/>
  <c r="H133" i="21"/>
  <c r="I133" i="21"/>
  <c r="J133" i="21"/>
  <c r="K133" i="21"/>
  <c r="L133" i="21"/>
  <c r="M133" i="21"/>
  <c r="N133" i="21"/>
  <c r="O133" i="21"/>
  <c r="D134" i="21"/>
  <c r="E134" i="21"/>
  <c r="F134" i="21"/>
  <c r="G134" i="21"/>
  <c r="H134" i="21"/>
  <c r="I134" i="21"/>
  <c r="J134" i="21"/>
  <c r="K134" i="21"/>
  <c r="L134" i="21"/>
  <c r="M134" i="21"/>
  <c r="N134" i="21"/>
  <c r="O134" i="21"/>
  <c r="D135" i="21"/>
  <c r="E135" i="21"/>
  <c r="F135" i="21"/>
  <c r="G135" i="21"/>
  <c r="H135" i="21"/>
  <c r="I135" i="21"/>
  <c r="J135" i="21"/>
  <c r="K135" i="21"/>
  <c r="L135" i="21"/>
  <c r="M135" i="21"/>
  <c r="N135" i="21"/>
  <c r="O135" i="21"/>
  <c r="D136" i="21"/>
  <c r="E136" i="21"/>
  <c r="F136" i="21"/>
  <c r="G136" i="21"/>
  <c r="H136" i="21"/>
  <c r="I136" i="21"/>
  <c r="J136" i="21"/>
  <c r="K136" i="21"/>
  <c r="L136" i="21"/>
  <c r="M136" i="21"/>
  <c r="N136" i="21"/>
  <c r="O136" i="21"/>
  <c r="D137" i="21"/>
  <c r="E137" i="21"/>
  <c r="F137" i="21"/>
  <c r="G137" i="21"/>
  <c r="H137" i="21"/>
  <c r="I137" i="21"/>
  <c r="J137" i="21"/>
  <c r="K137" i="21"/>
  <c r="L137" i="21"/>
  <c r="M137" i="21"/>
  <c r="N137" i="21"/>
  <c r="O137" i="21"/>
  <c r="D138" i="21"/>
  <c r="E138" i="21"/>
  <c r="F138" i="21"/>
  <c r="G138" i="21"/>
  <c r="H138" i="21"/>
  <c r="I138" i="21"/>
  <c r="J138" i="21"/>
  <c r="K138" i="21"/>
  <c r="L138" i="21"/>
  <c r="M138" i="21"/>
  <c r="N138" i="21"/>
  <c r="O138" i="21"/>
  <c r="D139" i="21"/>
  <c r="E139" i="21"/>
  <c r="F139" i="21"/>
  <c r="G139" i="21"/>
  <c r="H139" i="21"/>
  <c r="I139" i="21"/>
  <c r="J139" i="21"/>
  <c r="K139" i="21"/>
  <c r="L139" i="21"/>
  <c r="M139" i="21"/>
  <c r="N139" i="21"/>
  <c r="O139" i="21"/>
  <c r="D140" i="21"/>
  <c r="E140" i="21"/>
  <c r="F140" i="21"/>
  <c r="G140" i="21"/>
  <c r="H140" i="21"/>
  <c r="I140" i="21"/>
  <c r="J140" i="21"/>
  <c r="K140" i="21"/>
  <c r="L140" i="21"/>
  <c r="M140" i="21"/>
  <c r="N140" i="21"/>
  <c r="O140" i="21"/>
  <c r="D141" i="21"/>
  <c r="E141" i="21"/>
  <c r="F141" i="21"/>
  <c r="G141" i="21"/>
  <c r="H141" i="21"/>
  <c r="I141" i="21"/>
  <c r="J141" i="21"/>
  <c r="K141" i="21"/>
  <c r="L141" i="21"/>
  <c r="M141" i="21"/>
  <c r="N141" i="21"/>
  <c r="O141" i="21"/>
  <c r="D142" i="21"/>
  <c r="E142" i="21"/>
  <c r="F142" i="21"/>
  <c r="G142" i="21"/>
  <c r="H142" i="21"/>
  <c r="I142" i="21"/>
  <c r="J142" i="21"/>
  <c r="K142" i="21"/>
  <c r="L142" i="21"/>
  <c r="M142" i="21"/>
  <c r="N142" i="21"/>
  <c r="O142" i="21"/>
  <c r="D143" i="21"/>
  <c r="E143" i="21"/>
  <c r="F143" i="21"/>
  <c r="G143" i="21"/>
  <c r="H143" i="21"/>
  <c r="I143" i="21"/>
  <c r="J143" i="21"/>
  <c r="K143" i="21"/>
  <c r="L143" i="21"/>
  <c r="M143" i="21"/>
  <c r="N143" i="21"/>
  <c r="O143" i="21"/>
  <c r="D144" i="21"/>
  <c r="E144" i="21"/>
  <c r="F144" i="21"/>
  <c r="G144" i="21"/>
  <c r="H144" i="21"/>
  <c r="I144" i="21"/>
  <c r="J144" i="21"/>
  <c r="K144" i="21"/>
  <c r="L144" i="21"/>
  <c r="M144" i="21"/>
  <c r="N144" i="21"/>
  <c r="O144" i="21"/>
  <c r="D145" i="21"/>
  <c r="E145" i="21"/>
  <c r="F145" i="21"/>
  <c r="G145" i="21"/>
  <c r="H145" i="21"/>
  <c r="I145" i="21"/>
  <c r="J145" i="21"/>
  <c r="K145" i="21"/>
  <c r="L145" i="21"/>
  <c r="M145" i="21"/>
  <c r="N145" i="21"/>
  <c r="O145" i="21"/>
  <c r="D146" i="21"/>
  <c r="E146" i="21"/>
  <c r="F146" i="21"/>
  <c r="G146" i="21"/>
  <c r="H146" i="21"/>
  <c r="I146" i="21"/>
  <c r="J146" i="21"/>
  <c r="K146" i="21"/>
  <c r="L146" i="21"/>
  <c r="M146" i="21"/>
  <c r="N146" i="21"/>
  <c r="O146" i="21"/>
  <c r="D147" i="21"/>
  <c r="E147" i="21"/>
  <c r="F147" i="21"/>
  <c r="G147" i="21"/>
  <c r="H147" i="21"/>
  <c r="I147" i="21"/>
  <c r="J147" i="21"/>
  <c r="K147" i="21"/>
  <c r="L147" i="21"/>
  <c r="M147" i="21"/>
  <c r="N147" i="21"/>
  <c r="O147" i="21"/>
  <c r="D148" i="21"/>
  <c r="E148" i="21"/>
  <c r="F148" i="21"/>
  <c r="G148" i="21"/>
  <c r="H148" i="21"/>
  <c r="I148" i="21"/>
  <c r="J148" i="21"/>
  <c r="K148" i="21"/>
  <c r="L148" i="21"/>
  <c r="M148" i="21"/>
  <c r="N148" i="21"/>
  <c r="O148" i="21"/>
  <c r="D149" i="21"/>
  <c r="E149" i="21"/>
  <c r="F149" i="21"/>
  <c r="G149" i="21"/>
  <c r="H149" i="21"/>
  <c r="I149" i="21"/>
  <c r="J149" i="21"/>
  <c r="K149" i="21"/>
  <c r="L149" i="21"/>
  <c r="M149" i="21"/>
  <c r="N149" i="21"/>
  <c r="O149" i="21"/>
  <c r="D150" i="21"/>
  <c r="E150" i="21"/>
  <c r="F150" i="21"/>
  <c r="G150" i="21"/>
  <c r="H150" i="21"/>
  <c r="I150" i="21"/>
  <c r="J150" i="21"/>
  <c r="K150" i="21"/>
  <c r="L150" i="21"/>
  <c r="M150" i="21"/>
  <c r="N150" i="21"/>
  <c r="O150" i="21"/>
  <c r="D151" i="21"/>
  <c r="E151" i="21"/>
  <c r="F151" i="21"/>
  <c r="G151" i="21"/>
  <c r="H151" i="21"/>
  <c r="I151" i="21"/>
  <c r="J151" i="21"/>
  <c r="K151" i="21"/>
  <c r="L151" i="21"/>
  <c r="M151" i="21"/>
  <c r="N151" i="21"/>
  <c r="O151" i="21"/>
  <c r="D152" i="21"/>
  <c r="E152" i="21"/>
  <c r="F152" i="21"/>
  <c r="G152" i="21"/>
  <c r="H152" i="21"/>
  <c r="I152" i="21"/>
  <c r="J152" i="21"/>
  <c r="K152" i="21"/>
  <c r="L152" i="21"/>
  <c r="M152" i="21"/>
  <c r="N152" i="21"/>
  <c r="O152" i="21"/>
  <c r="D153" i="21"/>
  <c r="E153" i="21"/>
  <c r="F153" i="21"/>
  <c r="G153" i="21"/>
  <c r="H153" i="21"/>
  <c r="I153" i="21"/>
  <c r="J153" i="21"/>
  <c r="K153" i="21"/>
  <c r="L153" i="21"/>
  <c r="M153" i="21"/>
  <c r="N153" i="21"/>
  <c r="O153" i="21"/>
  <c r="D154" i="21"/>
  <c r="E154" i="21"/>
  <c r="F154" i="21"/>
  <c r="G154" i="21"/>
  <c r="H154" i="21"/>
  <c r="I154" i="21"/>
  <c r="J154" i="21"/>
  <c r="K154" i="21"/>
  <c r="L154" i="21"/>
  <c r="M154" i="21"/>
  <c r="N154" i="21"/>
  <c r="O154" i="21"/>
  <c r="D155" i="21"/>
  <c r="E155" i="21"/>
  <c r="F155" i="21"/>
  <c r="G155" i="21"/>
  <c r="H155" i="21"/>
  <c r="I155" i="21"/>
  <c r="J155" i="21"/>
  <c r="K155" i="21"/>
  <c r="L155" i="21"/>
  <c r="M155" i="21"/>
  <c r="N155" i="21"/>
  <c r="O155" i="21"/>
  <c r="D156" i="21"/>
  <c r="E156" i="21"/>
  <c r="F156" i="21"/>
  <c r="K73" i="21"/>
  <c r="L73" i="21"/>
  <c r="M73" i="21"/>
  <c r="N73" i="21"/>
  <c r="O73" i="21"/>
  <c r="D74" i="21"/>
  <c r="E74" i="21"/>
  <c r="F74" i="21"/>
  <c r="G74" i="21"/>
  <c r="H74" i="21"/>
  <c r="I74" i="21"/>
  <c r="J74" i="21"/>
  <c r="K74" i="21"/>
  <c r="L74" i="21"/>
  <c r="M74" i="21"/>
  <c r="N74" i="21"/>
  <c r="O74" i="21"/>
  <c r="D75" i="21"/>
  <c r="E75" i="21"/>
  <c r="F75" i="21"/>
  <c r="G75" i="21"/>
  <c r="H75" i="21"/>
  <c r="I75" i="21"/>
  <c r="J75" i="21"/>
  <c r="K75" i="21"/>
  <c r="L75" i="21"/>
  <c r="M75" i="21"/>
  <c r="N75" i="21"/>
  <c r="O75" i="21"/>
  <c r="D76" i="21"/>
  <c r="E76" i="21"/>
  <c r="F76" i="21"/>
  <c r="G76" i="21"/>
  <c r="H76" i="21"/>
  <c r="I76" i="21"/>
  <c r="J76" i="21"/>
  <c r="K76" i="21"/>
  <c r="L76" i="21"/>
  <c r="M76" i="21"/>
  <c r="N76" i="21"/>
  <c r="O76" i="21"/>
  <c r="D77" i="21"/>
  <c r="E77" i="21"/>
  <c r="F77" i="21"/>
  <c r="G77" i="21"/>
  <c r="H77" i="21"/>
  <c r="I77" i="21"/>
  <c r="J77" i="21"/>
  <c r="K77" i="21"/>
  <c r="L77" i="21"/>
  <c r="M77" i="21"/>
  <c r="N77" i="21"/>
  <c r="O77" i="21"/>
  <c r="D78" i="21"/>
  <c r="E78" i="21"/>
  <c r="F78" i="21"/>
  <c r="G78" i="21"/>
  <c r="H78" i="21"/>
  <c r="I78" i="21"/>
  <c r="J78" i="21"/>
  <c r="K78" i="21"/>
  <c r="L78" i="21"/>
  <c r="M78" i="21"/>
  <c r="N78" i="21"/>
  <c r="O78" i="21"/>
  <c r="D79" i="21"/>
  <c r="E79" i="21"/>
  <c r="F79" i="21"/>
  <c r="G79" i="21"/>
  <c r="H79" i="21"/>
  <c r="I79" i="21"/>
  <c r="J79" i="21"/>
  <c r="K79" i="21"/>
  <c r="L79" i="21"/>
  <c r="M79" i="21"/>
  <c r="N79" i="21"/>
  <c r="O79" i="21"/>
  <c r="D80" i="21"/>
  <c r="E80" i="21"/>
  <c r="F80" i="21"/>
  <c r="G80" i="21"/>
  <c r="H80" i="21"/>
  <c r="I80" i="21"/>
  <c r="J80" i="21"/>
  <c r="K80" i="21"/>
  <c r="L80" i="21"/>
  <c r="M80" i="21"/>
  <c r="N80" i="21"/>
  <c r="O80" i="21"/>
  <c r="D81" i="21"/>
  <c r="E81" i="21"/>
  <c r="F81" i="21"/>
  <c r="G81" i="21"/>
  <c r="H81" i="21"/>
  <c r="I81" i="21"/>
  <c r="J81" i="21"/>
  <c r="K81" i="21"/>
  <c r="L81" i="21"/>
  <c r="M81" i="21"/>
  <c r="N81" i="21"/>
  <c r="O81" i="21"/>
  <c r="D82" i="21"/>
  <c r="E82" i="21"/>
  <c r="F82" i="21"/>
  <c r="G82" i="21"/>
  <c r="H82" i="21"/>
  <c r="I82" i="21"/>
  <c r="J82" i="21"/>
  <c r="K82" i="21"/>
  <c r="L82" i="21"/>
  <c r="M82" i="21"/>
  <c r="N82" i="21"/>
  <c r="O82" i="21"/>
  <c r="D83" i="21"/>
  <c r="E83" i="21"/>
  <c r="F83" i="21"/>
  <c r="G83" i="21"/>
  <c r="H83" i="21"/>
  <c r="I83" i="21"/>
  <c r="J83" i="21"/>
  <c r="K83" i="21"/>
  <c r="L83" i="21"/>
  <c r="M83" i="21"/>
  <c r="N83" i="21"/>
  <c r="O83" i="21"/>
  <c r="D84" i="21"/>
  <c r="E84" i="21"/>
  <c r="F84" i="21"/>
  <c r="G84" i="21"/>
  <c r="H84" i="21"/>
  <c r="I84" i="21"/>
  <c r="J84" i="21"/>
  <c r="K84" i="21"/>
  <c r="L84" i="21"/>
  <c r="M84" i="21"/>
  <c r="N84" i="21"/>
  <c r="O84" i="21"/>
  <c r="D85" i="21"/>
  <c r="E85" i="21"/>
  <c r="F85" i="21"/>
  <c r="G85" i="21"/>
  <c r="H85" i="21"/>
  <c r="I85" i="21"/>
  <c r="J85" i="21"/>
  <c r="K85" i="21"/>
  <c r="L85" i="21"/>
  <c r="M85" i="21"/>
  <c r="N85" i="21"/>
  <c r="O85" i="21"/>
  <c r="D86" i="21"/>
  <c r="E86" i="21"/>
  <c r="F86" i="21"/>
  <c r="G86" i="21"/>
  <c r="H86" i="21"/>
  <c r="I86" i="21"/>
  <c r="J86" i="21"/>
  <c r="K86" i="21"/>
  <c r="L86" i="21"/>
  <c r="M86" i="21"/>
  <c r="N86" i="21"/>
  <c r="O86" i="21"/>
  <c r="D87" i="21"/>
  <c r="E87" i="21"/>
  <c r="F87" i="21"/>
  <c r="G87" i="21"/>
  <c r="H87" i="21"/>
  <c r="I87" i="21"/>
  <c r="J87" i="21"/>
  <c r="K87" i="21"/>
  <c r="L87" i="21"/>
  <c r="M87" i="21"/>
  <c r="N87" i="21"/>
  <c r="O87" i="21"/>
  <c r="D88" i="21"/>
  <c r="E88" i="21"/>
  <c r="F88" i="21"/>
  <c r="G88" i="21"/>
  <c r="H88" i="21"/>
  <c r="I88" i="21"/>
  <c r="J88" i="21"/>
  <c r="K88" i="21"/>
  <c r="L88" i="21"/>
  <c r="M88" i="21"/>
  <c r="N88" i="21"/>
  <c r="O88" i="21"/>
  <c r="D89" i="21"/>
  <c r="E89" i="21"/>
  <c r="F89" i="21"/>
  <c r="G89" i="21"/>
  <c r="H89" i="21"/>
  <c r="I89" i="21"/>
  <c r="J89" i="21"/>
  <c r="K89" i="21"/>
  <c r="L89" i="21"/>
  <c r="M89" i="21"/>
  <c r="N89" i="21"/>
  <c r="O89" i="21"/>
  <c r="D90" i="21"/>
  <c r="E90" i="21"/>
  <c r="F90" i="21"/>
  <c r="G90" i="21"/>
  <c r="H90" i="21"/>
  <c r="I90" i="21"/>
  <c r="J90" i="21"/>
  <c r="K90" i="21"/>
  <c r="L90" i="21"/>
  <c r="M90" i="21"/>
  <c r="N90" i="21"/>
  <c r="O90" i="21"/>
  <c r="D91" i="21"/>
  <c r="E91" i="21"/>
  <c r="F91" i="21"/>
  <c r="G91" i="21"/>
  <c r="H91" i="21"/>
  <c r="I91" i="21"/>
  <c r="J91" i="21"/>
  <c r="K91" i="21"/>
  <c r="L91" i="21"/>
  <c r="M91" i="21"/>
  <c r="N91" i="21"/>
  <c r="O91" i="21"/>
  <c r="D92" i="21"/>
  <c r="E92" i="21"/>
  <c r="F92" i="21"/>
  <c r="G92" i="21"/>
  <c r="H92" i="21"/>
  <c r="I92" i="21"/>
  <c r="J92" i="21"/>
  <c r="K92" i="21"/>
  <c r="L92" i="21"/>
  <c r="M92" i="21"/>
  <c r="N92" i="21"/>
  <c r="O92" i="21"/>
  <c r="D93" i="21"/>
  <c r="E93" i="21"/>
  <c r="F93" i="21"/>
  <c r="F96" i="21"/>
  <c r="G96" i="21"/>
  <c r="H96" i="21"/>
  <c r="I96" i="21"/>
  <c r="J96" i="21"/>
  <c r="K96" i="21"/>
  <c r="L96" i="21"/>
  <c r="M96" i="21"/>
  <c r="N96" i="21"/>
  <c r="O96" i="21"/>
  <c r="D97" i="21"/>
  <c r="E97" i="21"/>
  <c r="F97" i="21"/>
  <c r="G97" i="21"/>
  <c r="H97" i="21"/>
  <c r="I97" i="21"/>
  <c r="J97" i="21"/>
  <c r="K97" i="21"/>
  <c r="L97" i="21"/>
  <c r="M97" i="21"/>
  <c r="N97" i="21"/>
  <c r="O97" i="21"/>
  <c r="D98" i="21"/>
  <c r="E98" i="21"/>
  <c r="F98" i="21"/>
  <c r="G98" i="21"/>
  <c r="H98" i="21"/>
  <c r="I98" i="21"/>
  <c r="J98" i="21"/>
  <c r="K98" i="21"/>
  <c r="L98" i="21"/>
  <c r="M98" i="21"/>
  <c r="N98" i="21"/>
  <c r="O98" i="21"/>
  <c r="D99" i="21"/>
  <c r="E99" i="21"/>
  <c r="F99" i="21"/>
  <c r="G99" i="21"/>
  <c r="H99" i="21"/>
  <c r="I99" i="21"/>
  <c r="J99" i="21"/>
  <c r="K99" i="21"/>
  <c r="L99" i="21"/>
  <c r="M99" i="21"/>
  <c r="N99" i="21"/>
  <c r="O99" i="21"/>
  <c r="D100" i="21"/>
  <c r="E100" i="21"/>
  <c r="F100" i="21"/>
  <c r="G100" i="21"/>
  <c r="H100" i="21"/>
  <c r="I100" i="21"/>
  <c r="J100" i="21"/>
  <c r="K100" i="21"/>
  <c r="L100" i="21"/>
  <c r="M100" i="21"/>
  <c r="N100" i="21"/>
  <c r="O100" i="21"/>
  <c r="D101" i="21"/>
  <c r="E101" i="21"/>
  <c r="F101" i="21"/>
  <c r="G101" i="21"/>
  <c r="H101" i="21"/>
  <c r="I101" i="21"/>
  <c r="J101" i="21"/>
  <c r="K101" i="21"/>
  <c r="L101" i="21"/>
  <c r="M101" i="21"/>
  <c r="N101" i="21"/>
  <c r="O101" i="21"/>
  <c r="D102" i="21"/>
  <c r="E102" i="21"/>
  <c r="F102" i="21"/>
  <c r="G102" i="21"/>
  <c r="H102" i="21"/>
  <c r="I102" i="21"/>
  <c r="J102" i="21"/>
  <c r="K102" i="21"/>
  <c r="L102" i="21"/>
  <c r="M102" i="21"/>
  <c r="D158" i="21"/>
  <c r="G158" i="21"/>
  <c r="I158" i="21"/>
  <c r="J158" i="21"/>
  <c r="M158" i="21"/>
  <c r="O158" i="21"/>
  <c r="D159" i="21"/>
  <c r="F159" i="21"/>
  <c r="H159" i="21"/>
  <c r="J159" i="21"/>
  <c r="L159" i="21"/>
  <c r="N159" i="21"/>
  <c r="D160" i="21"/>
  <c r="F160" i="21"/>
  <c r="H160" i="21"/>
  <c r="J160" i="21"/>
  <c r="L160" i="21"/>
  <c r="N160" i="21"/>
  <c r="D161" i="21"/>
  <c r="F161" i="21"/>
  <c r="H161" i="21"/>
  <c r="J161" i="21"/>
  <c r="L161" i="21"/>
  <c r="N161" i="21"/>
  <c r="D162" i="21"/>
  <c r="E162" i="21"/>
  <c r="G162" i="21"/>
  <c r="I162" i="21"/>
  <c r="K162" i="21"/>
  <c r="M162" i="21"/>
  <c r="N162" i="21"/>
  <c r="D163" i="21"/>
  <c r="F163" i="21"/>
  <c r="H163" i="21"/>
  <c r="J163" i="21"/>
  <c r="K163" i="21"/>
  <c r="M163" i="21"/>
  <c r="O163" i="21"/>
  <c r="E164" i="21"/>
  <c r="G164" i="21"/>
  <c r="I164" i="21"/>
  <c r="K164" i="21"/>
  <c r="M164" i="21"/>
  <c r="O164" i="21"/>
  <c r="E165" i="21"/>
  <c r="F165" i="21"/>
  <c r="H165" i="21"/>
  <c r="J165" i="21"/>
  <c r="L165" i="21"/>
  <c r="N165" i="21"/>
  <c r="D166" i="21"/>
  <c r="F166" i="21"/>
  <c r="H166" i="21"/>
  <c r="J166" i="21"/>
  <c r="L166" i="21"/>
  <c r="N166" i="21"/>
  <c r="D167" i="21"/>
  <c r="F167" i="21"/>
  <c r="H167" i="21"/>
  <c r="J167" i="21"/>
  <c r="L167" i="21"/>
  <c r="N167" i="21"/>
  <c r="D168" i="21"/>
  <c r="F168" i="21"/>
  <c r="H168" i="21"/>
  <c r="J168" i="21"/>
  <c r="L168" i="21"/>
  <c r="N168" i="21"/>
  <c r="D169" i="21"/>
  <c r="F169" i="21"/>
  <c r="H169" i="21"/>
  <c r="J169" i="21"/>
  <c r="L169" i="21"/>
  <c r="M169" i="21"/>
  <c r="O169" i="21"/>
  <c r="E170" i="21"/>
  <c r="G170" i="21"/>
  <c r="I170" i="21"/>
  <c r="K170" i="21"/>
  <c r="M170" i="21"/>
  <c r="O170" i="21"/>
  <c r="E171" i="21"/>
  <c r="G171" i="21"/>
  <c r="I171" i="21"/>
  <c r="K171" i="21"/>
  <c r="L171" i="21"/>
  <c r="H172" i="21"/>
  <c r="M172" i="21"/>
  <c r="N172" i="21"/>
  <c r="D173" i="21"/>
  <c r="F173" i="21"/>
  <c r="H173" i="21"/>
  <c r="J173" i="21"/>
  <c r="L173" i="21"/>
  <c r="N173" i="21"/>
  <c r="D174" i="21"/>
  <c r="F174" i="21"/>
  <c r="H174" i="21"/>
  <c r="J174" i="21"/>
  <c r="K174" i="21"/>
  <c r="M174" i="21"/>
  <c r="O174" i="21"/>
  <c r="D175" i="21"/>
  <c r="F175" i="21"/>
  <c r="H175" i="21"/>
  <c r="J175" i="21"/>
  <c r="L175" i="21"/>
  <c r="N175" i="21"/>
  <c r="O175" i="21"/>
  <c r="E176" i="21"/>
  <c r="G176" i="21"/>
  <c r="I176" i="21"/>
  <c r="K176" i="21"/>
  <c r="M176" i="21"/>
  <c r="O176" i="21"/>
  <c r="E177" i="21"/>
  <c r="G177" i="21"/>
  <c r="I177" i="21"/>
  <c r="K177" i="21"/>
  <c r="M177" i="21"/>
  <c r="O177" i="21"/>
  <c r="E178" i="21"/>
  <c r="G178" i="21"/>
  <c r="I178" i="21"/>
  <c r="K178" i="21"/>
  <c r="M178" i="21"/>
  <c r="N178" i="21"/>
  <c r="O178" i="21"/>
  <c r="D179" i="21"/>
  <c r="E179" i="21"/>
  <c r="F179" i="21"/>
  <c r="G179" i="21"/>
  <c r="H179" i="21"/>
  <c r="I179" i="21"/>
  <c r="J179" i="21"/>
  <c r="K179" i="21"/>
  <c r="M179" i="21"/>
  <c r="O179" i="21"/>
  <c r="E180" i="21"/>
  <c r="G180" i="21"/>
  <c r="I180" i="21"/>
  <c r="K180" i="21"/>
  <c r="M180" i="21"/>
  <c r="O180" i="21"/>
  <c r="D181" i="21"/>
  <c r="F181" i="21"/>
  <c r="H181" i="21"/>
  <c r="J181" i="21"/>
  <c r="L181" i="21"/>
  <c r="N181" i="21"/>
  <c r="D182" i="21"/>
  <c r="F182" i="21"/>
  <c r="H182" i="21"/>
  <c r="J182" i="21"/>
  <c r="L182" i="21"/>
  <c r="N182" i="21"/>
  <c r="D183" i="21"/>
  <c r="F183" i="21"/>
  <c r="H183" i="21"/>
  <c r="J183" i="21"/>
  <c r="L183" i="21"/>
  <c r="N183" i="21"/>
  <c r="D184" i="21"/>
  <c r="F184" i="21"/>
  <c r="H184" i="21"/>
  <c r="I184" i="21"/>
  <c r="K184" i="21"/>
  <c r="M184" i="21"/>
  <c r="O184" i="21"/>
  <c r="E185" i="21"/>
  <c r="F185" i="21"/>
  <c r="M185" i="21"/>
  <c r="O185" i="21"/>
  <c r="E186" i="21"/>
  <c r="F186" i="21"/>
  <c r="H186" i="21"/>
  <c r="J186" i="21"/>
  <c r="L186" i="21"/>
  <c r="N186" i="21"/>
  <c r="D187" i="21"/>
  <c r="F187" i="21"/>
  <c r="G187" i="21"/>
  <c r="I187" i="21"/>
  <c r="J187" i="21"/>
  <c r="K187" i="21"/>
  <c r="L187" i="21"/>
  <c r="M187" i="21"/>
  <c r="O187" i="21"/>
  <c r="D188" i="21"/>
  <c r="E188" i="21"/>
  <c r="F188" i="21"/>
  <c r="G188" i="21"/>
  <c r="H188" i="21"/>
  <c r="I188" i="21"/>
  <c r="J188" i="21"/>
  <c r="K188" i="21"/>
  <c r="L188" i="21"/>
  <c r="N188" i="21"/>
  <c r="D189" i="21"/>
  <c r="E189" i="21"/>
  <c r="G189" i="21"/>
  <c r="I189" i="21"/>
  <c r="K189" i="21"/>
  <c r="M189" i="21"/>
  <c r="O189" i="21"/>
  <c r="E190" i="21"/>
  <c r="G190" i="21"/>
  <c r="I190" i="21"/>
  <c r="K190" i="21"/>
  <c r="M190" i="21"/>
  <c r="O190" i="21"/>
  <c r="E191" i="21"/>
  <c r="G191" i="21"/>
  <c r="I191" i="21"/>
  <c r="K191" i="21"/>
  <c r="M191" i="21"/>
  <c r="O191" i="21"/>
  <c r="E192" i="21"/>
  <c r="G192" i="21"/>
  <c r="I192" i="21"/>
  <c r="K192" i="21"/>
  <c r="M192" i="21"/>
  <c r="O192" i="21"/>
  <c r="E193" i="21"/>
  <c r="G193" i="21"/>
  <c r="I193" i="21"/>
  <c r="J193" i="21"/>
  <c r="L193" i="21"/>
  <c r="N193" i="21"/>
  <c r="O193" i="21"/>
  <c r="E194" i="21"/>
  <c r="G194" i="21"/>
  <c r="I194" i="21"/>
  <c r="J194" i="21"/>
  <c r="L194" i="21"/>
  <c r="N194" i="21"/>
  <c r="D195" i="21"/>
  <c r="F195" i="21"/>
  <c r="H195" i="21"/>
  <c r="J195" i="21"/>
  <c r="L195" i="21"/>
  <c r="N195" i="21"/>
  <c r="O195" i="21"/>
  <c r="E196" i="21"/>
  <c r="G196" i="21"/>
  <c r="H196" i="21"/>
  <c r="J196" i="21"/>
  <c r="L196" i="21"/>
  <c r="N196" i="21"/>
  <c r="E158" i="21"/>
  <c r="F158" i="21"/>
  <c r="H158" i="21"/>
  <c r="K158" i="21"/>
  <c r="L158" i="21"/>
  <c r="N158" i="21"/>
  <c r="E159" i="21"/>
  <c r="G159" i="21"/>
  <c r="I159" i="21"/>
  <c r="K159" i="21"/>
  <c r="M159" i="21"/>
  <c r="O159" i="21"/>
  <c r="E160" i="21"/>
  <c r="G160" i="21"/>
  <c r="I160" i="21"/>
  <c r="K160" i="21"/>
  <c r="M160" i="21"/>
  <c r="O160" i="21"/>
  <c r="E161" i="21"/>
  <c r="G161" i="21"/>
  <c r="I161" i="21"/>
  <c r="K161" i="21"/>
  <c r="M161" i="21"/>
  <c r="O161" i="21"/>
  <c r="F162" i="21"/>
  <c r="H162" i="21"/>
  <c r="J162" i="21"/>
  <c r="L162" i="21"/>
  <c r="O162" i="21"/>
  <c r="E163" i="21"/>
  <c r="G163" i="21"/>
  <c r="I163" i="21"/>
  <c r="L163" i="21"/>
  <c r="N163" i="21"/>
  <c r="D164" i="21"/>
  <c r="F164" i="21"/>
  <c r="H164" i="21"/>
  <c r="J164" i="21"/>
  <c r="L164" i="21"/>
  <c r="N164" i="21"/>
  <c r="D165" i="21"/>
  <c r="G165" i="21"/>
  <c r="I165" i="21"/>
  <c r="K165" i="21"/>
  <c r="M165" i="21"/>
  <c r="O165" i="21"/>
  <c r="E166" i="21"/>
  <c r="G166" i="21"/>
  <c r="I166" i="21"/>
  <c r="K166" i="21"/>
  <c r="M166" i="21"/>
  <c r="O166" i="21"/>
  <c r="E167" i="21"/>
  <c r="G167" i="21"/>
  <c r="I167" i="21"/>
  <c r="K167" i="21"/>
  <c r="M167" i="21"/>
  <c r="O167" i="21"/>
  <c r="E168" i="21"/>
  <c r="G168" i="21"/>
  <c r="I168" i="21"/>
  <c r="K168" i="21"/>
  <c r="M168" i="21"/>
  <c r="O168" i="21"/>
  <c r="E169" i="21"/>
  <c r="G169" i="21"/>
  <c r="I169" i="21"/>
  <c r="K169" i="21"/>
  <c r="N169" i="21"/>
  <c r="D170" i="21"/>
  <c r="F170" i="21"/>
  <c r="H170" i="21"/>
  <c r="J170" i="21"/>
  <c r="L170" i="21"/>
  <c r="N170" i="21"/>
  <c r="D171" i="21"/>
  <c r="F171" i="21"/>
  <c r="H171" i="21"/>
  <c r="J171" i="21"/>
  <c r="M171" i="21"/>
  <c r="N171" i="21"/>
  <c r="O171" i="21"/>
  <c r="D172" i="21"/>
  <c r="E172" i="21"/>
  <c r="F172" i="21"/>
  <c r="G172" i="21"/>
  <c r="I172" i="21"/>
  <c r="J172" i="21"/>
  <c r="K172" i="21"/>
  <c r="L172" i="21"/>
  <c r="O172" i="21"/>
  <c r="E173" i="21"/>
  <c r="G173" i="21"/>
  <c r="I173" i="21"/>
  <c r="K173" i="21"/>
  <c r="M173" i="21"/>
  <c r="O173" i="21"/>
  <c r="E174" i="21"/>
  <c r="G174" i="21"/>
  <c r="I174" i="21"/>
  <c r="L174" i="21"/>
  <c r="N174" i="21"/>
  <c r="E175" i="21"/>
  <c r="G175" i="21"/>
  <c r="I175" i="21"/>
  <c r="K175" i="21"/>
  <c r="M175" i="21"/>
  <c r="D176" i="21"/>
  <c r="F176" i="21"/>
  <c r="H176" i="21"/>
  <c r="J176" i="21"/>
  <c r="L176" i="21"/>
  <c r="N176" i="21"/>
  <c r="D177" i="21"/>
  <c r="F177" i="21"/>
  <c r="H177" i="21"/>
  <c r="J177" i="21"/>
  <c r="L177" i="21"/>
  <c r="N177" i="21"/>
  <c r="D178" i="21"/>
  <c r="F178" i="21"/>
  <c r="H178" i="21"/>
  <c r="J178" i="21"/>
  <c r="L178" i="21"/>
  <c r="L179" i="21"/>
  <c r="N179" i="21"/>
  <c r="D180" i="21"/>
  <c r="F180" i="21"/>
  <c r="H180" i="21"/>
  <c r="J180" i="21"/>
  <c r="L180" i="21"/>
  <c r="N180" i="21"/>
  <c r="E181" i="21"/>
  <c r="G181" i="21"/>
  <c r="I181" i="21"/>
  <c r="K181" i="21"/>
  <c r="M181" i="21"/>
  <c r="O181" i="21"/>
  <c r="E182" i="21"/>
  <c r="G182" i="21"/>
  <c r="I182" i="21"/>
  <c r="K182" i="21"/>
  <c r="M182" i="21"/>
  <c r="O182" i="21"/>
  <c r="E183" i="21"/>
  <c r="G183" i="21"/>
  <c r="I183" i="21"/>
  <c r="K183" i="21"/>
  <c r="M183" i="21"/>
  <c r="O183" i="21"/>
  <c r="E184" i="21"/>
  <c r="G184" i="21"/>
  <c r="J184" i="21"/>
  <c r="L184" i="21"/>
  <c r="N184" i="21"/>
  <c r="D185" i="21"/>
  <c r="G185" i="21"/>
  <c r="H185" i="21"/>
  <c r="I185" i="21"/>
  <c r="J185" i="21"/>
  <c r="K185" i="21"/>
  <c r="L185" i="21"/>
  <c r="N185" i="21"/>
  <c r="D186" i="21"/>
  <c r="G186" i="21"/>
  <c r="I186" i="21"/>
  <c r="K186" i="21"/>
  <c r="M186" i="21"/>
  <c r="O186" i="21"/>
  <c r="E187" i="21"/>
  <c r="H187" i="21"/>
  <c r="N187" i="21"/>
  <c r="M188" i="21"/>
  <c r="O188" i="21"/>
  <c r="F189" i="21"/>
  <c r="H189" i="21"/>
  <c r="J189" i="21"/>
  <c r="L189" i="21"/>
  <c r="N189" i="21"/>
  <c r="D190" i="21"/>
  <c r="F190" i="21"/>
  <c r="H190" i="21"/>
  <c r="J190" i="21"/>
  <c r="L190" i="21"/>
  <c r="N190" i="21"/>
  <c r="D191" i="21"/>
  <c r="F191" i="21"/>
  <c r="H191" i="21"/>
  <c r="J191" i="21"/>
  <c r="L191" i="21"/>
  <c r="N191" i="21"/>
  <c r="P191" i="21" s="1"/>
  <c r="D192" i="21"/>
  <c r="F192" i="21"/>
  <c r="H192" i="21"/>
  <c r="J192" i="21"/>
  <c r="L192" i="21"/>
  <c r="N192" i="21"/>
  <c r="D193" i="21"/>
  <c r="F193" i="21"/>
  <c r="H193" i="21"/>
  <c r="K193" i="21"/>
  <c r="M193" i="21"/>
  <c r="D194" i="21"/>
  <c r="F194" i="21"/>
  <c r="H194" i="21"/>
  <c r="K194" i="21"/>
  <c r="M194" i="21"/>
  <c r="O194" i="21"/>
  <c r="E195" i="21"/>
  <c r="G195" i="21"/>
  <c r="I195" i="21"/>
  <c r="K195" i="21"/>
  <c r="M195" i="21"/>
  <c r="D196" i="21"/>
  <c r="F196" i="21"/>
  <c r="I196" i="21"/>
  <c r="K196" i="21"/>
  <c r="M196" i="21"/>
  <c r="O196" i="21"/>
  <c r="S8" i="1"/>
  <c r="G60" i="21"/>
  <c r="D65" i="21"/>
  <c r="E65" i="21"/>
  <c r="F65" i="21"/>
  <c r="G65" i="21"/>
  <c r="H65" i="21"/>
  <c r="I65" i="21"/>
  <c r="J65" i="21"/>
  <c r="K65" i="21"/>
  <c r="L65" i="21"/>
  <c r="M65" i="21"/>
  <c r="N65" i="21"/>
  <c r="O65" i="21"/>
  <c r="D69" i="21"/>
  <c r="F69" i="21"/>
  <c r="G69" i="21"/>
  <c r="H69" i="21"/>
  <c r="I69" i="21"/>
  <c r="J69" i="21"/>
  <c r="E69" i="21"/>
  <c r="K69" i="21"/>
  <c r="L69" i="21"/>
  <c r="M69" i="21"/>
  <c r="N69" i="21"/>
  <c r="O69" i="21"/>
  <c r="D66" i="21"/>
  <c r="E66" i="21"/>
  <c r="F66" i="21"/>
  <c r="G66" i="21"/>
  <c r="H66" i="21"/>
  <c r="I66" i="21"/>
  <c r="K66" i="21"/>
  <c r="L66" i="21"/>
  <c r="M66" i="21"/>
  <c r="N66" i="21"/>
  <c r="O66" i="21"/>
  <c r="J66" i="21"/>
  <c r="E67" i="21"/>
  <c r="F67" i="21"/>
  <c r="G67" i="21"/>
  <c r="H67" i="21"/>
  <c r="I67" i="21"/>
  <c r="K67" i="21"/>
  <c r="L67" i="21"/>
  <c r="M67" i="21"/>
  <c r="N67" i="21"/>
  <c r="O67" i="21"/>
  <c r="J67" i="21"/>
  <c r="D67" i="21"/>
  <c r="E64" i="21"/>
  <c r="F64" i="21"/>
  <c r="G64" i="21"/>
  <c r="H64" i="21"/>
  <c r="I64" i="21"/>
  <c r="J64" i="21"/>
  <c r="D64" i="21"/>
  <c r="K64" i="21"/>
  <c r="L64" i="21"/>
  <c r="M64" i="21"/>
  <c r="N64" i="21"/>
  <c r="O64" i="21"/>
  <c r="K95" i="21"/>
  <c r="L95" i="21"/>
  <c r="M95" i="21"/>
  <c r="N95" i="21"/>
  <c r="O95" i="21"/>
  <c r="D96" i="21"/>
  <c r="M124" i="21"/>
  <c r="N124" i="21"/>
  <c r="O124" i="21"/>
  <c r="E125" i="21"/>
  <c r="F125" i="21"/>
  <c r="G125" i="21"/>
  <c r="H125" i="21"/>
  <c r="I125" i="21"/>
  <c r="J125" i="21"/>
  <c r="K125" i="21"/>
  <c r="L125" i="21"/>
  <c r="M125" i="21"/>
  <c r="N125" i="21"/>
  <c r="O125" i="21"/>
  <c r="D126" i="21"/>
  <c r="E126" i="21"/>
  <c r="F126" i="21"/>
  <c r="G126" i="21"/>
  <c r="H126" i="21"/>
  <c r="I126" i="21"/>
  <c r="J126" i="21"/>
  <c r="K126" i="21"/>
  <c r="L126" i="21"/>
  <c r="M126" i="21"/>
  <c r="N126" i="21"/>
  <c r="O126" i="21"/>
  <c r="D127" i="21"/>
  <c r="E127" i="21"/>
  <c r="F127" i="21"/>
  <c r="D125" i="21"/>
  <c r="H127" i="21"/>
  <c r="I127" i="21"/>
  <c r="J127" i="21"/>
  <c r="G156" i="21"/>
  <c r="H156" i="21"/>
  <c r="I156" i="21"/>
  <c r="J156" i="21"/>
  <c r="K156" i="21"/>
  <c r="L156" i="21"/>
  <c r="M156" i="21"/>
  <c r="N156" i="21"/>
  <c r="O156" i="21"/>
  <c r="D157" i="21"/>
  <c r="E157" i="21"/>
  <c r="F157" i="21"/>
  <c r="G157" i="21"/>
  <c r="H157" i="21"/>
  <c r="I157" i="21"/>
  <c r="J157" i="21"/>
  <c r="K157" i="21"/>
  <c r="L157" i="21"/>
  <c r="M157" i="21"/>
  <c r="N157" i="21"/>
  <c r="O157" i="21"/>
  <c r="G127" i="21"/>
  <c r="E94" i="21"/>
  <c r="D73" i="21"/>
  <c r="E73" i="21"/>
  <c r="F73" i="21"/>
  <c r="G73" i="21"/>
  <c r="H73" i="21"/>
  <c r="I73" i="21"/>
  <c r="G93" i="21"/>
  <c r="H93" i="21"/>
  <c r="I93" i="21"/>
  <c r="J93" i="21"/>
  <c r="K93" i="21"/>
  <c r="L93" i="21"/>
  <c r="M93" i="21"/>
  <c r="N93" i="21"/>
  <c r="O93" i="21"/>
  <c r="D94" i="21"/>
  <c r="F94" i="21"/>
  <c r="G94" i="21"/>
  <c r="H94" i="21"/>
  <c r="I94" i="21"/>
  <c r="J94" i="21"/>
  <c r="K94" i="21"/>
  <c r="L94" i="21"/>
  <c r="M94" i="21"/>
  <c r="N94" i="21"/>
  <c r="O94" i="21"/>
  <c r="D95" i="21"/>
  <c r="E95" i="21"/>
  <c r="F95" i="21"/>
  <c r="G95" i="21"/>
  <c r="H95" i="21"/>
  <c r="I95" i="21"/>
  <c r="J95" i="21"/>
  <c r="H70" i="21"/>
  <c r="G70" i="21"/>
  <c r="D70" i="21"/>
  <c r="E70" i="21"/>
  <c r="N70" i="21"/>
  <c r="M70" i="21"/>
  <c r="F70" i="21"/>
  <c r="L70" i="21"/>
  <c r="K70" i="21"/>
  <c r="O70" i="21"/>
  <c r="J70" i="21"/>
  <c r="I70" i="21"/>
  <c r="E62" i="21"/>
  <c r="F62" i="21"/>
  <c r="G62" i="21"/>
  <c r="H62" i="21"/>
  <c r="I62" i="21"/>
  <c r="J62" i="21"/>
  <c r="K62" i="21"/>
  <c r="L62" i="21"/>
  <c r="M62" i="21"/>
  <c r="O62" i="21"/>
  <c r="D62" i="21"/>
  <c r="N62" i="21"/>
  <c r="D68" i="21"/>
  <c r="O68" i="21"/>
  <c r="N68" i="21"/>
  <c r="M68" i="21"/>
  <c r="L68" i="21"/>
  <c r="K68" i="21"/>
  <c r="J68" i="21"/>
  <c r="H68" i="21"/>
  <c r="G68" i="21"/>
  <c r="I68" i="21"/>
  <c r="E68" i="21"/>
  <c r="F68" i="21"/>
  <c r="L72" i="21"/>
  <c r="D72" i="21"/>
  <c r="K72" i="21"/>
  <c r="G72" i="21"/>
  <c r="E72" i="21"/>
  <c r="H72" i="21"/>
  <c r="I72" i="21"/>
  <c r="J72" i="21"/>
  <c r="O72" i="21"/>
  <c r="F72" i="21"/>
  <c r="M72" i="21"/>
  <c r="N72" i="21"/>
  <c r="J63" i="21"/>
  <c r="D63" i="21"/>
  <c r="E63" i="21"/>
  <c r="F63" i="21"/>
  <c r="G63" i="21"/>
  <c r="H63" i="21"/>
  <c r="I63" i="21"/>
  <c r="K63" i="21"/>
  <c r="L63" i="21"/>
  <c r="M63" i="21"/>
  <c r="N63" i="21"/>
  <c r="O63" i="21"/>
  <c r="L127" i="21"/>
  <c r="J73" i="21"/>
  <c r="E96" i="21"/>
  <c r="G71" i="21"/>
  <c r="H71" i="21"/>
  <c r="I71" i="21"/>
  <c r="J71" i="21"/>
  <c r="K71" i="21"/>
  <c r="L71" i="21"/>
  <c r="E71" i="21"/>
  <c r="F71" i="21"/>
  <c r="N71" i="21"/>
  <c r="O71" i="21"/>
  <c r="D71" i="21"/>
  <c r="M71" i="21"/>
  <c r="G61" i="21"/>
  <c r="O60" i="21"/>
  <c r="O61" i="21"/>
  <c r="K60" i="21"/>
  <c r="K61" i="21"/>
  <c r="D60" i="21"/>
  <c r="H60" i="21"/>
  <c r="L60" i="21"/>
  <c r="D61" i="21"/>
  <c r="H61" i="21"/>
  <c r="L61" i="21"/>
  <c r="N61" i="21"/>
  <c r="J61" i="21"/>
  <c r="F61" i="21"/>
  <c r="N60" i="21"/>
  <c r="J60" i="21"/>
  <c r="F60" i="21"/>
  <c r="M61" i="21"/>
  <c r="I61" i="21"/>
  <c r="E61" i="21"/>
  <c r="M60" i="21"/>
  <c r="I60" i="21"/>
  <c r="E60" i="21"/>
  <c r="D59" i="21"/>
  <c r="H59" i="21"/>
  <c r="L59" i="21"/>
  <c r="E59" i="21"/>
  <c r="I59" i="21"/>
  <c r="M59" i="21"/>
  <c r="F59" i="21"/>
  <c r="J59" i="21"/>
  <c r="N59" i="21"/>
  <c r="O59" i="21"/>
  <c r="K59" i="21"/>
  <c r="G59" i="21"/>
  <c r="K13" i="21"/>
  <c r="L58" i="21"/>
  <c r="D58" i="21"/>
  <c r="H57" i="21"/>
  <c r="L56" i="21"/>
  <c r="D56" i="21"/>
  <c r="H55" i="21"/>
  <c r="L54" i="21"/>
  <c r="D54" i="21"/>
  <c r="E53" i="21"/>
  <c r="M51" i="21"/>
  <c r="I50" i="21"/>
  <c r="E49" i="21"/>
  <c r="I46" i="21"/>
  <c r="E45" i="21"/>
  <c r="M43" i="21"/>
  <c r="I42" i="21"/>
  <c r="E41" i="21"/>
  <c r="M39" i="21"/>
  <c r="K37" i="21"/>
  <c r="O34" i="21"/>
  <c r="G32" i="21"/>
  <c r="K29" i="21"/>
  <c r="G24" i="21"/>
  <c r="K21" i="21"/>
  <c r="O18" i="21"/>
  <c r="G16" i="21"/>
  <c r="D13" i="21"/>
  <c r="H13" i="21"/>
  <c r="L13" i="21"/>
  <c r="D14" i="21"/>
  <c r="H14" i="21"/>
  <c r="L14" i="21"/>
  <c r="D15" i="21"/>
  <c r="H15" i="21"/>
  <c r="L15" i="21"/>
  <c r="D16" i="21"/>
  <c r="H16" i="21"/>
  <c r="L16" i="21"/>
  <c r="D17" i="21"/>
  <c r="H17" i="21"/>
  <c r="L17" i="21"/>
  <c r="D18" i="21"/>
  <c r="H18" i="21"/>
  <c r="L18" i="21"/>
  <c r="D19" i="21"/>
  <c r="H19" i="21"/>
  <c r="L19" i="21"/>
  <c r="D20" i="21"/>
  <c r="H20" i="21"/>
  <c r="L20" i="21"/>
  <c r="D21" i="21"/>
  <c r="H21" i="21"/>
  <c r="L21" i="21"/>
  <c r="D22" i="21"/>
  <c r="H22" i="21"/>
  <c r="L22" i="21"/>
  <c r="D24" i="21"/>
  <c r="H24" i="21"/>
  <c r="L24" i="21"/>
  <c r="D25" i="21"/>
  <c r="H25" i="21"/>
  <c r="L25" i="21"/>
  <c r="D27" i="21"/>
  <c r="H27" i="21"/>
  <c r="L27" i="21"/>
  <c r="D28" i="21"/>
  <c r="H28" i="21"/>
  <c r="L28" i="21"/>
  <c r="D29" i="21"/>
  <c r="H29" i="21"/>
  <c r="L29" i="21"/>
  <c r="D30" i="21"/>
  <c r="H30" i="21"/>
  <c r="L30" i="21"/>
  <c r="D31" i="21"/>
  <c r="H31" i="21"/>
  <c r="L31" i="21"/>
  <c r="D32" i="21"/>
  <c r="H32" i="21"/>
  <c r="L32" i="21"/>
  <c r="D33" i="21"/>
  <c r="H33" i="21"/>
  <c r="L33" i="21"/>
  <c r="D34" i="21"/>
  <c r="H34" i="21"/>
  <c r="L34" i="21"/>
  <c r="D35" i="21"/>
  <c r="H35" i="21"/>
  <c r="L35" i="21"/>
  <c r="D36" i="21"/>
  <c r="H36" i="21"/>
  <c r="L36" i="21"/>
  <c r="D37" i="21"/>
  <c r="H37" i="21"/>
  <c r="L37" i="21"/>
  <c r="D38" i="21"/>
  <c r="H38" i="21"/>
  <c r="L38" i="21"/>
  <c r="D39" i="21"/>
  <c r="E13" i="21"/>
  <c r="I13" i="21"/>
  <c r="M13" i="21"/>
  <c r="E14" i="21"/>
  <c r="I14" i="21"/>
  <c r="M14" i="21"/>
  <c r="E15" i="21"/>
  <c r="I15" i="21"/>
  <c r="M15" i="21"/>
  <c r="E16" i="21"/>
  <c r="I16" i="21"/>
  <c r="M16" i="21"/>
  <c r="E17" i="21"/>
  <c r="I17" i="21"/>
  <c r="M17" i="21"/>
  <c r="E18" i="21"/>
  <c r="I18" i="21"/>
  <c r="M18" i="21"/>
  <c r="E19" i="21"/>
  <c r="I19" i="21"/>
  <c r="M19" i="21"/>
  <c r="E20" i="21"/>
  <c r="I20" i="21"/>
  <c r="M20" i="21"/>
  <c r="E21" i="21"/>
  <c r="I21" i="21"/>
  <c r="M21" i="21"/>
  <c r="E22" i="21"/>
  <c r="I22" i="21"/>
  <c r="M22" i="21"/>
  <c r="E23" i="21"/>
  <c r="I23" i="21"/>
  <c r="M23" i="21"/>
  <c r="E24" i="21"/>
  <c r="I24" i="21"/>
  <c r="M24" i="21"/>
  <c r="E25" i="21"/>
  <c r="I25" i="21"/>
  <c r="M25" i="21"/>
  <c r="E26" i="21"/>
  <c r="I26" i="21"/>
  <c r="M26" i="21"/>
  <c r="E27" i="21"/>
  <c r="I27" i="21"/>
  <c r="M27" i="21"/>
  <c r="E28" i="21"/>
  <c r="I28" i="21"/>
  <c r="M28" i="21"/>
  <c r="E29" i="21"/>
  <c r="I29" i="21"/>
  <c r="M29" i="21"/>
  <c r="E30" i="21"/>
  <c r="I30" i="21"/>
  <c r="M30" i="21"/>
  <c r="E31" i="21"/>
  <c r="I31" i="21"/>
  <c r="M31" i="21"/>
  <c r="E32" i="21"/>
  <c r="I32" i="21"/>
  <c r="M32" i="21"/>
  <c r="E33" i="21"/>
  <c r="I33" i="21"/>
  <c r="M33" i="21"/>
  <c r="E34" i="21"/>
  <c r="I34" i="21"/>
  <c r="M34" i="21"/>
  <c r="E35" i="21"/>
  <c r="I35" i="21"/>
  <c r="M35" i="21"/>
  <c r="E36" i="21"/>
  <c r="I36" i="21"/>
  <c r="M36" i="21"/>
  <c r="E37" i="21"/>
  <c r="I37" i="21"/>
  <c r="M37" i="21"/>
  <c r="E38" i="21"/>
  <c r="I38" i="21"/>
  <c r="M38" i="21"/>
  <c r="E39" i="21"/>
  <c r="F13" i="21"/>
  <c r="N13" i="21"/>
  <c r="J14" i="21"/>
  <c r="F15" i="21"/>
  <c r="N15" i="21"/>
  <c r="J16" i="21"/>
  <c r="F17" i="21"/>
  <c r="N17" i="21"/>
  <c r="J18" i="21"/>
  <c r="F19" i="21"/>
  <c r="N19" i="21"/>
  <c r="J20" i="21"/>
  <c r="F21" i="21"/>
  <c r="N21" i="21"/>
  <c r="J22" i="21"/>
  <c r="J24" i="21"/>
  <c r="F25" i="21"/>
  <c r="N25" i="21"/>
  <c r="F27" i="21"/>
  <c r="N27" i="21"/>
  <c r="J28" i="21"/>
  <c r="F29" i="21"/>
  <c r="N29" i="21"/>
  <c r="J30" i="21"/>
  <c r="F31" i="21"/>
  <c r="N31" i="21"/>
  <c r="J32" i="21"/>
  <c r="F33" i="21"/>
  <c r="N33" i="21"/>
  <c r="J34" i="21"/>
  <c r="F35" i="21"/>
  <c r="N35" i="21"/>
  <c r="J36" i="21"/>
  <c r="F37" i="21"/>
  <c r="N37" i="21"/>
  <c r="J38" i="21"/>
  <c r="F39" i="21"/>
  <c r="J39" i="21"/>
  <c r="N39" i="21"/>
  <c r="F40" i="21"/>
  <c r="J40" i="21"/>
  <c r="N40" i="21"/>
  <c r="F41" i="21"/>
  <c r="J41" i="21"/>
  <c r="N41" i="21"/>
  <c r="F42" i="21"/>
  <c r="J42" i="21"/>
  <c r="N42" i="21"/>
  <c r="F43" i="21"/>
  <c r="J43" i="21"/>
  <c r="N43" i="21"/>
  <c r="F44" i="21"/>
  <c r="J44" i="21"/>
  <c r="N44" i="21"/>
  <c r="F45" i="21"/>
  <c r="J45" i="21"/>
  <c r="N45" i="21"/>
  <c r="F46" i="21"/>
  <c r="J46" i="21"/>
  <c r="N46" i="21"/>
  <c r="N48" i="21"/>
  <c r="F49" i="21"/>
  <c r="J49" i="21"/>
  <c r="N49" i="21"/>
  <c r="F50" i="21"/>
  <c r="J50" i="21"/>
  <c r="N50" i="21"/>
  <c r="F51" i="21"/>
  <c r="J51" i="21"/>
  <c r="N51" i="21"/>
  <c r="F52" i="21"/>
  <c r="J52" i="21"/>
  <c r="N52" i="21"/>
  <c r="F53" i="21"/>
  <c r="J53" i="21"/>
  <c r="N53" i="21"/>
  <c r="F54" i="21"/>
  <c r="J54" i="21"/>
  <c r="N54" i="21"/>
  <c r="F55" i="21"/>
  <c r="J55" i="21"/>
  <c r="N55" i="21"/>
  <c r="F56" i="21"/>
  <c r="J56" i="21"/>
  <c r="N56" i="21"/>
  <c r="F57" i="21"/>
  <c r="J57" i="21"/>
  <c r="N57" i="21"/>
  <c r="F58" i="21"/>
  <c r="J58" i="21"/>
  <c r="N58" i="21"/>
  <c r="G13" i="21"/>
  <c r="O13" i="21"/>
  <c r="K14" i="21"/>
  <c r="G15" i="21"/>
  <c r="O15" i="21"/>
  <c r="K16" i="21"/>
  <c r="G17" i="21"/>
  <c r="O17" i="21"/>
  <c r="K18" i="21"/>
  <c r="G19" i="21"/>
  <c r="O19" i="21"/>
  <c r="K20" i="21"/>
  <c r="G21" i="21"/>
  <c r="O21" i="21"/>
  <c r="K22" i="21"/>
  <c r="K24" i="21"/>
  <c r="G25" i="21"/>
  <c r="O25" i="21"/>
  <c r="G27" i="21"/>
  <c r="O27" i="21"/>
  <c r="K28" i="21"/>
  <c r="G29" i="21"/>
  <c r="O29" i="21"/>
  <c r="K30" i="21"/>
  <c r="G31" i="21"/>
  <c r="O31" i="21"/>
  <c r="K32" i="21"/>
  <c r="G33" i="21"/>
  <c r="O33" i="21"/>
  <c r="K34" i="21"/>
  <c r="G35" i="21"/>
  <c r="O35" i="21"/>
  <c r="K36" i="21"/>
  <c r="G37" i="21"/>
  <c r="O37" i="21"/>
  <c r="K38" i="21"/>
  <c r="G39" i="21"/>
  <c r="K39" i="21"/>
  <c r="O39" i="21"/>
  <c r="G40" i="21"/>
  <c r="K40" i="21"/>
  <c r="O40" i="21"/>
  <c r="G41" i="21"/>
  <c r="K41" i="21"/>
  <c r="O41" i="21"/>
  <c r="G42" i="21"/>
  <c r="K42" i="21"/>
  <c r="O42" i="21"/>
  <c r="G43" i="21"/>
  <c r="K43" i="21"/>
  <c r="O43" i="21"/>
  <c r="G44" i="21"/>
  <c r="K44" i="21"/>
  <c r="O44" i="21"/>
  <c r="G45" i="21"/>
  <c r="K45" i="21"/>
  <c r="O45" i="21"/>
  <c r="G46" i="21"/>
  <c r="K46" i="21"/>
  <c r="O46" i="21"/>
  <c r="G48" i="21"/>
  <c r="G49" i="21"/>
  <c r="K49" i="21"/>
  <c r="O49" i="21"/>
  <c r="G50" i="21"/>
  <c r="K50" i="21"/>
  <c r="O50" i="21"/>
  <c r="G51" i="21"/>
  <c r="K51" i="21"/>
  <c r="O51" i="21"/>
  <c r="G52" i="21"/>
  <c r="K52" i="21"/>
  <c r="O52" i="21"/>
  <c r="G53" i="21"/>
  <c r="K53" i="21"/>
  <c r="O53" i="21"/>
  <c r="G54" i="21"/>
  <c r="K54" i="21"/>
  <c r="O54" i="21"/>
  <c r="G55" i="21"/>
  <c r="K55" i="21"/>
  <c r="O55" i="21"/>
  <c r="G56" i="21"/>
  <c r="K56" i="21"/>
  <c r="O56" i="21"/>
  <c r="G57" i="21"/>
  <c r="K57" i="21"/>
  <c r="O57" i="21"/>
  <c r="G58" i="21"/>
  <c r="K58" i="21"/>
  <c r="O58" i="21"/>
  <c r="J13" i="21"/>
  <c r="F14" i="21"/>
  <c r="N14" i="21"/>
  <c r="J15" i="21"/>
  <c r="F16" i="21"/>
  <c r="N16" i="21"/>
  <c r="J17" i="21"/>
  <c r="F18" i="21"/>
  <c r="N18" i="21"/>
  <c r="J19" i="21"/>
  <c r="F20" i="21"/>
  <c r="N20" i="21"/>
  <c r="J21" i="21"/>
  <c r="F22" i="21"/>
  <c r="N22" i="21"/>
  <c r="F24" i="21"/>
  <c r="N24" i="21"/>
  <c r="J25" i="21"/>
  <c r="J27" i="21"/>
  <c r="F28" i="21"/>
  <c r="N28" i="21"/>
  <c r="J29" i="21"/>
  <c r="F30" i="21"/>
  <c r="N30" i="21"/>
  <c r="J31" i="21"/>
  <c r="F32" i="21"/>
  <c r="N32" i="21"/>
  <c r="J33" i="21"/>
  <c r="F34" i="21"/>
  <c r="N34" i="21"/>
  <c r="J35" i="21"/>
  <c r="F36" i="21"/>
  <c r="N36" i="21"/>
  <c r="J37" i="21"/>
  <c r="F38" i="21"/>
  <c r="N38" i="21"/>
  <c r="H39" i="21"/>
  <c r="L39" i="21"/>
  <c r="D40" i="21"/>
  <c r="H40" i="21"/>
  <c r="L40" i="21"/>
  <c r="D41" i="21"/>
  <c r="H41" i="21"/>
  <c r="L41" i="21"/>
  <c r="D42" i="21"/>
  <c r="H42" i="21"/>
  <c r="L42" i="21"/>
  <c r="D43" i="21"/>
  <c r="H43" i="21"/>
  <c r="L43" i="21"/>
  <c r="D44" i="21"/>
  <c r="H44" i="21"/>
  <c r="L44" i="21"/>
  <c r="D45" i="21"/>
  <c r="H45" i="21"/>
  <c r="L45" i="21"/>
  <c r="D46" i="21"/>
  <c r="H46" i="21"/>
  <c r="L46" i="21"/>
  <c r="D48" i="21"/>
  <c r="H48" i="21"/>
  <c r="D49" i="21"/>
  <c r="H49" i="21"/>
  <c r="L49" i="21"/>
  <c r="D50" i="21"/>
  <c r="H50" i="21"/>
  <c r="L50" i="21"/>
  <c r="D51" i="21"/>
  <c r="H51" i="21"/>
  <c r="L51" i="21"/>
  <c r="D52" i="21"/>
  <c r="H52" i="21"/>
  <c r="L52" i="21"/>
  <c r="D53" i="21"/>
  <c r="H53" i="21"/>
  <c r="I58" i="21"/>
  <c r="M57" i="21"/>
  <c r="E57" i="21"/>
  <c r="I56" i="21"/>
  <c r="M55" i="21"/>
  <c r="E55" i="21"/>
  <c r="I54" i="21"/>
  <c r="M53" i="21"/>
  <c r="M52" i="21"/>
  <c r="I51" i="21"/>
  <c r="E50" i="21"/>
  <c r="M48" i="21"/>
  <c r="E46" i="21"/>
  <c r="M44" i="21"/>
  <c r="I43" i="21"/>
  <c r="E42" i="21"/>
  <c r="M40" i="21"/>
  <c r="I39" i="21"/>
  <c r="O36" i="21"/>
  <c r="G34" i="21"/>
  <c r="K31" i="21"/>
  <c r="O28" i="21"/>
  <c r="O20" i="21"/>
  <c r="G18" i="21"/>
  <c r="K15" i="21"/>
  <c r="H58" i="21"/>
  <c r="L57" i="21"/>
  <c r="D57" i="21"/>
  <c r="H56" i="21"/>
  <c r="L55" i="21"/>
  <c r="D55" i="21"/>
  <c r="H54" i="21"/>
  <c r="L53" i="21"/>
  <c r="I52" i="21"/>
  <c r="E51" i="21"/>
  <c r="M49" i="21"/>
  <c r="I48" i="21"/>
  <c r="M45" i="21"/>
  <c r="I44" i="21"/>
  <c r="E43" i="21"/>
  <c r="M41" i="21"/>
  <c r="I40" i="21"/>
  <c r="O38" i="21"/>
  <c r="G36" i="21"/>
  <c r="K33" i="21"/>
  <c r="O30" i="21"/>
  <c r="G28" i="21"/>
  <c r="K25" i="21"/>
  <c r="O22" i="21"/>
  <c r="G20" i="21"/>
  <c r="K17" i="21"/>
  <c r="O14" i="21"/>
  <c r="M58" i="21"/>
  <c r="E58" i="21"/>
  <c r="I57" i="21"/>
  <c r="M56" i="21"/>
  <c r="E56" i="21"/>
  <c r="I55" i="21"/>
  <c r="M54" i="21"/>
  <c r="E54" i="21"/>
  <c r="I53" i="21"/>
  <c r="E52" i="21"/>
  <c r="M50" i="21"/>
  <c r="I49" i="21"/>
  <c r="M46" i="21"/>
  <c r="I45" i="21"/>
  <c r="E44" i="21"/>
  <c r="M42" i="21"/>
  <c r="I41" i="21"/>
  <c r="E40" i="21"/>
  <c r="G38" i="21"/>
  <c r="K35" i="21"/>
  <c r="O32" i="21"/>
  <c r="G30" i="21"/>
  <c r="K27" i="21"/>
  <c r="O24" i="21"/>
  <c r="G22" i="21"/>
  <c r="K19" i="21"/>
  <c r="O16" i="21"/>
  <c r="G14" i="21"/>
  <c r="P179" i="21" l="1"/>
  <c r="P180" i="21"/>
  <c r="P161" i="21"/>
  <c r="P165" i="21"/>
  <c r="P168" i="21"/>
  <c r="P173" i="21"/>
  <c r="P174" i="21"/>
  <c r="P175" i="21"/>
  <c r="P184" i="21"/>
  <c r="P160" i="21"/>
  <c r="P186" i="21"/>
  <c r="P167" i="21"/>
  <c r="P176" i="21"/>
  <c r="P178" i="21"/>
  <c r="P187" i="21"/>
  <c r="P189" i="21"/>
  <c r="P190" i="21"/>
  <c r="P192" i="21"/>
  <c r="P193" i="21"/>
  <c r="P194" i="21"/>
  <c r="P195" i="21"/>
  <c r="P196" i="21"/>
  <c r="P158" i="21"/>
  <c r="P159" i="21"/>
  <c r="P162" i="21"/>
  <c r="P163" i="21"/>
  <c r="P164" i="21"/>
  <c r="P166" i="21"/>
  <c r="P169" i="21"/>
  <c r="P170" i="21"/>
  <c r="P171" i="21"/>
  <c r="P172" i="21"/>
  <c r="P177" i="21"/>
  <c r="P181" i="21"/>
  <c r="P182" i="21"/>
  <c r="P183" i="21"/>
  <c r="P185" i="21"/>
  <c r="P188" i="21"/>
  <c r="O26" i="21"/>
  <c r="D26" i="21"/>
  <c r="H26" i="21"/>
  <c r="L26" i="21"/>
  <c r="J26" i="21"/>
  <c r="K26" i="21"/>
  <c r="F26" i="21"/>
  <c r="N26" i="21"/>
  <c r="G26" i="21"/>
  <c r="M47" i="21"/>
  <c r="D23" i="21"/>
  <c r="H23" i="21"/>
  <c r="L23" i="21"/>
  <c r="F23" i="21"/>
  <c r="N23" i="21"/>
  <c r="G23" i="21"/>
  <c r="O23" i="21"/>
  <c r="J23" i="21"/>
  <c r="K23" i="21"/>
  <c r="E47" i="21"/>
  <c r="H47" i="21"/>
  <c r="O48" i="21"/>
  <c r="J48" i="21"/>
  <c r="E48" i="21"/>
  <c r="L48" i="21"/>
  <c r="K48" i="21"/>
  <c r="F48" i="21"/>
  <c r="I47" i="21"/>
  <c r="D47" i="21"/>
  <c r="K47" i="21"/>
  <c r="G47" i="21"/>
  <c r="N47" i="21"/>
  <c r="L47" i="21"/>
  <c r="J47" i="21"/>
  <c r="O47" i="21"/>
  <c r="F47" i="21"/>
  <c r="P53" i="21"/>
  <c r="P49" i="21"/>
  <c r="P45" i="21"/>
  <c r="P108" i="21"/>
  <c r="P110" i="21"/>
  <c r="P112" i="21"/>
  <c r="P125" i="21"/>
  <c r="P141" i="21"/>
  <c r="P157" i="21"/>
  <c r="P74" i="21"/>
  <c r="P90" i="21"/>
  <c r="P116" i="21"/>
  <c r="P128" i="21"/>
  <c r="P132" i="21"/>
  <c r="P144" i="21"/>
  <c r="P148" i="21"/>
  <c r="P61" i="21"/>
  <c r="P65" i="21"/>
  <c r="P77" i="21"/>
  <c r="P81" i="21"/>
  <c r="P93" i="21"/>
  <c r="P115" i="21"/>
  <c r="P123" i="21"/>
  <c r="P127" i="21"/>
  <c r="P131" i="21"/>
  <c r="P139" i="21"/>
  <c r="P143" i="21"/>
  <c r="P147" i="21"/>
  <c r="P155" i="21"/>
  <c r="P64" i="21"/>
  <c r="P72" i="21"/>
  <c r="P80" i="21"/>
  <c r="P88" i="21"/>
  <c r="P79" i="21"/>
  <c r="P83" i="21"/>
  <c r="P87" i="21"/>
  <c r="P114" i="21"/>
  <c r="P118" i="21"/>
  <c r="P122" i="21"/>
  <c r="P126" i="21"/>
  <c r="P130" i="21"/>
  <c r="P134" i="21"/>
  <c r="P138" i="21"/>
  <c r="P142" i="21"/>
  <c r="P146" i="21"/>
  <c r="P150" i="21"/>
  <c r="P154" i="21"/>
  <c r="P59" i="21"/>
  <c r="P63" i="21"/>
  <c r="P67" i="21"/>
  <c r="P71" i="21"/>
  <c r="P75" i="21"/>
  <c r="P91" i="21"/>
  <c r="P40" i="21"/>
  <c r="P35" i="21"/>
  <c r="P58" i="21"/>
  <c r="P38" i="21"/>
  <c r="P29" i="21"/>
  <c r="P32" i="21"/>
  <c r="P56" i="21"/>
  <c r="P44" i="21"/>
  <c r="P30" i="21"/>
  <c r="P20" i="21"/>
  <c r="P14" i="21"/>
  <c r="P25" i="21"/>
  <c r="P48" i="21" l="1"/>
  <c r="P84" i="21"/>
  <c r="P68" i="21"/>
  <c r="P151" i="21"/>
  <c r="P135" i="21"/>
  <c r="P119" i="21"/>
  <c r="P111" i="21"/>
  <c r="P92" i="21"/>
  <c r="P76" i="21"/>
  <c r="P60" i="21"/>
  <c r="P13" i="21"/>
  <c r="P41" i="21"/>
  <c r="P89" i="21"/>
  <c r="P73" i="21"/>
  <c r="P156" i="21"/>
  <c r="P140" i="21"/>
  <c r="P124" i="21"/>
  <c r="P85" i="21"/>
  <c r="P69" i="21"/>
  <c r="P152" i="21"/>
  <c r="P136" i="21"/>
  <c r="P120" i="21"/>
  <c r="P46" i="21"/>
  <c r="P36" i="21"/>
  <c r="P28" i="21"/>
  <c r="P37" i="21"/>
  <c r="P21" i="21"/>
  <c r="P42" i="21"/>
  <c r="P18" i="21"/>
  <c r="P39" i="21"/>
  <c r="P26" i="21"/>
  <c r="P47" i="21"/>
  <c r="P43" i="21"/>
  <c r="P19" i="21"/>
  <c r="P22" i="21"/>
  <c r="P50" i="21"/>
  <c r="P17" i="21"/>
  <c r="P27" i="21"/>
  <c r="P34" i="21"/>
  <c r="P51" i="21"/>
  <c r="P23" i="21"/>
  <c r="P86" i="21"/>
  <c r="P70" i="21"/>
  <c r="P153" i="21"/>
  <c r="P137" i="21"/>
  <c r="P121" i="21"/>
  <c r="P33" i="21"/>
  <c r="P16" i="21"/>
  <c r="P54" i="21"/>
  <c r="P52" i="21"/>
  <c r="P82" i="21"/>
  <c r="P66" i="21"/>
  <c r="P149" i="21"/>
  <c r="P133" i="21"/>
  <c r="P117" i="21"/>
  <c r="P24" i="21"/>
  <c r="P31" i="21"/>
  <c r="P55" i="21"/>
  <c r="P15" i="21"/>
  <c r="P57" i="21"/>
  <c r="P106" i="21"/>
  <c r="P98" i="21"/>
  <c r="P94" i="21"/>
  <c r="P78" i="21"/>
  <c r="P62" i="21"/>
  <c r="P145" i="21"/>
  <c r="P129" i="21"/>
  <c r="P113" i="21"/>
  <c r="P109" i="21"/>
  <c r="P103" i="21"/>
  <c r="P105" i="21"/>
  <c r="P101" i="21"/>
  <c r="P97" i="21"/>
  <c r="P104" i="21"/>
  <c r="P100" i="21"/>
  <c r="P96" i="21"/>
  <c r="P107" i="21"/>
  <c r="P99" i="21"/>
  <c r="P95" i="21"/>
  <c r="P102" i="2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3DE24A-36AF-4016-B069-08AF362DA131}"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3AD6C721-F536-4F52-9DC6-028135960D48}" keepAlive="1" name="Query - Table1 (2)" description="Connection to the 'Table1 (2)' query in the workbook." type="5" refreshedVersion="0" background="1">
    <dbPr connection="Provider=Microsoft.Mashup.OleDb.1;Data Source=$Workbook$;Location=&quot;Table1 (2)&quot;;Extended Properties=&quot;&quot;" command="SELECT * FROM [Table1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<sst xmlns="http://schemas.openxmlformats.org/spreadsheetml/2006/main" count="610" uniqueCount="283">
  <si>
    <t>Date</t>
  </si>
  <si>
    <t>Particulars</t>
  </si>
  <si>
    <t>Amount</t>
  </si>
  <si>
    <t>Month Index</t>
  </si>
  <si>
    <t>Type</t>
  </si>
  <si>
    <t>Jan</t>
  </si>
  <si>
    <t>Feb</t>
  </si>
  <si>
    <t>Mar</t>
  </si>
  <si>
    <t>Apr</t>
  </si>
  <si>
    <t>May</t>
  </si>
  <si>
    <t>Jun</t>
  </si>
  <si>
    <t>Jul</t>
  </si>
  <si>
    <t>Aug</t>
  </si>
  <si>
    <t>Sep</t>
  </si>
  <si>
    <t>Oct</t>
  </si>
  <si>
    <t>Nov</t>
  </si>
  <si>
    <t>Dec</t>
  </si>
  <si>
    <t>Total</t>
  </si>
  <si>
    <t>Day Index</t>
  </si>
  <si>
    <t>From</t>
  </si>
  <si>
    <t>To</t>
  </si>
  <si>
    <t>Week #</t>
  </si>
  <si>
    <t>Week</t>
  </si>
  <si>
    <t>Month</t>
  </si>
  <si>
    <t>This table populates automatically</t>
  </si>
  <si>
    <t>Unique Types</t>
  </si>
  <si>
    <t>Unique Particulars</t>
  </si>
  <si>
    <t>Cash Flow Register</t>
  </si>
  <si>
    <t>Membership Fees</t>
  </si>
  <si>
    <t>Rent</t>
  </si>
  <si>
    <t>Office Rent</t>
  </si>
  <si>
    <t>Sponsorship</t>
  </si>
  <si>
    <t>Event Sponsorship</t>
  </si>
  <si>
    <t>Office Supplies</t>
  </si>
  <si>
    <t>Stationery Purchase</t>
  </si>
  <si>
    <t>Donation</t>
  </si>
  <si>
    <t>Community Donation</t>
  </si>
  <si>
    <t>Utilities</t>
  </si>
  <si>
    <t>Electricity Bill</t>
  </si>
  <si>
    <t>Fundraising</t>
  </si>
  <si>
    <t>Charity Event</t>
  </si>
  <si>
    <t>Marketing</t>
  </si>
  <si>
    <t>Flyers and Posters</t>
  </si>
  <si>
    <t>Workshop Fees</t>
  </si>
  <si>
    <t>Skill Development Workshop</t>
  </si>
  <si>
    <t>Employee Salaries</t>
  </si>
  <si>
    <t>Monthly Salaries</t>
  </si>
  <si>
    <t>Grants</t>
  </si>
  <si>
    <t>State Grant Received</t>
  </si>
  <si>
    <t>Travel</t>
  </si>
  <si>
    <t>Conference Travel Expenses</t>
  </si>
  <si>
    <t>Consulting</t>
  </si>
  <si>
    <t>Consulting Services</t>
  </si>
  <si>
    <t>Insurance</t>
  </si>
  <si>
    <t>Annual Insurance Premium</t>
  </si>
  <si>
    <t>Spring Gala</t>
  </si>
  <si>
    <t>Online Donations</t>
  </si>
  <si>
    <t>Website Contributions</t>
  </si>
  <si>
    <t>Equipment Purchase</t>
  </si>
  <si>
    <t>New Computer</t>
  </si>
  <si>
    <t>Community Workshops</t>
  </si>
  <si>
    <t>Neighborhood Event</t>
  </si>
  <si>
    <t>Internet</t>
  </si>
  <si>
    <t>Monthly Internet Bill</t>
  </si>
  <si>
    <t>Vendor Fees</t>
  </si>
  <si>
    <t>Local Market Stall</t>
  </si>
  <si>
    <t>Annual Raffle</t>
  </si>
  <si>
    <t>Employee Training</t>
  </si>
  <si>
    <t>Staff Development</t>
  </si>
  <si>
    <t>Project Consulting Fees</t>
  </si>
  <si>
    <t>Social Media Advertising</t>
  </si>
  <si>
    <t>Event Tickets</t>
  </si>
  <si>
    <t>Tickets Sold for Event</t>
  </si>
  <si>
    <t>Logistics</t>
  </si>
  <si>
    <t>Event Setup Costs</t>
  </si>
  <si>
    <t>Corporate Sponsorship</t>
  </si>
  <si>
    <t>Website</t>
  </si>
  <si>
    <t>Website Development</t>
  </si>
  <si>
    <t>Charity Run</t>
  </si>
  <si>
    <t>Community Run Event</t>
  </si>
  <si>
    <t>Security Services</t>
  </si>
  <si>
    <t>Event Security</t>
  </si>
  <si>
    <t>Advertising</t>
  </si>
  <si>
    <t>Print Advertising</t>
  </si>
  <si>
    <t>Online Courses</t>
  </si>
  <si>
    <t>Webinar Fees</t>
  </si>
  <si>
    <t>Food Supplies</t>
  </si>
  <si>
    <t>Event Catering</t>
  </si>
  <si>
    <t>Membership Drives</t>
  </si>
  <si>
    <t>New Member Fees</t>
  </si>
  <si>
    <t>Promotional Materials</t>
  </si>
  <si>
    <t>Product Donations</t>
  </si>
  <si>
    <t>Donated Goods</t>
  </si>
  <si>
    <t>Office Maintenance</t>
  </si>
  <si>
    <t>Repairs</t>
  </si>
  <si>
    <t>Summer Fair</t>
  </si>
  <si>
    <t>Telephone Services</t>
  </si>
  <si>
    <t>Monthly Phone Bill</t>
  </si>
  <si>
    <t>Partnership Agreement</t>
  </si>
  <si>
    <t>Event Insurance</t>
  </si>
  <si>
    <t>Insurance for Gala</t>
  </si>
  <si>
    <t>Workshops</t>
  </si>
  <si>
    <t>Youth Workshops</t>
  </si>
  <si>
    <t>Graphic Design</t>
  </si>
  <si>
    <t>Logo Design Services</t>
  </si>
  <si>
    <t>Conference Fees</t>
  </si>
  <si>
    <t>Annual Conference</t>
  </si>
  <si>
    <t>Catering for Events</t>
  </si>
  <si>
    <t>Online Sponsorships</t>
  </si>
  <si>
    <t>Web Ad Revenue</t>
  </si>
  <si>
    <t>Office Equipment</t>
  </si>
  <si>
    <t>Office Chairs</t>
  </si>
  <si>
    <t>Merch Sales</t>
  </si>
  <si>
    <t>T-Shirts Sales</t>
  </si>
  <si>
    <t>Staff Events</t>
  </si>
  <si>
    <t>Team Building Activity</t>
  </si>
  <si>
    <t>Website Donations</t>
  </si>
  <si>
    <t>Monthly Contributions</t>
  </si>
  <si>
    <t>Printing Costs</t>
  </si>
  <si>
    <t>Newsletters</t>
  </si>
  <si>
    <t>Project Funding</t>
  </si>
  <si>
    <t>Special Project Grant</t>
  </si>
  <si>
    <t>Training Sessions</t>
  </si>
  <si>
    <t>Skill Enhancement</t>
  </si>
  <si>
    <t>Annual Reports</t>
  </si>
  <si>
    <t>Report Publication</t>
  </si>
  <si>
    <t>Subscription Services</t>
  </si>
  <si>
    <t>Software Subscriptions</t>
  </si>
  <si>
    <t>Membership Contributions</t>
  </si>
  <si>
    <t>Monthly Dues</t>
  </si>
  <si>
    <t>Maintenance Supplies</t>
  </si>
  <si>
    <t>Donation Campaign</t>
  </si>
  <si>
    <t>Year-End Donation Drive</t>
  </si>
  <si>
    <t>Marketing Expenses</t>
  </si>
  <si>
    <t>Year-End Campaign</t>
  </si>
  <si>
    <t>Event Registrations</t>
  </si>
  <si>
    <t>Annual Event</t>
  </si>
  <si>
    <t>Utility Bills</t>
  </si>
  <si>
    <t>December Utilities</t>
  </si>
  <si>
    <t>Local Sponsorship</t>
  </si>
  <si>
    <t>Office Snacks</t>
  </si>
  <si>
    <t>Holiday Merchandise</t>
  </si>
  <si>
    <t>Charitable Contributions</t>
  </si>
  <si>
    <t>End-of-Year Contribution</t>
  </si>
  <si>
    <t>Staff Travel Expenses</t>
  </si>
  <si>
    <t>Health Insurance Premium</t>
  </si>
  <si>
    <t>Advisory Services</t>
  </si>
  <si>
    <t>New Member Dues</t>
  </si>
  <si>
    <t>Winter Gala</t>
  </si>
  <si>
    <t>Staff Workshop</t>
  </si>
  <si>
    <t>Monthly Donations</t>
  </si>
  <si>
    <t>Project Grant</t>
  </si>
  <si>
    <t>Event Promotion</t>
  </si>
  <si>
    <t>Refreshments</t>
  </si>
  <si>
    <t>Corporate Event</t>
  </si>
  <si>
    <t>Water Bill</t>
  </si>
  <si>
    <t>Event Fees</t>
  </si>
  <si>
    <t>Community Festival</t>
  </si>
  <si>
    <t>Web Development</t>
  </si>
  <si>
    <t>Website Update</t>
  </si>
  <si>
    <t>Marketing Consulting</t>
  </si>
  <si>
    <t>Product Sales</t>
  </si>
  <si>
    <t>Spring Merchandise</t>
  </si>
  <si>
    <t>Social Media Campaign</t>
  </si>
  <si>
    <t>Annual Picnic</t>
  </si>
  <si>
    <t>Monthly Payroll</t>
  </si>
  <si>
    <t>Training</t>
  </si>
  <si>
    <t>Skills Development</t>
  </si>
  <si>
    <t>Course Enrollment</t>
  </si>
  <si>
    <t>Liability Insurance</t>
  </si>
  <si>
    <t>Tickets Sold</t>
  </si>
  <si>
    <t>Equipment</t>
  </si>
  <si>
    <t>Monthly Rent</t>
  </si>
  <si>
    <t>Creative Writing Workshop</t>
  </si>
  <si>
    <t>Local Charity Support</t>
  </si>
  <si>
    <t>Internet Bill</t>
  </si>
  <si>
    <t>Renewal Fees</t>
  </si>
  <si>
    <t>Local Event Sponsorship</t>
  </si>
  <si>
    <t>Conference Travel</t>
  </si>
  <si>
    <t>Catering Services</t>
  </si>
  <si>
    <t>Annual Gala</t>
  </si>
  <si>
    <t>Newsletter Costs</t>
  </si>
  <si>
    <t>Web Donations</t>
  </si>
  <si>
    <t>Online Contributions</t>
  </si>
  <si>
    <t>Monthly Pay</t>
  </si>
  <si>
    <t>Stationery Order</t>
  </si>
  <si>
    <t>Event Planning</t>
  </si>
  <si>
    <t>Event Coordination</t>
  </si>
  <si>
    <t>Strategic Consulting</t>
  </si>
  <si>
    <t>Staff Workshops</t>
  </si>
  <si>
    <t>Annual Renewal</t>
  </si>
  <si>
    <t>Harvest Festival</t>
  </si>
  <si>
    <t>Monthly Bills</t>
  </si>
  <si>
    <t>Community Project Grant</t>
  </si>
  <si>
    <t>Leadership Training</t>
  </si>
  <si>
    <t>Online Sales</t>
  </si>
  <si>
    <t>Website Merchandise</t>
  </si>
  <si>
    <t>Holiday Event</t>
  </si>
  <si>
    <t>End-of-Year Campaign</t>
  </si>
  <si>
    <t>Year-End Sale</t>
  </si>
  <si>
    <t>Graphic Design Workshop</t>
  </si>
  <si>
    <t>Marketing Strategy</t>
  </si>
  <si>
    <t>Gas Bill</t>
  </si>
  <si>
    <t>Property Insurance</t>
  </si>
  <si>
    <t>Charity Auction</t>
  </si>
  <si>
    <t>Storage Rental</t>
  </si>
  <si>
    <t>Bonus Payments</t>
  </si>
  <si>
    <t>Student Memberships</t>
  </si>
  <si>
    <t>New Printers</t>
  </si>
  <si>
    <t>Local Shelter Support</t>
  </si>
  <si>
    <t>Email Campaign</t>
  </si>
  <si>
    <t>Annual Gala Costs</t>
  </si>
  <si>
    <t>Conflict Resolution Training</t>
  </si>
  <si>
    <t>Charity Sports Event</t>
  </si>
  <si>
    <t>Internet Installation</t>
  </si>
  <si>
    <t>Financial Advice</t>
  </si>
  <si>
    <t>New Corporate Membership</t>
  </si>
  <si>
    <t>Radio Ads</t>
  </si>
  <si>
    <t>Snack Purchases</t>
  </si>
  <si>
    <t>Event Registration</t>
  </si>
  <si>
    <t>Workshop Sign-ups</t>
  </si>
  <si>
    <t>Youth Sports Team</t>
  </si>
  <si>
    <t>Team-Building Retreat</t>
  </si>
  <si>
    <t>Donations</t>
  </si>
  <si>
    <t>Annual Appeal</t>
  </si>
  <si>
    <t>Event Setup</t>
  </si>
  <si>
    <t>Conference Setup Costs</t>
  </si>
  <si>
    <t>Strategic Planning Session</t>
  </si>
  <si>
    <t>Outdoor Advertising</t>
  </si>
  <si>
    <t>Corporate Membership</t>
  </si>
  <si>
    <t>Weekly Catering</t>
  </si>
  <si>
    <t>Special Event Sales</t>
  </si>
  <si>
    <t>Website Fundraising</t>
  </si>
  <si>
    <t>Worker's Compensation</t>
  </si>
  <si>
    <t>City Grant</t>
  </si>
  <si>
    <t>First Aid Training</t>
  </si>
  <si>
    <t>Back-to-School Drive</t>
  </si>
  <si>
    <t>Overtime Payments</t>
  </si>
  <si>
    <t>Website Maintenance</t>
  </si>
  <si>
    <t>Promotional Video</t>
  </si>
  <si>
    <t>Holiday Party Catering</t>
  </si>
  <si>
    <t>New Individual Membership</t>
  </si>
  <si>
    <t>Networking Event Fees</t>
  </si>
  <si>
    <t>Annual Fundraiser</t>
  </si>
  <si>
    <t>Print Materials</t>
  </si>
  <si>
    <t>Annual Festival</t>
  </si>
  <si>
    <t>HR Services</t>
  </si>
  <si>
    <t>New Furniture</t>
  </si>
  <si>
    <t>Leadership Conference</t>
  </si>
  <si>
    <t>Community Workshop</t>
  </si>
  <si>
    <t>State Program Grant</t>
  </si>
  <si>
    <t>Equipment Insurance</t>
  </si>
  <si>
    <t>Holiday Baking Supplies</t>
  </si>
  <si>
    <t>December Payroll</t>
  </si>
  <si>
    <t>End-of-Year Support</t>
  </si>
  <si>
    <t>Social Media Ads</t>
  </si>
  <si>
    <t>Year-End Celebration</t>
  </si>
  <si>
    <t>Year-End Utility Payments</t>
  </si>
  <si>
    <t>Digital Marketing Workshop</t>
  </si>
  <si>
    <t>Branding Services</t>
  </si>
  <si>
    <t>Heating Bill</t>
  </si>
  <si>
    <t>Annual Nonprofit Membership</t>
  </si>
  <si>
    <t>Coffee Supplies</t>
  </si>
  <si>
    <t>Vehicle Insurance</t>
  </si>
  <si>
    <t>Community Event Setup</t>
  </si>
  <si>
    <t>Customer Service Training</t>
  </si>
  <si>
    <t>Youth Arts Program</t>
  </si>
  <si>
    <t>SEO Services</t>
  </si>
  <si>
    <t>Environmental Initiative</t>
  </si>
  <si>
    <t>Spring Festival</t>
  </si>
  <si>
    <t>Desk Supplies</t>
  </si>
  <si>
    <t>Summary</t>
  </si>
  <si>
    <t>January</t>
  </si>
  <si>
    <t>February</t>
  </si>
  <si>
    <t>March</t>
  </si>
  <si>
    <t>April</t>
  </si>
  <si>
    <t>June</t>
  </si>
  <si>
    <t>July</t>
  </si>
  <si>
    <t>August</t>
  </si>
  <si>
    <t>September</t>
  </si>
  <si>
    <t>October</t>
  </si>
  <si>
    <t>November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</si>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</sst>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7" formatCode="_(* #,##0_);_(* \(#,##0\);_(* &quot;-&quot;??_);_(@_)"/>
    <numFmt numFmtId="170" formatCode="_(&quot;$&quot;* #,##0_);[Red]_(&quot;$&quot;* \(#,##0\)_);_(* &quot;-&quot;_);_(@_)"/>
  </numFmts>
  <fonts count="9" x14ac:knownFonts="1">
    <font>
      <sz val="11"/>
      <color theme="1"/>
      <name val="Aptos Narrow"/>
      <family val="2"/>
      <scheme val="minor"/>
    </font>
    <font>
      <sz val="11"/>
      <color theme="1"/>
      <name val="Aptos Narrow"/>
      <family val="2"/>
      <scheme val="minor"/>
    </font>
    <font>
      <b/>
      <sz val="15"/>
      <color theme="3"/>
      <name val="Aptos Narrow"/>
      <family val="2"/>
      <scheme val="minor"/>
    </font>
    <font>
      <i/>
      <sz val="11"/>
      <color rgb="FF7F7F7F"/>
      <name val="Aptos Narrow"/>
      <family val="2"/>
      <scheme val="minor"/>
    </font>
    <font>
      <sz val="8"/>
      <name val="Aptos Narrow"/>
      <family val="2"/>
      <scheme val="minor"/>
    </font>
    <font>
      <b/>
      <u val="double"/>
      <sz val="18"/>
      <color theme="3"/>
      <name val="Aptos Narrow"/>
      <family val="2"/>
      <scheme val="minor"/>
    </font>
    <font>
      <b/>
      <sz val="12"/>
      <color theme="0"/>
      <name val="Aptos Narrow"/>
      <family val="2"/>
      <scheme val="minor"/>
    </font>
    <font>
      <b/>
      <sz val="11"/>
      <color theme="1"/>
      <name val="Aptos Narrow"/>
      <family val="2"/>
      <scheme val="minor"/>
    </font>
    <font>
      <i/>
      <sz val="12"/>
      <color rgb="FF7F7F7F"/>
      <name val="Aptos Narrow"/>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tint="-0.14999847407452621"/>
        <bgColor theme="0" tint="-0.14999847407452621"/>
      </patternFill>
    </fill>
  </fills>
  <borders count="1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5">
    <xf numFmtId="0" fontId="0" fillId="0" borderId="0"/>
    <xf numFmtId="44" fontId="1" fillId="0" borderId="0" applyFont="0" applyFill="0" applyBorder="0" applyAlignment="0" applyProtection="0"/>
    <xf numFmtId="0" fontId="2" fillId="0" borderId="1" applyNumberFormat="0" applyFill="0" applyAlignment="0" applyProtection="0"/>
    <xf numFmtId="0" fontId="3" fillId="0" borderId="0" applyNumberFormat="0" applyFill="0" applyBorder="0" applyAlignment="0" applyProtection="0"/>
    <xf numFmtId="43" fontId="1" fillId="0" borderId="0" applyFont="0" applyFill="0" applyBorder="0" applyAlignment="0" applyProtection="0"/>
  </cellStyleXfs>
  <cellXfs count="34">
    <xf numFmtId="0" fontId="0" fillId="0" borderId="0" xfId="0"/>
    <xf numFmtId="14" fontId="0" fillId="0" borderId="0" xfId="0" applyNumberFormat="1"/>
    <xf numFmtId="0" fontId="0" fillId="0" borderId="0" xfId="0" applyAlignment="1">
      <alignment horizontal="right"/>
    </xf>
    <xf numFmtId="0" fontId="6" fillId="2" borderId="3" xfId="0" applyFont="1" applyFill="1" applyBorder="1" applyAlignment="1">
      <alignment horizontal="left"/>
    </xf>
    <xf numFmtId="0" fontId="6" fillId="2" borderId="4" xfId="0" applyFont="1" applyFill="1" applyBorder="1" applyAlignment="1">
      <alignment horizontal="left"/>
    </xf>
    <xf numFmtId="0" fontId="3" fillId="0" borderId="0" xfId="3"/>
    <xf numFmtId="0" fontId="5" fillId="0" borderId="0" xfId="2" applyFont="1" applyBorder="1" applyAlignment="1">
      <alignment vertical="center"/>
    </xf>
    <xf numFmtId="0" fontId="5" fillId="0" borderId="2" xfId="2" applyFont="1" applyBorder="1" applyAlignment="1">
      <alignment horizontal="center" vertical="center"/>
    </xf>
    <xf numFmtId="170" fontId="0" fillId="0" borderId="0" xfId="1" applyNumberFormat="1" applyFont="1" applyFill="1"/>
    <xf numFmtId="0" fontId="0" fillId="0" borderId="0" xfId="0" applyFill="1"/>
    <xf numFmtId="0" fontId="0" fillId="0" borderId="0" xfId="0" applyFont="1" applyFill="1"/>
    <xf numFmtId="0" fontId="0" fillId="3" borderId="2" xfId="0" applyFont="1" applyFill="1" applyBorder="1"/>
    <xf numFmtId="0" fontId="0" fillId="0" borderId="2" xfId="0" applyFont="1" applyBorder="1"/>
    <xf numFmtId="0" fontId="6" fillId="2" borderId="11" xfId="0" applyFont="1" applyFill="1" applyBorder="1"/>
    <xf numFmtId="0" fontId="6" fillId="2" borderId="12" xfId="0" applyFont="1" applyFill="1" applyBorder="1"/>
    <xf numFmtId="0" fontId="6" fillId="2" borderId="13" xfId="0" applyFont="1" applyFill="1" applyBorder="1" applyAlignment="1">
      <alignment horizontal="right"/>
    </xf>
    <xf numFmtId="0" fontId="6" fillId="2" borderId="14" xfId="0" applyFont="1" applyFill="1" applyBorder="1" applyAlignment="1">
      <alignment horizontal="right"/>
    </xf>
    <xf numFmtId="0" fontId="0" fillId="3" borderId="15" xfId="0" applyFont="1" applyFill="1" applyBorder="1"/>
    <xf numFmtId="170" fontId="7" fillId="3" borderId="8" xfId="0" applyNumberFormat="1" applyFont="1" applyFill="1" applyBorder="1"/>
    <xf numFmtId="0" fontId="0" fillId="0" borderId="15" xfId="0" applyFont="1" applyBorder="1"/>
    <xf numFmtId="170" fontId="7" fillId="0" borderId="8" xfId="0" applyNumberFormat="1" applyFont="1" applyBorder="1"/>
    <xf numFmtId="0" fontId="0" fillId="3" borderId="16" xfId="0" applyFont="1" applyFill="1" applyBorder="1"/>
    <xf numFmtId="0" fontId="0" fillId="3" borderId="17" xfId="0" applyFont="1" applyFill="1" applyBorder="1"/>
    <xf numFmtId="170" fontId="7" fillId="3" borderId="10" xfId="0" applyNumberFormat="1" applyFont="1" applyFill="1" applyBorder="1"/>
    <xf numFmtId="0" fontId="8" fillId="0" borderId="0" xfId="3" applyFont="1"/>
    <xf numFmtId="0" fontId="5" fillId="0" borderId="5" xfId="2" applyFont="1" applyBorder="1" applyAlignment="1">
      <alignment horizontal="center" vertical="center"/>
    </xf>
    <xf numFmtId="0" fontId="5" fillId="0" borderId="6" xfId="2" applyFont="1" applyBorder="1" applyAlignment="1">
      <alignment horizontal="center" vertical="center"/>
    </xf>
    <xf numFmtId="0" fontId="5" fillId="0" borderId="7" xfId="2" applyFont="1" applyBorder="1" applyAlignment="1">
      <alignment horizontal="center" vertical="center"/>
    </xf>
    <xf numFmtId="0" fontId="5" fillId="0" borderId="8" xfId="2" applyFont="1" applyBorder="1" applyAlignment="1">
      <alignment horizontal="center" vertical="center"/>
    </xf>
    <xf numFmtId="0" fontId="5" fillId="0" borderId="9" xfId="2" applyFont="1" applyBorder="1" applyAlignment="1">
      <alignment horizontal="center" vertical="center"/>
    </xf>
    <xf numFmtId="0" fontId="5" fillId="0" borderId="10" xfId="2" applyFont="1" applyBorder="1" applyAlignment="1">
      <alignment horizontal="center" vertical="center"/>
    </xf>
    <xf numFmtId="167" fontId="0" fillId="3" borderId="0" xfId="4" applyNumberFormat="1" applyFont="1" applyFill="1" applyBorder="1"/>
    <xf numFmtId="167" fontId="0" fillId="0" borderId="0" xfId="4" applyNumberFormat="1" applyFont="1" applyBorder="1"/>
    <xf numFmtId="167" fontId="0" fillId="3" borderId="18" xfId="4" applyNumberFormat="1" applyFont="1" applyFill="1" applyBorder="1"/>
  </cellXfs>
  <cellStyles count="5">
    <cellStyle name="Comma" xfId="4" builtinId="3"/>
    <cellStyle name="Currency" xfId="1" builtinId="4"/>
    <cellStyle name="Explanatory Text" xfId="3" builtinId="53"/>
    <cellStyle name="Heading 1" xfId="2" builtinId="16"/>
    <cellStyle name="Normal" xfId="0" builtinId="0"/>
  </cellStyles>
  <dxfs count="12">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auto="1"/>
        </patternFill>
      </fill>
    </dxf>
    <dxf>
      <numFmt numFmtId="164" formatCode="_(&quot;$&quot;* #,##0_);_(&quot;$&quot;* \(#,##0\);_(&quot;$&quot;* &quot;-&quot;??_);_(@_)"/>
    </dxf>
    <dxf>
      <numFmt numFmtId="164" formatCode="_(&quot;$&quot;* #,##0_);_(&quot;$&quot;* \(#,##0\);_(&quot;$&quot;* &quot;-&quot;??_);_(@_)"/>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9" formatCode="dd/mm/yy"/>
      <fill>
        <patternFill patternType="none">
          <fgColor indexed="64"/>
          <bgColor indexed="65"/>
        </patternFill>
      </fill>
    </dxf>
    <dxf>
      <fill>
        <patternFill patternType="none">
          <fgColor indexed="64"/>
          <bgColor auto="1"/>
        </patternFill>
      </fill>
    </dxf>
    <dxf>
      <border outline="0">
        <bottom style="double">
          <color indexed="64"/>
        </bottom>
      </border>
    </dxf>
    <dxf>
      <font>
        <b/>
        <i val="0"/>
        <strike val="0"/>
        <condense val="0"/>
        <extend val="0"/>
        <outline val="0"/>
        <shadow val="0"/>
        <u val="none"/>
        <vertAlign val="baseline"/>
        <sz val="12"/>
        <color theme="0"/>
        <name val="Aptos Narrow"/>
        <family val="2"/>
        <scheme val="minor"/>
      </font>
      <fill>
        <patternFill patternType="solid">
          <fgColor indexed="64"/>
          <bgColor theme="4" tint="-0.249977111117893"/>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17</xdr:col>
      <xdr:colOff>403860</xdr:colOff>
      <xdr:row>6</xdr:row>
      <xdr:rowOff>15240</xdr:rowOff>
    </xdr:from>
    <xdr:to>
      <xdr:col>23</xdr:col>
      <xdr:colOff>403860</xdr:colOff>
      <xdr:row>27</xdr:row>
      <xdr:rowOff>0</xdr:rowOff>
    </xdr:to>
    <mc:AlternateContent xmlns:mc="http://schemas.openxmlformats.org/markup-compatibility/2006" xmlns:sle15="http://schemas.microsoft.com/office/drawing/2012/slicer">
      <mc:Choice Requires="sle15">
        <xdr:graphicFrame macro="">
          <xdr:nvGraphicFramePr>
            <xdr:cNvPr id="2" name="Month">
              <a:extLst>
                <a:ext uri="{FF2B5EF4-FFF2-40B4-BE49-F238E27FC236}">
                  <a16:creationId xmlns:a16="http://schemas.microsoft.com/office/drawing/2014/main" id="{71EEE6FA-16E6-CE74-584B-84202894A75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608320" y="1150620"/>
              <a:ext cx="5974080" cy="157733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9378553-DA4A-4240-A5E4-BEAC0AD22A8D}" sourceName="Month">
  <extLst>
    <x:ext xmlns:x15="http://schemas.microsoft.com/office/spreadsheetml/2010/11/main" uri="{2F2917AC-EB37-4324-AD4E-5DD8C200BD13}">
      <x15:tableSlicerCache tableId="2"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CA9316E-FCD5-4705-B28A-36FE23F66D39}" cache="Slicer_Month" caption="Filter entries by Month:" style="SlicerStyleDark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BEB552-7E1B-4FB1-8E67-FB9ED9230EDC}" name="Register" displayName="Register" ref="C7:J200" headerRowDxfId="11" dataDxfId="9" headerRowBorderDxfId="10">
  <autoFilter ref="C7:J200" xr:uid="{37BEB552-7E1B-4FB1-8E67-FB9ED9230EDC}">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xmlns:xlrd2="http://schemas.microsoft.com/office/spreadsheetml/2017/richdata2" ref="C8:J87">
    <sortCondition ref="C9:C87"/>
  </sortState>
  <tableColumns count="8">
    <tableColumn id="2" xr3:uid="{ADE591B4-9450-4ED4-938F-8F9ACB2D09A4}" name="Date" totalsRowLabel="Total" dataDxfId="8"/>
    <tableColumn id="3" xr3:uid="{65A3F2FD-4841-4886-AC61-3CB01BA14CB4}" name="Type" dataDxfId="7"/>
    <tableColumn id="8" xr3:uid="{7BF29122-052B-4214-BC50-B8EAE1FE5BE7}" name="Particulars" dataDxfId="6"/>
    <tableColumn id="4" xr3:uid="{B4930D80-935C-4367-9E1C-F0FDD074ECD2}" name="Amount" totalsRowFunction="sum" dataDxfId="5" totalsRowDxfId="4" dataCellStyle="Currency"/>
    <tableColumn id="5" xr3:uid="{3507C4B4-4D6F-45E4-963D-A9BA9C66AE78}" name="Month Index" dataDxfId="3"/>
    <tableColumn id="11" xr3:uid="{DCCF0BD8-BFCF-4D0C-B020-91246C1D8A5D}" name="Month" dataDxfId="2"/>
    <tableColumn id="9" xr3:uid="{3F4ACBF2-E885-4E1F-A84F-96D3764906D3}" name="Day Index" dataDxfId="1"/>
    <tableColumn id="10" xr3:uid="{E7506204-D505-4246-B5F7-7CFF78554D5C}" name="Week" totalsRowFunction="sum" dataDxfId="0"/>
  </tableColumns>
  <tableStyleInfo name="TableStyleLight15"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C7757-DC95-46DC-8016-2159BFA8AFF7}">
  <dimension ref="C2:T200"/>
  <sheetViews>
    <sheetView showGridLines="0" workbookViewId="0">
      <selection activeCell="C2" sqref="C2:F5"/>
    </sheetView>
  </sheetViews>
  <sheetFormatPr defaultRowHeight="14.4" x14ac:dyDescent="0.3"/>
  <cols>
    <col min="1" max="2" width="2.33203125" customWidth="1"/>
    <col min="3" max="3" width="8.88671875" customWidth="1"/>
    <col min="4" max="4" width="20.77734375" customWidth="1"/>
    <col min="5" max="5" width="30.77734375" customWidth="1"/>
    <col min="6" max="6" width="10.77734375" customWidth="1"/>
    <col min="7" max="7" width="12.44140625" hidden="1" customWidth="1"/>
    <col min="8" max="8" width="9.77734375" hidden="1" customWidth="1"/>
    <col min="9" max="9" width="10.109375" hidden="1" customWidth="1"/>
    <col min="10" max="10" width="6.21875" hidden="1" customWidth="1"/>
    <col min="11" max="12" width="0" hidden="1" customWidth="1"/>
    <col min="13" max="17" width="8.88671875" hidden="1" customWidth="1"/>
    <col min="19" max="19" width="13.5546875" hidden="1" customWidth="1"/>
    <col min="20" max="20" width="18.44140625" hidden="1" customWidth="1"/>
  </cols>
  <sheetData>
    <row r="2" spans="3:20" ht="15" customHeight="1" x14ac:dyDescent="0.3">
      <c r="C2" s="7" t="s">
        <v>27</v>
      </c>
      <c r="D2" s="7"/>
      <c r="E2" s="7"/>
      <c r="F2" s="7"/>
      <c r="G2" s="6"/>
    </row>
    <row r="3" spans="3:20" ht="15.6" customHeight="1" x14ac:dyDescent="0.3">
      <c r="C3" s="7"/>
      <c r="D3" s="7"/>
      <c r="E3" s="7"/>
      <c r="F3" s="7"/>
      <c r="G3" s="6"/>
    </row>
    <row r="4" spans="3:20" ht="15.6" customHeight="1" x14ac:dyDescent="0.3">
      <c r="C4" s="7"/>
      <c r="D4" s="7"/>
      <c r="E4" s="7"/>
      <c r="F4" s="7"/>
      <c r="G4" s="6"/>
    </row>
    <row r="5" spans="3:20" ht="14.4" customHeight="1" x14ac:dyDescent="0.3">
      <c r="C5" s="7"/>
      <c r="D5" s="7"/>
      <c r="E5" s="7"/>
      <c r="F5" s="7"/>
      <c r="G5" s="6"/>
    </row>
    <row r="7" spans="3:20" ht="16.2" thickBot="1" x14ac:dyDescent="0.35">
      <c r="C7" s="3" t="s">
        <v>0</v>
      </c>
      <c r="D7" s="3" t="s">
        <v>4</v>
      </c>
      <c r="E7" s="3" t="s">
        <v>1</v>
      </c>
      <c r="F7" s="3" t="s">
        <v>2</v>
      </c>
      <c r="G7" s="3" t="s">
        <v>3</v>
      </c>
      <c r="H7" s="4" t="s">
        <v>23</v>
      </c>
      <c r="I7" s="4" t="s">
        <v>18</v>
      </c>
      <c r="J7" s="4" t="s">
        <v>22</v>
      </c>
      <c r="O7" t="s">
        <v>19</v>
      </c>
      <c r="P7" t="s">
        <v>20</v>
      </c>
      <c r="Q7" t="s">
        <v>21</v>
      </c>
      <c r="S7" s="3" t="s">
        <v>25</v>
      </c>
      <c r="T7" s="3" t="s">
        <v>26</v>
      </c>
    </row>
    <row r="8" spans="3:20" ht="15" thickTop="1" x14ac:dyDescent="0.3">
      <c r="C8" s="1">
        <v>44928</v>
      </c>
      <c r="D8" s="1" t="s">
        <v>43</v>
      </c>
      <c r="E8" s="1" t="s">
        <v>200</v>
      </c>
      <c r="F8" s="8">
        <v>1600</v>
      </c>
      <c r="G8">
        <v>1</v>
      </c>
      <c r="H8" t="s">
        <v>272</v>
      </c>
      <c r="I8">
        <v>2</v>
      </c>
      <c r="J8">
        <v>1</v>
      </c>
      <c r="O8">
        <v>1</v>
      </c>
      <c r="P8">
        <v>7</v>
      </c>
      <c r="Q8">
        <v>1</v>
      </c>
      <c r="S8" t="str" cm="1">
        <f t="array" ref="S8:S72">_xlfn._xlws.SORT(_xlfn.UNIQUE(Register[Type]))</f>
        <v>Advertising</v>
      </c>
      <c r="T8" t="str" cm="1">
        <f t="array" ref="T8:T190">_xlfn._xlws.SORT(_xlfn.UNIQUE(Register[Particulars]))</f>
        <v>Advisory Services</v>
      </c>
    </row>
    <row r="9" spans="3:20" x14ac:dyDescent="0.3">
      <c r="C9" s="1">
        <v>44930</v>
      </c>
      <c r="D9" s="1" t="s">
        <v>49</v>
      </c>
      <c r="E9" s="1" t="s">
        <v>144</v>
      </c>
      <c r="F9" s="8">
        <v>-500</v>
      </c>
      <c r="G9">
        <v>1</v>
      </c>
      <c r="H9" t="s">
        <v>272</v>
      </c>
      <c r="I9">
        <v>4</v>
      </c>
      <c r="J9">
        <v>1</v>
      </c>
      <c r="O9">
        <v>8</v>
      </c>
      <c r="P9">
        <v>14</v>
      </c>
      <c r="Q9">
        <v>2</v>
      </c>
      <c r="S9" t="str">
        <v>Annual Reports</v>
      </c>
      <c r="T9" t="str">
        <v>Annual Appeal</v>
      </c>
    </row>
    <row r="10" spans="3:20" x14ac:dyDescent="0.3">
      <c r="C10" s="1">
        <v>44930</v>
      </c>
      <c r="D10" s="1" t="s">
        <v>43</v>
      </c>
      <c r="E10" s="1" t="s">
        <v>258</v>
      </c>
      <c r="F10" s="8">
        <v>1500</v>
      </c>
      <c r="G10">
        <v>1</v>
      </c>
      <c r="H10" t="s">
        <v>272</v>
      </c>
      <c r="I10">
        <v>4</v>
      </c>
      <c r="J10">
        <v>1</v>
      </c>
      <c r="O10">
        <v>15</v>
      </c>
      <c r="P10">
        <v>22</v>
      </c>
      <c r="Q10">
        <v>3</v>
      </c>
      <c r="S10" t="str">
        <v>Charitable Contributions</v>
      </c>
      <c r="T10" t="str">
        <v>Annual Conference</v>
      </c>
    </row>
    <row r="11" spans="3:20" x14ac:dyDescent="0.3">
      <c r="C11" s="1">
        <v>44933</v>
      </c>
      <c r="D11" s="1" t="s">
        <v>51</v>
      </c>
      <c r="E11" s="1" t="s">
        <v>201</v>
      </c>
      <c r="F11" s="8">
        <v>2100</v>
      </c>
      <c r="G11">
        <v>1</v>
      </c>
      <c r="H11" t="s">
        <v>272</v>
      </c>
      <c r="I11">
        <v>7</v>
      </c>
      <c r="J11">
        <v>1</v>
      </c>
      <c r="O11">
        <v>23</v>
      </c>
      <c r="P11">
        <v>31</v>
      </c>
      <c r="Q11">
        <v>4</v>
      </c>
      <c r="S11" t="str">
        <v>Charity Run</v>
      </c>
      <c r="T11" t="str">
        <v>Annual Event</v>
      </c>
    </row>
    <row r="12" spans="3:20" x14ac:dyDescent="0.3">
      <c r="C12" s="1">
        <v>44937</v>
      </c>
      <c r="D12" s="1" t="s">
        <v>53</v>
      </c>
      <c r="E12" s="1" t="s">
        <v>145</v>
      </c>
      <c r="F12" s="8">
        <v>-400</v>
      </c>
      <c r="G12">
        <v>1</v>
      </c>
      <c r="H12" t="s">
        <v>272</v>
      </c>
      <c r="I12">
        <v>11</v>
      </c>
      <c r="J12">
        <v>2</v>
      </c>
      <c r="S12" t="str">
        <v>Community Workshops</v>
      </c>
      <c r="T12" t="str">
        <v>Annual Festival</v>
      </c>
    </row>
    <row r="13" spans="3:20" x14ac:dyDescent="0.3">
      <c r="C13" s="1">
        <v>44937</v>
      </c>
      <c r="D13" s="1" t="s">
        <v>51</v>
      </c>
      <c r="E13" s="1" t="s">
        <v>259</v>
      </c>
      <c r="F13" s="8">
        <v>1900</v>
      </c>
      <c r="G13">
        <v>1</v>
      </c>
      <c r="H13" t="s">
        <v>272</v>
      </c>
      <c r="I13">
        <v>11</v>
      </c>
      <c r="J13">
        <v>2</v>
      </c>
      <c r="S13" t="str">
        <v>Conference Fees</v>
      </c>
      <c r="T13" t="str">
        <v>Annual Fundraiser</v>
      </c>
    </row>
    <row r="14" spans="3:20" x14ac:dyDescent="0.3">
      <c r="C14" s="1">
        <v>44938</v>
      </c>
      <c r="D14" s="1" t="s">
        <v>29</v>
      </c>
      <c r="E14" s="1" t="s">
        <v>30</v>
      </c>
      <c r="F14" s="8">
        <v>-1220</v>
      </c>
      <c r="G14">
        <v>1</v>
      </c>
      <c r="H14" t="s">
        <v>272</v>
      </c>
      <c r="I14">
        <v>12</v>
      </c>
      <c r="J14">
        <v>2</v>
      </c>
      <c r="S14" t="str">
        <v>Consulting</v>
      </c>
      <c r="T14" t="str">
        <v>Annual Gala</v>
      </c>
    </row>
    <row r="15" spans="3:20" x14ac:dyDescent="0.3">
      <c r="C15" s="1">
        <v>44941</v>
      </c>
      <c r="D15" s="1" t="s">
        <v>51</v>
      </c>
      <c r="E15" s="1" t="s">
        <v>146</v>
      </c>
      <c r="F15" s="8">
        <v>1800</v>
      </c>
      <c r="G15">
        <v>1</v>
      </c>
      <c r="H15" t="s">
        <v>272</v>
      </c>
      <c r="I15">
        <v>15</v>
      </c>
      <c r="J15">
        <v>3</v>
      </c>
      <c r="S15" t="str">
        <v>Corporate Sponsorship</v>
      </c>
      <c r="T15" t="str">
        <v>Annual Gala Costs</v>
      </c>
    </row>
    <row r="16" spans="3:20" x14ac:dyDescent="0.3">
      <c r="C16" s="1">
        <v>44941</v>
      </c>
      <c r="D16" s="1" t="s">
        <v>37</v>
      </c>
      <c r="E16" s="1" t="s">
        <v>202</v>
      </c>
      <c r="F16" s="8">
        <v>-190</v>
      </c>
      <c r="G16">
        <v>1</v>
      </c>
      <c r="H16" t="s">
        <v>272</v>
      </c>
      <c r="I16">
        <v>15</v>
      </c>
      <c r="J16">
        <v>3</v>
      </c>
      <c r="S16" t="str">
        <v>Donation</v>
      </c>
      <c r="T16" t="str">
        <v>Annual Insurance Premium</v>
      </c>
    </row>
    <row r="17" spans="3:20" x14ac:dyDescent="0.3">
      <c r="C17" s="1">
        <v>44942</v>
      </c>
      <c r="D17" s="1" t="s">
        <v>31</v>
      </c>
      <c r="E17" s="1" t="s">
        <v>32</v>
      </c>
      <c r="F17" s="8">
        <v>2600</v>
      </c>
      <c r="G17">
        <v>1</v>
      </c>
      <c r="H17" t="s">
        <v>272</v>
      </c>
      <c r="I17">
        <v>16</v>
      </c>
      <c r="J17">
        <v>3</v>
      </c>
      <c r="S17" t="str">
        <v>Donation Campaign</v>
      </c>
      <c r="T17" t="str">
        <v>Annual Nonprofit Membership</v>
      </c>
    </row>
    <row r="18" spans="3:20" x14ac:dyDescent="0.3">
      <c r="C18" s="1">
        <v>44943</v>
      </c>
      <c r="D18" s="1" t="s">
        <v>37</v>
      </c>
      <c r="E18" s="1" t="s">
        <v>260</v>
      </c>
      <c r="F18" s="8">
        <v>-210</v>
      </c>
      <c r="G18">
        <v>1</v>
      </c>
      <c r="H18" t="s">
        <v>272</v>
      </c>
      <c r="I18">
        <v>17</v>
      </c>
      <c r="J18">
        <v>3</v>
      </c>
      <c r="S18" t="str">
        <v>Donations</v>
      </c>
      <c r="T18" t="str">
        <v>Annual Picnic</v>
      </c>
    </row>
    <row r="19" spans="3:20" x14ac:dyDescent="0.3">
      <c r="C19" s="1">
        <v>44944</v>
      </c>
      <c r="D19" s="1" t="s">
        <v>53</v>
      </c>
      <c r="E19" s="1" t="s">
        <v>203</v>
      </c>
      <c r="F19" s="8">
        <v>-500</v>
      </c>
      <c r="G19">
        <v>1</v>
      </c>
      <c r="H19" t="s">
        <v>272</v>
      </c>
      <c r="I19">
        <v>18</v>
      </c>
      <c r="J19">
        <v>3</v>
      </c>
      <c r="S19" t="str">
        <v>Employee Salaries</v>
      </c>
      <c r="T19" t="str">
        <v>Annual Raffle</v>
      </c>
    </row>
    <row r="20" spans="3:20" x14ac:dyDescent="0.3">
      <c r="C20" s="1">
        <v>44948</v>
      </c>
      <c r="D20" s="1" t="s">
        <v>33</v>
      </c>
      <c r="E20" s="1" t="s">
        <v>34</v>
      </c>
      <c r="F20" s="8">
        <v>-300</v>
      </c>
      <c r="G20">
        <v>1</v>
      </c>
      <c r="H20" t="s">
        <v>272</v>
      </c>
      <c r="I20">
        <v>22</v>
      </c>
      <c r="J20">
        <v>3</v>
      </c>
      <c r="S20" t="str">
        <v>Employee Training</v>
      </c>
      <c r="T20" t="str">
        <v>Annual Renewal</v>
      </c>
    </row>
    <row r="21" spans="3:20" x14ac:dyDescent="0.3">
      <c r="C21" s="1">
        <v>44949</v>
      </c>
      <c r="D21" s="1" t="s">
        <v>28</v>
      </c>
      <c r="E21" s="1" t="s">
        <v>261</v>
      </c>
      <c r="F21" s="8">
        <v>1350</v>
      </c>
      <c r="G21">
        <v>1</v>
      </c>
      <c r="H21" t="s">
        <v>272</v>
      </c>
      <c r="I21">
        <v>23</v>
      </c>
      <c r="J21">
        <v>4</v>
      </c>
      <c r="S21" t="str">
        <v>Equipment</v>
      </c>
      <c r="T21" t="str">
        <v>Back-to-School Drive</v>
      </c>
    </row>
    <row r="22" spans="3:20" x14ac:dyDescent="0.3">
      <c r="C22" s="1">
        <v>44951</v>
      </c>
      <c r="D22" s="1" t="s">
        <v>39</v>
      </c>
      <c r="E22" s="1" t="s">
        <v>204</v>
      </c>
      <c r="F22" s="8">
        <v>5000</v>
      </c>
      <c r="G22">
        <v>1</v>
      </c>
      <c r="H22" t="s">
        <v>272</v>
      </c>
      <c r="I22">
        <v>25</v>
      </c>
      <c r="J22">
        <v>4</v>
      </c>
      <c r="S22" t="str">
        <v>Equipment Purchase</v>
      </c>
      <c r="T22" t="str">
        <v>Bonus Payments</v>
      </c>
    </row>
    <row r="23" spans="3:20" x14ac:dyDescent="0.3">
      <c r="C23" s="1">
        <v>44952</v>
      </c>
      <c r="D23" s="1" t="s">
        <v>28</v>
      </c>
      <c r="E23" s="1" t="s">
        <v>147</v>
      </c>
      <c r="F23" s="8">
        <v>1400</v>
      </c>
      <c r="G23">
        <v>1</v>
      </c>
      <c r="H23" t="s">
        <v>272</v>
      </c>
      <c r="I23">
        <v>26</v>
      </c>
      <c r="J23">
        <v>4</v>
      </c>
      <c r="S23" t="str">
        <v>Event Fees</v>
      </c>
      <c r="T23" t="str">
        <v>Branding Services</v>
      </c>
    </row>
    <row r="24" spans="3:20" x14ac:dyDescent="0.3">
      <c r="C24" s="1">
        <v>44954</v>
      </c>
      <c r="D24" s="1" t="s">
        <v>35</v>
      </c>
      <c r="E24" s="1" t="s">
        <v>36</v>
      </c>
      <c r="F24" s="8">
        <v>950</v>
      </c>
      <c r="G24">
        <v>1</v>
      </c>
      <c r="H24" t="s">
        <v>272</v>
      </c>
      <c r="I24">
        <v>28</v>
      </c>
      <c r="J24">
        <v>4</v>
      </c>
      <c r="S24" t="str">
        <v>Event Insurance</v>
      </c>
      <c r="T24" t="str">
        <v>Catering for Events</v>
      </c>
    </row>
    <row r="25" spans="3:20" x14ac:dyDescent="0.3">
      <c r="C25" s="1">
        <v>44955</v>
      </c>
      <c r="D25" s="1" t="s">
        <v>86</v>
      </c>
      <c r="E25" s="1" t="s">
        <v>262</v>
      </c>
      <c r="F25" s="8">
        <v>-220</v>
      </c>
      <c r="G25">
        <v>1</v>
      </c>
      <c r="H25" t="s">
        <v>272</v>
      </c>
      <c r="I25">
        <v>29</v>
      </c>
      <c r="J25">
        <v>4</v>
      </c>
      <c r="S25" t="str">
        <v>Event Planning</v>
      </c>
      <c r="T25" t="str">
        <v>Catering Services</v>
      </c>
    </row>
    <row r="26" spans="3:20" x14ac:dyDescent="0.3">
      <c r="C26" s="1">
        <v>44959</v>
      </c>
      <c r="D26" s="1" t="s">
        <v>37</v>
      </c>
      <c r="E26" s="1" t="s">
        <v>38</v>
      </c>
      <c r="F26" s="8">
        <v>-215</v>
      </c>
      <c r="G26">
        <v>2</v>
      </c>
      <c r="H26" t="s">
        <v>273</v>
      </c>
      <c r="I26">
        <v>2</v>
      </c>
      <c r="J26">
        <v>1</v>
      </c>
      <c r="S26" t="str">
        <v>Event Registration</v>
      </c>
      <c r="T26" t="str">
        <v>Charity Auction</v>
      </c>
    </row>
    <row r="27" spans="3:20" x14ac:dyDescent="0.3">
      <c r="C27" s="1">
        <v>44959</v>
      </c>
      <c r="D27" s="1" t="s">
        <v>58</v>
      </c>
      <c r="E27" s="1" t="s">
        <v>110</v>
      </c>
      <c r="F27" s="8">
        <v>-2000</v>
      </c>
      <c r="G27">
        <v>2</v>
      </c>
      <c r="H27" t="s">
        <v>273</v>
      </c>
      <c r="I27">
        <v>2</v>
      </c>
      <c r="J27">
        <v>1</v>
      </c>
      <c r="S27" t="str">
        <v>Event Registrations</v>
      </c>
      <c r="T27" t="str">
        <v>Charity Event</v>
      </c>
    </row>
    <row r="28" spans="3:20" x14ac:dyDescent="0.3">
      <c r="C28" s="1">
        <v>44960</v>
      </c>
      <c r="D28" s="1" t="s">
        <v>29</v>
      </c>
      <c r="E28" s="1" t="s">
        <v>205</v>
      </c>
      <c r="F28" s="8">
        <v>-300</v>
      </c>
      <c r="G28">
        <v>2</v>
      </c>
      <c r="H28" t="s">
        <v>273</v>
      </c>
      <c r="I28">
        <v>3</v>
      </c>
      <c r="J28">
        <v>1</v>
      </c>
      <c r="S28" t="str">
        <v>Event Setup</v>
      </c>
      <c r="T28" t="str">
        <v>Charity Sports Event</v>
      </c>
    </row>
    <row r="29" spans="3:20" x14ac:dyDescent="0.3">
      <c r="C29" s="1">
        <v>44963</v>
      </c>
      <c r="D29" s="1" t="s">
        <v>53</v>
      </c>
      <c r="E29" s="1" t="s">
        <v>263</v>
      </c>
      <c r="F29" s="8">
        <v>-400</v>
      </c>
      <c r="G29">
        <v>2</v>
      </c>
      <c r="H29" t="s">
        <v>273</v>
      </c>
      <c r="I29">
        <v>6</v>
      </c>
      <c r="J29">
        <v>1</v>
      </c>
      <c r="S29" t="str">
        <v>Event Tickets</v>
      </c>
      <c r="T29" t="str">
        <v>City Grant</v>
      </c>
    </row>
    <row r="30" spans="3:20" x14ac:dyDescent="0.3">
      <c r="C30" s="1">
        <v>44964</v>
      </c>
      <c r="D30" s="1" t="s">
        <v>29</v>
      </c>
      <c r="E30" s="1" t="s">
        <v>30</v>
      </c>
      <c r="F30" s="8">
        <v>-1230</v>
      </c>
      <c r="G30">
        <v>2</v>
      </c>
      <c r="H30" t="s">
        <v>273</v>
      </c>
      <c r="I30">
        <v>7</v>
      </c>
      <c r="J30">
        <v>1</v>
      </c>
      <c r="S30" t="str">
        <v>Food Supplies</v>
      </c>
      <c r="T30" t="str">
        <v>Coffee Supplies</v>
      </c>
    </row>
    <row r="31" spans="3:20" x14ac:dyDescent="0.3">
      <c r="C31" s="1">
        <v>44965</v>
      </c>
      <c r="D31" s="1" t="s">
        <v>39</v>
      </c>
      <c r="E31" s="1" t="s">
        <v>40</v>
      </c>
      <c r="F31" s="8">
        <v>3800</v>
      </c>
      <c r="G31">
        <v>2</v>
      </c>
      <c r="H31" t="s">
        <v>273</v>
      </c>
      <c r="I31">
        <v>8</v>
      </c>
      <c r="J31">
        <v>2</v>
      </c>
      <c r="S31" t="str">
        <v>Fundraising</v>
      </c>
      <c r="T31" t="str">
        <v>Community Donation</v>
      </c>
    </row>
    <row r="32" spans="3:20" x14ac:dyDescent="0.3">
      <c r="C32" s="1">
        <v>44966</v>
      </c>
      <c r="D32" s="1" t="s">
        <v>45</v>
      </c>
      <c r="E32" s="1" t="s">
        <v>206</v>
      </c>
      <c r="F32" s="8">
        <v>-1500</v>
      </c>
      <c r="G32">
        <v>2</v>
      </c>
      <c r="H32" t="s">
        <v>273</v>
      </c>
      <c r="I32">
        <v>9</v>
      </c>
      <c r="J32">
        <v>2</v>
      </c>
      <c r="S32" t="str">
        <v>Grants</v>
      </c>
      <c r="T32" t="str">
        <v>Community Event Setup</v>
      </c>
    </row>
    <row r="33" spans="3:20" x14ac:dyDescent="0.3">
      <c r="C33" s="1">
        <v>44970</v>
      </c>
      <c r="D33" s="1" t="s">
        <v>39</v>
      </c>
      <c r="E33" s="1" t="s">
        <v>148</v>
      </c>
      <c r="F33" s="8">
        <v>4600</v>
      </c>
      <c r="G33">
        <v>2</v>
      </c>
      <c r="H33" t="s">
        <v>273</v>
      </c>
      <c r="I33">
        <v>13</v>
      </c>
      <c r="J33">
        <v>2</v>
      </c>
      <c r="S33" t="str">
        <v>Graphic Design</v>
      </c>
      <c r="T33" t="str">
        <v>Community Festival</v>
      </c>
    </row>
    <row r="34" spans="3:20" x14ac:dyDescent="0.3">
      <c r="C34" s="1">
        <v>44970</v>
      </c>
      <c r="D34" s="1" t="s">
        <v>225</v>
      </c>
      <c r="E34" s="1" t="s">
        <v>264</v>
      </c>
      <c r="F34" s="8">
        <v>-800</v>
      </c>
      <c r="G34">
        <v>2</v>
      </c>
      <c r="H34" t="s">
        <v>273</v>
      </c>
      <c r="I34">
        <v>13</v>
      </c>
      <c r="J34">
        <v>2</v>
      </c>
      <c r="S34" t="str">
        <v>Insurance</v>
      </c>
      <c r="T34" t="str">
        <v>Community Project Grant</v>
      </c>
    </row>
    <row r="35" spans="3:20" x14ac:dyDescent="0.3">
      <c r="C35" s="1">
        <v>44971</v>
      </c>
      <c r="D35" s="1" t="s">
        <v>41</v>
      </c>
      <c r="E35" s="1" t="s">
        <v>42</v>
      </c>
      <c r="F35" s="8">
        <v>-310</v>
      </c>
      <c r="G35">
        <v>2</v>
      </c>
      <c r="H35" t="s">
        <v>273</v>
      </c>
      <c r="I35">
        <v>14</v>
      </c>
      <c r="J35">
        <v>2</v>
      </c>
      <c r="S35" t="str">
        <v>Internet</v>
      </c>
      <c r="T35" t="str">
        <v>Community Run Event</v>
      </c>
    </row>
    <row r="36" spans="3:20" x14ac:dyDescent="0.3">
      <c r="C36" s="1">
        <v>44974</v>
      </c>
      <c r="D36" s="1" t="s">
        <v>28</v>
      </c>
      <c r="E36" s="1" t="s">
        <v>207</v>
      </c>
      <c r="F36" s="8">
        <v>1250</v>
      </c>
      <c r="G36">
        <v>2</v>
      </c>
      <c r="H36" t="s">
        <v>273</v>
      </c>
      <c r="I36">
        <v>17</v>
      </c>
      <c r="J36">
        <v>3</v>
      </c>
      <c r="S36" t="str">
        <v>Logistics</v>
      </c>
      <c r="T36" t="str">
        <v>Community Workshop</v>
      </c>
    </row>
    <row r="37" spans="3:20" x14ac:dyDescent="0.3">
      <c r="C37" s="1">
        <v>44975</v>
      </c>
      <c r="D37" s="1" t="s">
        <v>67</v>
      </c>
      <c r="E37" s="1" t="s">
        <v>149</v>
      </c>
      <c r="F37" s="8">
        <v>-900</v>
      </c>
      <c r="G37">
        <v>2</v>
      </c>
      <c r="H37" t="s">
        <v>273</v>
      </c>
      <c r="I37">
        <v>18</v>
      </c>
      <c r="J37">
        <v>3</v>
      </c>
      <c r="S37" t="str">
        <v>Maintenance Supplies</v>
      </c>
      <c r="T37" t="str">
        <v>Conference Setup Costs</v>
      </c>
    </row>
    <row r="38" spans="3:20" x14ac:dyDescent="0.3">
      <c r="C38" s="1">
        <v>44976</v>
      </c>
      <c r="D38" s="1" t="s">
        <v>56</v>
      </c>
      <c r="E38" s="1" t="s">
        <v>116</v>
      </c>
      <c r="F38" s="8">
        <v>1300</v>
      </c>
      <c r="G38">
        <v>2</v>
      </c>
      <c r="H38" t="s">
        <v>273</v>
      </c>
      <c r="I38">
        <v>19</v>
      </c>
      <c r="J38">
        <v>3</v>
      </c>
      <c r="S38" t="str">
        <v>Marketing</v>
      </c>
      <c r="T38" t="str">
        <v>Conference Travel</v>
      </c>
    </row>
    <row r="39" spans="3:20" x14ac:dyDescent="0.3">
      <c r="C39" s="1">
        <v>44977</v>
      </c>
      <c r="D39" s="1" t="s">
        <v>43</v>
      </c>
      <c r="E39" s="1" t="s">
        <v>44</v>
      </c>
      <c r="F39" s="8">
        <v>1750</v>
      </c>
      <c r="G39">
        <v>2</v>
      </c>
      <c r="H39" t="s">
        <v>273</v>
      </c>
      <c r="I39">
        <v>20</v>
      </c>
      <c r="J39">
        <v>3</v>
      </c>
      <c r="S39" t="str">
        <v>Marketing Expenses</v>
      </c>
      <c r="T39" t="str">
        <v>Conference Travel Expenses</v>
      </c>
    </row>
    <row r="40" spans="3:20" x14ac:dyDescent="0.3">
      <c r="C40" s="1">
        <v>44980</v>
      </c>
      <c r="D40" s="1" t="s">
        <v>58</v>
      </c>
      <c r="E40" s="1" t="s">
        <v>208</v>
      </c>
      <c r="F40" s="8">
        <v>-900</v>
      </c>
      <c r="G40">
        <v>2</v>
      </c>
      <c r="H40" t="s">
        <v>273</v>
      </c>
      <c r="I40">
        <v>23</v>
      </c>
      <c r="J40">
        <v>4</v>
      </c>
      <c r="S40" t="str">
        <v>Membership Contributions</v>
      </c>
      <c r="T40" t="str">
        <v>Conflict Resolution Training</v>
      </c>
    </row>
    <row r="41" spans="3:20" x14ac:dyDescent="0.3">
      <c r="C41" s="1">
        <v>44981</v>
      </c>
      <c r="D41" s="1" t="s">
        <v>56</v>
      </c>
      <c r="E41" s="1" t="s">
        <v>150</v>
      </c>
      <c r="F41" s="8">
        <v>1850</v>
      </c>
      <c r="G41">
        <v>2</v>
      </c>
      <c r="H41" t="s">
        <v>273</v>
      </c>
      <c r="I41">
        <v>24</v>
      </c>
      <c r="J41">
        <v>4</v>
      </c>
      <c r="S41" t="str">
        <v>Membership Drives</v>
      </c>
      <c r="T41" t="str">
        <v>Consulting Services</v>
      </c>
    </row>
    <row r="42" spans="3:20" x14ac:dyDescent="0.3">
      <c r="C42" s="1">
        <v>44981</v>
      </c>
      <c r="D42" s="1" t="s">
        <v>166</v>
      </c>
      <c r="E42" s="1" t="s">
        <v>265</v>
      </c>
      <c r="F42" s="8">
        <v>-550</v>
      </c>
      <c r="G42">
        <v>2</v>
      </c>
      <c r="H42" t="s">
        <v>273</v>
      </c>
      <c r="I42">
        <v>24</v>
      </c>
      <c r="J42">
        <v>4</v>
      </c>
      <c r="S42" t="str">
        <v>Membership Fees</v>
      </c>
      <c r="T42" t="str">
        <v>Corporate Event</v>
      </c>
    </row>
    <row r="43" spans="3:20" x14ac:dyDescent="0.3">
      <c r="C43" s="1">
        <v>44982</v>
      </c>
      <c r="D43" s="1" t="s">
        <v>45</v>
      </c>
      <c r="E43" s="1" t="s">
        <v>46</v>
      </c>
      <c r="F43" s="8">
        <v>-4900</v>
      </c>
      <c r="G43">
        <v>2</v>
      </c>
      <c r="H43" t="s">
        <v>273</v>
      </c>
      <c r="I43">
        <v>25</v>
      </c>
      <c r="J43">
        <v>4</v>
      </c>
      <c r="S43" t="str">
        <v>Merch Sales</v>
      </c>
      <c r="T43" t="str">
        <v>Corporate Membership</v>
      </c>
    </row>
    <row r="44" spans="3:20" x14ac:dyDescent="0.3">
      <c r="C44" s="1">
        <v>44986</v>
      </c>
      <c r="D44" s="1" t="s">
        <v>47</v>
      </c>
      <c r="E44" s="1" t="s">
        <v>48</v>
      </c>
      <c r="F44" s="8">
        <v>2400</v>
      </c>
      <c r="G44">
        <v>3</v>
      </c>
      <c r="H44" t="s">
        <v>274</v>
      </c>
      <c r="I44">
        <v>1</v>
      </c>
      <c r="J44">
        <v>1</v>
      </c>
      <c r="S44" t="str">
        <v>Office Equipment</v>
      </c>
      <c r="T44" t="str">
        <v>Corporate Sponsorship</v>
      </c>
    </row>
    <row r="45" spans="3:20" x14ac:dyDescent="0.3">
      <c r="C45" s="1">
        <v>44986</v>
      </c>
      <c r="D45" s="1" t="s">
        <v>35</v>
      </c>
      <c r="E45" s="1" t="s">
        <v>209</v>
      </c>
      <c r="F45" s="8">
        <v>2000</v>
      </c>
      <c r="G45">
        <v>3</v>
      </c>
      <c r="H45" t="s">
        <v>274</v>
      </c>
      <c r="I45">
        <v>1</v>
      </c>
      <c r="J45">
        <v>1</v>
      </c>
      <c r="S45" t="str">
        <v>Office Maintenance</v>
      </c>
      <c r="T45" t="str">
        <v>Course Enrollment</v>
      </c>
    </row>
    <row r="46" spans="3:20" x14ac:dyDescent="0.3">
      <c r="C46" s="1">
        <v>44987</v>
      </c>
      <c r="D46" s="1" t="s">
        <v>47</v>
      </c>
      <c r="E46" s="1" t="s">
        <v>151</v>
      </c>
      <c r="F46" s="8">
        <v>2200</v>
      </c>
      <c r="G46">
        <v>3</v>
      </c>
      <c r="H46" t="s">
        <v>274</v>
      </c>
      <c r="I46">
        <v>2</v>
      </c>
      <c r="J46">
        <v>1</v>
      </c>
      <c r="S46" t="str">
        <v>Office Supplies</v>
      </c>
      <c r="T46" t="str">
        <v>Creative Writing Workshop</v>
      </c>
    </row>
    <row r="47" spans="3:20" x14ac:dyDescent="0.3">
      <c r="C47" s="1">
        <v>44989</v>
      </c>
      <c r="D47" s="1" t="s">
        <v>31</v>
      </c>
      <c r="E47" s="1" t="s">
        <v>266</v>
      </c>
      <c r="F47" s="8">
        <v>3000</v>
      </c>
      <c r="G47">
        <v>3</v>
      </c>
      <c r="H47" t="s">
        <v>274</v>
      </c>
      <c r="I47">
        <v>4</v>
      </c>
      <c r="J47">
        <v>1</v>
      </c>
      <c r="S47" t="str">
        <v>Online Courses</v>
      </c>
      <c r="T47" t="str">
        <v>Customer Service Training</v>
      </c>
    </row>
    <row r="48" spans="3:20" x14ac:dyDescent="0.3">
      <c r="C48" s="1">
        <v>44990</v>
      </c>
      <c r="D48" s="1" t="s">
        <v>49</v>
      </c>
      <c r="E48" s="1" t="s">
        <v>50</v>
      </c>
      <c r="F48" s="8">
        <v>-870</v>
      </c>
      <c r="G48">
        <v>3</v>
      </c>
      <c r="H48" t="s">
        <v>274</v>
      </c>
      <c r="I48">
        <v>5</v>
      </c>
      <c r="J48">
        <v>1</v>
      </c>
      <c r="S48" t="str">
        <v>Online Donations</v>
      </c>
      <c r="T48" t="str">
        <v>December Payroll</v>
      </c>
    </row>
    <row r="49" spans="3:20" x14ac:dyDescent="0.3">
      <c r="C49" s="1">
        <v>44991</v>
      </c>
      <c r="D49" s="1" t="s">
        <v>41</v>
      </c>
      <c r="E49" s="1" t="s">
        <v>210</v>
      </c>
      <c r="F49" s="8">
        <v>-220</v>
      </c>
      <c r="G49">
        <v>3</v>
      </c>
      <c r="H49" t="s">
        <v>274</v>
      </c>
      <c r="I49">
        <v>6</v>
      </c>
      <c r="J49">
        <v>1</v>
      </c>
      <c r="S49" t="str">
        <v>Online Sales</v>
      </c>
      <c r="T49" t="str">
        <v>December Utilities</v>
      </c>
    </row>
    <row r="50" spans="3:20" x14ac:dyDescent="0.3">
      <c r="C50" s="1">
        <v>44992</v>
      </c>
      <c r="D50" s="1" t="s">
        <v>41</v>
      </c>
      <c r="E50" s="1" t="s">
        <v>152</v>
      </c>
      <c r="F50" s="8">
        <v>-500</v>
      </c>
      <c r="G50">
        <v>3</v>
      </c>
      <c r="H50" t="s">
        <v>274</v>
      </c>
      <c r="I50">
        <v>7</v>
      </c>
      <c r="J50">
        <v>1</v>
      </c>
      <c r="S50" t="str">
        <v>Online Sponsorships</v>
      </c>
      <c r="T50" t="str">
        <v>Desk Supplies</v>
      </c>
    </row>
    <row r="51" spans="3:20" x14ac:dyDescent="0.3">
      <c r="C51" s="1">
        <v>44993</v>
      </c>
      <c r="D51" s="1" t="s">
        <v>41</v>
      </c>
      <c r="E51" s="1" t="s">
        <v>267</v>
      </c>
      <c r="F51" s="8">
        <v>-600</v>
      </c>
      <c r="G51">
        <v>3</v>
      </c>
      <c r="H51" t="s">
        <v>274</v>
      </c>
      <c r="I51">
        <v>8</v>
      </c>
      <c r="J51">
        <v>2</v>
      </c>
      <c r="S51" t="str">
        <v>Printing Costs</v>
      </c>
      <c r="T51" t="str">
        <v>Digital Marketing Workshop</v>
      </c>
    </row>
    <row r="52" spans="3:20" x14ac:dyDescent="0.3">
      <c r="C52" s="1">
        <v>44994</v>
      </c>
      <c r="D52" s="1" t="s">
        <v>51</v>
      </c>
      <c r="E52" s="1" t="s">
        <v>52</v>
      </c>
      <c r="F52" s="8">
        <v>2100</v>
      </c>
      <c r="G52">
        <v>3</v>
      </c>
      <c r="H52" t="s">
        <v>274</v>
      </c>
      <c r="I52">
        <v>9</v>
      </c>
      <c r="J52">
        <v>2</v>
      </c>
      <c r="S52" t="str">
        <v>Product Donations</v>
      </c>
      <c r="T52" t="str">
        <v>Donated Goods</v>
      </c>
    </row>
    <row r="53" spans="3:20" x14ac:dyDescent="0.3">
      <c r="C53" s="1">
        <v>44997</v>
      </c>
      <c r="D53" s="1" t="s">
        <v>86</v>
      </c>
      <c r="E53" s="1" t="s">
        <v>153</v>
      </c>
      <c r="F53" s="8">
        <v>-300</v>
      </c>
      <c r="G53">
        <v>3</v>
      </c>
      <c r="H53" t="s">
        <v>274</v>
      </c>
      <c r="I53">
        <v>12</v>
      </c>
      <c r="J53">
        <v>2</v>
      </c>
      <c r="S53" t="str">
        <v>Product Sales</v>
      </c>
      <c r="T53" t="str">
        <v>Electricity Bill</v>
      </c>
    </row>
    <row r="54" spans="3:20" x14ac:dyDescent="0.3">
      <c r="C54" s="1">
        <v>44998</v>
      </c>
      <c r="D54" s="1" t="s">
        <v>186</v>
      </c>
      <c r="E54" s="1" t="s">
        <v>211</v>
      </c>
      <c r="F54" s="8">
        <v>-4000</v>
      </c>
      <c r="G54">
        <v>3</v>
      </c>
      <c r="H54" t="s">
        <v>274</v>
      </c>
      <c r="I54">
        <v>13</v>
      </c>
      <c r="J54">
        <v>2</v>
      </c>
      <c r="S54" t="str">
        <v>Project Funding</v>
      </c>
      <c r="T54" t="str">
        <v>Email Campaign</v>
      </c>
    </row>
    <row r="55" spans="3:20" x14ac:dyDescent="0.3">
      <c r="C55" s="1">
        <v>45000</v>
      </c>
      <c r="D55" s="1" t="s">
        <v>53</v>
      </c>
      <c r="E55" s="1" t="s">
        <v>54</v>
      </c>
      <c r="F55" s="8">
        <v>-600</v>
      </c>
      <c r="G55">
        <v>3</v>
      </c>
      <c r="H55" t="s">
        <v>274</v>
      </c>
      <c r="I55">
        <v>15</v>
      </c>
      <c r="J55">
        <v>3</v>
      </c>
      <c r="S55" t="str">
        <v>Rent</v>
      </c>
      <c r="T55" t="str">
        <v>End-of-Year Campaign</v>
      </c>
    </row>
    <row r="56" spans="3:20" x14ac:dyDescent="0.3">
      <c r="C56" s="1">
        <v>45001</v>
      </c>
      <c r="D56" s="1" t="s">
        <v>35</v>
      </c>
      <c r="E56" s="1" t="s">
        <v>268</v>
      </c>
      <c r="F56" s="8">
        <v>2500</v>
      </c>
      <c r="G56">
        <v>3</v>
      </c>
      <c r="H56" t="s">
        <v>274</v>
      </c>
      <c r="I56">
        <v>16</v>
      </c>
      <c r="J56">
        <v>3</v>
      </c>
      <c r="S56" t="str">
        <v>Security Services</v>
      </c>
      <c r="T56" t="str">
        <v>End-of-Year Contribution</v>
      </c>
    </row>
    <row r="57" spans="3:20" x14ac:dyDescent="0.3">
      <c r="C57" s="1">
        <v>45004</v>
      </c>
      <c r="D57" s="1" t="s">
        <v>31</v>
      </c>
      <c r="E57" s="1" t="s">
        <v>154</v>
      </c>
      <c r="F57" s="8">
        <v>3500</v>
      </c>
      <c r="G57">
        <v>3</v>
      </c>
      <c r="H57" t="s">
        <v>274</v>
      </c>
      <c r="I57">
        <v>19</v>
      </c>
      <c r="J57">
        <v>3</v>
      </c>
      <c r="S57" t="str">
        <v>Sponsorship</v>
      </c>
      <c r="T57" t="str">
        <v>End-of-Year Support</v>
      </c>
    </row>
    <row r="58" spans="3:20" x14ac:dyDescent="0.3">
      <c r="C58" s="1">
        <v>45005</v>
      </c>
      <c r="D58" s="1" t="s">
        <v>39</v>
      </c>
      <c r="E58" s="1" t="s">
        <v>55</v>
      </c>
      <c r="F58" s="8">
        <v>4500</v>
      </c>
      <c r="G58">
        <v>3</v>
      </c>
      <c r="H58" t="s">
        <v>274</v>
      </c>
      <c r="I58">
        <v>20</v>
      </c>
      <c r="J58">
        <v>3</v>
      </c>
      <c r="S58" t="str">
        <v>Staff Events</v>
      </c>
      <c r="T58" t="str">
        <v>Environmental Initiative</v>
      </c>
    </row>
    <row r="59" spans="3:20" x14ac:dyDescent="0.3">
      <c r="C59" s="1">
        <v>45006</v>
      </c>
      <c r="D59" s="1" t="s">
        <v>56</v>
      </c>
      <c r="E59" s="1" t="s">
        <v>117</v>
      </c>
      <c r="F59" s="8">
        <v>1300</v>
      </c>
      <c r="G59">
        <v>3</v>
      </c>
      <c r="H59" t="s">
        <v>274</v>
      </c>
      <c r="I59">
        <v>21</v>
      </c>
      <c r="J59">
        <v>3</v>
      </c>
      <c r="S59" t="str">
        <v>Subscription Services</v>
      </c>
      <c r="T59" t="str">
        <v>Equipment Insurance</v>
      </c>
    </row>
    <row r="60" spans="3:20" x14ac:dyDescent="0.3">
      <c r="C60" s="1">
        <v>45008</v>
      </c>
      <c r="D60" s="1" t="s">
        <v>37</v>
      </c>
      <c r="E60" s="1" t="s">
        <v>155</v>
      </c>
      <c r="F60" s="8">
        <v>-180</v>
      </c>
      <c r="G60">
        <v>3</v>
      </c>
      <c r="H60" t="s">
        <v>274</v>
      </c>
      <c r="I60">
        <v>23</v>
      </c>
      <c r="J60">
        <v>4</v>
      </c>
      <c r="S60" t="str">
        <v>Telephone Services</v>
      </c>
      <c r="T60" t="str">
        <v>Event Catering</v>
      </c>
    </row>
    <row r="61" spans="3:20" x14ac:dyDescent="0.3">
      <c r="C61" s="1">
        <v>45011</v>
      </c>
      <c r="D61" s="1" t="s">
        <v>29</v>
      </c>
      <c r="E61" s="1" t="s">
        <v>30</v>
      </c>
      <c r="F61" s="8">
        <v>-1200</v>
      </c>
      <c r="G61">
        <v>3</v>
      </c>
      <c r="H61" t="s">
        <v>274</v>
      </c>
      <c r="I61">
        <v>26</v>
      </c>
      <c r="J61">
        <v>4</v>
      </c>
      <c r="S61" t="str">
        <v>Training</v>
      </c>
      <c r="T61" t="str">
        <v>Event Coordination</v>
      </c>
    </row>
    <row r="62" spans="3:20" x14ac:dyDescent="0.3">
      <c r="C62" s="1">
        <v>45011</v>
      </c>
      <c r="D62" s="1" t="s">
        <v>39</v>
      </c>
      <c r="E62" s="1" t="s">
        <v>269</v>
      </c>
      <c r="F62" s="8">
        <v>4100</v>
      </c>
      <c r="G62">
        <v>3</v>
      </c>
      <c r="H62" t="s">
        <v>274</v>
      </c>
      <c r="I62">
        <v>26</v>
      </c>
      <c r="J62">
        <v>4</v>
      </c>
      <c r="S62" t="str">
        <v>Training Sessions</v>
      </c>
      <c r="T62" t="str">
        <v>Event Promotion</v>
      </c>
    </row>
    <row r="63" spans="3:20" x14ac:dyDescent="0.3">
      <c r="C63" s="1">
        <v>45014</v>
      </c>
      <c r="D63" s="1" t="s">
        <v>166</v>
      </c>
      <c r="E63" s="1" t="s">
        <v>212</v>
      </c>
      <c r="F63" s="8">
        <v>-600</v>
      </c>
      <c r="G63">
        <v>3</v>
      </c>
      <c r="H63" t="s">
        <v>274</v>
      </c>
      <c r="I63">
        <v>29</v>
      </c>
      <c r="J63">
        <v>4</v>
      </c>
      <c r="S63" t="str">
        <v>Travel</v>
      </c>
      <c r="T63" t="str">
        <v>Event Security</v>
      </c>
    </row>
    <row r="64" spans="3:20" x14ac:dyDescent="0.3">
      <c r="C64" s="1">
        <v>45015</v>
      </c>
      <c r="D64" s="1" t="s">
        <v>56</v>
      </c>
      <c r="E64" s="1" t="s">
        <v>57</v>
      </c>
      <c r="F64" s="8">
        <v>1620</v>
      </c>
      <c r="G64">
        <v>3</v>
      </c>
      <c r="H64" t="s">
        <v>274</v>
      </c>
      <c r="I64">
        <v>30</v>
      </c>
      <c r="J64">
        <v>4</v>
      </c>
      <c r="S64" t="str">
        <v>Utilities</v>
      </c>
      <c r="T64" t="str">
        <v>Event Setup Costs</v>
      </c>
    </row>
    <row r="65" spans="3:20" x14ac:dyDescent="0.3">
      <c r="C65" s="1">
        <v>45017</v>
      </c>
      <c r="D65" s="1" t="s">
        <v>156</v>
      </c>
      <c r="E65" s="1" t="s">
        <v>157</v>
      </c>
      <c r="F65" s="8">
        <v>3400</v>
      </c>
      <c r="G65">
        <v>4</v>
      </c>
      <c r="H65" t="s">
        <v>275</v>
      </c>
      <c r="I65">
        <v>1</v>
      </c>
      <c r="J65">
        <v>1</v>
      </c>
      <c r="S65" t="str">
        <v>Utility Bills</v>
      </c>
      <c r="T65" t="str">
        <v>Event Sponsorship</v>
      </c>
    </row>
    <row r="66" spans="3:20" x14ac:dyDescent="0.3">
      <c r="C66" s="1">
        <v>45017</v>
      </c>
      <c r="D66" s="1" t="s">
        <v>33</v>
      </c>
      <c r="E66" s="1" t="s">
        <v>270</v>
      </c>
      <c r="F66" s="8">
        <v>-270</v>
      </c>
      <c r="G66">
        <v>4</v>
      </c>
      <c r="H66" t="s">
        <v>275</v>
      </c>
      <c r="I66">
        <v>1</v>
      </c>
      <c r="J66">
        <v>1</v>
      </c>
      <c r="S66" t="str">
        <v>Vendor Fees</v>
      </c>
      <c r="T66" t="str">
        <v>Financial Advice</v>
      </c>
    </row>
    <row r="67" spans="3:20" x14ac:dyDescent="0.3">
      <c r="C67" s="1">
        <v>45019</v>
      </c>
      <c r="D67" s="1" t="s">
        <v>58</v>
      </c>
      <c r="E67" s="1" t="s">
        <v>59</v>
      </c>
      <c r="F67" s="8">
        <v>-1400</v>
      </c>
      <c r="G67">
        <v>4</v>
      </c>
      <c r="H67" t="s">
        <v>275</v>
      </c>
      <c r="I67">
        <v>3</v>
      </c>
      <c r="J67">
        <v>1</v>
      </c>
      <c r="S67" t="str">
        <v>Web Development</v>
      </c>
      <c r="T67" t="str">
        <v>First Aid Training</v>
      </c>
    </row>
    <row r="68" spans="3:20" x14ac:dyDescent="0.3">
      <c r="C68" s="1">
        <v>45021</v>
      </c>
      <c r="D68" s="1" t="s">
        <v>31</v>
      </c>
      <c r="E68" s="1" t="s">
        <v>213</v>
      </c>
      <c r="F68" s="8">
        <v>3500</v>
      </c>
      <c r="G68">
        <v>4</v>
      </c>
      <c r="H68" t="s">
        <v>275</v>
      </c>
      <c r="I68">
        <v>5</v>
      </c>
      <c r="J68">
        <v>1</v>
      </c>
      <c r="S68" t="str">
        <v>Web Donations</v>
      </c>
      <c r="T68" t="str">
        <v>Flyers and Posters</v>
      </c>
    </row>
    <row r="69" spans="3:20" x14ac:dyDescent="0.3">
      <c r="C69" s="1">
        <v>45024</v>
      </c>
      <c r="D69" s="1" t="s">
        <v>158</v>
      </c>
      <c r="E69" s="1" t="s">
        <v>159</v>
      </c>
      <c r="F69" s="8">
        <v>-750</v>
      </c>
      <c r="G69">
        <v>4</v>
      </c>
      <c r="H69" t="s">
        <v>275</v>
      </c>
      <c r="I69">
        <v>8</v>
      </c>
      <c r="J69">
        <v>2</v>
      </c>
      <c r="S69" t="str">
        <v>Website</v>
      </c>
      <c r="T69" t="str">
        <v>Gas Bill</v>
      </c>
    </row>
    <row r="70" spans="3:20" x14ac:dyDescent="0.3">
      <c r="C70" s="1">
        <v>45025</v>
      </c>
      <c r="D70" s="1" t="s">
        <v>60</v>
      </c>
      <c r="E70" s="1" t="s">
        <v>61</v>
      </c>
      <c r="F70" s="8">
        <v>1150</v>
      </c>
      <c r="G70">
        <v>4</v>
      </c>
      <c r="H70" t="s">
        <v>275</v>
      </c>
      <c r="I70">
        <v>9</v>
      </c>
      <c r="J70">
        <v>2</v>
      </c>
      <c r="S70" t="str">
        <v>Website Donations</v>
      </c>
      <c r="T70" t="str">
        <v>Graphic Design Workshop</v>
      </c>
    </row>
    <row r="71" spans="3:20" x14ac:dyDescent="0.3">
      <c r="C71" s="1">
        <v>45025</v>
      </c>
      <c r="D71" s="1" t="s">
        <v>45</v>
      </c>
      <c r="E71" s="1" t="s">
        <v>184</v>
      </c>
      <c r="F71" s="8">
        <v>-5000</v>
      </c>
      <c r="G71">
        <v>4</v>
      </c>
      <c r="H71" t="s">
        <v>275</v>
      </c>
      <c r="I71">
        <v>9</v>
      </c>
      <c r="J71">
        <v>2</v>
      </c>
      <c r="S71" t="str">
        <v>Workshop Fees</v>
      </c>
      <c r="T71" t="str">
        <v>Harvest Festival</v>
      </c>
    </row>
    <row r="72" spans="3:20" x14ac:dyDescent="0.3">
      <c r="C72" s="1">
        <v>45026</v>
      </c>
      <c r="D72" s="1" t="s">
        <v>37</v>
      </c>
      <c r="E72" s="1" t="s">
        <v>214</v>
      </c>
      <c r="F72" s="8">
        <v>-150</v>
      </c>
      <c r="G72">
        <v>4</v>
      </c>
      <c r="H72" t="s">
        <v>275</v>
      </c>
      <c r="I72">
        <v>10</v>
      </c>
      <c r="J72">
        <v>2</v>
      </c>
      <c r="S72" t="str">
        <v>Workshops</v>
      </c>
      <c r="T72" t="str">
        <v>Health Insurance Premium</v>
      </c>
    </row>
    <row r="73" spans="3:20" x14ac:dyDescent="0.3">
      <c r="C73" s="1">
        <v>45029</v>
      </c>
      <c r="D73" s="1" t="s">
        <v>62</v>
      </c>
      <c r="E73" s="1" t="s">
        <v>63</v>
      </c>
      <c r="F73" s="8">
        <v>-100</v>
      </c>
      <c r="G73">
        <v>4</v>
      </c>
      <c r="H73" t="s">
        <v>275</v>
      </c>
      <c r="I73">
        <v>13</v>
      </c>
      <c r="J73">
        <v>2</v>
      </c>
      <c r="T73" t="str">
        <v>Heating Bill</v>
      </c>
    </row>
    <row r="74" spans="3:20" x14ac:dyDescent="0.3">
      <c r="C74" s="1">
        <v>45030</v>
      </c>
      <c r="D74" s="1" t="s">
        <v>51</v>
      </c>
      <c r="E74" s="1" t="s">
        <v>160</v>
      </c>
      <c r="F74" s="8">
        <v>1700</v>
      </c>
      <c r="G74">
        <v>4</v>
      </c>
      <c r="H74" t="s">
        <v>275</v>
      </c>
      <c r="I74">
        <v>14</v>
      </c>
      <c r="J74">
        <v>2</v>
      </c>
      <c r="T74" t="str">
        <v>Holiday Baking Supplies</v>
      </c>
    </row>
    <row r="75" spans="3:20" x14ac:dyDescent="0.3">
      <c r="C75" s="1">
        <v>45032</v>
      </c>
      <c r="D75" s="1" t="s">
        <v>51</v>
      </c>
      <c r="E75" s="1" t="s">
        <v>215</v>
      </c>
      <c r="F75" s="8">
        <v>1800</v>
      </c>
      <c r="G75">
        <v>4</v>
      </c>
      <c r="H75" t="s">
        <v>275</v>
      </c>
      <c r="I75">
        <v>16</v>
      </c>
      <c r="J75">
        <v>3</v>
      </c>
      <c r="T75" t="str">
        <v>Holiday Event</v>
      </c>
    </row>
    <row r="76" spans="3:20" x14ac:dyDescent="0.3">
      <c r="C76" s="1">
        <v>45035</v>
      </c>
      <c r="D76" s="1" t="s">
        <v>64</v>
      </c>
      <c r="E76" s="1" t="s">
        <v>65</v>
      </c>
      <c r="F76" s="8">
        <v>600</v>
      </c>
      <c r="G76">
        <v>4</v>
      </c>
      <c r="H76" t="s">
        <v>275</v>
      </c>
      <c r="I76">
        <v>19</v>
      </c>
      <c r="J76">
        <v>3</v>
      </c>
      <c r="T76" t="str">
        <v>Holiday Merchandise</v>
      </c>
    </row>
    <row r="77" spans="3:20" x14ac:dyDescent="0.3">
      <c r="C77" s="1">
        <v>45038</v>
      </c>
      <c r="D77" s="1" t="s">
        <v>161</v>
      </c>
      <c r="E77" s="1" t="s">
        <v>162</v>
      </c>
      <c r="F77" s="8">
        <v>1300</v>
      </c>
      <c r="G77">
        <v>4</v>
      </c>
      <c r="H77" t="s">
        <v>275</v>
      </c>
      <c r="I77">
        <v>22</v>
      </c>
      <c r="J77">
        <v>3</v>
      </c>
      <c r="T77" t="str">
        <v>Holiday Party Catering</v>
      </c>
    </row>
    <row r="78" spans="3:20" x14ac:dyDescent="0.3">
      <c r="C78" s="1">
        <v>45038</v>
      </c>
      <c r="D78" s="1" t="s">
        <v>88</v>
      </c>
      <c r="E78" s="1" t="s">
        <v>216</v>
      </c>
      <c r="F78" s="8">
        <v>2000</v>
      </c>
      <c r="G78">
        <v>4</v>
      </c>
      <c r="H78" t="s">
        <v>275</v>
      </c>
      <c r="I78">
        <v>22</v>
      </c>
      <c r="J78">
        <v>3</v>
      </c>
      <c r="T78" t="str">
        <v>HR Services</v>
      </c>
    </row>
    <row r="79" spans="3:20" x14ac:dyDescent="0.3">
      <c r="C79" s="1">
        <v>45041</v>
      </c>
      <c r="D79" s="1" t="s">
        <v>39</v>
      </c>
      <c r="E79" s="1" t="s">
        <v>66</v>
      </c>
      <c r="F79" s="8">
        <v>4200</v>
      </c>
      <c r="G79">
        <v>4</v>
      </c>
      <c r="H79" t="s">
        <v>275</v>
      </c>
      <c r="I79">
        <v>25</v>
      </c>
      <c r="J79">
        <v>4</v>
      </c>
      <c r="T79" t="str">
        <v>Insurance for Gala</v>
      </c>
    </row>
    <row r="80" spans="3:20" x14ac:dyDescent="0.3">
      <c r="C80" s="1">
        <v>45046</v>
      </c>
      <c r="D80" s="1" t="s">
        <v>82</v>
      </c>
      <c r="E80" s="1" t="s">
        <v>217</v>
      </c>
      <c r="F80" s="8">
        <v>-500</v>
      </c>
      <c r="G80">
        <v>4</v>
      </c>
      <c r="H80" t="s">
        <v>275</v>
      </c>
      <c r="I80">
        <v>30</v>
      </c>
      <c r="J80">
        <v>4</v>
      </c>
      <c r="T80" t="str">
        <v>Internet Bill</v>
      </c>
    </row>
    <row r="81" spans="3:20" x14ac:dyDescent="0.3">
      <c r="C81" s="1">
        <v>45047</v>
      </c>
      <c r="D81" s="1" t="s">
        <v>82</v>
      </c>
      <c r="E81" s="1" t="s">
        <v>163</v>
      </c>
      <c r="F81" s="8">
        <v>-450</v>
      </c>
      <c r="G81">
        <v>5</v>
      </c>
      <c r="H81" t="s">
        <v>9</v>
      </c>
      <c r="I81">
        <v>1</v>
      </c>
      <c r="J81">
        <v>1</v>
      </c>
      <c r="T81" t="str">
        <v>Internet Installation</v>
      </c>
    </row>
    <row r="82" spans="3:20" x14ac:dyDescent="0.3">
      <c r="C82" s="1">
        <v>45048</v>
      </c>
      <c r="D82" s="1" t="s">
        <v>67</v>
      </c>
      <c r="E82" s="1" t="s">
        <v>68</v>
      </c>
      <c r="F82" s="8">
        <v>-780</v>
      </c>
      <c r="G82">
        <v>5</v>
      </c>
      <c r="H82" t="s">
        <v>9</v>
      </c>
      <c r="I82">
        <v>2</v>
      </c>
      <c r="J82">
        <v>1</v>
      </c>
      <c r="T82" t="str">
        <v>Leadership Conference</v>
      </c>
    </row>
    <row r="83" spans="3:20" x14ac:dyDescent="0.3">
      <c r="C83" s="1">
        <v>45052</v>
      </c>
      <c r="D83" s="1" t="s">
        <v>51</v>
      </c>
      <c r="E83" s="1" t="s">
        <v>69</v>
      </c>
      <c r="F83" s="8">
        <v>1550</v>
      </c>
      <c r="G83">
        <v>5</v>
      </c>
      <c r="H83" t="s">
        <v>9</v>
      </c>
      <c r="I83">
        <v>6</v>
      </c>
      <c r="J83">
        <v>1</v>
      </c>
      <c r="T83" t="str">
        <v>Leadership Training</v>
      </c>
    </row>
    <row r="84" spans="3:20" x14ac:dyDescent="0.3">
      <c r="C84" s="1">
        <v>45052</v>
      </c>
      <c r="D84" s="1" t="s">
        <v>86</v>
      </c>
      <c r="E84" s="1" t="s">
        <v>218</v>
      </c>
      <c r="F84" s="8">
        <v>-350</v>
      </c>
      <c r="G84">
        <v>5</v>
      </c>
      <c r="H84" t="s">
        <v>9</v>
      </c>
      <c r="I84">
        <v>6</v>
      </c>
      <c r="J84">
        <v>1</v>
      </c>
      <c r="T84" t="str">
        <v>Liability Insurance</v>
      </c>
    </row>
    <row r="85" spans="3:20" x14ac:dyDescent="0.3">
      <c r="C85" s="1">
        <v>45054</v>
      </c>
      <c r="D85" s="1" t="s">
        <v>39</v>
      </c>
      <c r="E85" s="1" t="s">
        <v>164</v>
      </c>
      <c r="F85" s="8">
        <v>4000</v>
      </c>
      <c r="G85">
        <v>5</v>
      </c>
      <c r="H85" t="s">
        <v>9</v>
      </c>
      <c r="I85">
        <v>8</v>
      </c>
      <c r="J85">
        <v>2</v>
      </c>
      <c r="T85" t="str">
        <v>Local Charity Support</v>
      </c>
    </row>
    <row r="86" spans="3:20" x14ac:dyDescent="0.3">
      <c r="C86" s="1">
        <v>45057</v>
      </c>
      <c r="D86" s="1" t="s">
        <v>41</v>
      </c>
      <c r="E86" s="1" t="s">
        <v>70</v>
      </c>
      <c r="F86" s="8">
        <v>-450</v>
      </c>
      <c r="G86">
        <v>5</v>
      </c>
      <c r="H86" t="s">
        <v>9</v>
      </c>
      <c r="I86">
        <v>11</v>
      </c>
      <c r="J86">
        <v>2</v>
      </c>
      <c r="T86" t="str">
        <v>Local Event Sponsorship</v>
      </c>
    </row>
    <row r="87" spans="3:20" x14ac:dyDescent="0.3">
      <c r="C87" s="1">
        <v>45059</v>
      </c>
      <c r="D87" s="1" t="s">
        <v>219</v>
      </c>
      <c r="E87" s="1" t="s">
        <v>220</v>
      </c>
      <c r="F87" s="8">
        <v>900</v>
      </c>
      <c r="G87">
        <v>5</v>
      </c>
      <c r="H87" t="s">
        <v>9</v>
      </c>
      <c r="I87">
        <v>13</v>
      </c>
      <c r="J87">
        <v>2</v>
      </c>
      <c r="T87" t="str">
        <v>Local Market Stall</v>
      </c>
    </row>
    <row r="88" spans="3:20" x14ac:dyDescent="0.3">
      <c r="C88" s="1">
        <v>45062</v>
      </c>
      <c r="D88" s="1" t="s">
        <v>45</v>
      </c>
      <c r="E88" s="1" t="s">
        <v>165</v>
      </c>
      <c r="F88" s="8">
        <v>-5000</v>
      </c>
      <c r="G88" s="9">
        <v>5</v>
      </c>
      <c r="H88" s="10" t="s">
        <v>9</v>
      </c>
      <c r="I88" s="9">
        <v>16</v>
      </c>
      <c r="J88" s="9">
        <v>3</v>
      </c>
      <c r="T88" t="str">
        <v>Local Shelter Support</v>
      </c>
    </row>
    <row r="89" spans="3:20" x14ac:dyDescent="0.3">
      <c r="C89" s="1">
        <v>45063</v>
      </c>
      <c r="D89" s="1" t="s">
        <v>71</v>
      </c>
      <c r="E89" s="1" t="s">
        <v>72</v>
      </c>
      <c r="F89" s="8">
        <v>6500</v>
      </c>
      <c r="G89" s="9">
        <v>5</v>
      </c>
      <c r="H89" s="10" t="s">
        <v>9</v>
      </c>
      <c r="I89" s="9">
        <v>17</v>
      </c>
      <c r="J89" s="9">
        <v>3</v>
      </c>
      <c r="T89" t="str">
        <v>Local Sponsorship</v>
      </c>
    </row>
    <row r="90" spans="3:20" x14ac:dyDescent="0.3">
      <c r="C90" s="1">
        <v>45065</v>
      </c>
      <c r="D90" s="1" t="s">
        <v>31</v>
      </c>
      <c r="E90" s="1" t="s">
        <v>221</v>
      </c>
      <c r="F90" s="8">
        <v>1500</v>
      </c>
      <c r="G90" s="9">
        <v>5</v>
      </c>
      <c r="H90" s="10" t="s">
        <v>9</v>
      </c>
      <c r="I90" s="9">
        <v>19</v>
      </c>
      <c r="J90" s="9">
        <v>3</v>
      </c>
      <c r="T90" t="str">
        <v>Logo Design Services</v>
      </c>
    </row>
    <row r="91" spans="3:20" x14ac:dyDescent="0.3">
      <c r="C91" s="1">
        <v>45069</v>
      </c>
      <c r="D91" s="1" t="s">
        <v>73</v>
      </c>
      <c r="E91" s="1" t="s">
        <v>74</v>
      </c>
      <c r="F91" s="8">
        <v>-1200</v>
      </c>
      <c r="G91" s="9">
        <v>5</v>
      </c>
      <c r="H91" s="10" t="s">
        <v>9</v>
      </c>
      <c r="I91" s="9">
        <v>23</v>
      </c>
      <c r="J91" s="9">
        <v>4</v>
      </c>
      <c r="T91" t="str">
        <v>Marketing Consulting</v>
      </c>
    </row>
    <row r="92" spans="3:20" x14ac:dyDescent="0.3">
      <c r="C92" s="1">
        <v>45069</v>
      </c>
      <c r="D92" s="1" t="s">
        <v>166</v>
      </c>
      <c r="E92" s="1" t="s">
        <v>167</v>
      </c>
      <c r="F92" s="8">
        <v>-600</v>
      </c>
      <c r="G92" s="9">
        <v>5</v>
      </c>
      <c r="H92" s="10" t="s">
        <v>9</v>
      </c>
      <c r="I92" s="9">
        <v>23</v>
      </c>
      <c r="J92" s="9">
        <v>4</v>
      </c>
      <c r="T92" t="str">
        <v>Marketing Strategy</v>
      </c>
    </row>
    <row r="93" spans="3:20" x14ac:dyDescent="0.3">
      <c r="C93" s="1">
        <v>45073</v>
      </c>
      <c r="D93" s="1" t="s">
        <v>33</v>
      </c>
      <c r="E93" s="1" t="s">
        <v>118</v>
      </c>
      <c r="F93" s="8">
        <v>-300</v>
      </c>
      <c r="G93" s="9">
        <v>5</v>
      </c>
      <c r="H93" s="10" t="s">
        <v>9</v>
      </c>
      <c r="I93" s="9">
        <v>27</v>
      </c>
      <c r="J93" s="9">
        <v>4</v>
      </c>
      <c r="T93" t="str">
        <v>Monthly Bills</v>
      </c>
    </row>
    <row r="94" spans="3:20" x14ac:dyDescent="0.3">
      <c r="C94" s="1">
        <v>45076</v>
      </c>
      <c r="D94" s="1" t="s">
        <v>84</v>
      </c>
      <c r="E94" s="1" t="s">
        <v>168</v>
      </c>
      <c r="F94" s="8">
        <v>1250</v>
      </c>
      <c r="G94" s="9">
        <v>5</v>
      </c>
      <c r="H94" s="10" t="s">
        <v>9</v>
      </c>
      <c r="I94" s="9">
        <v>30</v>
      </c>
      <c r="J94" s="9">
        <v>4</v>
      </c>
      <c r="T94" t="str">
        <v>Monthly Contributions</v>
      </c>
    </row>
    <row r="95" spans="3:20" x14ac:dyDescent="0.3">
      <c r="C95" s="1">
        <v>45079</v>
      </c>
      <c r="D95" s="1" t="s">
        <v>31</v>
      </c>
      <c r="E95" s="1" t="s">
        <v>75</v>
      </c>
      <c r="F95" s="8">
        <v>2750</v>
      </c>
      <c r="G95" s="9">
        <v>6</v>
      </c>
      <c r="H95" s="10" t="s">
        <v>276</v>
      </c>
      <c r="I95" s="9">
        <v>2</v>
      </c>
      <c r="J95" s="9">
        <v>1</v>
      </c>
      <c r="T95" t="str">
        <v>Monthly Donations</v>
      </c>
    </row>
    <row r="96" spans="3:20" x14ac:dyDescent="0.3">
      <c r="C96" s="1">
        <v>45079</v>
      </c>
      <c r="D96" s="1" t="s">
        <v>67</v>
      </c>
      <c r="E96" s="1" t="s">
        <v>222</v>
      </c>
      <c r="F96" s="8">
        <v>-800</v>
      </c>
      <c r="G96" s="9">
        <v>6</v>
      </c>
      <c r="H96" s="10" t="s">
        <v>276</v>
      </c>
      <c r="I96" s="9">
        <v>2</v>
      </c>
      <c r="J96" s="9">
        <v>1</v>
      </c>
      <c r="T96" t="str">
        <v>Monthly Dues</v>
      </c>
    </row>
    <row r="97" spans="3:20" x14ac:dyDescent="0.3">
      <c r="C97" s="1">
        <v>45083</v>
      </c>
      <c r="D97" s="1" t="s">
        <v>53</v>
      </c>
      <c r="E97" s="1" t="s">
        <v>169</v>
      </c>
      <c r="F97" s="8">
        <v>-800</v>
      </c>
      <c r="G97" s="9">
        <v>6</v>
      </c>
      <c r="H97" s="10" t="s">
        <v>276</v>
      </c>
      <c r="I97" s="9">
        <v>6</v>
      </c>
      <c r="J97" s="9">
        <v>1</v>
      </c>
      <c r="T97" t="str">
        <v>Monthly Internet Bill</v>
      </c>
    </row>
    <row r="98" spans="3:20" x14ac:dyDescent="0.3">
      <c r="C98" s="1">
        <v>45085</v>
      </c>
      <c r="D98" s="1" t="s">
        <v>76</v>
      </c>
      <c r="E98" s="1" t="s">
        <v>77</v>
      </c>
      <c r="F98" s="8">
        <v>-1600</v>
      </c>
      <c r="G98" s="9">
        <v>6</v>
      </c>
      <c r="H98" s="10" t="s">
        <v>276</v>
      </c>
      <c r="I98" s="9">
        <v>8</v>
      </c>
      <c r="J98" s="9">
        <v>2</v>
      </c>
      <c r="T98" t="str">
        <v>Monthly Pay</v>
      </c>
    </row>
    <row r="99" spans="3:20" x14ac:dyDescent="0.3">
      <c r="C99" s="1">
        <v>45085</v>
      </c>
      <c r="D99" s="1" t="s">
        <v>223</v>
      </c>
      <c r="E99" s="1" t="s">
        <v>224</v>
      </c>
      <c r="F99" s="8">
        <v>2300</v>
      </c>
      <c r="G99" s="9">
        <v>6</v>
      </c>
      <c r="H99" s="10" t="s">
        <v>276</v>
      </c>
      <c r="I99" s="9">
        <v>8</v>
      </c>
      <c r="J99" s="9">
        <v>2</v>
      </c>
      <c r="T99" t="str">
        <v>Monthly Payroll</v>
      </c>
    </row>
    <row r="100" spans="3:20" x14ac:dyDescent="0.3">
      <c r="C100" s="1">
        <v>45089</v>
      </c>
      <c r="D100" s="1" t="s">
        <v>71</v>
      </c>
      <c r="E100" s="1" t="s">
        <v>170</v>
      </c>
      <c r="F100" s="8">
        <v>2900</v>
      </c>
      <c r="G100" s="9">
        <v>6</v>
      </c>
      <c r="H100" s="10" t="s">
        <v>276</v>
      </c>
      <c r="I100" s="9">
        <v>12</v>
      </c>
      <c r="J100" s="9">
        <v>2</v>
      </c>
      <c r="T100" t="str">
        <v>Monthly Phone Bill</v>
      </c>
    </row>
    <row r="101" spans="3:20" x14ac:dyDescent="0.3">
      <c r="C101" s="1">
        <v>45091</v>
      </c>
      <c r="D101" s="1" t="s">
        <v>225</v>
      </c>
      <c r="E101" s="1" t="s">
        <v>226</v>
      </c>
      <c r="F101" s="8">
        <v>-1200</v>
      </c>
      <c r="G101" s="9">
        <v>6</v>
      </c>
      <c r="H101" s="10" t="s">
        <v>276</v>
      </c>
      <c r="I101" s="9">
        <v>14</v>
      </c>
      <c r="J101" s="9">
        <v>2</v>
      </c>
      <c r="T101" t="str">
        <v>Monthly Rent</v>
      </c>
    </row>
    <row r="102" spans="3:20" x14ac:dyDescent="0.3">
      <c r="C102" s="1">
        <v>45092</v>
      </c>
      <c r="D102" s="1" t="s">
        <v>78</v>
      </c>
      <c r="E102" s="1" t="s">
        <v>79</v>
      </c>
      <c r="F102" s="8">
        <v>4900</v>
      </c>
      <c r="G102" s="9">
        <v>6</v>
      </c>
      <c r="H102" s="10" t="s">
        <v>276</v>
      </c>
      <c r="I102" s="9">
        <v>15</v>
      </c>
      <c r="J102" s="9">
        <v>3</v>
      </c>
      <c r="T102" t="str">
        <v>Monthly Salaries</v>
      </c>
    </row>
    <row r="103" spans="3:20" x14ac:dyDescent="0.3">
      <c r="C103" s="1">
        <v>45095</v>
      </c>
      <c r="D103" s="1" t="s">
        <v>171</v>
      </c>
      <c r="E103" s="1" t="s">
        <v>33</v>
      </c>
      <c r="F103" s="8">
        <v>-650</v>
      </c>
      <c r="G103" s="9">
        <v>6</v>
      </c>
      <c r="H103" s="10" t="s">
        <v>276</v>
      </c>
      <c r="I103" s="9">
        <v>18</v>
      </c>
      <c r="J103" s="9">
        <v>3</v>
      </c>
      <c r="T103" t="str">
        <v>Neighborhood Event</v>
      </c>
    </row>
    <row r="104" spans="3:20" x14ac:dyDescent="0.3">
      <c r="C104" s="1">
        <v>45097</v>
      </c>
      <c r="D104" s="1" t="s">
        <v>80</v>
      </c>
      <c r="E104" s="1" t="s">
        <v>81</v>
      </c>
      <c r="F104" s="8">
        <v>-700</v>
      </c>
      <c r="G104" s="9">
        <v>6</v>
      </c>
      <c r="H104" s="10" t="s">
        <v>276</v>
      </c>
      <c r="I104" s="9">
        <v>20</v>
      </c>
      <c r="J104" s="9">
        <v>3</v>
      </c>
      <c r="T104" t="str">
        <v>Networking Event Fees</v>
      </c>
    </row>
    <row r="105" spans="3:20" x14ac:dyDescent="0.3">
      <c r="C105" s="1">
        <v>45097</v>
      </c>
      <c r="D105" s="1" t="s">
        <v>51</v>
      </c>
      <c r="E105" s="1" t="s">
        <v>227</v>
      </c>
      <c r="F105" s="8">
        <v>1500</v>
      </c>
      <c r="G105" s="9">
        <v>6</v>
      </c>
      <c r="H105" s="10" t="s">
        <v>276</v>
      </c>
      <c r="I105" s="9">
        <v>20</v>
      </c>
      <c r="J105" s="9">
        <v>3</v>
      </c>
      <c r="T105" t="str">
        <v>New Computer</v>
      </c>
    </row>
    <row r="106" spans="3:20" x14ac:dyDescent="0.3">
      <c r="C106" s="1">
        <v>45101</v>
      </c>
      <c r="D106" s="1" t="s">
        <v>29</v>
      </c>
      <c r="E106" s="1" t="s">
        <v>172</v>
      </c>
      <c r="F106" s="8">
        <v>-1200</v>
      </c>
      <c r="G106" s="9">
        <v>6</v>
      </c>
      <c r="H106" s="10" t="s">
        <v>276</v>
      </c>
      <c r="I106" s="9">
        <v>24</v>
      </c>
      <c r="J106" s="9">
        <v>4</v>
      </c>
      <c r="T106" t="str">
        <v>New Corporate Membership</v>
      </c>
    </row>
    <row r="107" spans="3:20" x14ac:dyDescent="0.3">
      <c r="C107" s="1">
        <v>45102</v>
      </c>
      <c r="D107" s="1" t="s">
        <v>82</v>
      </c>
      <c r="E107" s="1" t="s">
        <v>83</v>
      </c>
      <c r="F107" s="8">
        <v>-340</v>
      </c>
      <c r="G107" s="9">
        <v>6</v>
      </c>
      <c r="H107" s="10" t="s">
        <v>276</v>
      </c>
      <c r="I107" s="9">
        <v>25</v>
      </c>
      <c r="J107" s="9">
        <v>4</v>
      </c>
      <c r="T107" t="str">
        <v>New Furniture</v>
      </c>
    </row>
    <row r="108" spans="3:20" x14ac:dyDescent="0.3">
      <c r="C108" s="1">
        <v>45103</v>
      </c>
      <c r="D108" s="1" t="s">
        <v>41</v>
      </c>
      <c r="E108" s="1" t="s">
        <v>228</v>
      </c>
      <c r="F108" s="8">
        <v>-600</v>
      </c>
      <c r="G108" s="9">
        <v>6</v>
      </c>
      <c r="H108" s="10" t="s">
        <v>276</v>
      </c>
      <c r="I108" s="9">
        <v>26</v>
      </c>
      <c r="J108" s="9">
        <v>4</v>
      </c>
      <c r="T108" t="str">
        <v>New Individual Membership</v>
      </c>
    </row>
    <row r="109" spans="3:20" x14ac:dyDescent="0.3">
      <c r="C109" s="1">
        <v>45108</v>
      </c>
      <c r="D109" s="1" t="s">
        <v>84</v>
      </c>
      <c r="E109" s="1" t="s">
        <v>85</v>
      </c>
      <c r="F109" s="8">
        <v>1800</v>
      </c>
      <c r="G109" s="9">
        <v>7</v>
      </c>
      <c r="H109" s="10" t="s">
        <v>277</v>
      </c>
      <c r="I109" s="9">
        <v>1</v>
      </c>
      <c r="J109" s="9">
        <v>1</v>
      </c>
      <c r="T109" t="str">
        <v>New Member Dues</v>
      </c>
    </row>
    <row r="110" spans="3:20" x14ac:dyDescent="0.3">
      <c r="C110" s="1">
        <v>45108</v>
      </c>
      <c r="D110" s="1" t="s">
        <v>41</v>
      </c>
      <c r="E110" s="1" t="s">
        <v>90</v>
      </c>
      <c r="F110" s="8">
        <v>-400</v>
      </c>
      <c r="G110" s="9">
        <v>7</v>
      </c>
      <c r="H110" s="10" t="s">
        <v>277</v>
      </c>
      <c r="I110" s="9">
        <v>1</v>
      </c>
      <c r="J110" s="9">
        <v>1</v>
      </c>
      <c r="T110" t="str">
        <v>New Member Fees</v>
      </c>
    </row>
    <row r="111" spans="3:20" x14ac:dyDescent="0.3">
      <c r="C111" s="1">
        <v>45109</v>
      </c>
      <c r="D111" s="1" t="s">
        <v>28</v>
      </c>
      <c r="E111" s="1" t="s">
        <v>229</v>
      </c>
      <c r="F111" s="8">
        <v>2500</v>
      </c>
      <c r="G111" s="9">
        <v>7</v>
      </c>
      <c r="H111" s="10" t="s">
        <v>277</v>
      </c>
      <c r="I111" s="9">
        <v>2</v>
      </c>
      <c r="J111" s="9">
        <v>1</v>
      </c>
      <c r="T111" t="str">
        <v>New Printers</v>
      </c>
    </row>
    <row r="112" spans="3:20" x14ac:dyDescent="0.3">
      <c r="C112" s="1">
        <v>45113</v>
      </c>
      <c r="D112" s="1" t="s">
        <v>86</v>
      </c>
      <c r="E112" s="1" t="s">
        <v>87</v>
      </c>
      <c r="F112" s="8">
        <v>-920</v>
      </c>
      <c r="G112" s="9">
        <v>7</v>
      </c>
      <c r="H112" s="10" t="s">
        <v>277</v>
      </c>
      <c r="I112" s="9">
        <v>6</v>
      </c>
      <c r="J112" s="9">
        <v>1</v>
      </c>
      <c r="T112" t="str">
        <v>Newsletter Costs</v>
      </c>
    </row>
    <row r="113" spans="3:20" x14ac:dyDescent="0.3">
      <c r="C113" s="1">
        <v>45115</v>
      </c>
      <c r="D113" s="1" t="s">
        <v>43</v>
      </c>
      <c r="E113" s="1" t="s">
        <v>173</v>
      </c>
      <c r="F113" s="8">
        <v>2000</v>
      </c>
      <c r="G113" s="9">
        <v>7</v>
      </c>
      <c r="H113" s="10" t="s">
        <v>277</v>
      </c>
      <c r="I113" s="9">
        <v>8</v>
      </c>
      <c r="J113" s="9">
        <v>2</v>
      </c>
      <c r="T113" t="str">
        <v>Newsletters</v>
      </c>
    </row>
    <row r="114" spans="3:20" x14ac:dyDescent="0.3">
      <c r="C114" s="1">
        <v>45116</v>
      </c>
      <c r="D114" s="1" t="s">
        <v>86</v>
      </c>
      <c r="E114" s="1" t="s">
        <v>230</v>
      </c>
      <c r="F114" s="8">
        <v>-500</v>
      </c>
      <c r="G114" s="9">
        <v>7</v>
      </c>
      <c r="H114" s="10" t="s">
        <v>277</v>
      </c>
      <c r="I114" s="9">
        <v>9</v>
      </c>
      <c r="J114" s="9">
        <v>2</v>
      </c>
      <c r="T114" t="str">
        <v>Office Chairs</v>
      </c>
    </row>
    <row r="115" spans="3:20" x14ac:dyDescent="0.3">
      <c r="C115" s="1">
        <v>45118</v>
      </c>
      <c r="D115" s="1" t="s">
        <v>88</v>
      </c>
      <c r="E115" s="1" t="s">
        <v>89</v>
      </c>
      <c r="F115" s="8">
        <v>1300</v>
      </c>
      <c r="G115" s="9">
        <v>7</v>
      </c>
      <c r="H115" s="10" t="s">
        <v>277</v>
      </c>
      <c r="I115" s="9">
        <v>11</v>
      </c>
      <c r="J115" s="9">
        <v>2</v>
      </c>
      <c r="T115" t="str">
        <v>Office Equipment</v>
      </c>
    </row>
    <row r="116" spans="3:20" x14ac:dyDescent="0.3">
      <c r="C116" s="1">
        <v>45121</v>
      </c>
      <c r="D116" s="1" t="s">
        <v>35</v>
      </c>
      <c r="E116" s="1" t="s">
        <v>174</v>
      </c>
      <c r="F116" s="8">
        <v>1500</v>
      </c>
      <c r="G116" s="9">
        <v>7</v>
      </c>
      <c r="H116" s="10" t="s">
        <v>277</v>
      </c>
      <c r="I116" s="9">
        <v>14</v>
      </c>
      <c r="J116" s="9">
        <v>2</v>
      </c>
      <c r="T116" t="str">
        <v>Office Rent</v>
      </c>
    </row>
    <row r="117" spans="3:20" x14ac:dyDescent="0.3">
      <c r="C117" s="1">
        <v>45122</v>
      </c>
      <c r="D117" s="1" t="s">
        <v>71</v>
      </c>
      <c r="E117" s="1" t="s">
        <v>231</v>
      </c>
      <c r="F117" s="8">
        <v>3000</v>
      </c>
      <c r="G117" s="9">
        <v>7</v>
      </c>
      <c r="H117" s="10" t="s">
        <v>277</v>
      </c>
      <c r="I117" s="9">
        <v>15</v>
      </c>
      <c r="J117" s="9">
        <v>3</v>
      </c>
      <c r="T117" t="str">
        <v>Office Snacks</v>
      </c>
    </row>
    <row r="118" spans="3:20" x14ac:dyDescent="0.3">
      <c r="C118" s="1">
        <v>45125</v>
      </c>
      <c r="D118" s="1" t="s">
        <v>41</v>
      </c>
      <c r="E118" s="1" t="s">
        <v>90</v>
      </c>
      <c r="F118" s="8">
        <v>-600</v>
      </c>
      <c r="G118" s="9">
        <v>7</v>
      </c>
      <c r="H118" s="10" t="s">
        <v>277</v>
      </c>
      <c r="I118" s="9">
        <v>18</v>
      </c>
      <c r="J118" s="9">
        <v>3</v>
      </c>
      <c r="T118" t="str">
        <v>Office Supplies</v>
      </c>
    </row>
    <row r="119" spans="3:20" x14ac:dyDescent="0.3">
      <c r="C119" s="1">
        <v>45127</v>
      </c>
      <c r="D119" s="1" t="s">
        <v>37</v>
      </c>
      <c r="E119" s="1" t="s">
        <v>175</v>
      </c>
      <c r="F119" s="8">
        <v>-100</v>
      </c>
      <c r="G119" s="9">
        <v>7</v>
      </c>
      <c r="H119" s="10" t="s">
        <v>277</v>
      </c>
      <c r="I119" s="9">
        <v>20</v>
      </c>
      <c r="J119" s="9">
        <v>3</v>
      </c>
      <c r="T119" t="str">
        <v>Online Contributions</v>
      </c>
    </row>
    <row r="120" spans="3:20" x14ac:dyDescent="0.3">
      <c r="C120" s="1">
        <v>45128</v>
      </c>
      <c r="D120" s="1" t="s">
        <v>56</v>
      </c>
      <c r="E120" s="1" t="s">
        <v>232</v>
      </c>
      <c r="F120" s="8">
        <v>2000</v>
      </c>
      <c r="G120" s="9">
        <v>7</v>
      </c>
      <c r="H120" s="10" t="s">
        <v>277</v>
      </c>
      <c r="I120" s="9">
        <v>21</v>
      </c>
      <c r="J120" s="9">
        <v>3</v>
      </c>
      <c r="T120" t="str">
        <v>Outdoor Advertising</v>
      </c>
    </row>
    <row r="121" spans="3:20" x14ac:dyDescent="0.3">
      <c r="C121" s="1">
        <v>45129</v>
      </c>
      <c r="D121" s="1" t="s">
        <v>91</v>
      </c>
      <c r="E121" s="1" t="s">
        <v>92</v>
      </c>
      <c r="F121" s="8">
        <v>1500</v>
      </c>
      <c r="G121" s="9">
        <v>7</v>
      </c>
      <c r="H121" s="10" t="s">
        <v>277</v>
      </c>
      <c r="I121" s="9">
        <v>22</v>
      </c>
      <c r="J121" s="9">
        <v>3</v>
      </c>
      <c r="T121" t="str">
        <v>Overtime Payments</v>
      </c>
    </row>
    <row r="122" spans="3:20" x14ac:dyDescent="0.3">
      <c r="C122" s="1">
        <v>45134</v>
      </c>
      <c r="D122" s="1" t="s">
        <v>28</v>
      </c>
      <c r="E122" s="1" t="s">
        <v>176</v>
      </c>
      <c r="F122" s="8">
        <v>1300</v>
      </c>
      <c r="G122" s="9">
        <v>7</v>
      </c>
      <c r="H122" s="10" t="s">
        <v>277</v>
      </c>
      <c r="I122" s="9">
        <v>27</v>
      </c>
      <c r="J122" s="9">
        <v>4</v>
      </c>
      <c r="T122" t="str">
        <v>Partnership Agreement</v>
      </c>
    </row>
    <row r="123" spans="3:20" x14ac:dyDescent="0.3">
      <c r="C123" s="1">
        <v>45135</v>
      </c>
      <c r="D123" s="1" t="s">
        <v>93</v>
      </c>
      <c r="E123" s="1" t="s">
        <v>94</v>
      </c>
      <c r="F123" s="8">
        <v>-450</v>
      </c>
      <c r="G123" s="9">
        <v>7</v>
      </c>
      <c r="H123" s="10" t="s">
        <v>277</v>
      </c>
      <c r="I123" s="9">
        <v>28</v>
      </c>
      <c r="J123" s="9">
        <v>4</v>
      </c>
      <c r="T123" t="str">
        <v>Print Advertising</v>
      </c>
    </row>
    <row r="124" spans="3:20" x14ac:dyDescent="0.3">
      <c r="C124" s="1">
        <v>45136</v>
      </c>
      <c r="D124" s="1" t="s">
        <v>53</v>
      </c>
      <c r="E124" s="1" t="s">
        <v>233</v>
      </c>
      <c r="F124" s="8">
        <v>-700</v>
      </c>
      <c r="G124" s="9">
        <v>7</v>
      </c>
      <c r="H124" s="10" t="s">
        <v>277</v>
      </c>
      <c r="I124" s="9">
        <v>29</v>
      </c>
      <c r="J124" s="9">
        <v>4</v>
      </c>
      <c r="T124" t="str">
        <v>Print Materials</v>
      </c>
    </row>
    <row r="125" spans="3:20" x14ac:dyDescent="0.3">
      <c r="C125" s="1">
        <v>45141</v>
      </c>
      <c r="D125" s="1" t="s">
        <v>31</v>
      </c>
      <c r="E125" s="1" t="s">
        <v>177</v>
      </c>
      <c r="F125" s="8">
        <v>2800</v>
      </c>
      <c r="G125" s="9">
        <v>8</v>
      </c>
      <c r="H125" s="10" t="s">
        <v>278</v>
      </c>
      <c r="I125" s="9">
        <v>3</v>
      </c>
      <c r="J125" s="9">
        <v>1</v>
      </c>
      <c r="T125" t="str">
        <v>Printing Costs</v>
      </c>
    </row>
    <row r="126" spans="3:20" x14ac:dyDescent="0.3">
      <c r="C126" s="1">
        <v>45141</v>
      </c>
      <c r="D126" s="1" t="s">
        <v>47</v>
      </c>
      <c r="E126" s="1" t="s">
        <v>234</v>
      </c>
      <c r="F126" s="8">
        <v>3000</v>
      </c>
      <c r="G126" s="9">
        <v>8</v>
      </c>
      <c r="H126" s="10" t="s">
        <v>278</v>
      </c>
      <c r="I126" s="9">
        <v>3</v>
      </c>
      <c r="J126" s="9">
        <v>1</v>
      </c>
      <c r="T126" t="str">
        <v>Project Consulting Fees</v>
      </c>
    </row>
    <row r="127" spans="3:20" x14ac:dyDescent="0.3">
      <c r="C127" s="1">
        <v>45142</v>
      </c>
      <c r="D127" s="1" t="s">
        <v>39</v>
      </c>
      <c r="E127" s="1" t="s">
        <v>95</v>
      </c>
      <c r="F127" s="8">
        <v>3600</v>
      </c>
      <c r="G127" s="9">
        <v>8</v>
      </c>
      <c r="H127" s="10" t="s">
        <v>278</v>
      </c>
      <c r="I127" s="9">
        <v>4</v>
      </c>
      <c r="J127" s="9">
        <v>1</v>
      </c>
      <c r="T127" t="str">
        <v>Project Grant</v>
      </c>
    </row>
    <row r="128" spans="3:20" x14ac:dyDescent="0.3">
      <c r="C128" s="1">
        <v>45146</v>
      </c>
      <c r="D128" s="1" t="s">
        <v>166</v>
      </c>
      <c r="E128" s="1" t="s">
        <v>235</v>
      </c>
      <c r="F128" s="8">
        <v>-400</v>
      </c>
      <c r="G128" s="9">
        <v>8</v>
      </c>
      <c r="H128" s="10" t="s">
        <v>278</v>
      </c>
      <c r="I128" s="9">
        <v>8</v>
      </c>
      <c r="J128" s="9">
        <v>2</v>
      </c>
      <c r="T128" t="str">
        <v>Promotional Materials</v>
      </c>
    </row>
    <row r="129" spans="3:20" x14ac:dyDescent="0.3">
      <c r="C129" s="1">
        <v>45147</v>
      </c>
      <c r="D129" s="1" t="s">
        <v>96</v>
      </c>
      <c r="E129" s="1" t="s">
        <v>97</v>
      </c>
      <c r="F129" s="8">
        <v>-150</v>
      </c>
      <c r="G129" s="9">
        <v>8</v>
      </c>
      <c r="H129" s="10" t="s">
        <v>278</v>
      </c>
      <c r="I129" s="9">
        <v>9</v>
      </c>
      <c r="J129" s="9">
        <v>2</v>
      </c>
      <c r="T129" t="str">
        <v>Promotional Video</v>
      </c>
    </row>
    <row r="130" spans="3:20" x14ac:dyDescent="0.3">
      <c r="C130" s="1">
        <v>45147</v>
      </c>
      <c r="D130" s="1" t="s">
        <v>49</v>
      </c>
      <c r="E130" s="1" t="s">
        <v>178</v>
      </c>
      <c r="F130" s="8">
        <v>-750</v>
      </c>
      <c r="G130" s="9">
        <v>8</v>
      </c>
      <c r="H130" s="10" t="s">
        <v>278</v>
      </c>
      <c r="I130" s="9">
        <v>9</v>
      </c>
      <c r="J130" s="9">
        <v>2</v>
      </c>
      <c r="T130" t="str">
        <v>Property Insurance</v>
      </c>
    </row>
    <row r="131" spans="3:20" x14ac:dyDescent="0.3">
      <c r="C131" s="1">
        <v>45152</v>
      </c>
      <c r="D131" s="1" t="s">
        <v>75</v>
      </c>
      <c r="E131" s="1" t="s">
        <v>98</v>
      </c>
      <c r="F131" s="8">
        <v>2200</v>
      </c>
      <c r="G131" s="9">
        <v>8</v>
      </c>
      <c r="H131" s="10" t="s">
        <v>278</v>
      </c>
      <c r="I131" s="9">
        <v>14</v>
      </c>
      <c r="J131" s="9">
        <v>2</v>
      </c>
      <c r="T131" t="str">
        <v>Radio Ads</v>
      </c>
    </row>
    <row r="132" spans="3:20" x14ac:dyDescent="0.3">
      <c r="C132" s="1">
        <v>45152</v>
      </c>
      <c r="D132" s="1" t="s">
        <v>39</v>
      </c>
      <c r="E132" s="1" t="s">
        <v>236</v>
      </c>
      <c r="F132" s="8">
        <v>2400</v>
      </c>
      <c r="G132" s="9">
        <v>8</v>
      </c>
      <c r="H132" s="10" t="s">
        <v>278</v>
      </c>
      <c r="I132" s="9">
        <v>14</v>
      </c>
      <c r="J132" s="9">
        <v>2</v>
      </c>
      <c r="T132" t="str">
        <v>Refreshments</v>
      </c>
    </row>
    <row r="133" spans="3:20" x14ac:dyDescent="0.3">
      <c r="C133" s="1">
        <v>45154</v>
      </c>
      <c r="D133" s="1" t="s">
        <v>86</v>
      </c>
      <c r="E133" s="1" t="s">
        <v>179</v>
      </c>
      <c r="F133" s="8">
        <v>-850</v>
      </c>
      <c r="G133" s="9">
        <v>8</v>
      </c>
      <c r="H133" s="10" t="s">
        <v>278</v>
      </c>
      <c r="I133" s="9">
        <v>16</v>
      </c>
      <c r="J133" s="9">
        <v>3</v>
      </c>
      <c r="T133" t="str">
        <v>Renewal Fees</v>
      </c>
    </row>
    <row r="134" spans="3:20" x14ac:dyDescent="0.3">
      <c r="C134" s="1">
        <v>45158</v>
      </c>
      <c r="D134" s="1" t="s">
        <v>99</v>
      </c>
      <c r="E134" s="1" t="s">
        <v>100</v>
      </c>
      <c r="F134" s="8">
        <v>-520</v>
      </c>
      <c r="G134" s="9">
        <v>8</v>
      </c>
      <c r="H134" s="10" t="s">
        <v>278</v>
      </c>
      <c r="I134" s="9">
        <v>20</v>
      </c>
      <c r="J134" s="9">
        <v>3</v>
      </c>
      <c r="T134" t="str">
        <v>Repairs</v>
      </c>
    </row>
    <row r="135" spans="3:20" x14ac:dyDescent="0.3">
      <c r="C135" s="1">
        <v>45160</v>
      </c>
      <c r="D135" s="1" t="s">
        <v>39</v>
      </c>
      <c r="E135" s="1" t="s">
        <v>180</v>
      </c>
      <c r="F135" s="8">
        <v>5200</v>
      </c>
      <c r="G135" s="9">
        <v>8</v>
      </c>
      <c r="H135" s="10" t="s">
        <v>278</v>
      </c>
      <c r="I135" s="9">
        <v>22</v>
      </c>
      <c r="J135" s="9">
        <v>3</v>
      </c>
      <c r="T135" t="str">
        <v>Report Publication</v>
      </c>
    </row>
    <row r="136" spans="3:20" x14ac:dyDescent="0.3">
      <c r="C136" s="1">
        <v>45160</v>
      </c>
      <c r="D136" s="1" t="s">
        <v>37</v>
      </c>
      <c r="E136" s="1" t="s">
        <v>155</v>
      </c>
      <c r="F136" s="8">
        <v>-180</v>
      </c>
      <c r="G136" s="9">
        <v>8</v>
      </c>
      <c r="H136" s="10" t="s">
        <v>278</v>
      </c>
      <c r="I136" s="9">
        <v>22</v>
      </c>
      <c r="J136" s="9">
        <v>3</v>
      </c>
      <c r="T136" t="str">
        <v>SEO Services</v>
      </c>
    </row>
    <row r="137" spans="3:20" x14ac:dyDescent="0.3">
      <c r="C137" s="1">
        <v>45163</v>
      </c>
      <c r="D137" s="1" t="s">
        <v>101</v>
      </c>
      <c r="E137" s="1" t="s">
        <v>102</v>
      </c>
      <c r="F137" s="8">
        <v>1650</v>
      </c>
      <c r="G137" s="9">
        <v>8</v>
      </c>
      <c r="H137" s="10" t="s">
        <v>278</v>
      </c>
      <c r="I137" s="9">
        <v>25</v>
      </c>
      <c r="J137" s="9">
        <v>4</v>
      </c>
      <c r="T137" t="str">
        <v>Skill Development Workshop</v>
      </c>
    </row>
    <row r="138" spans="3:20" x14ac:dyDescent="0.3">
      <c r="C138" s="1">
        <v>45165</v>
      </c>
      <c r="D138" s="1" t="s">
        <v>45</v>
      </c>
      <c r="E138" s="1" t="s">
        <v>237</v>
      </c>
      <c r="F138" s="8">
        <v>-900</v>
      </c>
      <c r="G138" s="9">
        <v>8</v>
      </c>
      <c r="H138" s="10" t="s">
        <v>278</v>
      </c>
      <c r="I138" s="9">
        <v>27</v>
      </c>
      <c r="J138" s="9">
        <v>4</v>
      </c>
      <c r="T138" t="str">
        <v>Skill Enhancement</v>
      </c>
    </row>
    <row r="139" spans="3:20" x14ac:dyDescent="0.3">
      <c r="C139" s="1">
        <v>45167</v>
      </c>
      <c r="D139" s="1" t="s">
        <v>41</v>
      </c>
      <c r="E139" s="1" t="s">
        <v>181</v>
      </c>
      <c r="F139" s="8">
        <v>-250</v>
      </c>
      <c r="G139" s="9">
        <v>8</v>
      </c>
      <c r="H139" s="10" t="s">
        <v>278</v>
      </c>
      <c r="I139" s="9">
        <v>29</v>
      </c>
      <c r="J139" s="9">
        <v>4</v>
      </c>
      <c r="T139" t="str">
        <v>Skills Development</v>
      </c>
    </row>
    <row r="140" spans="3:20" x14ac:dyDescent="0.3">
      <c r="C140" s="1">
        <v>45171</v>
      </c>
      <c r="D140" s="1" t="s">
        <v>103</v>
      </c>
      <c r="E140" s="1" t="s">
        <v>104</v>
      </c>
      <c r="F140" s="8">
        <v>-380</v>
      </c>
      <c r="G140" s="9">
        <v>9</v>
      </c>
      <c r="H140" s="10" t="s">
        <v>279</v>
      </c>
      <c r="I140" s="9">
        <v>2</v>
      </c>
      <c r="J140" s="9">
        <v>1</v>
      </c>
      <c r="T140" t="str">
        <v>Snack Purchases</v>
      </c>
    </row>
    <row r="141" spans="3:20" x14ac:dyDescent="0.3">
      <c r="C141" s="1">
        <v>45172</v>
      </c>
      <c r="D141" s="1" t="s">
        <v>158</v>
      </c>
      <c r="E141" s="1" t="s">
        <v>238</v>
      </c>
      <c r="F141" s="8">
        <v>-500</v>
      </c>
      <c r="G141" s="9">
        <v>9</v>
      </c>
      <c r="H141" s="10" t="s">
        <v>279</v>
      </c>
      <c r="I141" s="9">
        <v>3</v>
      </c>
      <c r="J141" s="9">
        <v>1</v>
      </c>
      <c r="T141" t="str">
        <v>Social Media Ads</v>
      </c>
    </row>
    <row r="142" spans="3:20" x14ac:dyDescent="0.3">
      <c r="C142" s="1">
        <v>45174</v>
      </c>
      <c r="D142" s="1" t="s">
        <v>182</v>
      </c>
      <c r="E142" s="1" t="s">
        <v>183</v>
      </c>
      <c r="F142" s="8">
        <v>1600</v>
      </c>
      <c r="G142" s="9">
        <v>9</v>
      </c>
      <c r="H142" s="10" t="s">
        <v>279</v>
      </c>
      <c r="I142" s="9">
        <v>5</v>
      </c>
      <c r="J142" s="9">
        <v>1</v>
      </c>
      <c r="T142" t="str">
        <v>Social Media Advertising</v>
      </c>
    </row>
    <row r="143" spans="3:20" x14ac:dyDescent="0.3">
      <c r="C143" s="1">
        <v>45177</v>
      </c>
      <c r="D143" s="1" t="s">
        <v>105</v>
      </c>
      <c r="E143" s="1" t="s">
        <v>106</v>
      </c>
      <c r="F143" s="8">
        <v>4000</v>
      </c>
      <c r="G143" s="9">
        <v>9</v>
      </c>
      <c r="H143" s="10" t="s">
        <v>279</v>
      </c>
      <c r="I143" s="9">
        <v>8</v>
      </c>
      <c r="J143" s="9">
        <v>2</v>
      </c>
      <c r="T143" t="str">
        <v>Social Media Campaign</v>
      </c>
    </row>
    <row r="144" spans="3:20" x14ac:dyDescent="0.3">
      <c r="C144" s="1">
        <v>45178</v>
      </c>
      <c r="D144" s="1" t="s">
        <v>82</v>
      </c>
      <c r="E144" s="1" t="s">
        <v>239</v>
      </c>
      <c r="F144" s="8">
        <v>-800</v>
      </c>
      <c r="G144" s="9">
        <v>9</v>
      </c>
      <c r="H144" s="10" t="s">
        <v>279</v>
      </c>
      <c r="I144" s="9">
        <v>9</v>
      </c>
      <c r="J144" s="9">
        <v>2</v>
      </c>
      <c r="T144" t="str">
        <v>Software Subscriptions</v>
      </c>
    </row>
    <row r="145" spans="3:20" x14ac:dyDescent="0.3">
      <c r="C145" s="1">
        <v>45180</v>
      </c>
      <c r="D145" s="1" t="s">
        <v>45</v>
      </c>
      <c r="E145" s="1" t="s">
        <v>184</v>
      </c>
      <c r="F145" s="8">
        <v>-5100</v>
      </c>
      <c r="G145" s="9">
        <v>9</v>
      </c>
      <c r="H145" s="10" t="s">
        <v>279</v>
      </c>
      <c r="I145" s="9">
        <v>11</v>
      </c>
      <c r="J145" s="9">
        <v>2</v>
      </c>
      <c r="T145" t="str">
        <v>Special Event Sales</v>
      </c>
    </row>
    <row r="146" spans="3:20" x14ac:dyDescent="0.3">
      <c r="C146" s="1">
        <v>45183</v>
      </c>
      <c r="D146" s="1" t="s">
        <v>86</v>
      </c>
      <c r="E146" s="1" t="s">
        <v>107</v>
      </c>
      <c r="F146" s="8">
        <v>-600</v>
      </c>
      <c r="G146" s="9">
        <v>9</v>
      </c>
      <c r="H146" s="10" t="s">
        <v>279</v>
      </c>
      <c r="I146" s="9">
        <v>14</v>
      </c>
      <c r="J146" s="9">
        <v>2</v>
      </c>
      <c r="T146" t="str">
        <v>Special Project Grant</v>
      </c>
    </row>
    <row r="147" spans="3:20" x14ac:dyDescent="0.3">
      <c r="C147" s="1">
        <v>45185</v>
      </c>
      <c r="D147" s="1" t="s">
        <v>86</v>
      </c>
      <c r="E147" s="1" t="s">
        <v>240</v>
      </c>
      <c r="F147" s="8">
        <v>-650</v>
      </c>
      <c r="G147" s="9">
        <v>9</v>
      </c>
      <c r="H147" s="10" t="s">
        <v>279</v>
      </c>
      <c r="I147" s="9">
        <v>16</v>
      </c>
      <c r="J147" s="9">
        <v>3</v>
      </c>
      <c r="T147" t="str">
        <v>Spring Festival</v>
      </c>
    </row>
    <row r="148" spans="3:20" x14ac:dyDescent="0.3">
      <c r="C148" s="1">
        <v>45187</v>
      </c>
      <c r="D148" s="1" t="s">
        <v>33</v>
      </c>
      <c r="E148" s="1" t="s">
        <v>185</v>
      </c>
      <c r="F148" s="8">
        <v>-320</v>
      </c>
      <c r="G148" s="9">
        <v>9</v>
      </c>
      <c r="H148" s="10" t="s">
        <v>279</v>
      </c>
      <c r="I148" s="9">
        <v>18</v>
      </c>
      <c r="J148" s="9">
        <v>3</v>
      </c>
      <c r="T148" t="str">
        <v>Spring Gala</v>
      </c>
    </row>
    <row r="149" spans="3:20" x14ac:dyDescent="0.3">
      <c r="C149" s="1">
        <v>45188</v>
      </c>
      <c r="D149" s="1" t="s">
        <v>108</v>
      </c>
      <c r="E149" s="1" t="s">
        <v>109</v>
      </c>
      <c r="F149" s="8">
        <v>2400</v>
      </c>
      <c r="G149" s="9">
        <v>9</v>
      </c>
      <c r="H149" s="10" t="s">
        <v>279</v>
      </c>
      <c r="I149" s="9">
        <v>19</v>
      </c>
      <c r="J149" s="9">
        <v>3</v>
      </c>
      <c r="T149" t="str">
        <v>Spring Merchandise</v>
      </c>
    </row>
    <row r="150" spans="3:20" x14ac:dyDescent="0.3">
      <c r="C150" s="1">
        <v>45192</v>
      </c>
      <c r="D150" s="1" t="s">
        <v>28</v>
      </c>
      <c r="E150" s="1" t="s">
        <v>241</v>
      </c>
      <c r="F150" s="8">
        <v>1400</v>
      </c>
      <c r="G150" s="9">
        <v>9</v>
      </c>
      <c r="H150" s="10" t="s">
        <v>279</v>
      </c>
      <c r="I150" s="9">
        <v>23</v>
      </c>
      <c r="J150" s="9">
        <v>4</v>
      </c>
      <c r="T150" t="str">
        <v>Staff Development</v>
      </c>
    </row>
    <row r="151" spans="3:20" x14ac:dyDescent="0.3">
      <c r="C151" s="1">
        <v>45194</v>
      </c>
      <c r="D151" s="1" t="s">
        <v>110</v>
      </c>
      <c r="E151" s="1" t="s">
        <v>111</v>
      </c>
      <c r="F151" s="8">
        <v>-850</v>
      </c>
      <c r="G151" s="9">
        <v>9</v>
      </c>
      <c r="H151" s="10" t="s">
        <v>279</v>
      </c>
      <c r="I151" s="9">
        <v>25</v>
      </c>
      <c r="J151" s="9">
        <v>4</v>
      </c>
      <c r="T151" t="str">
        <v>Staff Travel Expenses</v>
      </c>
    </row>
    <row r="152" spans="3:20" x14ac:dyDescent="0.3">
      <c r="C152" s="1">
        <v>45194</v>
      </c>
      <c r="D152" s="1" t="s">
        <v>186</v>
      </c>
      <c r="E152" s="1" t="s">
        <v>187</v>
      </c>
      <c r="F152" s="8">
        <v>-700</v>
      </c>
      <c r="G152" s="9">
        <v>9</v>
      </c>
      <c r="H152" s="10" t="s">
        <v>279</v>
      </c>
      <c r="I152" s="9">
        <v>25</v>
      </c>
      <c r="J152" s="9">
        <v>4</v>
      </c>
      <c r="T152" t="str">
        <v>Staff Workshop</v>
      </c>
    </row>
    <row r="153" spans="3:20" x14ac:dyDescent="0.3">
      <c r="C153" s="1">
        <v>45199</v>
      </c>
      <c r="D153" s="1" t="s">
        <v>112</v>
      </c>
      <c r="E153" s="1" t="s">
        <v>113</v>
      </c>
      <c r="F153" s="8">
        <v>890</v>
      </c>
      <c r="G153" s="9">
        <v>9</v>
      </c>
      <c r="H153" s="10" t="s">
        <v>279</v>
      </c>
      <c r="I153" s="9">
        <v>30</v>
      </c>
      <c r="J153" s="9">
        <v>4</v>
      </c>
      <c r="T153" t="str">
        <v>Staff Workshops</v>
      </c>
    </row>
    <row r="154" spans="3:20" x14ac:dyDescent="0.3">
      <c r="C154" s="1">
        <v>45199</v>
      </c>
      <c r="D154" s="1" t="s">
        <v>219</v>
      </c>
      <c r="E154" s="1" t="s">
        <v>242</v>
      </c>
      <c r="F154" s="8">
        <v>1800</v>
      </c>
      <c r="G154" s="9">
        <v>9</v>
      </c>
      <c r="H154" s="10" t="s">
        <v>279</v>
      </c>
      <c r="I154" s="9">
        <v>30</v>
      </c>
      <c r="J154" s="9">
        <v>4</v>
      </c>
      <c r="T154" t="str">
        <v>State Grant Received</v>
      </c>
    </row>
    <row r="155" spans="3:20" x14ac:dyDescent="0.3">
      <c r="C155" s="1">
        <v>45201</v>
      </c>
      <c r="D155" s="1" t="s">
        <v>51</v>
      </c>
      <c r="E155" s="1" t="s">
        <v>188</v>
      </c>
      <c r="F155" s="8">
        <v>2250</v>
      </c>
      <c r="G155" s="9">
        <v>10</v>
      </c>
      <c r="H155" s="10" t="s">
        <v>280</v>
      </c>
      <c r="I155" s="9">
        <v>2</v>
      </c>
      <c r="J155" s="9">
        <v>1</v>
      </c>
      <c r="T155" t="str">
        <v>State Program Grant</v>
      </c>
    </row>
    <row r="156" spans="3:20" x14ac:dyDescent="0.3">
      <c r="C156" s="1">
        <v>45202</v>
      </c>
      <c r="D156" s="1" t="s">
        <v>114</v>
      </c>
      <c r="E156" s="1" t="s">
        <v>115</v>
      </c>
      <c r="F156" s="8">
        <v>-295</v>
      </c>
      <c r="G156" s="9">
        <v>10</v>
      </c>
      <c r="H156" s="10" t="s">
        <v>280</v>
      </c>
      <c r="I156" s="9">
        <v>3</v>
      </c>
      <c r="J156" s="9">
        <v>1</v>
      </c>
      <c r="T156" t="str">
        <v>Stationery Order</v>
      </c>
    </row>
    <row r="157" spans="3:20" x14ac:dyDescent="0.3">
      <c r="C157" s="1">
        <v>45206</v>
      </c>
      <c r="D157" s="1" t="s">
        <v>35</v>
      </c>
      <c r="E157" s="1" t="s">
        <v>243</v>
      </c>
      <c r="F157" s="8">
        <v>3200</v>
      </c>
      <c r="G157" s="9">
        <v>10</v>
      </c>
      <c r="H157" s="10" t="s">
        <v>280</v>
      </c>
      <c r="I157" s="9">
        <v>7</v>
      </c>
      <c r="J157" s="9">
        <v>1</v>
      </c>
      <c r="T157" t="str">
        <v>Stationery Purchase</v>
      </c>
    </row>
    <row r="158" spans="3:20" x14ac:dyDescent="0.3">
      <c r="C158" s="1">
        <v>45207</v>
      </c>
      <c r="D158" s="1" t="s">
        <v>166</v>
      </c>
      <c r="E158" s="1" t="s">
        <v>189</v>
      </c>
      <c r="F158" s="8">
        <v>-400</v>
      </c>
      <c r="G158" s="9">
        <v>10</v>
      </c>
      <c r="H158" s="10" t="s">
        <v>280</v>
      </c>
      <c r="I158" s="9">
        <v>8</v>
      </c>
      <c r="J158" s="9">
        <v>2</v>
      </c>
      <c r="T158" t="str">
        <v>Storage Rental</v>
      </c>
    </row>
    <row r="159" spans="3:20" x14ac:dyDescent="0.3">
      <c r="C159" s="1">
        <v>45208</v>
      </c>
      <c r="D159" s="1" t="s">
        <v>116</v>
      </c>
      <c r="E159" s="1" t="s">
        <v>117</v>
      </c>
      <c r="F159" s="8">
        <v>1100</v>
      </c>
      <c r="G159" s="9">
        <v>10</v>
      </c>
      <c r="H159" s="10" t="s">
        <v>280</v>
      </c>
      <c r="I159" s="9">
        <v>9</v>
      </c>
      <c r="J159" s="9">
        <v>2</v>
      </c>
      <c r="T159" t="str">
        <v>Strategic Consulting</v>
      </c>
    </row>
    <row r="160" spans="3:20" x14ac:dyDescent="0.3">
      <c r="C160" s="1">
        <v>45211</v>
      </c>
      <c r="D160" s="1" t="s">
        <v>41</v>
      </c>
      <c r="E160" s="1" t="s">
        <v>244</v>
      </c>
      <c r="F160" s="8">
        <v>-400</v>
      </c>
      <c r="G160" s="9">
        <v>10</v>
      </c>
      <c r="H160" s="10" t="s">
        <v>280</v>
      </c>
      <c r="I160" s="9">
        <v>12</v>
      </c>
      <c r="J160" s="9">
        <v>2</v>
      </c>
      <c r="T160" t="str">
        <v>Strategic Planning Session</v>
      </c>
    </row>
    <row r="161" spans="3:20" x14ac:dyDescent="0.3">
      <c r="C161" s="1">
        <v>45213</v>
      </c>
      <c r="D161" s="1" t="s">
        <v>28</v>
      </c>
      <c r="E161" s="1" t="s">
        <v>190</v>
      </c>
      <c r="F161" s="8">
        <v>1500</v>
      </c>
      <c r="G161" s="9">
        <v>10</v>
      </c>
      <c r="H161" s="10" t="s">
        <v>280</v>
      </c>
      <c r="I161" s="9">
        <v>14</v>
      </c>
      <c r="J161" s="9">
        <v>2</v>
      </c>
      <c r="T161" t="str">
        <v>Student Memberships</v>
      </c>
    </row>
    <row r="162" spans="3:20" x14ac:dyDescent="0.3">
      <c r="C162" s="1">
        <v>45214</v>
      </c>
      <c r="D162" s="1" t="s">
        <v>118</v>
      </c>
      <c r="E162" s="1" t="s">
        <v>119</v>
      </c>
      <c r="F162" s="8">
        <v>-270</v>
      </c>
      <c r="G162" s="9">
        <v>10</v>
      </c>
      <c r="H162" s="10" t="s">
        <v>280</v>
      </c>
      <c r="I162" s="9">
        <v>15</v>
      </c>
      <c r="J162" s="9">
        <v>3</v>
      </c>
      <c r="T162" t="str">
        <v>Summer Fair</v>
      </c>
    </row>
    <row r="163" spans="3:20" x14ac:dyDescent="0.3">
      <c r="C163" s="1">
        <v>45218</v>
      </c>
      <c r="D163" s="1" t="s">
        <v>31</v>
      </c>
      <c r="E163" s="1" t="s">
        <v>245</v>
      </c>
      <c r="F163" s="8">
        <v>4500</v>
      </c>
      <c r="G163" s="9">
        <v>10</v>
      </c>
      <c r="H163" s="10" t="s">
        <v>280</v>
      </c>
      <c r="I163" s="9">
        <v>19</v>
      </c>
      <c r="J163" s="9">
        <v>3</v>
      </c>
      <c r="T163" t="str">
        <v>Team Building Activity</v>
      </c>
    </row>
    <row r="164" spans="3:20" x14ac:dyDescent="0.3">
      <c r="C164" s="1">
        <v>45219</v>
      </c>
      <c r="D164" s="1" t="s">
        <v>120</v>
      </c>
      <c r="E164" s="1" t="s">
        <v>121</v>
      </c>
      <c r="F164" s="8">
        <v>2250</v>
      </c>
      <c r="G164" s="9">
        <v>10</v>
      </c>
      <c r="H164" s="10" t="s">
        <v>280</v>
      </c>
      <c r="I164" s="9">
        <v>20</v>
      </c>
      <c r="J164" s="9">
        <v>3</v>
      </c>
      <c r="T164" t="str">
        <v>Team-Building Retreat</v>
      </c>
    </row>
    <row r="165" spans="3:20" x14ac:dyDescent="0.3">
      <c r="C165" s="1">
        <v>45220</v>
      </c>
      <c r="D165" s="1" t="s">
        <v>39</v>
      </c>
      <c r="E165" s="1" t="s">
        <v>191</v>
      </c>
      <c r="F165" s="8">
        <v>4600</v>
      </c>
      <c r="G165" s="9">
        <v>10</v>
      </c>
      <c r="H165" s="10" t="s">
        <v>280</v>
      </c>
      <c r="I165" s="9">
        <v>21</v>
      </c>
      <c r="J165" s="9">
        <v>3</v>
      </c>
      <c r="T165" t="str">
        <v>Tickets Sold</v>
      </c>
    </row>
    <row r="166" spans="3:20" x14ac:dyDescent="0.3">
      <c r="C166" s="1">
        <v>45224</v>
      </c>
      <c r="D166" s="1" t="s">
        <v>51</v>
      </c>
      <c r="E166" s="1" t="s">
        <v>246</v>
      </c>
      <c r="F166" s="8">
        <v>1750</v>
      </c>
      <c r="G166" s="9">
        <v>10</v>
      </c>
      <c r="H166" s="10" t="s">
        <v>280</v>
      </c>
      <c r="I166" s="9">
        <v>25</v>
      </c>
      <c r="J166" s="9">
        <v>4</v>
      </c>
      <c r="T166" t="str">
        <v>Tickets Sold for Event</v>
      </c>
    </row>
    <row r="167" spans="3:20" x14ac:dyDescent="0.3">
      <c r="C167" s="1">
        <v>45225</v>
      </c>
      <c r="D167" s="1" t="s">
        <v>122</v>
      </c>
      <c r="E167" s="1" t="s">
        <v>123</v>
      </c>
      <c r="F167" s="8">
        <v>-700</v>
      </c>
      <c r="G167" s="9">
        <v>10</v>
      </c>
      <c r="H167" s="10" t="s">
        <v>280</v>
      </c>
      <c r="I167" s="9">
        <v>26</v>
      </c>
      <c r="J167" s="9">
        <v>4</v>
      </c>
      <c r="T167" t="str">
        <v>T-Shirts Sales</v>
      </c>
    </row>
    <row r="168" spans="3:20" x14ac:dyDescent="0.3">
      <c r="C168" s="1">
        <v>45226</v>
      </c>
      <c r="D168" s="1" t="s">
        <v>37</v>
      </c>
      <c r="E168" s="1" t="s">
        <v>192</v>
      </c>
      <c r="F168" s="8">
        <v>-200</v>
      </c>
      <c r="G168" s="9">
        <v>10</v>
      </c>
      <c r="H168" s="10" t="s">
        <v>280</v>
      </c>
      <c r="I168" s="9">
        <v>27</v>
      </c>
      <c r="J168" s="9">
        <v>4</v>
      </c>
      <c r="T168" t="str">
        <v>Vehicle Insurance</v>
      </c>
    </row>
    <row r="169" spans="3:20" x14ac:dyDescent="0.3">
      <c r="C169" s="1">
        <v>45229</v>
      </c>
      <c r="D169" s="1" t="s">
        <v>33</v>
      </c>
      <c r="E169" s="1" t="s">
        <v>247</v>
      </c>
      <c r="F169" s="8">
        <v>-2000</v>
      </c>
      <c r="G169" s="9">
        <v>10</v>
      </c>
      <c r="H169" s="10" t="s">
        <v>280</v>
      </c>
      <c r="I169" s="9">
        <v>30</v>
      </c>
      <c r="J169" s="9">
        <v>4</v>
      </c>
      <c r="T169" t="str">
        <v>Water Bill</v>
      </c>
    </row>
    <row r="170" spans="3:20" x14ac:dyDescent="0.3">
      <c r="C170" s="1">
        <v>45231</v>
      </c>
      <c r="D170" s="1" t="s">
        <v>124</v>
      </c>
      <c r="E170" s="1" t="s">
        <v>125</v>
      </c>
      <c r="F170" s="8">
        <v>620</v>
      </c>
      <c r="G170" s="9">
        <v>11</v>
      </c>
      <c r="H170" s="10" t="s">
        <v>281</v>
      </c>
      <c r="I170" s="9">
        <v>1</v>
      </c>
      <c r="J170" s="9">
        <v>1</v>
      </c>
      <c r="T170" t="str">
        <v>Web Ad Revenue</v>
      </c>
    </row>
    <row r="171" spans="3:20" x14ac:dyDescent="0.3">
      <c r="C171" s="1">
        <v>45233</v>
      </c>
      <c r="D171" s="1" t="s">
        <v>47</v>
      </c>
      <c r="E171" s="1" t="s">
        <v>193</v>
      </c>
      <c r="F171" s="8">
        <v>2000</v>
      </c>
      <c r="G171" s="9">
        <v>11</v>
      </c>
      <c r="H171" s="10" t="s">
        <v>281</v>
      </c>
      <c r="I171" s="9">
        <v>3</v>
      </c>
      <c r="J171" s="9">
        <v>1</v>
      </c>
      <c r="T171" t="str">
        <v>Webinar Fees</v>
      </c>
    </row>
    <row r="172" spans="3:20" x14ac:dyDescent="0.3">
      <c r="C172" s="1">
        <v>45235</v>
      </c>
      <c r="D172" s="1" t="s">
        <v>126</v>
      </c>
      <c r="E172" s="1" t="s">
        <v>127</v>
      </c>
      <c r="F172" s="8">
        <v>-220</v>
      </c>
      <c r="G172" s="9">
        <v>11</v>
      </c>
      <c r="H172" s="10" t="s">
        <v>281</v>
      </c>
      <c r="I172" s="9">
        <v>5</v>
      </c>
      <c r="J172" s="9">
        <v>1</v>
      </c>
      <c r="T172" t="str">
        <v>Website Contributions</v>
      </c>
    </row>
    <row r="173" spans="3:20" x14ac:dyDescent="0.3">
      <c r="C173" s="1">
        <v>45235</v>
      </c>
      <c r="D173" s="1" t="s">
        <v>166</v>
      </c>
      <c r="E173" s="1" t="s">
        <v>248</v>
      </c>
      <c r="F173" s="8">
        <v>-850</v>
      </c>
      <c r="G173" s="9">
        <v>11</v>
      </c>
      <c r="H173" s="10" t="s">
        <v>281</v>
      </c>
      <c r="I173" s="9">
        <v>5</v>
      </c>
      <c r="J173" s="9">
        <v>1</v>
      </c>
      <c r="T173" t="str">
        <v>Website Development</v>
      </c>
    </row>
    <row r="174" spans="3:20" x14ac:dyDescent="0.3">
      <c r="C174" s="1">
        <v>45239</v>
      </c>
      <c r="D174" s="1" t="s">
        <v>67</v>
      </c>
      <c r="E174" s="1" t="s">
        <v>194</v>
      </c>
      <c r="F174" s="8">
        <v>-900</v>
      </c>
      <c r="G174" s="9">
        <v>11</v>
      </c>
      <c r="H174" s="10" t="s">
        <v>281</v>
      </c>
      <c r="I174" s="9">
        <v>9</v>
      </c>
      <c r="J174" s="9">
        <v>2</v>
      </c>
      <c r="T174" t="str">
        <v>Website Donations</v>
      </c>
    </row>
    <row r="175" spans="3:20" x14ac:dyDescent="0.3">
      <c r="C175" s="1">
        <v>45241</v>
      </c>
      <c r="D175" s="1" t="s">
        <v>128</v>
      </c>
      <c r="E175" s="1" t="s">
        <v>129</v>
      </c>
      <c r="F175" s="8">
        <v>1600</v>
      </c>
      <c r="G175" s="9">
        <v>11</v>
      </c>
      <c r="H175" s="10" t="s">
        <v>281</v>
      </c>
      <c r="I175" s="9">
        <v>11</v>
      </c>
      <c r="J175" s="9">
        <v>2</v>
      </c>
      <c r="T175" t="str">
        <v>Website Fundraising</v>
      </c>
    </row>
    <row r="176" spans="3:20" x14ac:dyDescent="0.3">
      <c r="C176" s="1">
        <v>45242</v>
      </c>
      <c r="D176" s="1" t="s">
        <v>156</v>
      </c>
      <c r="E176" s="1" t="s">
        <v>249</v>
      </c>
      <c r="F176" s="8">
        <v>600</v>
      </c>
      <c r="G176" s="9">
        <v>11</v>
      </c>
      <c r="H176" s="10" t="s">
        <v>281</v>
      </c>
      <c r="I176" s="9">
        <v>12</v>
      </c>
      <c r="J176" s="9">
        <v>2</v>
      </c>
      <c r="T176" t="str">
        <v>Website Maintenance</v>
      </c>
    </row>
    <row r="177" spans="3:20" x14ac:dyDescent="0.3">
      <c r="C177" s="1">
        <v>45245</v>
      </c>
      <c r="D177" s="1" t="s">
        <v>31</v>
      </c>
      <c r="E177" s="1" t="s">
        <v>75</v>
      </c>
      <c r="F177" s="8">
        <v>3600</v>
      </c>
      <c r="G177" s="9">
        <v>11</v>
      </c>
      <c r="H177" s="10" t="s">
        <v>281</v>
      </c>
      <c r="I177" s="9">
        <v>15</v>
      </c>
      <c r="J177" s="9">
        <v>3</v>
      </c>
      <c r="T177" t="str">
        <v>Website Merchandise</v>
      </c>
    </row>
    <row r="178" spans="3:20" x14ac:dyDescent="0.3">
      <c r="C178" s="1">
        <v>45246</v>
      </c>
      <c r="D178" s="1" t="s">
        <v>130</v>
      </c>
      <c r="E178" s="1" t="s">
        <v>33</v>
      </c>
      <c r="F178" s="8">
        <v>-340</v>
      </c>
      <c r="G178" s="9">
        <v>11</v>
      </c>
      <c r="H178" s="10" t="s">
        <v>281</v>
      </c>
      <c r="I178" s="9">
        <v>16</v>
      </c>
      <c r="J178" s="9">
        <v>3</v>
      </c>
      <c r="T178" t="str">
        <v>Website Update</v>
      </c>
    </row>
    <row r="179" spans="3:20" x14ac:dyDescent="0.3">
      <c r="C179" s="1">
        <v>45248</v>
      </c>
      <c r="D179" s="1" t="s">
        <v>47</v>
      </c>
      <c r="E179" s="1" t="s">
        <v>250</v>
      </c>
      <c r="F179" s="8">
        <v>3100</v>
      </c>
      <c r="G179" s="9">
        <v>11</v>
      </c>
      <c r="H179" s="10" t="s">
        <v>281</v>
      </c>
      <c r="I179" s="9">
        <v>18</v>
      </c>
      <c r="J179" s="9">
        <v>3</v>
      </c>
      <c r="T179" t="str">
        <v>Weekly Catering</v>
      </c>
    </row>
    <row r="180" spans="3:20" x14ac:dyDescent="0.3">
      <c r="C180" s="1">
        <v>45251</v>
      </c>
      <c r="D180" s="1" t="s">
        <v>131</v>
      </c>
      <c r="E180" s="1" t="s">
        <v>132</v>
      </c>
      <c r="F180" s="8">
        <v>2700</v>
      </c>
      <c r="G180" s="9">
        <v>11</v>
      </c>
      <c r="H180" s="10" t="s">
        <v>281</v>
      </c>
      <c r="I180" s="9">
        <v>21</v>
      </c>
      <c r="J180" s="9">
        <v>3</v>
      </c>
      <c r="T180" t="str">
        <v>Winter Gala</v>
      </c>
    </row>
    <row r="181" spans="3:20" x14ac:dyDescent="0.3">
      <c r="C181" s="1">
        <v>45252</v>
      </c>
      <c r="D181" s="1" t="s">
        <v>86</v>
      </c>
      <c r="E181" s="1" t="s">
        <v>87</v>
      </c>
      <c r="F181" s="8">
        <v>-800</v>
      </c>
      <c r="G181" s="9">
        <v>11</v>
      </c>
      <c r="H181" s="10" t="s">
        <v>281</v>
      </c>
      <c r="I181" s="9">
        <v>22</v>
      </c>
      <c r="J181" s="9">
        <v>3</v>
      </c>
      <c r="T181" t="str">
        <v>Worker's Compensation</v>
      </c>
    </row>
    <row r="182" spans="3:20" x14ac:dyDescent="0.3">
      <c r="C182" s="1">
        <v>45254</v>
      </c>
      <c r="D182" s="1" t="s">
        <v>53</v>
      </c>
      <c r="E182" s="1" t="s">
        <v>251</v>
      </c>
      <c r="F182" s="8">
        <v>-400</v>
      </c>
      <c r="G182" s="9">
        <v>11</v>
      </c>
      <c r="H182" s="10" t="s">
        <v>281</v>
      </c>
      <c r="I182" s="9">
        <v>24</v>
      </c>
      <c r="J182" s="9">
        <v>4</v>
      </c>
      <c r="T182" t="str">
        <v>Workshop Sign-ups</v>
      </c>
    </row>
    <row r="183" spans="3:20" x14ac:dyDescent="0.3">
      <c r="C183" s="1">
        <v>45258</v>
      </c>
      <c r="D183" s="1" t="s">
        <v>133</v>
      </c>
      <c r="E183" s="1" t="s">
        <v>134</v>
      </c>
      <c r="F183" s="8">
        <v>-800</v>
      </c>
      <c r="G183" s="9">
        <v>11</v>
      </c>
      <c r="H183" s="10" t="s">
        <v>281</v>
      </c>
      <c r="I183" s="9">
        <v>28</v>
      </c>
      <c r="J183" s="9">
        <v>4</v>
      </c>
      <c r="T183" t="str">
        <v>Year-End Campaign</v>
      </c>
    </row>
    <row r="184" spans="3:20" x14ac:dyDescent="0.3">
      <c r="C184" s="1">
        <v>45260</v>
      </c>
      <c r="D184" s="1" t="s">
        <v>195</v>
      </c>
      <c r="E184" s="1" t="s">
        <v>196</v>
      </c>
      <c r="F184" s="8">
        <v>3200</v>
      </c>
      <c r="G184" s="9">
        <v>11</v>
      </c>
      <c r="H184" s="10" t="s">
        <v>281</v>
      </c>
      <c r="I184" s="9">
        <v>30</v>
      </c>
      <c r="J184" s="9">
        <v>4</v>
      </c>
      <c r="T184" t="str">
        <v>Year-End Celebration</v>
      </c>
    </row>
    <row r="185" spans="3:20" x14ac:dyDescent="0.3">
      <c r="C185" s="1">
        <v>45261</v>
      </c>
      <c r="D185" s="1" t="s">
        <v>135</v>
      </c>
      <c r="E185" s="1" t="s">
        <v>136</v>
      </c>
      <c r="F185" s="8">
        <v>4800</v>
      </c>
      <c r="G185" s="9">
        <v>12</v>
      </c>
      <c r="H185" s="10" t="s">
        <v>282</v>
      </c>
      <c r="I185" s="9">
        <v>1</v>
      </c>
      <c r="J185" s="9">
        <v>1</v>
      </c>
      <c r="T185" t="str">
        <v>Year-End Donation Drive</v>
      </c>
    </row>
    <row r="186" spans="3:20" x14ac:dyDescent="0.3">
      <c r="C186" s="1">
        <v>45261</v>
      </c>
      <c r="D186" s="1" t="s">
        <v>86</v>
      </c>
      <c r="E186" s="1" t="s">
        <v>252</v>
      </c>
      <c r="F186" s="8">
        <v>-300</v>
      </c>
      <c r="G186" s="9">
        <v>12</v>
      </c>
      <c r="H186" s="10" t="s">
        <v>282</v>
      </c>
      <c r="I186" s="9">
        <v>1</v>
      </c>
      <c r="J186" s="9">
        <v>1</v>
      </c>
      <c r="T186" t="str">
        <v>Year-End Sale</v>
      </c>
    </row>
    <row r="187" spans="3:20" x14ac:dyDescent="0.3">
      <c r="C187" s="1">
        <v>45265</v>
      </c>
      <c r="D187" s="1" t="s">
        <v>156</v>
      </c>
      <c r="E187" s="1" t="s">
        <v>197</v>
      </c>
      <c r="F187" s="8">
        <v>5000</v>
      </c>
      <c r="G187" s="9">
        <v>12</v>
      </c>
      <c r="H187" s="10" t="s">
        <v>282</v>
      </c>
      <c r="I187" s="9">
        <v>5</v>
      </c>
      <c r="J187" s="9">
        <v>1</v>
      </c>
      <c r="T187" t="str">
        <v>Year-End Utility Payments</v>
      </c>
    </row>
    <row r="188" spans="3:20" x14ac:dyDescent="0.3">
      <c r="C188" s="1">
        <v>45266</v>
      </c>
      <c r="D188" s="1" t="s">
        <v>137</v>
      </c>
      <c r="E188" s="1" t="s">
        <v>138</v>
      </c>
      <c r="F188" s="8">
        <v>-260</v>
      </c>
      <c r="G188" s="9">
        <v>12</v>
      </c>
      <c r="H188" s="10" t="s">
        <v>282</v>
      </c>
      <c r="I188" s="9">
        <v>6</v>
      </c>
      <c r="J188" s="9">
        <v>1</v>
      </c>
      <c r="T188" t="str">
        <v>Youth Arts Program</v>
      </c>
    </row>
    <row r="189" spans="3:20" x14ac:dyDescent="0.3">
      <c r="C189" s="1">
        <v>45267</v>
      </c>
      <c r="D189" s="1" t="s">
        <v>45</v>
      </c>
      <c r="E189" s="1" t="s">
        <v>253</v>
      </c>
      <c r="F189" s="8">
        <v>-5000</v>
      </c>
      <c r="G189" s="9">
        <v>12</v>
      </c>
      <c r="H189" s="10" t="s">
        <v>282</v>
      </c>
      <c r="I189" s="9">
        <v>7</v>
      </c>
      <c r="J189" s="9">
        <v>1</v>
      </c>
      <c r="T189" t="str">
        <v>Youth Sports Team</v>
      </c>
    </row>
    <row r="190" spans="3:20" x14ac:dyDescent="0.3">
      <c r="C190" s="1">
        <v>45272</v>
      </c>
      <c r="D190" s="1" t="s">
        <v>31</v>
      </c>
      <c r="E190" s="1" t="s">
        <v>139</v>
      </c>
      <c r="F190" s="8">
        <v>2100</v>
      </c>
      <c r="G190" s="9">
        <v>12</v>
      </c>
      <c r="H190" s="10" t="s">
        <v>282</v>
      </c>
      <c r="I190" s="9">
        <v>12</v>
      </c>
      <c r="J190" s="9">
        <v>2</v>
      </c>
      <c r="T190" t="str">
        <v>Youth Workshops</v>
      </c>
    </row>
    <row r="191" spans="3:20" x14ac:dyDescent="0.3">
      <c r="C191" s="1">
        <v>45272</v>
      </c>
      <c r="D191" s="1" t="s">
        <v>37</v>
      </c>
      <c r="E191" s="1" t="s">
        <v>138</v>
      </c>
      <c r="F191" s="8">
        <v>-260</v>
      </c>
      <c r="G191" s="9">
        <v>12</v>
      </c>
      <c r="H191" s="10" t="s">
        <v>282</v>
      </c>
      <c r="I191" s="9">
        <v>12</v>
      </c>
      <c r="J191" s="9">
        <v>2</v>
      </c>
    </row>
    <row r="192" spans="3:20" x14ac:dyDescent="0.3">
      <c r="C192" s="1">
        <v>45274</v>
      </c>
      <c r="D192" s="1" t="s">
        <v>35</v>
      </c>
      <c r="E192" s="1" t="s">
        <v>254</v>
      </c>
      <c r="F192" s="8">
        <v>1800</v>
      </c>
      <c r="G192" s="9">
        <v>12</v>
      </c>
      <c r="H192" s="10" t="s">
        <v>282</v>
      </c>
      <c r="I192" s="9">
        <v>14</v>
      </c>
      <c r="J192" s="9">
        <v>2</v>
      </c>
    </row>
    <row r="193" spans="3:10" x14ac:dyDescent="0.3">
      <c r="C193" s="1">
        <v>45278</v>
      </c>
      <c r="D193" s="1" t="s">
        <v>86</v>
      </c>
      <c r="E193" s="1" t="s">
        <v>140</v>
      </c>
      <c r="F193" s="8">
        <v>-450</v>
      </c>
      <c r="G193" s="9">
        <v>12</v>
      </c>
      <c r="H193" s="10" t="s">
        <v>282</v>
      </c>
      <c r="I193" s="9">
        <v>18</v>
      </c>
      <c r="J193" s="9">
        <v>3</v>
      </c>
    </row>
    <row r="194" spans="3:10" x14ac:dyDescent="0.3">
      <c r="C194" s="1">
        <v>45280</v>
      </c>
      <c r="D194" s="1" t="s">
        <v>41</v>
      </c>
      <c r="E194" s="1" t="s">
        <v>198</v>
      </c>
      <c r="F194" s="8">
        <v>-700</v>
      </c>
      <c r="G194" s="9">
        <v>12</v>
      </c>
      <c r="H194" s="10" t="s">
        <v>282</v>
      </c>
      <c r="I194" s="9">
        <v>20</v>
      </c>
      <c r="J194" s="9">
        <v>3</v>
      </c>
    </row>
    <row r="195" spans="3:10" x14ac:dyDescent="0.3">
      <c r="C195" s="1">
        <v>45280</v>
      </c>
      <c r="D195" s="1" t="s">
        <v>41</v>
      </c>
      <c r="E195" s="1" t="s">
        <v>255</v>
      </c>
      <c r="F195" s="8">
        <v>-300</v>
      </c>
      <c r="G195" s="9">
        <v>12</v>
      </c>
      <c r="H195" s="10" t="s">
        <v>282</v>
      </c>
      <c r="I195" s="9">
        <v>20</v>
      </c>
      <c r="J195" s="9">
        <v>3</v>
      </c>
    </row>
    <row r="196" spans="3:10" x14ac:dyDescent="0.3">
      <c r="C196" s="1">
        <v>45283</v>
      </c>
      <c r="D196" s="1" t="s">
        <v>112</v>
      </c>
      <c r="E196" s="1" t="s">
        <v>141</v>
      </c>
      <c r="F196" s="8">
        <v>3500</v>
      </c>
      <c r="G196" s="9">
        <v>12</v>
      </c>
      <c r="H196" s="10" t="s">
        <v>282</v>
      </c>
      <c r="I196" s="9">
        <v>23</v>
      </c>
      <c r="J196" s="9">
        <v>4</v>
      </c>
    </row>
    <row r="197" spans="3:10" x14ac:dyDescent="0.3">
      <c r="C197" s="1">
        <v>45286</v>
      </c>
      <c r="D197" s="1" t="s">
        <v>219</v>
      </c>
      <c r="E197" s="1" t="s">
        <v>256</v>
      </c>
      <c r="F197" s="8">
        <v>700</v>
      </c>
      <c r="G197" s="9">
        <v>12</v>
      </c>
      <c r="H197" s="10" t="s">
        <v>282</v>
      </c>
      <c r="I197" s="9">
        <v>26</v>
      </c>
      <c r="J197" s="9">
        <v>4</v>
      </c>
    </row>
    <row r="198" spans="3:10" x14ac:dyDescent="0.3">
      <c r="C198" s="1">
        <v>45287</v>
      </c>
      <c r="D198" s="1" t="s">
        <v>112</v>
      </c>
      <c r="E198" s="1" t="s">
        <v>199</v>
      </c>
      <c r="F198" s="8">
        <v>4000</v>
      </c>
      <c r="G198" s="9">
        <v>12</v>
      </c>
      <c r="H198" s="10" t="s">
        <v>282</v>
      </c>
      <c r="I198" s="9">
        <v>27</v>
      </c>
      <c r="J198" s="9">
        <v>4</v>
      </c>
    </row>
    <row r="199" spans="3:10" x14ac:dyDescent="0.3">
      <c r="C199" s="1">
        <v>45289</v>
      </c>
      <c r="D199" s="1" t="s">
        <v>142</v>
      </c>
      <c r="E199" s="1" t="s">
        <v>143</v>
      </c>
      <c r="F199" s="8">
        <v>3000</v>
      </c>
      <c r="G199" s="9">
        <v>12</v>
      </c>
      <c r="H199" s="10" t="s">
        <v>282</v>
      </c>
      <c r="I199" s="9">
        <v>29</v>
      </c>
      <c r="J199" s="9">
        <v>4</v>
      </c>
    </row>
    <row r="200" spans="3:10" x14ac:dyDescent="0.3">
      <c r="C200" s="1">
        <v>45291</v>
      </c>
      <c r="D200" s="1" t="s">
        <v>37</v>
      </c>
      <c r="E200" s="1" t="s">
        <v>257</v>
      </c>
      <c r="F200" s="8">
        <v>-250</v>
      </c>
      <c r="G200" s="9">
        <v>12</v>
      </c>
      <c r="H200" s="10" t="s">
        <v>282</v>
      </c>
      <c r="I200" s="9">
        <v>31</v>
      </c>
      <c r="J200" s="9">
        <v>4</v>
      </c>
    </row>
  </sheetData>
  <mergeCells count="1">
    <mergeCell ref="C2:F5"/>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B68E-87F0-458F-A022-86543E8AEC84}">
  <dimension ref="B1:P196"/>
  <sheetViews>
    <sheetView showGridLines="0" tabSelected="1" workbookViewId="0">
      <selection activeCell="B4" sqref="B4:C6"/>
    </sheetView>
  </sheetViews>
  <sheetFormatPr defaultRowHeight="14.4" x14ac:dyDescent="0.3"/>
  <cols>
    <col min="1" max="1" width="2.5546875" customWidth="1"/>
    <col min="2" max="2" width="22.44140625" bestFit="1" customWidth="1"/>
    <col min="3" max="3" width="25.109375" bestFit="1" customWidth="1"/>
    <col min="4" max="10" width="9.77734375" bestFit="1" customWidth="1"/>
    <col min="11" max="11" width="9.33203125" bestFit="1" customWidth="1"/>
    <col min="12" max="13" width="9.77734375" bestFit="1" customWidth="1"/>
    <col min="14" max="14" width="9.33203125" bestFit="1" customWidth="1"/>
    <col min="15" max="15" width="9.77734375" bestFit="1" customWidth="1"/>
    <col min="16" max="16" width="14.5546875" style="2" customWidth="1"/>
  </cols>
  <sheetData>
    <row r="1" spans="2:16" ht="15.6" x14ac:dyDescent="0.3">
      <c r="E1" s="24" t="s">
        <v>24</v>
      </c>
      <c r="F1" s="5"/>
      <c r="G1" s="5"/>
      <c r="H1" s="5"/>
    </row>
    <row r="2" spans="2:16" hidden="1" x14ac:dyDescent="0.3">
      <c r="D2">
        <v>1</v>
      </c>
      <c r="E2">
        <v>2</v>
      </c>
      <c r="F2">
        <v>3</v>
      </c>
      <c r="G2">
        <v>4</v>
      </c>
      <c r="H2">
        <v>5</v>
      </c>
      <c r="I2">
        <v>6</v>
      </c>
      <c r="J2">
        <v>7</v>
      </c>
      <c r="K2">
        <v>8</v>
      </c>
      <c r="L2">
        <v>9</v>
      </c>
      <c r="M2">
        <v>10</v>
      </c>
      <c r="N2">
        <v>11</v>
      </c>
      <c r="O2">
        <v>12</v>
      </c>
    </row>
    <row r="3" spans="2:16" ht="15" thickBot="1" x14ac:dyDescent="0.35">
      <c r="P3"/>
    </row>
    <row r="4" spans="2:16" ht="15" customHeight="1" x14ac:dyDescent="0.3">
      <c r="B4" s="25" t="s">
        <v>271</v>
      </c>
      <c r="C4" s="26"/>
      <c r="D4" s="6"/>
      <c r="E4" s="6"/>
      <c r="G4" s="6"/>
      <c r="P4"/>
    </row>
    <row r="5" spans="2:16" ht="15.6" customHeight="1" x14ac:dyDescent="0.3">
      <c r="B5" s="27"/>
      <c r="C5" s="28"/>
      <c r="D5" s="6"/>
      <c r="E5" s="6"/>
      <c r="G5" s="6"/>
      <c r="P5"/>
    </row>
    <row r="6" spans="2:16" ht="15.6" customHeight="1" thickBot="1" x14ac:dyDescent="0.35">
      <c r="B6" s="29"/>
      <c r="C6" s="30"/>
      <c r="D6" s="6"/>
      <c r="E6" s="6"/>
      <c r="G6" s="6"/>
      <c r="P6"/>
    </row>
    <row r="7" spans="2:16" ht="14.4" customHeight="1" x14ac:dyDescent="0.3">
      <c r="B7" s="6"/>
      <c r="C7" s="6"/>
      <c r="D7" s="6"/>
      <c r="E7" s="6"/>
      <c r="G7" s="6"/>
      <c r="P7"/>
    </row>
    <row r="8" spans="2:16" ht="15" thickBot="1" x14ac:dyDescent="0.35"/>
    <row r="9" spans="2:16" ht="16.2" thickBot="1" x14ac:dyDescent="0.35">
      <c r="B9" s="13" t="s">
        <v>4</v>
      </c>
      <c r="C9" s="14" t="s">
        <v>1</v>
      </c>
      <c r="D9" s="15" t="s">
        <v>5</v>
      </c>
      <c r="E9" s="15" t="s">
        <v>6</v>
      </c>
      <c r="F9" s="15" t="s">
        <v>7</v>
      </c>
      <c r="G9" s="15" t="s">
        <v>8</v>
      </c>
      <c r="H9" s="15" t="s">
        <v>9</v>
      </c>
      <c r="I9" s="15" t="s">
        <v>10</v>
      </c>
      <c r="J9" s="15" t="s">
        <v>11</v>
      </c>
      <c r="K9" s="15" t="s">
        <v>12</v>
      </c>
      <c r="L9" s="15" t="s">
        <v>13</v>
      </c>
      <c r="M9" s="15" t="s">
        <v>14</v>
      </c>
      <c r="N9" s="15" t="s">
        <v>15</v>
      </c>
      <c r="O9" s="15" t="s">
        <v>16</v>
      </c>
      <c r="P9" s="16" t="s">
        <v>17</v>
      </c>
    </row>
    <row r="10" spans="2:16" ht="15" thickTop="1" x14ac:dyDescent="0.3">
      <c r="B10" s="17" t="str" cm="1">
        <f t="array" ref="B10:C196">_xlfn._xlws.SORT(_xlfn.UNIQUE(_xlfn._xlws.FILTER('Register'!$D:$E, ('Register'!$D:$D&lt;&gt;""  ) + ('Register'!$E:$E&lt;&gt;""))))</f>
        <v>Advertising</v>
      </c>
      <c r="C10" s="11" t="str">
        <v>Radio Ads</v>
      </c>
      <c r="D10" s="31">
        <f>SUMIFS('Register'!$F:$F,'Register'!$D:$D,Summary!$B10,'Register'!$E:$E,Summary!$C10,'Register'!$G:$G,Summary!D$2)</f>
        <v>0</v>
      </c>
      <c r="E10" s="31">
        <f>SUMIFS('Register'!$F:$F,'Register'!$D:$D,Summary!$B10,'Register'!$E:$E,Summary!$C10,'Register'!$G:$G,Summary!E$2)</f>
        <v>0</v>
      </c>
      <c r="F10" s="31">
        <f>SUMIFS('Register'!$F:$F,'Register'!$D:$D,Summary!$B10,'Register'!$E:$E,Summary!$C10,'Register'!$G:$G,Summary!F$2)</f>
        <v>0</v>
      </c>
      <c r="G10" s="31">
        <f>SUMIFS('Register'!$F:$F,'Register'!$D:$D,Summary!$B10,'Register'!$E:$E,Summary!$C10,'Register'!$G:$G,Summary!G$2)</f>
        <v>-500</v>
      </c>
      <c r="H10" s="31">
        <f>SUMIFS('Register'!$F:$F,'Register'!$D:$D,Summary!$B10,'Register'!$E:$E,Summary!$C10,'Register'!$G:$G,Summary!H$2)</f>
        <v>0</v>
      </c>
      <c r="I10" s="31">
        <f>SUMIFS('Register'!$F:$F,'Register'!$D:$D,Summary!$B10,'Register'!$E:$E,Summary!$C10,'Register'!$G:$G,Summary!I$2)</f>
        <v>0</v>
      </c>
      <c r="J10" s="31">
        <f>SUMIFS('Register'!$F:$F,'Register'!$D:$D,Summary!$B10,'Register'!$E:$E,Summary!$C10,'Register'!$G:$G,Summary!J$2)</f>
        <v>0</v>
      </c>
      <c r="K10" s="31">
        <f>SUMIFS('Register'!$F:$F,'Register'!$D:$D,Summary!$B10,'Register'!$E:$E,Summary!$C10,'Register'!$G:$G,Summary!K$2)</f>
        <v>0</v>
      </c>
      <c r="L10" s="31">
        <f>SUMIFS('Register'!$F:$F,'Register'!$D:$D,Summary!$B10,'Register'!$E:$E,Summary!$C10,'Register'!$G:$G,Summary!L$2)</f>
        <v>0</v>
      </c>
      <c r="M10" s="31">
        <f>SUMIFS('Register'!$F:$F,'Register'!$D:$D,Summary!$B10,'Register'!$E:$E,Summary!$C10,'Register'!$G:$G,Summary!M$2)</f>
        <v>0</v>
      </c>
      <c r="N10" s="31">
        <f>SUMIFS('Register'!$F:$F,'Register'!$D:$D,Summary!$B10,'Register'!$E:$E,Summary!$C10,'Register'!$G:$G,Summary!N$2)</f>
        <v>0</v>
      </c>
      <c r="O10" s="31">
        <f>SUMIFS('Register'!$F:$F,'Register'!$D:$D,Summary!$B10,'Register'!$E:$E,Summary!$C10,'Register'!$G:$G,Summary!O$2)</f>
        <v>0</v>
      </c>
      <c r="P10" s="18">
        <f>SUM(D10:O10)</f>
        <v>-500</v>
      </c>
    </row>
    <row r="11" spans="2:16" x14ac:dyDescent="0.3">
      <c r="B11" s="19" t="str">
        <v>Advertising</v>
      </c>
      <c r="C11" s="12" t="str">
        <v>Social Media Campaign</v>
      </c>
      <c r="D11" s="32">
        <f>SUMIFS('Register'!$F:$F,'Register'!$D:$D,Summary!$B11,'Register'!$E:$E,Summary!$C11,'Register'!$G:$G,Summary!D$2)</f>
        <v>0</v>
      </c>
      <c r="E11" s="32">
        <f>SUMIFS('Register'!$F:$F,'Register'!$D:$D,Summary!$B11,'Register'!$E:$E,Summary!$C11,'Register'!$G:$G,Summary!E$2)</f>
        <v>0</v>
      </c>
      <c r="F11" s="32">
        <f>SUMIFS('Register'!$F:$F,'Register'!$D:$D,Summary!$B11,'Register'!$E:$E,Summary!$C11,'Register'!$G:$G,Summary!F$2)</f>
        <v>0</v>
      </c>
      <c r="G11" s="32">
        <f>SUMIFS('Register'!$F:$F,'Register'!$D:$D,Summary!$B11,'Register'!$E:$E,Summary!$C11,'Register'!$G:$G,Summary!G$2)</f>
        <v>0</v>
      </c>
      <c r="H11" s="32">
        <f>SUMIFS('Register'!$F:$F,'Register'!$D:$D,Summary!$B11,'Register'!$E:$E,Summary!$C11,'Register'!$G:$G,Summary!H$2)</f>
        <v>-450</v>
      </c>
      <c r="I11" s="32">
        <f>SUMIFS('Register'!$F:$F,'Register'!$D:$D,Summary!$B11,'Register'!$E:$E,Summary!$C11,'Register'!$G:$G,Summary!I$2)</f>
        <v>0</v>
      </c>
      <c r="J11" s="32">
        <f>SUMIFS('Register'!$F:$F,'Register'!$D:$D,Summary!$B11,'Register'!$E:$E,Summary!$C11,'Register'!$G:$G,Summary!J$2)</f>
        <v>0</v>
      </c>
      <c r="K11" s="32">
        <f>SUMIFS('Register'!$F:$F,'Register'!$D:$D,Summary!$B11,'Register'!$E:$E,Summary!$C11,'Register'!$G:$G,Summary!K$2)</f>
        <v>0</v>
      </c>
      <c r="L11" s="32">
        <f>SUMIFS('Register'!$F:$F,'Register'!$D:$D,Summary!$B11,'Register'!$E:$E,Summary!$C11,'Register'!$G:$G,Summary!L$2)</f>
        <v>0</v>
      </c>
      <c r="M11" s="32">
        <f>SUMIFS('Register'!$F:$F,'Register'!$D:$D,Summary!$B11,'Register'!$E:$E,Summary!$C11,'Register'!$G:$G,Summary!M$2)</f>
        <v>0</v>
      </c>
      <c r="N11" s="32">
        <f>SUMIFS('Register'!$F:$F,'Register'!$D:$D,Summary!$B11,'Register'!$E:$E,Summary!$C11,'Register'!$G:$G,Summary!N$2)</f>
        <v>0</v>
      </c>
      <c r="O11" s="32">
        <f>SUMIFS('Register'!$F:$F,'Register'!$D:$D,Summary!$B11,'Register'!$E:$E,Summary!$C11,'Register'!$G:$G,Summary!O$2)</f>
        <v>0</v>
      </c>
      <c r="P11" s="20">
        <f t="shared" ref="P11:P74" si="0">SUM(D11:O11)</f>
        <v>-450</v>
      </c>
    </row>
    <row r="12" spans="2:16" x14ac:dyDescent="0.3">
      <c r="B12" s="17" t="str">
        <v>Advertising</v>
      </c>
      <c r="C12" s="11" t="str">
        <v>Print Advertising</v>
      </c>
      <c r="D12" s="31">
        <f>SUMIFS('Register'!$F:$F,'Register'!$D:$D,Summary!$B12,'Register'!$E:$E,Summary!$C12,'Register'!$G:$G,Summary!D$2)</f>
        <v>0</v>
      </c>
      <c r="E12" s="31">
        <f>SUMIFS('Register'!$F:$F,'Register'!$D:$D,Summary!$B12,'Register'!$E:$E,Summary!$C12,'Register'!$G:$G,Summary!E$2)</f>
        <v>0</v>
      </c>
      <c r="F12" s="31">
        <f>SUMIFS('Register'!$F:$F,'Register'!$D:$D,Summary!$B12,'Register'!$E:$E,Summary!$C12,'Register'!$G:$G,Summary!F$2)</f>
        <v>0</v>
      </c>
      <c r="G12" s="31">
        <f>SUMIFS('Register'!$F:$F,'Register'!$D:$D,Summary!$B12,'Register'!$E:$E,Summary!$C12,'Register'!$G:$G,Summary!G$2)</f>
        <v>0</v>
      </c>
      <c r="H12" s="31">
        <f>SUMIFS('Register'!$F:$F,'Register'!$D:$D,Summary!$B12,'Register'!$E:$E,Summary!$C12,'Register'!$G:$G,Summary!H$2)</f>
        <v>0</v>
      </c>
      <c r="I12" s="31">
        <f>SUMIFS('Register'!$F:$F,'Register'!$D:$D,Summary!$B12,'Register'!$E:$E,Summary!$C12,'Register'!$G:$G,Summary!I$2)</f>
        <v>-340</v>
      </c>
      <c r="J12" s="31">
        <f>SUMIFS('Register'!$F:$F,'Register'!$D:$D,Summary!$B12,'Register'!$E:$E,Summary!$C12,'Register'!$G:$G,Summary!J$2)</f>
        <v>0</v>
      </c>
      <c r="K12" s="31">
        <f>SUMIFS('Register'!$F:$F,'Register'!$D:$D,Summary!$B12,'Register'!$E:$E,Summary!$C12,'Register'!$G:$G,Summary!K$2)</f>
        <v>0</v>
      </c>
      <c r="L12" s="31">
        <f>SUMIFS('Register'!$F:$F,'Register'!$D:$D,Summary!$B12,'Register'!$E:$E,Summary!$C12,'Register'!$G:$G,Summary!L$2)</f>
        <v>0</v>
      </c>
      <c r="M12" s="31">
        <f>SUMIFS('Register'!$F:$F,'Register'!$D:$D,Summary!$B12,'Register'!$E:$E,Summary!$C12,'Register'!$G:$G,Summary!M$2)</f>
        <v>0</v>
      </c>
      <c r="N12" s="31">
        <f>SUMIFS('Register'!$F:$F,'Register'!$D:$D,Summary!$B12,'Register'!$E:$E,Summary!$C12,'Register'!$G:$G,Summary!N$2)</f>
        <v>0</v>
      </c>
      <c r="O12" s="31">
        <f>SUMIFS('Register'!$F:$F,'Register'!$D:$D,Summary!$B12,'Register'!$E:$E,Summary!$C12,'Register'!$G:$G,Summary!O$2)</f>
        <v>0</v>
      </c>
      <c r="P12" s="18">
        <f t="shared" si="0"/>
        <v>-340</v>
      </c>
    </row>
    <row r="13" spans="2:16" x14ac:dyDescent="0.3">
      <c r="B13" s="19" t="str">
        <v>Advertising</v>
      </c>
      <c r="C13" s="12" t="str">
        <v>Promotional Video</v>
      </c>
      <c r="D13" s="32">
        <f>SUMIFS('Register'!$F:$F,'Register'!$D:$D,Summary!$B13,'Register'!$E:$E,Summary!$C13,'Register'!$G:$G,Summary!D$2)</f>
        <v>0</v>
      </c>
      <c r="E13" s="32">
        <f>SUMIFS('Register'!$F:$F,'Register'!$D:$D,Summary!$B13,'Register'!$E:$E,Summary!$C13,'Register'!$G:$G,Summary!E$2)</f>
        <v>0</v>
      </c>
      <c r="F13" s="32">
        <f>SUMIFS('Register'!$F:$F,'Register'!$D:$D,Summary!$B13,'Register'!$E:$E,Summary!$C13,'Register'!$G:$G,Summary!F$2)</f>
        <v>0</v>
      </c>
      <c r="G13" s="32">
        <f>SUMIFS('Register'!$F:$F,'Register'!$D:$D,Summary!$B13,'Register'!$E:$E,Summary!$C13,'Register'!$G:$G,Summary!G$2)</f>
        <v>0</v>
      </c>
      <c r="H13" s="32">
        <f>SUMIFS('Register'!$F:$F,'Register'!$D:$D,Summary!$B13,'Register'!$E:$E,Summary!$C13,'Register'!$G:$G,Summary!H$2)</f>
        <v>0</v>
      </c>
      <c r="I13" s="32">
        <f>SUMIFS('Register'!$F:$F,'Register'!$D:$D,Summary!$B13,'Register'!$E:$E,Summary!$C13,'Register'!$G:$G,Summary!I$2)</f>
        <v>0</v>
      </c>
      <c r="J13" s="32">
        <f>SUMIFS('Register'!$F:$F,'Register'!$D:$D,Summary!$B13,'Register'!$E:$E,Summary!$C13,'Register'!$G:$G,Summary!J$2)</f>
        <v>0</v>
      </c>
      <c r="K13" s="32">
        <f>SUMIFS('Register'!$F:$F,'Register'!$D:$D,Summary!$B13,'Register'!$E:$E,Summary!$C13,'Register'!$G:$G,Summary!K$2)</f>
        <v>0</v>
      </c>
      <c r="L13" s="32">
        <f>SUMIFS('Register'!$F:$F,'Register'!$D:$D,Summary!$B13,'Register'!$E:$E,Summary!$C13,'Register'!$G:$G,Summary!L$2)</f>
        <v>-800</v>
      </c>
      <c r="M13" s="32">
        <f>SUMIFS('Register'!$F:$F,'Register'!$D:$D,Summary!$B13,'Register'!$E:$E,Summary!$C13,'Register'!$G:$G,Summary!M$2)</f>
        <v>0</v>
      </c>
      <c r="N13" s="32">
        <f>SUMIFS('Register'!$F:$F,'Register'!$D:$D,Summary!$B13,'Register'!$E:$E,Summary!$C13,'Register'!$G:$G,Summary!N$2)</f>
        <v>0</v>
      </c>
      <c r="O13" s="32">
        <f>SUMIFS('Register'!$F:$F,'Register'!$D:$D,Summary!$B13,'Register'!$E:$E,Summary!$C13,'Register'!$G:$G,Summary!O$2)</f>
        <v>0</v>
      </c>
      <c r="P13" s="20">
        <f t="shared" si="0"/>
        <v>-800</v>
      </c>
    </row>
    <row r="14" spans="2:16" x14ac:dyDescent="0.3">
      <c r="B14" s="17" t="str">
        <v>Annual Reports</v>
      </c>
      <c r="C14" s="11" t="str">
        <v>Report Publication</v>
      </c>
      <c r="D14" s="31">
        <f>SUMIFS('Register'!$F:$F,'Register'!$D:$D,Summary!$B14,'Register'!$E:$E,Summary!$C14,'Register'!$G:$G,Summary!D$2)</f>
        <v>0</v>
      </c>
      <c r="E14" s="31">
        <f>SUMIFS('Register'!$F:$F,'Register'!$D:$D,Summary!$B14,'Register'!$E:$E,Summary!$C14,'Register'!$G:$G,Summary!E$2)</f>
        <v>0</v>
      </c>
      <c r="F14" s="31">
        <f>SUMIFS('Register'!$F:$F,'Register'!$D:$D,Summary!$B14,'Register'!$E:$E,Summary!$C14,'Register'!$G:$G,Summary!F$2)</f>
        <v>0</v>
      </c>
      <c r="G14" s="31">
        <f>SUMIFS('Register'!$F:$F,'Register'!$D:$D,Summary!$B14,'Register'!$E:$E,Summary!$C14,'Register'!$G:$G,Summary!G$2)</f>
        <v>0</v>
      </c>
      <c r="H14" s="31">
        <f>SUMIFS('Register'!$F:$F,'Register'!$D:$D,Summary!$B14,'Register'!$E:$E,Summary!$C14,'Register'!$G:$G,Summary!H$2)</f>
        <v>0</v>
      </c>
      <c r="I14" s="31">
        <f>SUMIFS('Register'!$F:$F,'Register'!$D:$D,Summary!$B14,'Register'!$E:$E,Summary!$C14,'Register'!$G:$G,Summary!I$2)</f>
        <v>0</v>
      </c>
      <c r="J14" s="31">
        <f>SUMIFS('Register'!$F:$F,'Register'!$D:$D,Summary!$B14,'Register'!$E:$E,Summary!$C14,'Register'!$G:$G,Summary!J$2)</f>
        <v>0</v>
      </c>
      <c r="K14" s="31">
        <f>SUMIFS('Register'!$F:$F,'Register'!$D:$D,Summary!$B14,'Register'!$E:$E,Summary!$C14,'Register'!$G:$G,Summary!K$2)</f>
        <v>0</v>
      </c>
      <c r="L14" s="31">
        <f>SUMIFS('Register'!$F:$F,'Register'!$D:$D,Summary!$B14,'Register'!$E:$E,Summary!$C14,'Register'!$G:$G,Summary!L$2)</f>
        <v>0</v>
      </c>
      <c r="M14" s="31">
        <f>SUMIFS('Register'!$F:$F,'Register'!$D:$D,Summary!$B14,'Register'!$E:$E,Summary!$C14,'Register'!$G:$G,Summary!M$2)</f>
        <v>0</v>
      </c>
      <c r="N14" s="31">
        <f>SUMIFS('Register'!$F:$F,'Register'!$D:$D,Summary!$B14,'Register'!$E:$E,Summary!$C14,'Register'!$G:$G,Summary!N$2)</f>
        <v>620</v>
      </c>
      <c r="O14" s="31">
        <f>SUMIFS('Register'!$F:$F,'Register'!$D:$D,Summary!$B14,'Register'!$E:$E,Summary!$C14,'Register'!$G:$G,Summary!O$2)</f>
        <v>0</v>
      </c>
      <c r="P14" s="18">
        <f t="shared" si="0"/>
        <v>620</v>
      </c>
    </row>
    <row r="15" spans="2:16" x14ac:dyDescent="0.3">
      <c r="B15" s="19" t="str">
        <v>Charitable Contributions</v>
      </c>
      <c r="C15" s="12" t="str">
        <v>End-of-Year Contribution</v>
      </c>
      <c r="D15" s="32">
        <f>SUMIFS('Register'!$F:$F,'Register'!$D:$D,Summary!$B15,'Register'!$E:$E,Summary!$C15,'Register'!$G:$G,Summary!D$2)</f>
        <v>0</v>
      </c>
      <c r="E15" s="32">
        <f>SUMIFS('Register'!$F:$F,'Register'!$D:$D,Summary!$B15,'Register'!$E:$E,Summary!$C15,'Register'!$G:$G,Summary!E$2)</f>
        <v>0</v>
      </c>
      <c r="F15" s="32">
        <f>SUMIFS('Register'!$F:$F,'Register'!$D:$D,Summary!$B15,'Register'!$E:$E,Summary!$C15,'Register'!$G:$G,Summary!F$2)</f>
        <v>0</v>
      </c>
      <c r="G15" s="32">
        <f>SUMIFS('Register'!$F:$F,'Register'!$D:$D,Summary!$B15,'Register'!$E:$E,Summary!$C15,'Register'!$G:$G,Summary!G$2)</f>
        <v>0</v>
      </c>
      <c r="H15" s="32">
        <f>SUMIFS('Register'!$F:$F,'Register'!$D:$D,Summary!$B15,'Register'!$E:$E,Summary!$C15,'Register'!$G:$G,Summary!H$2)</f>
        <v>0</v>
      </c>
      <c r="I15" s="32">
        <f>SUMIFS('Register'!$F:$F,'Register'!$D:$D,Summary!$B15,'Register'!$E:$E,Summary!$C15,'Register'!$G:$G,Summary!I$2)</f>
        <v>0</v>
      </c>
      <c r="J15" s="32">
        <f>SUMIFS('Register'!$F:$F,'Register'!$D:$D,Summary!$B15,'Register'!$E:$E,Summary!$C15,'Register'!$G:$G,Summary!J$2)</f>
        <v>0</v>
      </c>
      <c r="K15" s="32">
        <f>SUMIFS('Register'!$F:$F,'Register'!$D:$D,Summary!$B15,'Register'!$E:$E,Summary!$C15,'Register'!$G:$G,Summary!K$2)</f>
        <v>0</v>
      </c>
      <c r="L15" s="32">
        <f>SUMIFS('Register'!$F:$F,'Register'!$D:$D,Summary!$B15,'Register'!$E:$E,Summary!$C15,'Register'!$G:$G,Summary!L$2)</f>
        <v>0</v>
      </c>
      <c r="M15" s="32">
        <f>SUMIFS('Register'!$F:$F,'Register'!$D:$D,Summary!$B15,'Register'!$E:$E,Summary!$C15,'Register'!$G:$G,Summary!M$2)</f>
        <v>0</v>
      </c>
      <c r="N15" s="32">
        <f>SUMIFS('Register'!$F:$F,'Register'!$D:$D,Summary!$B15,'Register'!$E:$E,Summary!$C15,'Register'!$G:$G,Summary!N$2)</f>
        <v>0</v>
      </c>
      <c r="O15" s="32">
        <f>SUMIFS('Register'!$F:$F,'Register'!$D:$D,Summary!$B15,'Register'!$E:$E,Summary!$C15,'Register'!$G:$G,Summary!O$2)</f>
        <v>3000</v>
      </c>
      <c r="P15" s="20">
        <f t="shared" si="0"/>
        <v>3000</v>
      </c>
    </row>
    <row r="16" spans="2:16" x14ac:dyDescent="0.3">
      <c r="B16" s="17" t="str">
        <v>Charity Run</v>
      </c>
      <c r="C16" s="11" t="str">
        <v>Community Run Event</v>
      </c>
      <c r="D16" s="31">
        <f>SUMIFS('Register'!$F:$F,'Register'!$D:$D,Summary!$B16,'Register'!$E:$E,Summary!$C16,'Register'!$G:$G,Summary!D$2)</f>
        <v>0</v>
      </c>
      <c r="E16" s="31">
        <f>SUMIFS('Register'!$F:$F,'Register'!$D:$D,Summary!$B16,'Register'!$E:$E,Summary!$C16,'Register'!$G:$G,Summary!E$2)</f>
        <v>0</v>
      </c>
      <c r="F16" s="31">
        <f>SUMIFS('Register'!$F:$F,'Register'!$D:$D,Summary!$B16,'Register'!$E:$E,Summary!$C16,'Register'!$G:$G,Summary!F$2)</f>
        <v>0</v>
      </c>
      <c r="G16" s="31">
        <f>SUMIFS('Register'!$F:$F,'Register'!$D:$D,Summary!$B16,'Register'!$E:$E,Summary!$C16,'Register'!$G:$G,Summary!G$2)</f>
        <v>0</v>
      </c>
      <c r="H16" s="31">
        <f>SUMIFS('Register'!$F:$F,'Register'!$D:$D,Summary!$B16,'Register'!$E:$E,Summary!$C16,'Register'!$G:$G,Summary!H$2)</f>
        <v>0</v>
      </c>
      <c r="I16" s="31">
        <f>SUMIFS('Register'!$F:$F,'Register'!$D:$D,Summary!$B16,'Register'!$E:$E,Summary!$C16,'Register'!$G:$G,Summary!I$2)</f>
        <v>4900</v>
      </c>
      <c r="J16" s="31">
        <f>SUMIFS('Register'!$F:$F,'Register'!$D:$D,Summary!$B16,'Register'!$E:$E,Summary!$C16,'Register'!$G:$G,Summary!J$2)</f>
        <v>0</v>
      </c>
      <c r="K16" s="31">
        <f>SUMIFS('Register'!$F:$F,'Register'!$D:$D,Summary!$B16,'Register'!$E:$E,Summary!$C16,'Register'!$G:$G,Summary!K$2)</f>
        <v>0</v>
      </c>
      <c r="L16" s="31">
        <f>SUMIFS('Register'!$F:$F,'Register'!$D:$D,Summary!$B16,'Register'!$E:$E,Summary!$C16,'Register'!$G:$G,Summary!L$2)</f>
        <v>0</v>
      </c>
      <c r="M16" s="31">
        <f>SUMIFS('Register'!$F:$F,'Register'!$D:$D,Summary!$B16,'Register'!$E:$E,Summary!$C16,'Register'!$G:$G,Summary!M$2)</f>
        <v>0</v>
      </c>
      <c r="N16" s="31">
        <f>SUMIFS('Register'!$F:$F,'Register'!$D:$D,Summary!$B16,'Register'!$E:$E,Summary!$C16,'Register'!$G:$G,Summary!N$2)</f>
        <v>0</v>
      </c>
      <c r="O16" s="31">
        <f>SUMIFS('Register'!$F:$F,'Register'!$D:$D,Summary!$B16,'Register'!$E:$E,Summary!$C16,'Register'!$G:$G,Summary!O$2)</f>
        <v>0</v>
      </c>
      <c r="P16" s="18">
        <f t="shared" si="0"/>
        <v>4900</v>
      </c>
    </row>
    <row r="17" spans="2:16" x14ac:dyDescent="0.3">
      <c r="B17" s="19" t="str">
        <v>Community Workshops</v>
      </c>
      <c r="C17" s="12" t="str">
        <v>Neighborhood Event</v>
      </c>
      <c r="D17" s="32">
        <f>SUMIFS('Register'!$F:$F,'Register'!$D:$D,Summary!$B17,'Register'!$E:$E,Summary!$C17,'Register'!$G:$G,Summary!D$2)</f>
        <v>0</v>
      </c>
      <c r="E17" s="32">
        <f>SUMIFS('Register'!$F:$F,'Register'!$D:$D,Summary!$B17,'Register'!$E:$E,Summary!$C17,'Register'!$G:$G,Summary!E$2)</f>
        <v>0</v>
      </c>
      <c r="F17" s="32">
        <f>SUMIFS('Register'!$F:$F,'Register'!$D:$D,Summary!$B17,'Register'!$E:$E,Summary!$C17,'Register'!$G:$G,Summary!F$2)</f>
        <v>0</v>
      </c>
      <c r="G17" s="32">
        <f>SUMIFS('Register'!$F:$F,'Register'!$D:$D,Summary!$B17,'Register'!$E:$E,Summary!$C17,'Register'!$G:$G,Summary!G$2)</f>
        <v>1150</v>
      </c>
      <c r="H17" s="32">
        <f>SUMIFS('Register'!$F:$F,'Register'!$D:$D,Summary!$B17,'Register'!$E:$E,Summary!$C17,'Register'!$G:$G,Summary!H$2)</f>
        <v>0</v>
      </c>
      <c r="I17" s="32">
        <f>SUMIFS('Register'!$F:$F,'Register'!$D:$D,Summary!$B17,'Register'!$E:$E,Summary!$C17,'Register'!$G:$G,Summary!I$2)</f>
        <v>0</v>
      </c>
      <c r="J17" s="32">
        <f>SUMIFS('Register'!$F:$F,'Register'!$D:$D,Summary!$B17,'Register'!$E:$E,Summary!$C17,'Register'!$G:$G,Summary!J$2)</f>
        <v>0</v>
      </c>
      <c r="K17" s="32">
        <f>SUMIFS('Register'!$F:$F,'Register'!$D:$D,Summary!$B17,'Register'!$E:$E,Summary!$C17,'Register'!$G:$G,Summary!K$2)</f>
        <v>0</v>
      </c>
      <c r="L17" s="32">
        <f>SUMIFS('Register'!$F:$F,'Register'!$D:$D,Summary!$B17,'Register'!$E:$E,Summary!$C17,'Register'!$G:$G,Summary!L$2)</f>
        <v>0</v>
      </c>
      <c r="M17" s="32">
        <f>SUMIFS('Register'!$F:$F,'Register'!$D:$D,Summary!$B17,'Register'!$E:$E,Summary!$C17,'Register'!$G:$G,Summary!M$2)</f>
        <v>0</v>
      </c>
      <c r="N17" s="32">
        <f>SUMIFS('Register'!$F:$F,'Register'!$D:$D,Summary!$B17,'Register'!$E:$E,Summary!$C17,'Register'!$G:$G,Summary!N$2)</f>
        <v>0</v>
      </c>
      <c r="O17" s="32">
        <f>SUMIFS('Register'!$F:$F,'Register'!$D:$D,Summary!$B17,'Register'!$E:$E,Summary!$C17,'Register'!$G:$G,Summary!O$2)</f>
        <v>0</v>
      </c>
      <c r="P17" s="20">
        <f t="shared" si="0"/>
        <v>1150</v>
      </c>
    </row>
    <row r="18" spans="2:16" x14ac:dyDescent="0.3">
      <c r="B18" s="17" t="str">
        <v>Conference Fees</v>
      </c>
      <c r="C18" s="11" t="str">
        <v>Annual Conference</v>
      </c>
      <c r="D18" s="31">
        <f>SUMIFS('Register'!$F:$F,'Register'!$D:$D,Summary!$B18,'Register'!$E:$E,Summary!$C18,'Register'!$G:$G,Summary!D$2)</f>
        <v>0</v>
      </c>
      <c r="E18" s="31">
        <f>SUMIFS('Register'!$F:$F,'Register'!$D:$D,Summary!$B18,'Register'!$E:$E,Summary!$C18,'Register'!$G:$G,Summary!E$2)</f>
        <v>0</v>
      </c>
      <c r="F18" s="31">
        <f>SUMIFS('Register'!$F:$F,'Register'!$D:$D,Summary!$B18,'Register'!$E:$E,Summary!$C18,'Register'!$G:$G,Summary!F$2)</f>
        <v>0</v>
      </c>
      <c r="G18" s="31">
        <f>SUMIFS('Register'!$F:$F,'Register'!$D:$D,Summary!$B18,'Register'!$E:$E,Summary!$C18,'Register'!$G:$G,Summary!G$2)</f>
        <v>0</v>
      </c>
      <c r="H18" s="31">
        <f>SUMIFS('Register'!$F:$F,'Register'!$D:$D,Summary!$B18,'Register'!$E:$E,Summary!$C18,'Register'!$G:$G,Summary!H$2)</f>
        <v>0</v>
      </c>
      <c r="I18" s="31">
        <f>SUMIFS('Register'!$F:$F,'Register'!$D:$D,Summary!$B18,'Register'!$E:$E,Summary!$C18,'Register'!$G:$G,Summary!I$2)</f>
        <v>0</v>
      </c>
      <c r="J18" s="31">
        <f>SUMIFS('Register'!$F:$F,'Register'!$D:$D,Summary!$B18,'Register'!$E:$E,Summary!$C18,'Register'!$G:$G,Summary!J$2)</f>
        <v>0</v>
      </c>
      <c r="K18" s="31">
        <f>SUMIFS('Register'!$F:$F,'Register'!$D:$D,Summary!$B18,'Register'!$E:$E,Summary!$C18,'Register'!$G:$G,Summary!K$2)</f>
        <v>0</v>
      </c>
      <c r="L18" s="31">
        <f>SUMIFS('Register'!$F:$F,'Register'!$D:$D,Summary!$B18,'Register'!$E:$E,Summary!$C18,'Register'!$G:$G,Summary!L$2)</f>
        <v>4000</v>
      </c>
      <c r="M18" s="31">
        <f>SUMIFS('Register'!$F:$F,'Register'!$D:$D,Summary!$B18,'Register'!$E:$E,Summary!$C18,'Register'!$G:$G,Summary!M$2)</f>
        <v>0</v>
      </c>
      <c r="N18" s="31">
        <f>SUMIFS('Register'!$F:$F,'Register'!$D:$D,Summary!$B18,'Register'!$E:$E,Summary!$C18,'Register'!$G:$G,Summary!N$2)</f>
        <v>0</v>
      </c>
      <c r="O18" s="31">
        <f>SUMIFS('Register'!$F:$F,'Register'!$D:$D,Summary!$B18,'Register'!$E:$E,Summary!$C18,'Register'!$G:$G,Summary!O$2)</f>
        <v>0</v>
      </c>
      <c r="P18" s="18">
        <f t="shared" si="0"/>
        <v>4000</v>
      </c>
    </row>
    <row r="19" spans="2:16" x14ac:dyDescent="0.3">
      <c r="B19" s="19" t="str">
        <v>Consulting</v>
      </c>
      <c r="C19" s="12" t="str">
        <v>Marketing Strategy</v>
      </c>
      <c r="D19" s="32">
        <f>SUMIFS('Register'!$F:$F,'Register'!$D:$D,Summary!$B19,'Register'!$E:$E,Summary!$C19,'Register'!$G:$G,Summary!D$2)</f>
        <v>2100</v>
      </c>
      <c r="E19" s="32">
        <f>SUMIFS('Register'!$F:$F,'Register'!$D:$D,Summary!$B19,'Register'!$E:$E,Summary!$C19,'Register'!$G:$G,Summary!E$2)</f>
        <v>0</v>
      </c>
      <c r="F19" s="32">
        <f>SUMIFS('Register'!$F:$F,'Register'!$D:$D,Summary!$B19,'Register'!$E:$E,Summary!$C19,'Register'!$G:$G,Summary!F$2)</f>
        <v>0</v>
      </c>
      <c r="G19" s="32">
        <f>SUMIFS('Register'!$F:$F,'Register'!$D:$D,Summary!$B19,'Register'!$E:$E,Summary!$C19,'Register'!$G:$G,Summary!G$2)</f>
        <v>0</v>
      </c>
      <c r="H19" s="32">
        <f>SUMIFS('Register'!$F:$F,'Register'!$D:$D,Summary!$B19,'Register'!$E:$E,Summary!$C19,'Register'!$G:$G,Summary!H$2)</f>
        <v>0</v>
      </c>
      <c r="I19" s="32">
        <f>SUMIFS('Register'!$F:$F,'Register'!$D:$D,Summary!$B19,'Register'!$E:$E,Summary!$C19,'Register'!$G:$G,Summary!I$2)</f>
        <v>0</v>
      </c>
      <c r="J19" s="32">
        <f>SUMIFS('Register'!$F:$F,'Register'!$D:$D,Summary!$B19,'Register'!$E:$E,Summary!$C19,'Register'!$G:$G,Summary!J$2)</f>
        <v>0</v>
      </c>
      <c r="K19" s="32">
        <f>SUMIFS('Register'!$F:$F,'Register'!$D:$D,Summary!$B19,'Register'!$E:$E,Summary!$C19,'Register'!$G:$G,Summary!K$2)</f>
        <v>0</v>
      </c>
      <c r="L19" s="32">
        <f>SUMIFS('Register'!$F:$F,'Register'!$D:$D,Summary!$B19,'Register'!$E:$E,Summary!$C19,'Register'!$G:$G,Summary!L$2)</f>
        <v>0</v>
      </c>
      <c r="M19" s="32">
        <f>SUMIFS('Register'!$F:$F,'Register'!$D:$D,Summary!$B19,'Register'!$E:$E,Summary!$C19,'Register'!$G:$G,Summary!M$2)</f>
        <v>0</v>
      </c>
      <c r="N19" s="32">
        <f>SUMIFS('Register'!$F:$F,'Register'!$D:$D,Summary!$B19,'Register'!$E:$E,Summary!$C19,'Register'!$G:$G,Summary!N$2)</f>
        <v>0</v>
      </c>
      <c r="O19" s="32">
        <f>SUMIFS('Register'!$F:$F,'Register'!$D:$D,Summary!$B19,'Register'!$E:$E,Summary!$C19,'Register'!$G:$G,Summary!O$2)</f>
        <v>0</v>
      </c>
      <c r="P19" s="20">
        <f t="shared" si="0"/>
        <v>2100</v>
      </c>
    </row>
    <row r="20" spans="2:16" x14ac:dyDescent="0.3">
      <c r="B20" s="17" t="str">
        <v>Consulting</v>
      </c>
      <c r="C20" s="11" t="str">
        <v>Branding Services</v>
      </c>
      <c r="D20" s="31">
        <f>SUMIFS('Register'!$F:$F,'Register'!$D:$D,Summary!$B20,'Register'!$E:$E,Summary!$C20,'Register'!$G:$G,Summary!D$2)</f>
        <v>1900</v>
      </c>
      <c r="E20" s="31">
        <f>SUMIFS('Register'!$F:$F,'Register'!$D:$D,Summary!$B20,'Register'!$E:$E,Summary!$C20,'Register'!$G:$G,Summary!E$2)</f>
        <v>0</v>
      </c>
      <c r="F20" s="31">
        <f>SUMIFS('Register'!$F:$F,'Register'!$D:$D,Summary!$B20,'Register'!$E:$E,Summary!$C20,'Register'!$G:$G,Summary!F$2)</f>
        <v>0</v>
      </c>
      <c r="G20" s="31">
        <f>SUMIFS('Register'!$F:$F,'Register'!$D:$D,Summary!$B20,'Register'!$E:$E,Summary!$C20,'Register'!$G:$G,Summary!G$2)</f>
        <v>0</v>
      </c>
      <c r="H20" s="31">
        <f>SUMIFS('Register'!$F:$F,'Register'!$D:$D,Summary!$B20,'Register'!$E:$E,Summary!$C20,'Register'!$G:$G,Summary!H$2)</f>
        <v>0</v>
      </c>
      <c r="I20" s="31">
        <f>SUMIFS('Register'!$F:$F,'Register'!$D:$D,Summary!$B20,'Register'!$E:$E,Summary!$C20,'Register'!$G:$G,Summary!I$2)</f>
        <v>0</v>
      </c>
      <c r="J20" s="31">
        <f>SUMIFS('Register'!$F:$F,'Register'!$D:$D,Summary!$B20,'Register'!$E:$E,Summary!$C20,'Register'!$G:$G,Summary!J$2)</f>
        <v>0</v>
      </c>
      <c r="K20" s="31">
        <f>SUMIFS('Register'!$F:$F,'Register'!$D:$D,Summary!$B20,'Register'!$E:$E,Summary!$C20,'Register'!$G:$G,Summary!K$2)</f>
        <v>0</v>
      </c>
      <c r="L20" s="31">
        <f>SUMIFS('Register'!$F:$F,'Register'!$D:$D,Summary!$B20,'Register'!$E:$E,Summary!$C20,'Register'!$G:$G,Summary!L$2)</f>
        <v>0</v>
      </c>
      <c r="M20" s="31">
        <f>SUMIFS('Register'!$F:$F,'Register'!$D:$D,Summary!$B20,'Register'!$E:$E,Summary!$C20,'Register'!$G:$G,Summary!M$2)</f>
        <v>0</v>
      </c>
      <c r="N20" s="31">
        <f>SUMIFS('Register'!$F:$F,'Register'!$D:$D,Summary!$B20,'Register'!$E:$E,Summary!$C20,'Register'!$G:$G,Summary!N$2)</f>
        <v>0</v>
      </c>
      <c r="O20" s="31">
        <f>SUMIFS('Register'!$F:$F,'Register'!$D:$D,Summary!$B20,'Register'!$E:$E,Summary!$C20,'Register'!$G:$G,Summary!O$2)</f>
        <v>0</v>
      </c>
      <c r="P20" s="18">
        <f t="shared" si="0"/>
        <v>1900</v>
      </c>
    </row>
    <row r="21" spans="2:16" x14ac:dyDescent="0.3">
      <c r="B21" s="19" t="str">
        <v>Consulting</v>
      </c>
      <c r="C21" s="12" t="str">
        <v>Advisory Services</v>
      </c>
      <c r="D21" s="32">
        <f>SUMIFS('Register'!$F:$F,'Register'!$D:$D,Summary!$B21,'Register'!$E:$E,Summary!$C21,'Register'!$G:$G,Summary!D$2)</f>
        <v>1800</v>
      </c>
      <c r="E21" s="32">
        <f>SUMIFS('Register'!$F:$F,'Register'!$D:$D,Summary!$B21,'Register'!$E:$E,Summary!$C21,'Register'!$G:$G,Summary!E$2)</f>
        <v>0</v>
      </c>
      <c r="F21" s="32">
        <f>SUMIFS('Register'!$F:$F,'Register'!$D:$D,Summary!$B21,'Register'!$E:$E,Summary!$C21,'Register'!$G:$G,Summary!F$2)</f>
        <v>0</v>
      </c>
      <c r="G21" s="32">
        <f>SUMIFS('Register'!$F:$F,'Register'!$D:$D,Summary!$B21,'Register'!$E:$E,Summary!$C21,'Register'!$G:$G,Summary!G$2)</f>
        <v>0</v>
      </c>
      <c r="H21" s="32">
        <f>SUMIFS('Register'!$F:$F,'Register'!$D:$D,Summary!$B21,'Register'!$E:$E,Summary!$C21,'Register'!$G:$G,Summary!H$2)</f>
        <v>0</v>
      </c>
      <c r="I21" s="32">
        <f>SUMIFS('Register'!$F:$F,'Register'!$D:$D,Summary!$B21,'Register'!$E:$E,Summary!$C21,'Register'!$G:$G,Summary!I$2)</f>
        <v>0</v>
      </c>
      <c r="J21" s="32">
        <f>SUMIFS('Register'!$F:$F,'Register'!$D:$D,Summary!$B21,'Register'!$E:$E,Summary!$C21,'Register'!$G:$G,Summary!J$2)</f>
        <v>0</v>
      </c>
      <c r="K21" s="32">
        <f>SUMIFS('Register'!$F:$F,'Register'!$D:$D,Summary!$B21,'Register'!$E:$E,Summary!$C21,'Register'!$G:$G,Summary!K$2)</f>
        <v>0</v>
      </c>
      <c r="L21" s="32">
        <f>SUMIFS('Register'!$F:$F,'Register'!$D:$D,Summary!$B21,'Register'!$E:$E,Summary!$C21,'Register'!$G:$G,Summary!L$2)</f>
        <v>0</v>
      </c>
      <c r="M21" s="32">
        <f>SUMIFS('Register'!$F:$F,'Register'!$D:$D,Summary!$B21,'Register'!$E:$E,Summary!$C21,'Register'!$G:$G,Summary!M$2)</f>
        <v>0</v>
      </c>
      <c r="N21" s="32">
        <f>SUMIFS('Register'!$F:$F,'Register'!$D:$D,Summary!$B21,'Register'!$E:$E,Summary!$C21,'Register'!$G:$G,Summary!N$2)</f>
        <v>0</v>
      </c>
      <c r="O21" s="32">
        <f>SUMIFS('Register'!$F:$F,'Register'!$D:$D,Summary!$B21,'Register'!$E:$E,Summary!$C21,'Register'!$G:$G,Summary!O$2)</f>
        <v>0</v>
      </c>
      <c r="P21" s="20">
        <f t="shared" si="0"/>
        <v>1800</v>
      </c>
    </row>
    <row r="22" spans="2:16" x14ac:dyDescent="0.3">
      <c r="B22" s="17" t="str">
        <v>Consulting</v>
      </c>
      <c r="C22" s="11" t="str">
        <v>Consulting Services</v>
      </c>
      <c r="D22" s="31">
        <f>SUMIFS('Register'!$F:$F,'Register'!$D:$D,Summary!$B22,'Register'!$E:$E,Summary!$C22,'Register'!$G:$G,Summary!D$2)</f>
        <v>0</v>
      </c>
      <c r="E22" s="31">
        <f>SUMIFS('Register'!$F:$F,'Register'!$D:$D,Summary!$B22,'Register'!$E:$E,Summary!$C22,'Register'!$G:$G,Summary!E$2)</f>
        <v>0</v>
      </c>
      <c r="F22" s="31">
        <f>SUMIFS('Register'!$F:$F,'Register'!$D:$D,Summary!$B22,'Register'!$E:$E,Summary!$C22,'Register'!$G:$G,Summary!F$2)</f>
        <v>2100</v>
      </c>
      <c r="G22" s="31">
        <f>SUMIFS('Register'!$F:$F,'Register'!$D:$D,Summary!$B22,'Register'!$E:$E,Summary!$C22,'Register'!$G:$G,Summary!G$2)</f>
        <v>0</v>
      </c>
      <c r="H22" s="31">
        <f>SUMIFS('Register'!$F:$F,'Register'!$D:$D,Summary!$B22,'Register'!$E:$E,Summary!$C22,'Register'!$G:$G,Summary!H$2)</f>
        <v>0</v>
      </c>
      <c r="I22" s="31">
        <f>SUMIFS('Register'!$F:$F,'Register'!$D:$D,Summary!$B22,'Register'!$E:$E,Summary!$C22,'Register'!$G:$G,Summary!I$2)</f>
        <v>0</v>
      </c>
      <c r="J22" s="31">
        <f>SUMIFS('Register'!$F:$F,'Register'!$D:$D,Summary!$B22,'Register'!$E:$E,Summary!$C22,'Register'!$G:$G,Summary!J$2)</f>
        <v>0</v>
      </c>
      <c r="K22" s="31">
        <f>SUMIFS('Register'!$F:$F,'Register'!$D:$D,Summary!$B22,'Register'!$E:$E,Summary!$C22,'Register'!$G:$G,Summary!K$2)</f>
        <v>0</v>
      </c>
      <c r="L22" s="31">
        <f>SUMIFS('Register'!$F:$F,'Register'!$D:$D,Summary!$B22,'Register'!$E:$E,Summary!$C22,'Register'!$G:$G,Summary!L$2)</f>
        <v>0</v>
      </c>
      <c r="M22" s="31">
        <f>SUMIFS('Register'!$F:$F,'Register'!$D:$D,Summary!$B22,'Register'!$E:$E,Summary!$C22,'Register'!$G:$G,Summary!M$2)</f>
        <v>0</v>
      </c>
      <c r="N22" s="31">
        <f>SUMIFS('Register'!$F:$F,'Register'!$D:$D,Summary!$B22,'Register'!$E:$E,Summary!$C22,'Register'!$G:$G,Summary!N$2)</f>
        <v>0</v>
      </c>
      <c r="O22" s="31">
        <f>SUMIFS('Register'!$F:$F,'Register'!$D:$D,Summary!$B22,'Register'!$E:$E,Summary!$C22,'Register'!$G:$G,Summary!O$2)</f>
        <v>0</v>
      </c>
      <c r="P22" s="18">
        <f t="shared" si="0"/>
        <v>2100</v>
      </c>
    </row>
    <row r="23" spans="2:16" x14ac:dyDescent="0.3">
      <c r="B23" s="19" t="str">
        <v>Consulting</v>
      </c>
      <c r="C23" s="12" t="str">
        <v>Marketing Consulting</v>
      </c>
      <c r="D23" s="32">
        <f>SUMIFS('Register'!$F:$F,'Register'!$D:$D,Summary!$B23,'Register'!$E:$E,Summary!$C23,'Register'!$G:$G,Summary!D$2)</f>
        <v>0</v>
      </c>
      <c r="E23" s="32">
        <f>SUMIFS('Register'!$F:$F,'Register'!$D:$D,Summary!$B23,'Register'!$E:$E,Summary!$C23,'Register'!$G:$G,Summary!E$2)</f>
        <v>0</v>
      </c>
      <c r="F23" s="32">
        <f>SUMIFS('Register'!$F:$F,'Register'!$D:$D,Summary!$B23,'Register'!$E:$E,Summary!$C23,'Register'!$G:$G,Summary!F$2)</f>
        <v>0</v>
      </c>
      <c r="G23" s="32">
        <f>SUMIFS('Register'!$F:$F,'Register'!$D:$D,Summary!$B23,'Register'!$E:$E,Summary!$C23,'Register'!$G:$G,Summary!G$2)</f>
        <v>1700</v>
      </c>
      <c r="H23" s="32">
        <f>SUMIFS('Register'!$F:$F,'Register'!$D:$D,Summary!$B23,'Register'!$E:$E,Summary!$C23,'Register'!$G:$G,Summary!H$2)</f>
        <v>0</v>
      </c>
      <c r="I23" s="32">
        <f>SUMIFS('Register'!$F:$F,'Register'!$D:$D,Summary!$B23,'Register'!$E:$E,Summary!$C23,'Register'!$G:$G,Summary!I$2)</f>
        <v>0</v>
      </c>
      <c r="J23" s="32">
        <f>SUMIFS('Register'!$F:$F,'Register'!$D:$D,Summary!$B23,'Register'!$E:$E,Summary!$C23,'Register'!$G:$G,Summary!J$2)</f>
        <v>0</v>
      </c>
      <c r="K23" s="32">
        <f>SUMIFS('Register'!$F:$F,'Register'!$D:$D,Summary!$B23,'Register'!$E:$E,Summary!$C23,'Register'!$G:$G,Summary!K$2)</f>
        <v>0</v>
      </c>
      <c r="L23" s="32">
        <f>SUMIFS('Register'!$F:$F,'Register'!$D:$D,Summary!$B23,'Register'!$E:$E,Summary!$C23,'Register'!$G:$G,Summary!L$2)</f>
        <v>0</v>
      </c>
      <c r="M23" s="32">
        <f>SUMIFS('Register'!$F:$F,'Register'!$D:$D,Summary!$B23,'Register'!$E:$E,Summary!$C23,'Register'!$G:$G,Summary!M$2)</f>
        <v>0</v>
      </c>
      <c r="N23" s="32">
        <f>SUMIFS('Register'!$F:$F,'Register'!$D:$D,Summary!$B23,'Register'!$E:$E,Summary!$C23,'Register'!$G:$G,Summary!N$2)</f>
        <v>0</v>
      </c>
      <c r="O23" s="32">
        <f>SUMIFS('Register'!$F:$F,'Register'!$D:$D,Summary!$B23,'Register'!$E:$E,Summary!$C23,'Register'!$G:$G,Summary!O$2)</f>
        <v>0</v>
      </c>
      <c r="P23" s="20">
        <f t="shared" si="0"/>
        <v>1700</v>
      </c>
    </row>
    <row r="24" spans="2:16" x14ac:dyDescent="0.3">
      <c r="B24" s="17" t="str">
        <v>Consulting</v>
      </c>
      <c r="C24" s="11" t="str">
        <v>Financial Advice</v>
      </c>
      <c r="D24" s="31">
        <f>SUMIFS('Register'!$F:$F,'Register'!$D:$D,Summary!$B24,'Register'!$E:$E,Summary!$C24,'Register'!$G:$G,Summary!D$2)</f>
        <v>0</v>
      </c>
      <c r="E24" s="31">
        <f>SUMIFS('Register'!$F:$F,'Register'!$D:$D,Summary!$B24,'Register'!$E:$E,Summary!$C24,'Register'!$G:$G,Summary!E$2)</f>
        <v>0</v>
      </c>
      <c r="F24" s="31">
        <f>SUMIFS('Register'!$F:$F,'Register'!$D:$D,Summary!$B24,'Register'!$E:$E,Summary!$C24,'Register'!$G:$G,Summary!F$2)</f>
        <v>0</v>
      </c>
      <c r="G24" s="31">
        <f>SUMIFS('Register'!$F:$F,'Register'!$D:$D,Summary!$B24,'Register'!$E:$E,Summary!$C24,'Register'!$G:$G,Summary!G$2)</f>
        <v>1800</v>
      </c>
      <c r="H24" s="31">
        <f>SUMIFS('Register'!$F:$F,'Register'!$D:$D,Summary!$B24,'Register'!$E:$E,Summary!$C24,'Register'!$G:$G,Summary!H$2)</f>
        <v>0</v>
      </c>
      <c r="I24" s="31">
        <f>SUMIFS('Register'!$F:$F,'Register'!$D:$D,Summary!$B24,'Register'!$E:$E,Summary!$C24,'Register'!$G:$G,Summary!I$2)</f>
        <v>0</v>
      </c>
      <c r="J24" s="31">
        <f>SUMIFS('Register'!$F:$F,'Register'!$D:$D,Summary!$B24,'Register'!$E:$E,Summary!$C24,'Register'!$G:$G,Summary!J$2)</f>
        <v>0</v>
      </c>
      <c r="K24" s="31">
        <f>SUMIFS('Register'!$F:$F,'Register'!$D:$D,Summary!$B24,'Register'!$E:$E,Summary!$C24,'Register'!$G:$G,Summary!K$2)</f>
        <v>0</v>
      </c>
      <c r="L24" s="31">
        <f>SUMIFS('Register'!$F:$F,'Register'!$D:$D,Summary!$B24,'Register'!$E:$E,Summary!$C24,'Register'!$G:$G,Summary!L$2)</f>
        <v>0</v>
      </c>
      <c r="M24" s="31">
        <f>SUMIFS('Register'!$F:$F,'Register'!$D:$D,Summary!$B24,'Register'!$E:$E,Summary!$C24,'Register'!$G:$G,Summary!M$2)</f>
        <v>0</v>
      </c>
      <c r="N24" s="31">
        <f>SUMIFS('Register'!$F:$F,'Register'!$D:$D,Summary!$B24,'Register'!$E:$E,Summary!$C24,'Register'!$G:$G,Summary!N$2)</f>
        <v>0</v>
      </c>
      <c r="O24" s="31">
        <f>SUMIFS('Register'!$F:$F,'Register'!$D:$D,Summary!$B24,'Register'!$E:$E,Summary!$C24,'Register'!$G:$G,Summary!O$2)</f>
        <v>0</v>
      </c>
      <c r="P24" s="18">
        <f t="shared" si="0"/>
        <v>1800</v>
      </c>
    </row>
    <row r="25" spans="2:16" x14ac:dyDescent="0.3">
      <c r="B25" s="19" t="str">
        <v>Consulting</v>
      </c>
      <c r="C25" s="12" t="str">
        <v>Project Consulting Fees</v>
      </c>
      <c r="D25" s="32">
        <f>SUMIFS('Register'!$F:$F,'Register'!$D:$D,Summary!$B25,'Register'!$E:$E,Summary!$C25,'Register'!$G:$G,Summary!D$2)</f>
        <v>0</v>
      </c>
      <c r="E25" s="32">
        <f>SUMIFS('Register'!$F:$F,'Register'!$D:$D,Summary!$B25,'Register'!$E:$E,Summary!$C25,'Register'!$G:$G,Summary!E$2)</f>
        <v>0</v>
      </c>
      <c r="F25" s="32">
        <f>SUMIFS('Register'!$F:$F,'Register'!$D:$D,Summary!$B25,'Register'!$E:$E,Summary!$C25,'Register'!$G:$G,Summary!F$2)</f>
        <v>0</v>
      </c>
      <c r="G25" s="32">
        <f>SUMIFS('Register'!$F:$F,'Register'!$D:$D,Summary!$B25,'Register'!$E:$E,Summary!$C25,'Register'!$G:$G,Summary!G$2)</f>
        <v>0</v>
      </c>
      <c r="H25" s="32">
        <f>SUMIFS('Register'!$F:$F,'Register'!$D:$D,Summary!$B25,'Register'!$E:$E,Summary!$C25,'Register'!$G:$G,Summary!H$2)</f>
        <v>1550</v>
      </c>
      <c r="I25" s="32">
        <f>SUMIFS('Register'!$F:$F,'Register'!$D:$D,Summary!$B25,'Register'!$E:$E,Summary!$C25,'Register'!$G:$G,Summary!I$2)</f>
        <v>0</v>
      </c>
      <c r="J25" s="32">
        <f>SUMIFS('Register'!$F:$F,'Register'!$D:$D,Summary!$B25,'Register'!$E:$E,Summary!$C25,'Register'!$G:$G,Summary!J$2)</f>
        <v>0</v>
      </c>
      <c r="K25" s="32">
        <f>SUMIFS('Register'!$F:$F,'Register'!$D:$D,Summary!$B25,'Register'!$E:$E,Summary!$C25,'Register'!$G:$G,Summary!K$2)</f>
        <v>0</v>
      </c>
      <c r="L25" s="32">
        <f>SUMIFS('Register'!$F:$F,'Register'!$D:$D,Summary!$B25,'Register'!$E:$E,Summary!$C25,'Register'!$G:$G,Summary!L$2)</f>
        <v>0</v>
      </c>
      <c r="M25" s="32">
        <f>SUMIFS('Register'!$F:$F,'Register'!$D:$D,Summary!$B25,'Register'!$E:$E,Summary!$C25,'Register'!$G:$G,Summary!M$2)</f>
        <v>0</v>
      </c>
      <c r="N25" s="32">
        <f>SUMIFS('Register'!$F:$F,'Register'!$D:$D,Summary!$B25,'Register'!$E:$E,Summary!$C25,'Register'!$G:$G,Summary!N$2)</f>
        <v>0</v>
      </c>
      <c r="O25" s="32">
        <f>SUMIFS('Register'!$F:$F,'Register'!$D:$D,Summary!$B25,'Register'!$E:$E,Summary!$C25,'Register'!$G:$G,Summary!O$2)</f>
        <v>0</v>
      </c>
      <c r="P25" s="20">
        <f t="shared" si="0"/>
        <v>1550</v>
      </c>
    </row>
    <row r="26" spans="2:16" x14ac:dyDescent="0.3">
      <c r="B26" s="17" t="str">
        <v>Consulting</v>
      </c>
      <c r="C26" s="11" t="str">
        <v>Strategic Planning Session</v>
      </c>
      <c r="D26" s="31">
        <f>SUMIFS('Register'!$F:$F,'Register'!$D:$D,Summary!$B26,'Register'!$E:$E,Summary!$C26,'Register'!$G:$G,Summary!D$2)</f>
        <v>0</v>
      </c>
      <c r="E26" s="31">
        <f>SUMIFS('Register'!$F:$F,'Register'!$D:$D,Summary!$B26,'Register'!$E:$E,Summary!$C26,'Register'!$G:$G,Summary!E$2)</f>
        <v>0</v>
      </c>
      <c r="F26" s="31">
        <f>SUMIFS('Register'!$F:$F,'Register'!$D:$D,Summary!$B26,'Register'!$E:$E,Summary!$C26,'Register'!$G:$G,Summary!F$2)</f>
        <v>0</v>
      </c>
      <c r="G26" s="31">
        <f>SUMIFS('Register'!$F:$F,'Register'!$D:$D,Summary!$B26,'Register'!$E:$E,Summary!$C26,'Register'!$G:$G,Summary!G$2)</f>
        <v>0</v>
      </c>
      <c r="H26" s="31">
        <f>SUMIFS('Register'!$F:$F,'Register'!$D:$D,Summary!$B26,'Register'!$E:$E,Summary!$C26,'Register'!$G:$G,Summary!H$2)</f>
        <v>0</v>
      </c>
      <c r="I26" s="31">
        <f>SUMIFS('Register'!$F:$F,'Register'!$D:$D,Summary!$B26,'Register'!$E:$E,Summary!$C26,'Register'!$G:$G,Summary!I$2)</f>
        <v>1500</v>
      </c>
      <c r="J26" s="31">
        <f>SUMIFS('Register'!$F:$F,'Register'!$D:$D,Summary!$B26,'Register'!$E:$E,Summary!$C26,'Register'!$G:$G,Summary!J$2)</f>
        <v>0</v>
      </c>
      <c r="K26" s="31">
        <f>SUMIFS('Register'!$F:$F,'Register'!$D:$D,Summary!$B26,'Register'!$E:$E,Summary!$C26,'Register'!$G:$G,Summary!K$2)</f>
        <v>0</v>
      </c>
      <c r="L26" s="31">
        <f>SUMIFS('Register'!$F:$F,'Register'!$D:$D,Summary!$B26,'Register'!$E:$E,Summary!$C26,'Register'!$G:$G,Summary!L$2)</f>
        <v>0</v>
      </c>
      <c r="M26" s="31">
        <f>SUMIFS('Register'!$F:$F,'Register'!$D:$D,Summary!$B26,'Register'!$E:$E,Summary!$C26,'Register'!$G:$G,Summary!M$2)</f>
        <v>0</v>
      </c>
      <c r="N26" s="31">
        <f>SUMIFS('Register'!$F:$F,'Register'!$D:$D,Summary!$B26,'Register'!$E:$E,Summary!$C26,'Register'!$G:$G,Summary!N$2)</f>
        <v>0</v>
      </c>
      <c r="O26" s="31">
        <f>SUMIFS('Register'!$F:$F,'Register'!$D:$D,Summary!$B26,'Register'!$E:$E,Summary!$C26,'Register'!$G:$G,Summary!O$2)</f>
        <v>0</v>
      </c>
      <c r="P26" s="18">
        <f t="shared" si="0"/>
        <v>1500</v>
      </c>
    </row>
    <row r="27" spans="2:16" x14ac:dyDescent="0.3">
      <c r="B27" s="19" t="str">
        <v>Consulting</v>
      </c>
      <c r="C27" s="12" t="str">
        <v>Strategic Consulting</v>
      </c>
      <c r="D27" s="32">
        <f>SUMIFS('Register'!$F:$F,'Register'!$D:$D,Summary!$B27,'Register'!$E:$E,Summary!$C27,'Register'!$G:$G,Summary!D$2)</f>
        <v>0</v>
      </c>
      <c r="E27" s="32">
        <f>SUMIFS('Register'!$F:$F,'Register'!$D:$D,Summary!$B27,'Register'!$E:$E,Summary!$C27,'Register'!$G:$G,Summary!E$2)</f>
        <v>0</v>
      </c>
      <c r="F27" s="32">
        <f>SUMIFS('Register'!$F:$F,'Register'!$D:$D,Summary!$B27,'Register'!$E:$E,Summary!$C27,'Register'!$G:$G,Summary!F$2)</f>
        <v>0</v>
      </c>
      <c r="G27" s="32">
        <f>SUMIFS('Register'!$F:$F,'Register'!$D:$D,Summary!$B27,'Register'!$E:$E,Summary!$C27,'Register'!$G:$G,Summary!G$2)</f>
        <v>0</v>
      </c>
      <c r="H27" s="32">
        <f>SUMIFS('Register'!$F:$F,'Register'!$D:$D,Summary!$B27,'Register'!$E:$E,Summary!$C27,'Register'!$G:$G,Summary!H$2)</f>
        <v>0</v>
      </c>
      <c r="I27" s="32">
        <f>SUMIFS('Register'!$F:$F,'Register'!$D:$D,Summary!$B27,'Register'!$E:$E,Summary!$C27,'Register'!$G:$G,Summary!I$2)</f>
        <v>0</v>
      </c>
      <c r="J27" s="32">
        <f>SUMIFS('Register'!$F:$F,'Register'!$D:$D,Summary!$B27,'Register'!$E:$E,Summary!$C27,'Register'!$G:$G,Summary!J$2)</f>
        <v>0</v>
      </c>
      <c r="K27" s="32">
        <f>SUMIFS('Register'!$F:$F,'Register'!$D:$D,Summary!$B27,'Register'!$E:$E,Summary!$C27,'Register'!$G:$G,Summary!K$2)</f>
        <v>0</v>
      </c>
      <c r="L27" s="32">
        <f>SUMIFS('Register'!$F:$F,'Register'!$D:$D,Summary!$B27,'Register'!$E:$E,Summary!$C27,'Register'!$G:$G,Summary!L$2)</f>
        <v>0</v>
      </c>
      <c r="M27" s="32">
        <f>SUMIFS('Register'!$F:$F,'Register'!$D:$D,Summary!$B27,'Register'!$E:$E,Summary!$C27,'Register'!$G:$G,Summary!M$2)</f>
        <v>2250</v>
      </c>
      <c r="N27" s="32">
        <f>SUMIFS('Register'!$F:$F,'Register'!$D:$D,Summary!$B27,'Register'!$E:$E,Summary!$C27,'Register'!$G:$G,Summary!N$2)</f>
        <v>0</v>
      </c>
      <c r="O27" s="32">
        <f>SUMIFS('Register'!$F:$F,'Register'!$D:$D,Summary!$B27,'Register'!$E:$E,Summary!$C27,'Register'!$G:$G,Summary!O$2)</f>
        <v>0</v>
      </c>
      <c r="P27" s="20">
        <f t="shared" si="0"/>
        <v>2250</v>
      </c>
    </row>
    <row r="28" spans="2:16" x14ac:dyDescent="0.3">
      <c r="B28" s="17" t="str">
        <v>Consulting</v>
      </c>
      <c r="C28" s="11" t="str">
        <v>HR Services</v>
      </c>
      <c r="D28" s="31">
        <f>SUMIFS('Register'!$F:$F,'Register'!$D:$D,Summary!$B28,'Register'!$E:$E,Summary!$C28,'Register'!$G:$G,Summary!D$2)</f>
        <v>0</v>
      </c>
      <c r="E28" s="31">
        <f>SUMIFS('Register'!$F:$F,'Register'!$D:$D,Summary!$B28,'Register'!$E:$E,Summary!$C28,'Register'!$G:$G,Summary!E$2)</f>
        <v>0</v>
      </c>
      <c r="F28" s="31">
        <f>SUMIFS('Register'!$F:$F,'Register'!$D:$D,Summary!$B28,'Register'!$E:$E,Summary!$C28,'Register'!$G:$G,Summary!F$2)</f>
        <v>0</v>
      </c>
      <c r="G28" s="31">
        <f>SUMIFS('Register'!$F:$F,'Register'!$D:$D,Summary!$B28,'Register'!$E:$E,Summary!$C28,'Register'!$G:$G,Summary!G$2)</f>
        <v>0</v>
      </c>
      <c r="H28" s="31">
        <f>SUMIFS('Register'!$F:$F,'Register'!$D:$D,Summary!$B28,'Register'!$E:$E,Summary!$C28,'Register'!$G:$G,Summary!H$2)</f>
        <v>0</v>
      </c>
      <c r="I28" s="31">
        <f>SUMIFS('Register'!$F:$F,'Register'!$D:$D,Summary!$B28,'Register'!$E:$E,Summary!$C28,'Register'!$G:$G,Summary!I$2)</f>
        <v>0</v>
      </c>
      <c r="J28" s="31">
        <f>SUMIFS('Register'!$F:$F,'Register'!$D:$D,Summary!$B28,'Register'!$E:$E,Summary!$C28,'Register'!$G:$G,Summary!J$2)</f>
        <v>0</v>
      </c>
      <c r="K28" s="31">
        <f>SUMIFS('Register'!$F:$F,'Register'!$D:$D,Summary!$B28,'Register'!$E:$E,Summary!$C28,'Register'!$G:$G,Summary!K$2)</f>
        <v>0</v>
      </c>
      <c r="L28" s="31">
        <f>SUMIFS('Register'!$F:$F,'Register'!$D:$D,Summary!$B28,'Register'!$E:$E,Summary!$C28,'Register'!$G:$G,Summary!L$2)</f>
        <v>0</v>
      </c>
      <c r="M28" s="31">
        <f>SUMIFS('Register'!$F:$F,'Register'!$D:$D,Summary!$B28,'Register'!$E:$E,Summary!$C28,'Register'!$G:$G,Summary!M$2)</f>
        <v>1750</v>
      </c>
      <c r="N28" s="31">
        <f>SUMIFS('Register'!$F:$F,'Register'!$D:$D,Summary!$B28,'Register'!$E:$E,Summary!$C28,'Register'!$G:$G,Summary!N$2)</f>
        <v>0</v>
      </c>
      <c r="O28" s="31">
        <f>SUMIFS('Register'!$F:$F,'Register'!$D:$D,Summary!$B28,'Register'!$E:$E,Summary!$C28,'Register'!$G:$G,Summary!O$2)</f>
        <v>0</v>
      </c>
      <c r="P28" s="18">
        <f t="shared" si="0"/>
        <v>1750</v>
      </c>
    </row>
    <row r="29" spans="2:16" x14ac:dyDescent="0.3">
      <c r="B29" s="19" t="str">
        <v>Corporate Sponsorship</v>
      </c>
      <c r="C29" s="12" t="str">
        <v>Partnership Agreement</v>
      </c>
      <c r="D29" s="32">
        <f>SUMIFS('Register'!$F:$F,'Register'!$D:$D,Summary!$B29,'Register'!$E:$E,Summary!$C29,'Register'!$G:$G,Summary!D$2)</f>
        <v>0</v>
      </c>
      <c r="E29" s="32">
        <f>SUMIFS('Register'!$F:$F,'Register'!$D:$D,Summary!$B29,'Register'!$E:$E,Summary!$C29,'Register'!$G:$G,Summary!E$2)</f>
        <v>0</v>
      </c>
      <c r="F29" s="32">
        <f>SUMIFS('Register'!$F:$F,'Register'!$D:$D,Summary!$B29,'Register'!$E:$E,Summary!$C29,'Register'!$G:$G,Summary!F$2)</f>
        <v>0</v>
      </c>
      <c r="G29" s="32">
        <f>SUMIFS('Register'!$F:$F,'Register'!$D:$D,Summary!$B29,'Register'!$E:$E,Summary!$C29,'Register'!$G:$G,Summary!G$2)</f>
        <v>0</v>
      </c>
      <c r="H29" s="32">
        <f>SUMIFS('Register'!$F:$F,'Register'!$D:$D,Summary!$B29,'Register'!$E:$E,Summary!$C29,'Register'!$G:$G,Summary!H$2)</f>
        <v>0</v>
      </c>
      <c r="I29" s="32">
        <f>SUMIFS('Register'!$F:$F,'Register'!$D:$D,Summary!$B29,'Register'!$E:$E,Summary!$C29,'Register'!$G:$G,Summary!I$2)</f>
        <v>0</v>
      </c>
      <c r="J29" s="32">
        <f>SUMIFS('Register'!$F:$F,'Register'!$D:$D,Summary!$B29,'Register'!$E:$E,Summary!$C29,'Register'!$G:$G,Summary!J$2)</f>
        <v>0</v>
      </c>
      <c r="K29" s="32">
        <f>SUMIFS('Register'!$F:$F,'Register'!$D:$D,Summary!$B29,'Register'!$E:$E,Summary!$C29,'Register'!$G:$G,Summary!K$2)</f>
        <v>2200</v>
      </c>
      <c r="L29" s="32">
        <f>SUMIFS('Register'!$F:$F,'Register'!$D:$D,Summary!$B29,'Register'!$E:$E,Summary!$C29,'Register'!$G:$G,Summary!L$2)</f>
        <v>0</v>
      </c>
      <c r="M29" s="32">
        <f>SUMIFS('Register'!$F:$F,'Register'!$D:$D,Summary!$B29,'Register'!$E:$E,Summary!$C29,'Register'!$G:$G,Summary!M$2)</f>
        <v>0</v>
      </c>
      <c r="N29" s="32">
        <f>SUMIFS('Register'!$F:$F,'Register'!$D:$D,Summary!$B29,'Register'!$E:$E,Summary!$C29,'Register'!$G:$G,Summary!N$2)</f>
        <v>0</v>
      </c>
      <c r="O29" s="32">
        <f>SUMIFS('Register'!$F:$F,'Register'!$D:$D,Summary!$B29,'Register'!$E:$E,Summary!$C29,'Register'!$G:$G,Summary!O$2)</f>
        <v>0</v>
      </c>
      <c r="P29" s="20">
        <f t="shared" si="0"/>
        <v>2200</v>
      </c>
    </row>
    <row r="30" spans="2:16" x14ac:dyDescent="0.3">
      <c r="B30" s="17" t="str">
        <v>Donation</v>
      </c>
      <c r="C30" s="11" t="str">
        <v>Community Donation</v>
      </c>
      <c r="D30" s="31">
        <f>SUMIFS('Register'!$F:$F,'Register'!$D:$D,Summary!$B30,'Register'!$E:$E,Summary!$C30,'Register'!$G:$G,Summary!D$2)</f>
        <v>950</v>
      </c>
      <c r="E30" s="31">
        <f>SUMIFS('Register'!$F:$F,'Register'!$D:$D,Summary!$B30,'Register'!$E:$E,Summary!$C30,'Register'!$G:$G,Summary!E$2)</f>
        <v>0</v>
      </c>
      <c r="F30" s="31">
        <f>SUMIFS('Register'!$F:$F,'Register'!$D:$D,Summary!$B30,'Register'!$E:$E,Summary!$C30,'Register'!$G:$G,Summary!F$2)</f>
        <v>0</v>
      </c>
      <c r="G30" s="31">
        <f>SUMIFS('Register'!$F:$F,'Register'!$D:$D,Summary!$B30,'Register'!$E:$E,Summary!$C30,'Register'!$G:$G,Summary!G$2)</f>
        <v>0</v>
      </c>
      <c r="H30" s="31">
        <f>SUMIFS('Register'!$F:$F,'Register'!$D:$D,Summary!$B30,'Register'!$E:$E,Summary!$C30,'Register'!$G:$G,Summary!H$2)</f>
        <v>0</v>
      </c>
      <c r="I30" s="31">
        <f>SUMIFS('Register'!$F:$F,'Register'!$D:$D,Summary!$B30,'Register'!$E:$E,Summary!$C30,'Register'!$G:$G,Summary!I$2)</f>
        <v>0</v>
      </c>
      <c r="J30" s="31">
        <f>SUMIFS('Register'!$F:$F,'Register'!$D:$D,Summary!$B30,'Register'!$E:$E,Summary!$C30,'Register'!$G:$G,Summary!J$2)</f>
        <v>0</v>
      </c>
      <c r="K30" s="31">
        <f>SUMIFS('Register'!$F:$F,'Register'!$D:$D,Summary!$B30,'Register'!$E:$E,Summary!$C30,'Register'!$G:$G,Summary!K$2)</f>
        <v>0</v>
      </c>
      <c r="L30" s="31">
        <f>SUMIFS('Register'!$F:$F,'Register'!$D:$D,Summary!$B30,'Register'!$E:$E,Summary!$C30,'Register'!$G:$G,Summary!L$2)</f>
        <v>0</v>
      </c>
      <c r="M30" s="31">
        <f>SUMIFS('Register'!$F:$F,'Register'!$D:$D,Summary!$B30,'Register'!$E:$E,Summary!$C30,'Register'!$G:$G,Summary!M$2)</f>
        <v>0</v>
      </c>
      <c r="N30" s="31">
        <f>SUMIFS('Register'!$F:$F,'Register'!$D:$D,Summary!$B30,'Register'!$E:$E,Summary!$C30,'Register'!$G:$G,Summary!N$2)</f>
        <v>0</v>
      </c>
      <c r="O30" s="31">
        <f>SUMIFS('Register'!$F:$F,'Register'!$D:$D,Summary!$B30,'Register'!$E:$E,Summary!$C30,'Register'!$G:$G,Summary!O$2)</f>
        <v>0</v>
      </c>
      <c r="P30" s="18">
        <f t="shared" si="0"/>
        <v>950</v>
      </c>
    </row>
    <row r="31" spans="2:16" x14ac:dyDescent="0.3">
      <c r="B31" s="19" t="str">
        <v>Donation</v>
      </c>
      <c r="C31" s="12" t="str">
        <v>Local Shelter Support</v>
      </c>
      <c r="D31" s="32">
        <f>SUMIFS('Register'!$F:$F,'Register'!$D:$D,Summary!$B31,'Register'!$E:$E,Summary!$C31,'Register'!$G:$G,Summary!D$2)</f>
        <v>0</v>
      </c>
      <c r="E31" s="32">
        <f>SUMIFS('Register'!$F:$F,'Register'!$D:$D,Summary!$B31,'Register'!$E:$E,Summary!$C31,'Register'!$G:$G,Summary!E$2)</f>
        <v>0</v>
      </c>
      <c r="F31" s="32">
        <f>SUMIFS('Register'!$F:$F,'Register'!$D:$D,Summary!$B31,'Register'!$E:$E,Summary!$C31,'Register'!$G:$G,Summary!F$2)</f>
        <v>2000</v>
      </c>
      <c r="G31" s="32">
        <f>SUMIFS('Register'!$F:$F,'Register'!$D:$D,Summary!$B31,'Register'!$E:$E,Summary!$C31,'Register'!$G:$G,Summary!G$2)</f>
        <v>0</v>
      </c>
      <c r="H31" s="32">
        <f>SUMIFS('Register'!$F:$F,'Register'!$D:$D,Summary!$B31,'Register'!$E:$E,Summary!$C31,'Register'!$G:$G,Summary!H$2)</f>
        <v>0</v>
      </c>
      <c r="I31" s="32">
        <f>SUMIFS('Register'!$F:$F,'Register'!$D:$D,Summary!$B31,'Register'!$E:$E,Summary!$C31,'Register'!$G:$G,Summary!I$2)</f>
        <v>0</v>
      </c>
      <c r="J31" s="32">
        <f>SUMIFS('Register'!$F:$F,'Register'!$D:$D,Summary!$B31,'Register'!$E:$E,Summary!$C31,'Register'!$G:$G,Summary!J$2)</f>
        <v>0</v>
      </c>
      <c r="K31" s="32">
        <f>SUMIFS('Register'!$F:$F,'Register'!$D:$D,Summary!$B31,'Register'!$E:$E,Summary!$C31,'Register'!$G:$G,Summary!K$2)</f>
        <v>0</v>
      </c>
      <c r="L31" s="32">
        <f>SUMIFS('Register'!$F:$F,'Register'!$D:$D,Summary!$B31,'Register'!$E:$E,Summary!$C31,'Register'!$G:$G,Summary!L$2)</f>
        <v>0</v>
      </c>
      <c r="M31" s="32">
        <f>SUMIFS('Register'!$F:$F,'Register'!$D:$D,Summary!$B31,'Register'!$E:$E,Summary!$C31,'Register'!$G:$G,Summary!M$2)</f>
        <v>0</v>
      </c>
      <c r="N31" s="32">
        <f>SUMIFS('Register'!$F:$F,'Register'!$D:$D,Summary!$B31,'Register'!$E:$E,Summary!$C31,'Register'!$G:$G,Summary!N$2)</f>
        <v>0</v>
      </c>
      <c r="O31" s="32">
        <f>SUMIFS('Register'!$F:$F,'Register'!$D:$D,Summary!$B31,'Register'!$E:$E,Summary!$C31,'Register'!$G:$G,Summary!O$2)</f>
        <v>0</v>
      </c>
      <c r="P31" s="20">
        <f t="shared" si="0"/>
        <v>2000</v>
      </c>
    </row>
    <row r="32" spans="2:16" x14ac:dyDescent="0.3">
      <c r="B32" s="17" t="str">
        <v>Donation</v>
      </c>
      <c r="C32" s="11" t="str">
        <v>Environmental Initiative</v>
      </c>
      <c r="D32" s="31">
        <f>SUMIFS('Register'!$F:$F,'Register'!$D:$D,Summary!$B32,'Register'!$E:$E,Summary!$C32,'Register'!$G:$G,Summary!D$2)</f>
        <v>0</v>
      </c>
      <c r="E32" s="31">
        <f>SUMIFS('Register'!$F:$F,'Register'!$D:$D,Summary!$B32,'Register'!$E:$E,Summary!$C32,'Register'!$G:$G,Summary!E$2)</f>
        <v>0</v>
      </c>
      <c r="F32" s="31">
        <f>SUMIFS('Register'!$F:$F,'Register'!$D:$D,Summary!$B32,'Register'!$E:$E,Summary!$C32,'Register'!$G:$G,Summary!F$2)</f>
        <v>2500</v>
      </c>
      <c r="G32" s="31">
        <f>SUMIFS('Register'!$F:$F,'Register'!$D:$D,Summary!$B32,'Register'!$E:$E,Summary!$C32,'Register'!$G:$G,Summary!G$2)</f>
        <v>0</v>
      </c>
      <c r="H32" s="31">
        <f>SUMIFS('Register'!$F:$F,'Register'!$D:$D,Summary!$B32,'Register'!$E:$E,Summary!$C32,'Register'!$G:$G,Summary!H$2)</f>
        <v>0</v>
      </c>
      <c r="I32" s="31">
        <f>SUMIFS('Register'!$F:$F,'Register'!$D:$D,Summary!$B32,'Register'!$E:$E,Summary!$C32,'Register'!$G:$G,Summary!I$2)</f>
        <v>0</v>
      </c>
      <c r="J32" s="31">
        <f>SUMIFS('Register'!$F:$F,'Register'!$D:$D,Summary!$B32,'Register'!$E:$E,Summary!$C32,'Register'!$G:$G,Summary!J$2)</f>
        <v>0</v>
      </c>
      <c r="K32" s="31">
        <f>SUMIFS('Register'!$F:$F,'Register'!$D:$D,Summary!$B32,'Register'!$E:$E,Summary!$C32,'Register'!$G:$G,Summary!K$2)</f>
        <v>0</v>
      </c>
      <c r="L32" s="31">
        <f>SUMIFS('Register'!$F:$F,'Register'!$D:$D,Summary!$B32,'Register'!$E:$E,Summary!$C32,'Register'!$G:$G,Summary!L$2)</f>
        <v>0</v>
      </c>
      <c r="M32" s="31">
        <f>SUMIFS('Register'!$F:$F,'Register'!$D:$D,Summary!$B32,'Register'!$E:$E,Summary!$C32,'Register'!$G:$G,Summary!M$2)</f>
        <v>0</v>
      </c>
      <c r="N32" s="31">
        <f>SUMIFS('Register'!$F:$F,'Register'!$D:$D,Summary!$B32,'Register'!$E:$E,Summary!$C32,'Register'!$G:$G,Summary!N$2)</f>
        <v>0</v>
      </c>
      <c r="O32" s="31">
        <f>SUMIFS('Register'!$F:$F,'Register'!$D:$D,Summary!$B32,'Register'!$E:$E,Summary!$C32,'Register'!$G:$G,Summary!O$2)</f>
        <v>0</v>
      </c>
      <c r="P32" s="18">
        <f t="shared" si="0"/>
        <v>2500</v>
      </c>
    </row>
    <row r="33" spans="2:16" x14ac:dyDescent="0.3">
      <c r="B33" s="19" t="str">
        <v>Donation</v>
      </c>
      <c r="C33" s="12" t="str">
        <v>Local Charity Support</v>
      </c>
      <c r="D33" s="32">
        <f>SUMIFS('Register'!$F:$F,'Register'!$D:$D,Summary!$B33,'Register'!$E:$E,Summary!$C33,'Register'!$G:$G,Summary!D$2)</f>
        <v>0</v>
      </c>
      <c r="E33" s="32">
        <f>SUMIFS('Register'!$F:$F,'Register'!$D:$D,Summary!$B33,'Register'!$E:$E,Summary!$C33,'Register'!$G:$G,Summary!E$2)</f>
        <v>0</v>
      </c>
      <c r="F33" s="32">
        <f>SUMIFS('Register'!$F:$F,'Register'!$D:$D,Summary!$B33,'Register'!$E:$E,Summary!$C33,'Register'!$G:$G,Summary!F$2)</f>
        <v>0</v>
      </c>
      <c r="G33" s="32">
        <f>SUMIFS('Register'!$F:$F,'Register'!$D:$D,Summary!$B33,'Register'!$E:$E,Summary!$C33,'Register'!$G:$G,Summary!G$2)</f>
        <v>0</v>
      </c>
      <c r="H33" s="32">
        <f>SUMIFS('Register'!$F:$F,'Register'!$D:$D,Summary!$B33,'Register'!$E:$E,Summary!$C33,'Register'!$G:$G,Summary!H$2)</f>
        <v>0</v>
      </c>
      <c r="I33" s="32">
        <f>SUMIFS('Register'!$F:$F,'Register'!$D:$D,Summary!$B33,'Register'!$E:$E,Summary!$C33,'Register'!$G:$G,Summary!I$2)</f>
        <v>0</v>
      </c>
      <c r="J33" s="32">
        <f>SUMIFS('Register'!$F:$F,'Register'!$D:$D,Summary!$B33,'Register'!$E:$E,Summary!$C33,'Register'!$G:$G,Summary!J$2)</f>
        <v>1500</v>
      </c>
      <c r="K33" s="32">
        <f>SUMIFS('Register'!$F:$F,'Register'!$D:$D,Summary!$B33,'Register'!$E:$E,Summary!$C33,'Register'!$G:$G,Summary!K$2)</f>
        <v>0</v>
      </c>
      <c r="L33" s="32">
        <f>SUMIFS('Register'!$F:$F,'Register'!$D:$D,Summary!$B33,'Register'!$E:$E,Summary!$C33,'Register'!$G:$G,Summary!L$2)</f>
        <v>0</v>
      </c>
      <c r="M33" s="32">
        <f>SUMIFS('Register'!$F:$F,'Register'!$D:$D,Summary!$B33,'Register'!$E:$E,Summary!$C33,'Register'!$G:$G,Summary!M$2)</f>
        <v>0</v>
      </c>
      <c r="N33" s="32">
        <f>SUMIFS('Register'!$F:$F,'Register'!$D:$D,Summary!$B33,'Register'!$E:$E,Summary!$C33,'Register'!$G:$G,Summary!N$2)</f>
        <v>0</v>
      </c>
      <c r="O33" s="32">
        <f>SUMIFS('Register'!$F:$F,'Register'!$D:$D,Summary!$B33,'Register'!$E:$E,Summary!$C33,'Register'!$G:$G,Summary!O$2)</f>
        <v>0</v>
      </c>
      <c r="P33" s="20">
        <f t="shared" si="0"/>
        <v>1500</v>
      </c>
    </row>
    <row r="34" spans="2:16" x14ac:dyDescent="0.3">
      <c r="B34" s="17" t="str">
        <v>Donation</v>
      </c>
      <c r="C34" s="11" t="str">
        <v>Annual Fundraiser</v>
      </c>
      <c r="D34" s="31">
        <f>SUMIFS('Register'!$F:$F,'Register'!$D:$D,Summary!$B34,'Register'!$E:$E,Summary!$C34,'Register'!$G:$G,Summary!D$2)</f>
        <v>0</v>
      </c>
      <c r="E34" s="31">
        <f>SUMIFS('Register'!$F:$F,'Register'!$D:$D,Summary!$B34,'Register'!$E:$E,Summary!$C34,'Register'!$G:$G,Summary!E$2)</f>
        <v>0</v>
      </c>
      <c r="F34" s="31">
        <f>SUMIFS('Register'!$F:$F,'Register'!$D:$D,Summary!$B34,'Register'!$E:$E,Summary!$C34,'Register'!$G:$G,Summary!F$2)</f>
        <v>0</v>
      </c>
      <c r="G34" s="31">
        <f>SUMIFS('Register'!$F:$F,'Register'!$D:$D,Summary!$B34,'Register'!$E:$E,Summary!$C34,'Register'!$G:$G,Summary!G$2)</f>
        <v>0</v>
      </c>
      <c r="H34" s="31">
        <f>SUMIFS('Register'!$F:$F,'Register'!$D:$D,Summary!$B34,'Register'!$E:$E,Summary!$C34,'Register'!$G:$G,Summary!H$2)</f>
        <v>0</v>
      </c>
      <c r="I34" s="31">
        <f>SUMIFS('Register'!$F:$F,'Register'!$D:$D,Summary!$B34,'Register'!$E:$E,Summary!$C34,'Register'!$G:$G,Summary!I$2)</f>
        <v>0</v>
      </c>
      <c r="J34" s="31">
        <f>SUMIFS('Register'!$F:$F,'Register'!$D:$D,Summary!$B34,'Register'!$E:$E,Summary!$C34,'Register'!$G:$G,Summary!J$2)</f>
        <v>0</v>
      </c>
      <c r="K34" s="31">
        <f>SUMIFS('Register'!$F:$F,'Register'!$D:$D,Summary!$B34,'Register'!$E:$E,Summary!$C34,'Register'!$G:$G,Summary!K$2)</f>
        <v>0</v>
      </c>
      <c r="L34" s="31">
        <f>SUMIFS('Register'!$F:$F,'Register'!$D:$D,Summary!$B34,'Register'!$E:$E,Summary!$C34,'Register'!$G:$G,Summary!L$2)</f>
        <v>0</v>
      </c>
      <c r="M34" s="31">
        <f>SUMIFS('Register'!$F:$F,'Register'!$D:$D,Summary!$B34,'Register'!$E:$E,Summary!$C34,'Register'!$G:$G,Summary!M$2)</f>
        <v>3200</v>
      </c>
      <c r="N34" s="31">
        <f>SUMIFS('Register'!$F:$F,'Register'!$D:$D,Summary!$B34,'Register'!$E:$E,Summary!$C34,'Register'!$G:$G,Summary!N$2)</f>
        <v>0</v>
      </c>
      <c r="O34" s="31">
        <f>SUMIFS('Register'!$F:$F,'Register'!$D:$D,Summary!$B34,'Register'!$E:$E,Summary!$C34,'Register'!$G:$G,Summary!O$2)</f>
        <v>0</v>
      </c>
      <c r="P34" s="18">
        <f t="shared" si="0"/>
        <v>3200</v>
      </c>
    </row>
    <row r="35" spans="2:16" x14ac:dyDescent="0.3">
      <c r="B35" s="19" t="str">
        <v>Donation</v>
      </c>
      <c r="C35" s="12" t="str">
        <v>End-of-Year Support</v>
      </c>
      <c r="D35" s="32">
        <f>SUMIFS('Register'!$F:$F,'Register'!$D:$D,Summary!$B35,'Register'!$E:$E,Summary!$C35,'Register'!$G:$G,Summary!D$2)</f>
        <v>0</v>
      </c>
      <c r="E35" s="32">
        <f>SUMIFS('Register'!$F:$F,'Register'!$D:$D,Summary!$B35,'Register'!$E:$E,Summary!$C35,'Register'!$G:$G,Summary!E$2)</f>
        <v>0</v>
      </c>
      <c r="F35" s="32">
        <f>SUMIFS('Register'!$F:$F,'Register'!$D:$D,Summary!$B35,'Register'!$E:$E,Summary!$C35,'Register'!$G:$G,Summary!F$2)</f>
        <v>0</v>
      </c>
      <c r="G35" s="32">
        <f>SUMIFS('Register'!$F:$F,'Register'!$D:$D,Summary!$B35,'Register'!$E:$E,Summary!$C35,'Register'!$G:$G,Summary!G$2)</f>
        <v>0</v>
      </c>
      <c r="H35" s="32">
        <f>SUMIFS('Register'!$F:$F,'Register'!$D:$D,Summary!$B35,'Register'!$E:$E,Summary!$C35,'Register'!$G:$G,Summary!H$2)</f>
        <v>0</v>
      </c>
      <c r="I35" s="32">
        <f>SUMIFS('Register'!$F:$F,'Register'!$D:$D,Summary!$B35,'Register'!$E:$E,Summary!$C35,'Register'!$G:$G,Summary!I$2)</f>
        <v>0</v>
      </c>
      <c r="J35" s="32">
        <f>SUMIFS('Register'!$F:$F,'Register'!$D:$D,Summary!$B35,'Register'!$E:$E,Summary!$C35,'Register'!$G:$G,Summary!J$2)</f>
        <v>0</v>
      </c>
      <c r="K35" s="32">
        <f>SUMIFS('Register'!$F:$F,'Register'!$D:$D,Summary!$B35,'Register'!$E:$E,Summary!$C35,'Register'!$G:$G,Summary!K$2)</f>
        <v>0</v>
      </c>
      <c r="L35" s="32">
        <f>SUMIFS('Register'!$F:$F,'Register'!$D:$D,Summary!$B35,'Register'!$E:$E,Summary!$C35,'Register'!$G:$G,Summary!L$2)</f>
        <v>0</v>
      </c>
      <c r="M35" s="32">
        <f>SUMIFS('Register'!$F:$F,'Register'!$D:$D,Summary!$B35,'Register'!$E:$E,Summary!$C35,'Register'!$G:$G,Summary!M$2)</f>
        <v>0</v>
      </c>
      <c r="N35" s="32">
        <f>SUMIFS('Register'!$F:$F,'Register'!$D:$D,Summary!$B35,'Register'!$E:$E,Summary!$C35,'Register'!$G:$G,Summary!N$2)</f>
        <v>0</v>
      </c>
      <c r="O35" s="32">
        <f>SUMIFS('Register'!$F:$F,'Register'!$D:$D,Summary!$B35,'Register'!$E:$E,Summary!$C35,'Register'!$G:$G,Summary!O$2)</f>
        <v>1800</v>
      </c>
      <c r="P35" s="20">
        <f t="shared" si="0"/>
        <v>1800</v>
      </c>
    </row>
    <row r="36" spans="2:16" x14ac:dyDescent="0.3">
      <c r="B36" s="17" t="str">
        <v>Donation Campaign</v>
      </c>
      <c r="C36" s="11" t="str">
        <v>Year-End Donation Drive</v>
      </c>
      <c r="D36" s="31">
        <f>SUMIFS('Register'!$F:$F,'Register'!$D:$D,Summary!$B36,'Register'!$E:$E,Summary!$C36,'Register'!$G:$G,Summary!D$2)</f>
        <v>0</v>
      </c>
      <c r="E36" s="31">
        <f>SUMIFS('Register'!$F:$F,'Register'!$D:$D,Summary!$B36,'Register'!$E:$E,Summary!$C36,'Register'!$G:$G,Summary!E$2)</f>
        <v>0</v>
      </c>
      <c r="F36" s="31">
        <f>SUMIFS('Register'!$F:$F,'Register'!$D:$D,Summary!$B36,'Register'!$E:$E,Summary!$C36,'Register'!$G:$G,Summary!F$2)</f>
        <v>0</v>
      </c>
      <c r="G36" s="31">
        <f>SUMIFS('Register'!$F:$F,'Register'!$D:$D,Summary!$B36,'Register'!$E:$E,Summary!$C36,'Register'!$G:$G,Summary!G$2)</f>
        <v>0</v>
      </c>
      <c r="H36" s="31">
        <f>SUMIFS('Register'!$F:$F,'Register'!$D:$D,Summary!$B36,'Register'!$E:$E,Summary!$C36,'Register'!$G:$G,Summary!H$2)</f>
        <v>0</v>
      </c>
      <c r="I36" s="31">
        <f>SUMIFS('Register'!$F:$F,'Register'!$D:$D,Summary!$B36,'Register'!$E:$E,Summary!$C36,'Register'!$G:$G,Summary!I$2)</f>
        <v>0</v>
      </c>
      <c r="J36" s="31">
        <f>SUMIFS('Register'!$F:$F,'Register'!$D:$D,Summary!$B36,'Register'!$E:$E,Summary!$C36,'Register'!$G:$G,Summary!J$2)</f>
        <v>0</v>
      </c>
      <c r="K36" s="31">
        <f>SUMIFS('Register'!$F:$F,'Register'!$D:$D,Summary!$B36,'Register'!$E:$E,Summary!$C36,'Register'!$G:$G,Summary!K$2)</f>
        <v>0</v>
      </c>
      <c r="L36" s="31">
        <f>SUMIFS('Register'!$F:$F,'Register'!$D:$D,Summary!$B36,'Register'!$E:$E,Summary!$C36,'Register'!$G:$G,Summary!L$2)</f>
        <v>0</v>
      </c>
      <c r="M36" s="31">
        <f>SUMIFS('Register'!$F:$F,'Register'!$D:$D,Summary!$B36,'Register'!$E:$E,Summary!$C36,'Register'!$G:$G,Summary!M$2)</f>
        <v>0</v>
      </c>
      <c r="N36" s="31">
        <f>SUMIFS('Register'!$F:$F,'Register'!$D:$D,Summary!$B36,'Register'!$E:$E,Summary!$C36,'Register'!$G:$G,Summary!N$2)</f>
        <v>2700</v>
      </c>
      <c r="O36" s="31">
        <f>SUMIFS('Register'!$F:$F,'Register'!$D:$D,Summary!$B36,'Register'!$E:$E,Summary!$C36,'Register'!$G:$G,Summary!O$2)</f>
        <v>0</v>
      </c>
      <c r="P36" s="18">
        <f t="shared" si="0"/>
        <v>2700</v>
      </c>
    </row>
    <row r="37" spans="2:16" x14ac:dyDescent="0.3">
      <c r="B37" s="19" t="str">
        <v>Donations</v>
      </c>
      <c r="C37" s="12" t="str">
        <v>Annual Appeal</v>
      </c>
      <c r="D37" s="32">
        <f>SUMIFS('Register'!$F:$F,'Register'!$D:$D,Summary!$B37,'Register'!$E:$E,Summary!$C37,'Register'!$G:$G,Summary!D$2)</f>
        <v>0</v>
      </c>
      <c r="E37" s="32">
        <f>SUMIFS('Register'!$F:$F,'Register'!$D:$D,Summary!$B37,'Register'!$E:$E,Summary!$C37,'Register'!$G:$G,Summary!E$2)</f>
        <v>0</v>
      </c>
      <c r="F37" s="32">
        <f>SUMIFS('Register'!$F:$F,'Register'!$D:$D,Summary!$B37,'Register'!$E:$E,Summary!$C37,'Register'!$G:$G,Summary!F$2)</f>
        <v>0</v>
      </c>
      <c r="G37" s="32">
        <f>SUMIFS('Register'!$F:$F,'Register'!$D:$D,Summary!$B37,'Register'!$E:$E,Summary!$C37,'Register'!$G:$G,Summary!G$2)</f>
        <v>0</v>
      </c>
      <c r="H37" s="32">
        <f>SUMIFS('Register'!$F:$F,'Register'!$D:$D,Summary!$B37,'Register'!$E:$E,Summary!$C37,'Register'!$G:$G,Summary!H$2)</f>
        <v>0</v>
      </c>
      <c r="I37" s="32">
        <f>SUMIFS('Register'!$F:$F,'Register'!$D:$D,Summary!$B37,'Register'!$E:$E,Summary!$C37,'Register'!$G:$G,Summary!I$2)</f>
        <v>2300</v>
      </c>
      <c r="J37" s="32">
        <f>SUMIFS('Register'!$F:$F,'Register'!$D:$D,Summary!$B37,'Register'!$E:$E,Summary!$C37,'Register'!$G:$G,Summary!J$2)</f>
        <v>0</v>
      </c>
      <c r="K37" s="32">
        <f>SUMIFS('Register'!$F:$F,'Register'!$D:$D,Summary!$B37,'Register'!$E:$E,Summary!$C37,'Register'!$G:$G,Summary!K$2)</f>
        <v>0</v>
      </c>
      <c r="L37" s="32">
        <f>SUMIFS('Register'!$F:$F,'Register'!$D:$D,Summary!$B37,'Register'!$E:$E,Summary!$C37,'Register'!$G:$G,Summary!L$2)</f>
        <v>0</v>
      </c>
      <c r="M37" s="32">
        <f>SUMIFS('Register'!$F:$F,'Register'!$D:$D,Summary!$B37,'Register'!$E:$E,Summary!$C37,'Register'!$G:$G,Summary!M$2)</f>
        <v>0</v>
      </c>
      <c r="N37" s="32">
        <f>SUMIFS('Register'!$F:$F,'Register'!$D:$D,Summary!$B37,'Register'!$E:$E,Summary!$C37,'Register'!$G:$G,Summary!N$2)</f>
        <v>0</v>
      </c>
      <c r="O37" s="32">
        <f>SUMIFS('Register'!$F:$F,'Register'!$D:$D,Summary!$B37,'Register'!$E:$E,Summary!$C37,'Register'!$G:$G,Summary!O$2)</f>
        <v>0</v>
      </c>
      <c r="P37" s="20">
        <f t="shared" si="0"/>
        <v>2300</v>
      </c>
    </row>
    <row r="38" spans="2:16" x14ac:dyDescent="0.3">
      <c r="B38" s="17" t="str">
        <v>Employee Salaries</v>
      </c>
      <c r="C38" s="11" t="str">
        <v>Bonus Payments</v>
      </c>
      <c r="D38" s="31">
        <f>SUMIFS('Register'!$F:$F,'Register'!$D:$D,Summary!$B38,'Register'!$E:$E,Summary!$C38,'Register'!$G:$G,Summary!D$2)</f>
        <v>0</v>
      </c>
      <c r="E38" s="31">
        <f>SUMIFS('Register'!$F:$F,'Register'!$D:$D,Summary!$B38,'Register'!$E:$E,Summary!$C38,'Register'!$G:$G,Summary!E$2)</f>
        <v>-1500</v>
      </c>
      <c r="F38" s="31">
        <f>SUMIFS('Register'!$F:$F,'Register'!$D:$D,Summary!$B38,'Register'!$E:$E,Summary!$C38,'Register'!$G:$G,Summary!F$2)</f>
        <v>0</v>
      </c>
      <c r="G38" s="31">
        <f>SUMIFS('Register'!$F:$F,'Register'!$D:$D,Summary!$B38,'Register'!$E:$E,Summary!$C38,'Register'!$G:$G,Summary!G$2)</f>
        <v>0</v>
      </c>
      <c r="H38" s="31">
        <f>SUMIFS('Register'!$F:$F,'Register'!$D:$D,Summary!$B38,'Register'!$E:$E,Summary!$C38,'Register'!$G:$G,Summary!H$2)</f>
        <v>0</v>
      </c>
      <c r="I38" s="31">
        <f>SUMIFS('Register'!$F:$F,'Register'!$D:$D,Summary!$B38,'Register'!$E:$E,Summary!$C38,'Register'!$G:$G,Summary!I$2)</f>
        <v>0</v>
      </c>
      <c r="J38" s="31">
        <f>SUMIFS('Register'!$F:$F,'Register'!$D:$D,Summary!$B38,'Register'!$E:$E,Summary!$C38,'Register'!$G:$G,Summary!J$2)</f>
        <v>0</v>
      </c>
      <c r="K38" s="31">
        <f>SUMIFS('Register'!$F:$F,'Register'!$D:$D,Summary!$B38,'Register'!$E:$E,Summary!$C38,'Register'!$G:$G,Summary!K$2)</f>
        <v>0</v>
      </c>
      <c r="L38" s="31">
        <f>SUMIFS('Register'!$F:$F,'Register'!$D:$D,Summary!$B38,'Register'!$E:$E,Summary!$C38,'Register'!$G:$G,Summary!L$2)</f>
        <v>0</v>
      </c>
      <c r="M38" s="31">
        <f>SUMIFS('Register'!$F:$F,'Register'!$D:$D,Summary!$B38,'Register'!$E:$E,Summary!$C38,'Register'!$G:$G,Summary!M$2)</f>
        <v>0</v>
      </c>
      <c r="N38" s="31">
        <f>SUMIFS('Register'!$F:$F,'Register'!$D:$D,Summary!$B38,'Register'!$E:$E,Summary!$C38,'Register'!$G:$G,Summary!N$2)</f>
        <v>0</v>
      </c>
      <c r="O38" s="31">
        <f>SUMIFS('Register'!$F:$F,'Register'!$D:$D,Summary!$B38,'Register'!$E:$E,Summary!$C38,'Register'!$G:$G,Summary!O$2)</f>
        <v>0</v>
      </c>
      <c r="P38" s="18">
        <f t="shared" si="0"/>
        <v>-1500</v>
      </c>
    </row>
    <row r="39" spans="2:16" x14ac:dyDescent="0.3">
      <c r="B39" s="19" t="str">
        <v>Employee Salaries</v>
      </c>
      <c r="C39" s="12" t="str">
        <v>Monthly Salaries</v>
      </c>
      <c r="D39" s="32">
        <f>SUMIFS('Register'!$F:$F,'Register'!$D:$D,Summary!$B39,'Register'!$E:$E,Summary!$C39,'Register'!$G:$G,Summary!D$2)</f>
        <v>0</v>
      </c>
      <c r="E39" s="32">
        <f>SUMIFS('Register'!$F:$F,'Register'!$D:$D,Summary!$B39,'Register'!$E:$E,Summary!$C39,'Register'!$G:$G,Summary!E$2)</f>
        <v>-4900</v>
      </c>
      <c r="F39" s="32">
        <f>SUMIFS('Register'!$F:$F,'Register'!$D:$D,Summary!$B39,'Register'!$E:$E,Summary!$C39,'Register'!$G:$G,Summary!F$2)</f>
        <v>0</v>
      </c>
      <c r="G39" s="32">
        <f>SUMIFS('Register'!$F:$F,'Register'!$D:$D,Summary!$B39,'Register'!$E:$E,Summary!$C39,'Register'!$G:$G,Summary!G$2)</f>
        <v>0</v>
      </c>
      <c r="H39" s="32">
        <f>SUMIFS('Register'!$F:$F,'Register'!$D:$D,Summary!$B39,'Register'!$E:$E,Summary!$C39,'Register'!$G:$G,Summary!H$2)</f>
        <v>0</v>
      </c>
      <c r="I39" s="32">
        <f>SUMIFS('Register'!$F:$F,'Register'!$D:$D,Summary!$B39,'Register'!$E:$E,Summary!$C39,'Register'!$G:$G,Summary!I$2)</f>
        <v>0</v>
      </c>
      <c r="J39" s="32">
        <f>SUMIFS('Register'!$F:$F,'Register'!$D:$D,Summary!$B39,'Register'!$E:$E,Summary!$C39,'Register'!$G:$G,Summary!J$2)</f>
        <v>0</v>
      </c>
      <c r="K39" s="32">
        <f>SUMIFS('Register'!$F:$F,'Register'!$D:$D,Summary!$B39,'Register'!$E:$E,Summary!$C39,'Register'!$G:$G,Summary!K$2)</f>
        <v>0</v>
      </c>
      <c r="L39" s="32">
        <f>SUMIFS('Register'!$F:$F,'Register'!$D:$D,Summary!$B39,'Register'!$E:$E,Summary!$C39,'Register'!$G:$G,Summary!L$2)</f>
        <v>0</v>
      </c>
      <c r="M39" s="32">
        <f>SUMIFS('Register'!$F:$F,'Register'!$D:$D,Summary!$B39,'Register'!$E:$E,Summary!$C39,'Register'!$G:$G,Summary!M$2)</f>
        <v>0</v>
      </c>
      <c r="N39" s="32">
        <f>SUMIFS('Register'!$F:$F,'Register'!$D:$D,Summary!$B39,'Register'!$E:$E,Summary!$C39,'Register'!$G:$G,Summary!N$2)</f>
        <v>0</v>
      </c>
      <c r="O39" s="32">
        <f>SUMIFS('Register'!$F:$F,'Register'!$D:$D,Summary!$B39,'Register'!$E:$E,Summary!$C39,'Register'!$G:$G,Summary!O$2)</f>
        <v>0</v>
      </c>
      <c r="P39" s="20">
        <f t="shared" si="0"/>
        <v>-4900</v>
      </c>
    </row>
    <row r="40" spans="2:16" x14ac:dyDescent="0.3">
      <c r="B40" s="17" t="str">
        <v>Employee Salaries</v>
      </c>
      <c r="C40" s="11" t="str">
        <v>Monthly Pay</v>
      </c>
      <c r="D40" s="31">
        <f>SUMIFS('Register'!$F:$F,'Register'!$D:$D,Summary!$B40,'Register'!$E:$E,Summary!$C40,'Register'!$G:$G,Summary!D$2)</f>
        <v>0</v>
      </c>
      <c r="E40" s="31">
        <f>SUMIFS('Register'!$F:$F,'Register'!$D:$D,Summary!$B40,'Register'!$E:$E,Summary!$C40,'Register'!$G:$G,Summary!E$2)</f>
        <v>0</v>
      </c>
      <c r="F40" s="31">
        <f>SUMIFS('Register'!$F:$F,'Register'!$D:$D,Summary!$B40,'Register'!$E:$E,Summary!$C40,'Register'!$G:$G,Summary!F$2)</f>
        <v>0</v>
      </c>
      <c r="G40" s="31">
        <f>SUMIFS('Register'!$F:$F,'Register'!$D:$D,Summary!$B40,'Register'!$E:$E,Summary!$C40,'Register'!$G:$G,Summary!G$2)</f>
        <v>-5000</v>
      </c>
      <c r="H40" s="31">
        <f>SUMIFS('Register'!$F:$F,'Register'!$D:$D,Summary!$B40,'Register'!$E:$E,Summary!$C40,'Register'!$G:$G,Summary!H$2)</f>
        <v>0</v>
      </c>
      <c r="I40" s="31">
        <f>SUMIFS('Register'!$F:$F,'Register'!$D:$D,Summary!$B40,'Register'!$E:$E,Summary!$C40,'Register'!$G:$G,Summary!I$2)</f>
        <v>0</v>
      </c>
      <c r="J40" s="31">
        <f>SUMIFS('Register'!$F:$F,'Register'!$D:$D,Summary!$B40,'Register'!$E:$E,Summary!$C40,'Register'!$G:$G,Summary!J$2)</f>
        <v>0</v>
      </c>
      <c r="K40" s="31">
        <f>SUMIFS('Register'!$F:$F,'Register'!$D:$D,Summary!$B40,'Register'!$E:$E,Summary!$C40,'Register'!$G:$G,Summary!K$2)</f>
        <v>0</v>
      </c>
      <c r="L40" s="31">
        <f>SUMIFS('Register'!$F:$F,'Register'!$D:$D,Summary!$B40,'Register'!$E:$E,Summary!$C40,'Register'!$G:$G,Summary!L$2)</f>
        <v>-5100</v>
      </c>
      <c r="M40" s="31">
        <f>SUMIFS('Register'!$F:$F,'Register'!$D:$D,Summary!$B40,'Register'!$E:$E,Summary!$C40,'Register'!$G:$G,Summary!M$2)</f>
        <v>0</v>
      </c>
      <c r="N40" s="31">
        <f>SUMIFS('Register'!$F:$F,'Register'!$D:$D,Summary!$B40,'Register'!$E:$E,Summary!$C40,'Register'!$G:$G,Summary!N$2)</f>
        <v>0</v>
      </c>
      <c r="O40" s="31">
        <f>SUMIFS('Register'!$F:$F,'Register'!$D:$D,Summary!$B40,'Register'!$E:$E,Summary!$C40,'Register'!$G:$G,Summary!O$2)</f>
        <v>0</v>
      </c>
      <c r="P40" s="18">
        <f t="shared" si="0"/>
        <v>-10100</v>
      </c>
    </row>
    <row r="41" spans="2:16" x14ac:dyDescent="0.3">
      <c r="B41" s="19" t="str">
        <v>Employee Salaries</v>
      </c>
      <c r="C41" s="12" t="str">
        <v>Monthly Payroll</v>
      </c>
      <c r="D41" s="32">
        <f>SUMIFS('Register'!$F:$F,'Register'!$D:$D,Summary!$B41,'Register'!$E:$E,Summary!$C41,'Register'!$G:$G,Summary!D$2)</f>
        <v>0</v>
      </c>
      <c r="E41" s="32">
        <f>SUMIFS('Register'!$F:$F,'Register'!$D:$D,Summary!$B41,'Register'!$E:$E,Summary!$C41,'Register'!$G:$G,Summary!E$2)</f>
        <v>0</v>
      </c>
      <c r="F41" s="32">
        <f>SUMIFS('Register'!$F:$F,'Register'!$D:$D,Summary!$B41,'Register'!$E:$E,Summary!$C41,'Register'!$G:$G,Summary!F$2)</f>
        <v>0</v>
      </c>
      <c r="G41" s="32">
        <f>SUMIFS('Register'!$F:$F,'Register'!$D:$D,Summary!$B41,'Register'!$E:$E,Summary!$C41,'Register'!$G:$G,Summary!G$2)</f>
        <v>0</v>
      </c>
      <c r="H41" s="32">
        <f>SUMIFS('Register'!$F:$F,'Register'!$D:$D,Summary!$B41,'Register'!$E:$E,Summary!$C41,'Register'!$G:$G,Summary!H$2)</f>
        <v>-5000</v>
      </c>
      <c r="I41" s="32">
        <f>SUMIFS('Register'!$F:$F,'Register'!$D:$D,Summary!$B41,'Register'!$E:$E,Summary!$C41,'Register'!$G:$G,Summary!I$2)</f>
        <v>0</v>
      </c>
      <c r="J41" s="32">
        <f>SUMIFS('Register'!$F:$F,'Register'!$D:$D,Summary!$B41,'Register'!$E:$E,Summary!$C41,'Register'!$G:$G,Summary!J$2)</f>
        <v>0</v>
      </c>
      <c r="K41" s="32">
        <f>SUMIFS('Register'!$F:$F,'Register'!$D:$D,Summary!$B41,'Register'!$E:$E,Summary!$C41,'Register'!$G:$G,Summary!K$2)</f>
        <v>0</v>
      </c>
      <c r="L41" s="32">
        <f>SUMIFS('Register'!$F:$F,'Register'!$D:$D,Summary!$B41,'Register'!$E:$E,Summary!$C41,'Register'!$G:$G,Summary!L$2)</f>
        <v>0</v>
      </c>
      <c r="M41" s="32">
        <f>SUMIFS('Register'!$F:$F,'Register'!$D:$D,Summary!$B41,'Register'!$E:$E,Summary!$C41,'Register'!$G:$G,Summary!M$2)</f>
        <v>0</v>
      </c>
      <c r="N41" s="32">
        <f>SUMIFS('Register'!$F:$F,'Register'!$D:$D,Summary!$B41,'Register'!$E:$E,Summary!$C41,'Register'!$G:$G,Summary!N$2)</f>
        <v>0</v>
      </c>
      <c r="O41" s="32">
        <f>SUMIFS('Register'!$F:$F,'Register'!$D:$D,Summary!$B41,'Register'!$E:$E,Summary!$C41,'Register'!$G:$G,Summary!O$2)</f>
        <v>0</v>
      </c>
      <c r="P41" s="20">
        <f t="shared" si="0"/>
        <v>-5000</v>
      </c>
    </row>
    <row r="42" spans="2:16" x14ac:dyDescent="0.3">
      <c r="B42" s="17" t="str">
        <v>Employee Salaries</v>
      </c>
      <c r="C42" s="11" t="str">
        <v>Overtime Payments</v>
      </c>
      <c r="D42" s="31">
        <f>SUMIFS('Register'!$F:$F,'Register'!$D:$D,Summary!$B42,'Register'!$E:$E,Summary!$C42,'Register'!$G:$G,Summary!D$2)</f>
        <v>0</v>
      </c>
      <c r="E42" s="31">
        <f>SUMIFS('Register'!$F:$F,'Register'!$D:$D,Summary!$B42,'Register'!$E:$E,Summary!$C42,'Register'!$G:$G,Summary!E$2)</f>
        <v>0</v>
      </c>
      <c r="F42" s="31">
        <f>SUMIFS('Register'!$F:$F,'Register'!$D:$D,Summary!$B42,'Register'!$E:$E,Summary!$C42,'Register'!$G:$G,Summary!F$2)</f>
        <v>0</v>
      </c>
      <c r="G42" s="31">
        <f>SUMIFS('Register'!$F:$F,'Register'!$D:$D,Summary!$B42,'Register'!$E:$E,Summary!$C42,'Register'!$G:$G,Summary!G$2)</f>
        <v>0</v>
      </c>
      <c r="H42" s="31">
        <f>SUMIFS('Register'!$F:$F,'Register'!$D:$D,Summary!$B42,'Register'!$E:$E,Summary!$C42,'Register'!$G:$G,Summary!H$2)</f>
        <v>0</v>
      </c>
      <c r="I42" s="31">
        <f>SUMIFS('Register'!$F:$F,'Register'!$D:$D,Summary!$B42,'Register'!$E:$E,Summary!$C42,'Register'!$G:$G,Summary!I$2)</f>
        <v>0</v>
      </c>
      <c r="J42" s="31">
        <f>SUMIFS('Register'!$F:$F,'Register'!$D:$D,Summary!$B42,'Register'!$E:$E,Summary!$C42,'Register'!$G:$G,Summary!J$2)</f>
        <v>0</v>
      </c>
      <c r="K42" s="31">
        <f>SUMIFS('Register'!$F:$F,'Register'!$D:$D,Summary!$B42,'Register'!$E:$E,Summary!$C42,'Register'!$G:$G,Summary!K$2)</f>
        <v>-900</v>
      </c>
      <c r="L42" s="31">
        <f>SUMIFS('Register'!$F:$F,'Register'!$D:$D,Summary!$B42,'Register'!$E:$E,Summary!$C42,'Register'!$G:$G,Summary!L$2)</f>
        <v>0</v>
      </c>
      <c r="M42" s="31">
        <f>SUMIFS('Register'!$F:$F,'Register'!$D:$D,Summary!$B42,'Register'!$E:$E,Summary!$C42,'Register'!$G:$G,Summary!M$2)</f>
        <v>0</v>
      </c>
      <c r="N42" s="31">
        <f>SUMIFS('Register'!$F:$F,'Register'!$D:$D,Summary!$B42,'Register'!$E:$E,Summary!$C42,'Register'!$G:$G,Summary!N$2)</f>
        <v>0</v>
      </c>
      <c r="O42" s="31">
        <f>SUMIFS('Register'!$F:$F,'Register'!$D:$D,Summary!$B42,'Register'!$E:$E,Summary!$C42,'Register'!$G:$G,Summary!O$2)</f>
        <v>0</v>
      </c>
      <c r="P42" s="18">
        <f t="shared" si="0"/>
        <v>-900</v>
      </c>
    </row>
    <row r="43" spans="2:16" x14ac:dyDescent="0.3">
      <c r="B43" s="19" t="str">
        <v>Employee Salaries</v>
      </c>
      <c r="C43" s="12" t="str">
        <v>December Payroll</v>
      </c>
      <c r="D43" s="32">
        <f>SUMIFS('Register'!$F:$F,'Register'!$D:$D,Summary!$B43,'Register'!$E:$E,Summary!$C43,'Register'!$G:$G,Summary!D$2)</f>
        <v>0</v>
      </c>
      <c r="E43" s="32">
        <f>SUMIFS('Register'!$F:$F,'Register'!$D:$D,Summary!$B43,'Register'!$E:$E,Summary!$C43,'Register'!$G:$G,Summary!E$2)</f>
        <v>0</v>
      </c>
      <c r="F43" s="32">
        <f>SUMIFS('Register'!$F:$F,'Register'!$D:$D,Summary!$B43,'Register'!$E:$E,Summary!$C43,'Register'!$G:$G,Summary!F$2)</f>
        <v>0</v>
      </c>
      <c r="G43" s="32">
        <f>SUMIFS('Register'!$F:$F,'Register'!$D:$D,Summary!$B43,'Register'!$E:$E,Summary!$C43,'Register'!$G:$G,Summary!G$2)</f>
        <v>0</v>
      </c>
      <c r="H43" s="32">
        <f>SUMIFS('Register'!$F:$F,'Register'!$D:$D,Summary!$B43,'Register'!$E:$E,Summary!$C43,'Register'!$G:$G,Summary!H$2)</f>
        <v>0</v>
      </c>
      <c r="I43" s="32">
        <f>SUMIFS('Register'!$F:$F,'Register'!$D:$D,Summary!$B43,'Register'!$E:$E,Summary!$C43,'Register'!$G:$G,Summary!I$2)</f>
        <v>0</v>
      </c>
      <c r="J43" s="32">
        <f>SUMIFS('Register'!$F:$F,'Register'!$D:$D,Summary!$B43,'Register'!$E:$E,Summary!$C43,'Register'!$G:$G,Summary!J$2)</f>
        <v>0</v>
      </c>
      <c r="K43" s="32">
        <f>SUMIFS('Register'!$F:$F,'Register'!$D:$D,Summary!$B43,'Register'!$E:$E,Summary!$C43,'Register'!$G:$G,Summary!K$2)</f>
        <v>0</v>
      </c>
      <c r="L43" s="32">
        <f>SUMIFS('Register'!$F:$F,'Register'!$D:$D,Summary!$B43,'Register'!$E:$E,Summary!$C43,'Register'!$G:$G,Summary!L$2)</f>
        <v>0</v>
      </c>
      <c r="M43" s="32">
        <f>SUMIFS('Register'!$F:$F,'Register'!$D:$D,Summary!$B43,'Register'!$E:$E,Summary!$C43,'Register'!$G:$G,Summary!M$2)</f>
        <v>0</v>
      </c>
      <c r="N43" s="32">
        <f>SUMIFS('Register'!$F:$F,'Register'!$D:$D,Summary!$B43,'Register'!$E:$E,Summary!$C43,'Register'!$G:$G,Summary!N$2)</f>
        <v>0</v>
      </c>
      <c r="O43" s="32">
        <f>SUMIFS('Register'!$F:$F,'Register'!$D:$D,Summary!$B43,'Register'!$E:$E,Summary!$C43,'Register'!$G:$G,Summary!O$2)</f>
        <v>-5000</v>
      </c>
      <c r="P43" s="20">
        <f t="shared" si="0"/>
        <v>-5000</v>
      </c>
    </row>
    <row r="44" spans="2:16" x14ac:dyDescent="0.3">
      <c r="B44" s="17" t="str">
        <v>Employee Training</v>
      </c>
      <c r="C44" s="11" t="str">
        <v>Staff Workshop</v>
      </c>
      <c r="D44" s="31">
        <f>SUMIFS('Register'!$F:$F,'Register'!$D:$D,Summary!$B44,'Register'!$E:$E,Summary!$C44,'Register'!$G:$G,Summary!D$2)</f>
        <v>0</v>
      </c>
      <c r="E44" s="31">
        <f>SUMIFS('Register'!$F:$F,'Register'!$D:$D,Summary!$B44,'Register'!$E:$E,Summary!$C44,'Register'!$G:$G,Summary!E$2)</f>
        <v>-900</v>
      </c>
      <c r="F44" s="31">
        <f>SUMIFS('Register'!$F:$F,'Register'!$D:$D,Summary!$B44,'Register'!$E:$E,Summary!$C44,'Register'!$G:$G,Summary!F$2)</f>
        <v>0</v>
      </c>
      <c r="G44" s="31">
        <f>SUMIFS('Register'!$F:$F,'Register'!$D:$D,Summary!$B44,'Register'!$E:$E,Summary!$C44,'Register'!$G:$G,Summary!G$2)</f>
        <v>0</v>
      </c>
      <c r="H44" s="31">
        <f>SUMIFS('Register'!$F:$F,'Register'!$D:$D,Summary!$B44,'Register'!$E:$E,Summary!$C44,'Register'!$G:$G,Summary!H$2)</f>
        <v>0</v>
      </c>
      <c r="I44" s="31">
        <f>SUMIFS('Register'!$F:$F,'Register'!$D:$D,Summary!$B44,'Register'!$E:$E,Summary!$C44,'Register'!$G:$G,Summary!I$2)</f>
        <v>0</v>
      </c>
      <c r="J44" s="31">
        <f>SUMIFS('Register'!$F:$F,'Register'!$D:$D,Summary!$B44,'Register'!$E:$E,Summary!$C44,'Register'!$G:$G,Summary!J$2)</f>
        <v>0</v>
      </c>
      <c r="K44" s="31">
        <f>SUMIFS('Register'!$F:$F,'Register'!$D:$D,Summary!$B44,'Register'!$E:$E,Summary!$C44,'Register'!$G:$G,Summary!K$2)</f>
        <v>0</v>
      </c>
      <c r="L44" s="31">
        <f>SUMIFS('Register'!$F:$F,'Register'!$D:$D,Summary!$B44,'Register'!$E:$E,Summary!$C44,'Register'!$G:$G,Summary!L$2)</f>
        <v>0</v>
      </c>
      <c r="M44" s="31">
        <f>SUMIFS('Register'!$F:$F,'Register'!$D:$D,Summary!$B44,'Register'!$E:$E,Summary!$C44,'Register'!$G:$G,Summary!M$2)</f>
        <v>0</v>
      </c>
      <c r="N44" s="31">
        <f>SUMIFS('Register'!$F:$F,'Register'!$D:$D,Summary!$B44,'Register'!$E:$E,Summary!$C44,'Register'!$G:$G,Summary!N$2)</f>
        <v>0</v>
      </c>
      <c r="O44" s="31">
        <f>SUMIFS('Register'!$F:$F,'Register'!$D:$D,Summary!$B44,'Register'!$E:$E,Summary!$C44,'Register'!$G:$G,Summary!O$2)</f>
        <v>0</v>
      </c>
      <c r="P44" s="18">
        <f t="shared" si="0"/>
        <v>-900</v>
      </c>
    </row>
    <row r="45" spans="2:16" x14ac:dyDescent="0.3">
      <c r="B45" s="19" t="str">
        <v>Employee Training</v>
      </c>
      <c r="C45" s="12" t="str">
        <v>Staff Development</v>
      </c>
      <c r="D45" s="32">
        <f>SUMIFS('Register'!$F:$F,'Register'!$D:$D,Summary!$B45,'Register'!$E:$E,Summary!$C45,'Register'!$G:$G,Summary!D$2)</f>
        <v>0</v>
      </c>
      <c r="E45" s="32">
        <f>SUMIFS('Register'!$F:$F,'Register'!$D:$D,Summary!$B45,'Register'!$E:$E,Summary!$C45,'Register'!$G:$G,Summary!E$2)</f>
        <v>0</v>
      </c>
      <c r="F45" s="32">
        <f>SUMIFS('Register'!$F:$F,'Register'!$D:$D,Summary!$B45,'Register'!$E:$E,Summary!$C45,'Register'!$G:$G,Summary!F$2)</f>
        <v>0</v>
      </c>
      <c r="G45" s="32">
        <f>SUMIFS('Register'!$F:$F,'Register'!$D:$D,Summary!$B45,'Register'!$E:$E,Summary!$C45,'Register'!$G:$G,Summary!G$2)</f>
        <v>0</v>
      </c>
      <c r="H45" s="32">
        <f>SUMIFS('Register'!$F:$F,'Register'!$D:$D,Summary!$B45,'Register'!$E:$E,Summary!$C45,'Register'!$G:$G,Summary!H$2)</f>
        <v>-780</v>
      </c>
      <c r="I45" s="32">
        <f>SUMIFS('Register'!$F:$F,'Register'!$D:$D,Summary!$B45,'Register'!$E:$E,Summary!$C45,'Register'!$G:$G,Summary!I$2)</f>
        <v>0</v>
      </c>
      <c r="J45" s="32">
        <f>SUMIFS('Register'!$F:$F,'Register'!$D:$D,Summary!$B45,'Register'!$E:$E,Summary!$C45,'Register'!$G:$G,Summary!J$2)</f>
        <v>0</v>
      </c>
      <c r="K45" s="32">
        <f>SUMIFS('Register'!$F:$F,'Register'!$D:$D,Summary!$B45,'Register'!$E:$E,Summary!$C45,'Register'!$G:$G,Summary!K$2)</f>
        <v>0</v>
      </c>
      <c r="L45" s="32">
        <f>SUMIFS('Register'!$F:$F,'Register'!$D:$D,Summary!$B45,'Register'!$E:$E,Summary!$C45,'Register'!$G:$G,Summary!L$2)</f>
        <v>0</v>
      </c>
      <c r="M45" s="32">
        <f>SUMIFS('Register'!$F:$F,'Register'!$D:$D,Summary!$B45,'Register'!$E:$E,Summary!$C45,'Register'!$G:$G,Summary!M$2)</f>
        <v>0</v>
      </c>
      <c r="N45" s="32">
        <f>SUMIFS('Register'!$F:$F,'Register'!$D:$D,Summary!$B45,'Register'!$E:$E,Summary!$C45,'Register'!$G:$G,Summary!N$2)</f>
        <v>0</v>
      </c>
      <c r="O45" s="32">
        <f>SUMIFS('Register'!$F:$F,'Register'!$D:$D,Summary!$B45,'Register'!$E:$E,Summary!$C45,'Register'!$G:$G,Summary!O$2)</f>
        <v>0</v>
      </c>
      <c r="P45" s="20">
        <f t="shared" si="0"/>
        <v>-780</v>
      </c>
    </row>
    <row r="46" spans="2:16" x14ac:dyDescent="0.3">
      <c r="B46" s="17" t="str">
        <v>Employee Training</v>
      </c>
      <c r="C46" s="11" t="str">
        <v>Team-Building Retreat</v>
      </c>
      <c r="D46" s="31">
        <f>SUMIFS('Register'!$F:$F,'Register'!$D:$D,Summary!$B46,'Register'!$E:$E,Summary!$C46,'Register'!$G:$G,Summary!D$2)</f>
        <v>0</v>
      </c>
      <c r="E46" s="31">
        <f>SUMIFS('Register'!$F:$F,'Register'!$D:$D,Summary!$B46,'Register'!$E:$E,Summary!$C46,'Register'!$G:$G,Summary!E$2)</f>
        <v>0</v>
      </c>
      <c r="F46" s="31">
        <f>SUMIFS('Register'!$F:$F,'Register'!$D:$D,Summary!$B46,'Register'!$E:$E,Summary!$C46,'Register'!$G:$G,Summary!F$2)</f>
        <v>0</v>
      </c>
      <c r="G46" s="31">
        <f>SUMIFS('Register'!$F:$F,'Register'!$D:$D,Summary!$B46,'Register'!$E:$E,Summary!$C46,'Register'!$G:$G,Summary!G$2)</f>
        <v>0</v>
      </c>
      <c r="H46" s="31">
        <f>SUMIFS('Register'!$F:$F,'Register'!$D:$D,Summary!$B46,'Register'!$E:$E,Summary!$C46,'Register'!$G:$G,Summary!H$2)</f>
        <v>0</v>
      </c>
      <c r="I46" s="31">
        <f>SUMIFS('Register'!$F:$F,'Register'!$D:$D,Summary!$B46,'Register'!$E:$E,Summary!$C46,'Register'!$G:$G,Summary!I$2)</f>
        <v>-800</v>
      </c>
      <c r="J46" s="31">
        <f>SUMIFS('Register'!$F:$F,'Register'!$D:$D,Summary!$B46,'Register'!$E:$E,Summary!$C46,'Register'!$G:$G,Summary!J$2)</f>
        <v>0</v>
      </c>
      <c r="K46" s="31">
        <f>SUMIFS('Register'!$F:$F,'Register'!$D:$D,Summary!$B46,'Register'!$E:$E,Summary!$C46,'Register'!$G:$G,Summary!K$2)</f>
        <v>0</v>
      </c>
      <c r="L46" s="31">
        <f>SUMIFS('Register'!$F:$F,'Register'!$D:$D,Summary!$B46,'Register'!$E:$E,Summary!$C46,'Register'!$G:$G,Summary!L$2)</f>
        <v>0</v>
      </c>
      <c r="M46" s="31">
        <f>SUMIFS('Register'!$F:$F,'Register'!$D:$D,Summary!$B46,'Register'!$E:$E,Summary!$C46,'Register'!$G:$G,Summary!M$2)</f>
        <v>0</v>
      </c>
      <c r="N46" s="31">
        <f>SUMIFS('Register'!$F:$F,'Register'!$D:$D,Summary!$B46,'Register'!$E:$E,Summary!$C46,'Register'!$G:$G,Summary!N$2)</f>
        <v>0</v>
      </c>
      <c r="O46" s="31">
        <f>SUMIFS('Register'!$F:$F,'Register'!$D:$D,Summary!$B46,'Register'!$E:$E,Summary!$C46,'Register'!$G:$G,Summary!O$2)</f>
        <v>0</v>
      </c>
      <c r="P46" s="18">
        <f t="shared" si="0"/>
        <v>-800</v>
      </c>
    </row>
    <row r="47" spans="2:16" x14ac:dyDescent="0.3">
      <c r="B47" s="19" t="str">
        <v>Employee Training</v>
      </c>
      <c r="C47" s="12" t="str">
        <v>Leadership Training</v>
      </c>
      <c r="D47" s="32">
        <f>SUMIFS('Register'!$F:$F,'Register'!$D:$D,Summary!$B47,'Register'!$E:$E,Summary!$C47,'Register'!$G:$G,Summary!D$2)</f>
        <v>0</v>
      </c>
      <c r="E47" s="32">
        <f>SUMIFS('Register'!$F:$F,'Register'!$D:$D,Summary!$B47,'Register'!$E:$E,Summary!$C47,'Register'!$G:$G,Summary!E$2)</f>
        <v>0</v>
      </c>
      <c r="F47" s="32">
        <f>SUMIFS('Register'!$F:$F,'Register'!$D:$D,Summary!$B47,'Register'!$E:$E,Summary!$C47,'Register'!$G:$G,Summary!F$2)</f>
        <v>0</v>
      </c>
      <c r="G47" s="32">
        <f>SUMIFS('Register'!$F:$F,'Register'!$D:$D,Summary!$B47,'Register'!$E:$E,Summary!$C47,'Register'!$G:$G,Summary!G$2)</f>
        <v>0</v>
      </c>
      <c r="H47" s="32">
        <f>SUMIFS('Register'!$F:$F,'Register'!$D:$D,Summary!$B47,'Register'!$E:$E,Summary!$C47,'Register'!$G:$G,Summary!H$2)</f>
        <v>0</v>
      </c>
      <c r="I47" s="32">
        <f>SUMIFS('Register'!$F:$F,'Register'!$D:$D,Summary!$B47,'Register'!$E:$E,Summary!$C47,'Register'!$G:$G,Summary!I$2)</f>
        <v>0</v>
      </c>
      <c r="J47" s="32">
        <f>SUMIFS('Register'!$F:$F,'Register'!$D:$D,Summary!$B47,'Register'!$E:$E,Summary!$C47,'Register'!$G:$G,Summary!J$2)</f>
        <v>0</v>
      </c>
      <c r="K47" s="32">
        <f>SUMIFS('Register'!$F:$F,'Register'!$D:$D,Summary!$B47,'Register'!$E:$E,Summary!$C47,'Register'!$G:$G,Summary!K$2)</f>
        <v>0</v>
      </c>
      <c r="L47" s="32">
        <f>SUMIFS('Register'!$F:$F,'Register'!$D:$D,Summary!$B47,'Register'!$E:$E,Summary!$C47,'Register'!$G:$G,Summary!L$2)</f>
        <v>0</v>
      </c>
      <c r="M47" s="32">
        <f>SUMIFS('Register'!$F:$F,'Register'!$D:$D,Summary!$B47,'Register'!$E:$E,Summary!$C47,'Register'!$G:$G,Summary!M$2)</f>
        <v>0</v>
      </c>
      <c r="N47" s="32">
        <f>SUMIFS('Register'!$F:$F,'Register'!$D:$D,Summary!$B47,'Register'!$E:$E,Summary!$C47,'Register'!$G:$G,Summary!N$2)</f>
        <v>-900</v>
      </c>
      <c r="O47" s="32">
        <f>SUMIFS('Register'!$F:$F,'Register'!$D:$D,Summary!$B47,'Register'!$E:$E,Summary!$C47,'Register'!$G:$G,Summary!O$2)</f>
        <v>0</v>
      </c>
      <c r="P47" s="20">
        <f t="shared" si="0"/>
        <v>-900</v>
      </c>
    </row>
    <row r="48" spans="2:16" x14ac:dyDescent="0.3">
      <c r="B48" s="17" t="str">
        <v>Equipment</v>
      </c>
      <c r="C48" s="11" t="str">
        <v>Office Supplies</v>
      </c>
      <c r="D48" s="31">
        <f>SUMIFS('Register'!$F:$F,'Register'!$D:$D,Summary!$B48,'Register'!$E:$E,Summary!$C48,'Register'!$G:$G,Summary!D$2)</f>
        <v>0</v>
      </c>
      <c r="E48" s="31">
        <f>SUMIFS('Register'!$F:$F,'Register'!$D:$D,Summary!$B48,'Register'!$E:$E,Summary!$C48,'Register'!$G:$G,Summary!E$2)</f>
        <v>0</v>
      </c>
      <c r="F48" s="31">
        <f>SUMIFS('Register'!$F:$F,'Register'!$D:$D,Summary!$B48,'Register'!$E:$E,Summary!$C48,'Register'!$G:$G,Summary!F$2)</f>
        <v>0</v>
      </c>
      <c r="G48" s="31">
        <f>SUMIFS('Register'!$F:$F,'Register'!$D:$D,Summary!$B48,'Register'!$E:$E,Summary!$C48,'Register'!$G:$G,Summary!G$2)</f>
        <v>0</v>
      </c>
      <c r="H48" s="31">
        <f>SUMIFS('Register'!$F:$F,'Register'!$D:$D,Summary!$B48,'Register'!$E:$E,Summary!$C48,'Register'!$G:$G,Summary!H$2)</f>
        <v>0</v>
      </c>
      <c r="I48" s="31">
        <f>SUMIFS('Register'!$F:$F,'Register'!$D:$D,Summary!$B48,'Register'!$E:$E,Summary!$C48,'Register'!$G:$G,Summary!I$2)</f>
        <v>-650</v>
      </c>
      <c r="J48" s="31">
        <f>SUMIFS('Register'!$F:$F,'Register'!$D:$D,Summary!$B48,'Register'!$E:$E,Summary!$C48,'Register'!$G:$G,Summary!J$2)</f>
        <v>0</v>
      </c>
      <c r="K48" s="31">
        <f>SUMIFS('Register'!$F:$F,'Register'!$D:$D,Summary!$B48,'Register'!$E:$E,Summary!$C48,'Register'!$G:$G,Summary!K$2)</f>
        <v>0</v>
      </c>
      <c r="L48" s="31">
        <f>SUMIFS('Register'!$F:$F,'Register'!$D:$D,Summary!$B48,'Register'!$E:$E,Summary!$C48,'Register'!$G:$G,Summary!L$2)</f>
        <v>0</v>
      </c>
      <c r="M48" s="31">
        <f>SUMIFS('Register'!$F:$F,'Register'!$D:$D,Summary!$B48,'Register'!$E:$E,Summary!$C48,'Register'!$G:$G,Summary!M$2)</f>
        <v>0</v>
      </c>
      <c r="N48" s="31">
        <f>SUMIFS('Register'!$F:$F,'Register'!$D:$D,Summary!$B48,'Register'!$E:$E,Summary!$C48,'Register'!$G:$G,Summary!N$2)</f>
        <v>0</v>
      </c>
      <c r="O48" s="31">
        <f>SUMIFS('Register'!$F:$F,'Register'!$D:$D,Summary!$B48,'Register'!$E:$E,Summary!$C48,'Register'!$G:$G,Summary!O$2)</f>
        <v>0</v>
      </c>
      <c r="P48" s="18">
        <f t="shared" si="0"/>
        <v>-650</v>
      </c>
    </row>
    <row r="49" spans="2:16" x14ac:dyDescent="0.3">
      <c r="B49" s="19" t="str">
        <v>Equipment Purchase</v>
      </c>
      <c r="C49" s="12" t="str">
        <v>Office Equipment</v>
      </c>
      <c r="D49" s="32">
        <f>SUMIFS('Register'!$F:$F,'Register'!$D:$D,Summary!$B49,'Register'!$E:$E,Summary!$C49,'Register'!$G:$G,Summary!D$2)</f>
        <v>0</v>
      </c>
      <c r="E49" s="32">
        <f>SUMIFS('Register'!$F:$F,'Register'!$D:$D,Summary!$B49,'Register'!$E:$E,Summary!$C49,'Register'!$G:$G,Summary!E$2)</f>
        <v>-2000</v>
      </c>
      <c r="F49" s="32">
        <f>SUMIFS('Register'!$F:$F,'Register'!$D:$D,Summary!$B49,'Register'!$E:$E,Summary!$C49,'Register'!$G:$G,Summary!F$2)</f>
        <v>0</v>
      </c>
      <c r="G49" s="32">
        <f>SUMIFS('Register'!$F:$F,'Register'!$D:$D,Summary!$B49,'Register'!$E:$E,Summary!$C49,'Register'!$G:$G,Summary!G$2)</f>
        <v>0</v>
      </c>
      <c r="H49" s="32">
        <f>SUMIFS('Register'!$F:$F,'Register'!$D:$D,Summary!$B49,'Register'!$E:$E,Summary!$C49,'Register'!$G:$G,Summary!H$2)</f>
        <v>0</v>
      </c>
      <c r="I49" s="32">
        <f>SUMIFS('Register'!$F:$F,'Register'!$D:$D,Summary!$B49,'Register'!$E:$E,Summary!$C49,'Register'!$G:$G,Summary!I$2)</f>
        <v>0</v>
      </c>
      <c r="J49" s="32">
        <f>SUMIFS('Register'!$F:$F,'Register'!$D:$D,Summary!$B49,'Register'!$E:$E,Summary!$C49,'Register'!$G:$G,Summary!J$2)</f>
        <v>0</v>
      </c>
      <c r="K49" s="32">
        <f>SUMIFS('Register'!$F:$F,'Register'!$D:$D,Summary!$B49,'Register'!$E:$E,Summary!$C49,'Register'!$G:$G,Summary!K$2)</f>
        <v>0</v>
      </c>
      <c r="L49" s="32">
        <f>SUMIFS('Register'!$F:$F,'Register'!$D:$D,Summary!$B49,'Register'!$E:$E,Summary!$C49,'Register'!$G:$G,Summary!L$2)</f>
        <v>0</v>
      </c>
      <c r="M49" s="32">
        <f>SUMIFS('Register'!$F:$F,'Register'!$D:$D,Summary!$B49,'Register'!$E:$E,Summary!$C49,'Register'!$G:$G,Summary!M$2)</f>
        <v>0</v>
      </c>
      <c r="N49" s="32">
        <f>SUMIFS('Register'!$F:$F,'Register'!$D:$D,Summary!$B49,'Register'!$E:$E,Summary!$C49,'Register'!$G:$G,Summary!N$2)</f>
        <v>0</v>
      </c>
      <c r="O49" s="32">
        <f>SUMIFS('Register'!$F:$F,'Register'!$D:$D,Summary!$B49,'Register'!$E:$E,Summary!$C49,'Register'!$G:$G,Summary!O$2)</f>
        <v>0</v>
      </c>
      <c r="P49" s="20">
        <f t="shared" si="0"/>
        <v>-2000</v>
      </c>
    </row>
    <row r="50" spans="2:16" x14ac:dyDescent="0.3">
      <c r="B50" s="17" t="str">
        <v>Equipment Purchase</v>
      </c>
      <c r="C50" s="11" t="str">
        <v>New Printers</v>
      </c>
      <c r="D50" s="31">
        <f>SUMIFS('Register'!$F:$F,'Register'!$D:$D,Summary!$B50,'Register'!$E:$E,Summary!$C50,'Register'!$G:$G,Summary!D$2)</f>
        <v>0</v>
      </c>
      <c r="E50" s="31">
        <f>SUMIFS('Register'!$F:$F,'Register'!$D:$D,Summary!$B50,'Register'!$E:$E,Summary!$C50,'Register'!$G:$G,Summary!E$2)</f>
        <v>-900</v>
      </c>
      <c r="F50" s="31">
        <f>SUMIFS('Register'!$F:$F,'Register'!$D:$D,Summary!$B50,'Register'!$E:$E,Summary!$C50,'Register'!$G:$G,Summary!F$2)</f>
        <v>0</v>
      </c>
      <c r="G50" s="31">
        <f>SUMIFS('Register'!$F:$F,'Register'!$D:$D,Summary!$B50,'Register'!$E:$E,Summary!$C50,'Register'!$G:$G,Summary!G$2)</f>
        <v>0</v>
      </c>
      <c r="H50" s="31">
        <f>SUMIFS('Register'!$F:$F,'Register'!$D:$D,Summary!$B50,'Register'!$E:$E,Summary!$C50,'Register'!$G:$G,Summary!H$2)</f>
        <v>0</v>
      </c>
      <c r="I50" s="31">
        <f>SUMIFS('Register'!$F:$F,'Register'!$D:$D,Summary!$B50,'Register'!$E:$E,Summary!$C50,'Register'!$G:$G,Summary!I$2)</f>
        <v>0</v>
      </c>
      <c r="J50" s="31">
        <f>SUMIFS('Register'!$F:$F,'Register'!$D:$D,Summary!$B50,'Register'!$E:$E,Summary!$C50,'Register'!$G:$G,Summary!J$2)</f>
        <v>0</v>
      </c>
      <c r="K50" s="31">
        <f>SUMIFS('Register'!$F:$F,'Register'!$D:$D,Summary!$B50,'Register'!$E:$E,Summary!$C50,'Register'!$G:$G,Summary!K$2)</f>
        <v>0</v>
      </c>
      <c r="L50" s="31">
        <f>SUMIFS('Register'!$F:$F,'Register'!$D:$D,Summary!$B50,'Register'!$E:$E,Summary!$C50,'Register'!$G:$G,Summary!L$2)</f>
        <v>0</v>
      </c>
      <c r="M50" s="31">
        <f>SUMIFS('Register'!$F:$F,'Register'!$D:$D,Summary!$B50,'Register'!$E:$E,Summary!$C50,'Register'!$G:$G,Summary!M$2)</f>
        <v>0</v>
      </c>
      <c r="N50" s="31">
        <f>SUMIFS('Register'!$F:$F,'Register'!$D:$D,Summary!$B50,'Register'!$E:$E,Summary!$C50,'Register'!$G:$G,Summary!N$2)</f>
        <v>0</v>
      </c>
      <c r="O50" s="31">
        <f>SUMIFS('Register'!$F:$F,'Register'!$D:$D,Summary!$B50,'Register'!$E:$E,Summary!$C50,'Register'!$G:$G,Summary!O$2)</f>
        <v>0</v>
      </c>
      <c r="P50" s="18">
        <f t="shared" si="0"/>
        <v>-900</v>
      </c>
    </row>
    <row r="51" spans="2:16" x14ac:dyDescent="0.3">
      <c r="B51" s="19" t="str">
        <v>Equipment Purchase</v>
      </c>
      <c r="C51" s="12" t="str">
        <v>New Computer</v>
      </c>
      <c r="D51" s="32">
        <f>SUMIFS('Register'!$F:$F,'Register'!$D:$D,Summary!$B51,'Register'!$E:$E,Summary!$C51,'Register'!$G:$G,Summary!D$2)</f>
        <v>0</v>
      </c>
      <c r="E51" s="32">
        <f>SUMIFS('Register'!$F:$F,'Register'!$D:$D,Summary!$B51,'Register'!$E:$E,Summary!$C51,'Register'!$G:$G,Summary!E$2)</f>
        <v>0</v>
      </c>
      <c r="F51" s="32">
        <f>SUMIFS('Register'!$F:$F,'Register'!$D:$D,Summary!$B51,'Register'!$E:$E,Summary!$C51,'Register'!$G:$G,Summary!F$2)</f>
        <v>0</v>
      </c>
      <c r="G51" s="32">
        <f>SUMIFS('Register'!$F:$F,'Register'!$D:$D,Summary!$B51,'Register'!$E:$E,Summary!$C51,'Register'!$G:$G,Summary!G$2)</f>
        <v>-1400</v>
      </c>
      <c r="H51" s="32">
        <f>SUMIFS('Register'!$F:$F,'Register'!$D:$D,Summary!$B51,'Register'!$E:$E,Summary!$C51,'Register'!$G:$G,Summary!H$2)</f>
        <v>0</v>
      </c>
      <c r="I51" s="32">
        <f>SUMIFS('Register'!$F:$F,'Register'!$D:$D,Summary!$B51,'Register'!$E:$E,Summary!$C51,'Register'!$G:$G,Summary!I$2)</f>
        <v>0</v>
      </c>
      <c r="J51" s="32">
        <f>SUMIFS('Register'!$F:$F,'Register'!$D:$D,Summary!$B51,'Register'!$E:$E,Summary!$C51,'Register'!$G:$G,Summary!J$2)</f>
        <v>0</v>
      </c>
      <c r="K51" s="32">
        <f>SUMIFS('Register'!$F:$F,'Register'!$D:$D,Summary!$B51,'Register'!$E:$E,Summary!$C51,'Register'!$G:$G,Summary!K$2)</f>
        <v>0</v>
      </c>
      <c r="L51" s="32">
        <f>SUMIFS('Register'!$F:$F,'Register'!$D:$D,Summary!$B51,'Register'!$E:$E,Summary!$C51,'Register'!$G:$G,Summary!L$2)</f>
        <v>0</v>
      </c>
      <c r="M51" s="32">
        <f>SUMIFS('Register'!$F:$F,'Register'!$D:$D,Summary!$B51,'Register'!$E:$E,Summary!$C51,'Register'!$G:$G,Summary!M$2)</f>
        <v>0</v>
      </c>
      <c r="N51" s="32">
        <f>SUMIFS('Register'!$F:$F,'Register'!$D:$D,Summary!$B51,'Register'!$E:$E,Summary!$C51,'Register'!$G:$G,Summary!N$2)</f>
        <v>0</v>
      </c>
      <c r="O51" s="32">
        <f>SUMIFS('Register'!$F:$F,'Register'!$D:$D,Summary!$B51,'Register'!$E:$E,Summary!$C51,'Register'!$G:$G,Summary!O$2)</f>
        <v>0</v>
      </c>
      <c r="P51" s="20">
        <f t="shared" si="0"/>
        <v>-1400</v>
      </c>
    </row>
    <row r="52" spans="2:16" x14ac:dyDescent="0.3">
      <c r="B52" s="17" t="str">
        <v>Event Fees</v>
      </c>
      <c r="C52" s="11" t="str">
        <v>Community Festival</v>
      </c>
      <c r="D52" s="31">
        <f>SUMIFS('Register'!$F:$F,'Register'!$D:$D,Summary!$B52,'Register'!$E:$E,Summary!$C52,'Register'!$G:$G,Summary!D$2)</f>
        <v>0</v>
      </c>
      <c r="E52" s="31">
        <f>SUMIFS('Register'!$F:$F,'Register'!$D:$D,Summary!$B52,'Register'!$E:$E,Summary!$C52,'Register'!$G:$G,Summary!E$2)</f>
        <v>0</v>
      </c>
      <c r="F52" s="31">
        <f>SUMIFS('Register'!$F:$F,'Register'!$D:$D,Summary!$B52,'Register'!$E:$E,Summary!$C52,'Register'!$G:$G,Summary!F$2)</f>
        <v>0</v>
      </c>
      <c r="G52" s="31">
        <f>SUMIFS('Register'!$F:$F,'Register'!$D:$D,Summary!$B52,'Register'!$E:$E,Summary!$C52,'Register'!$G:$G,Summary!G$2)</f>
        <v>3400</v>
      </c>
      <c r="H52" s="31">
        <f>SUMIFS('Register'!$F:$F,'Register'!$D:$D,Summary!$B52,'Register'!$E:$E,Summary!$C52,'Register'!$G:$G,Summary!H$2)</f>
        <v>0</v>
      </c>
      <c r="I52" s="31">
        <f>SUMIFS('Register'!$F:$F,'Register'!$D:$D,Summary!$B52,'Register'!$E:$E,Summary!$C52,'Register'!$G:$G,Summary!I$2)</f>
        <v>0</v>
      </c>
      <c r="J52" s="31">
        <f>SUMIFS('Register'!$F:$F,'Register'!$D:$D,Summary!$B52,'Register'!$E:$E,Summary!$C52,'Register'!$G:$G,Summary!J$2)</f>
        <v>0</v>
      </c>
      <c r="K52" s="31">
        <f>SUMIFS('Register'!$F:$F,'Register'!$D:$D,Summary!$B52,'Register'!$E:$E,Summary!$C52,'Register'!$G:$G,Summary!K$2)</f>
        <v>0</v>
      </c>
      <c r="L52" s="31">
        <f>SUMIFS('Register'!$F:$F,'Register'!$D:$D,Summary!$B52,'Register'!$E:$E,Summary!$C52,'Register'!$G:$G,Summary!L$2)</f>
        <v>0</v>
      </c>
      <c r="M52" s="31">
        <f>SUMIFS('Register'!$F:$F,'Register'!$D:$D,Summary!$B52,'Register'!$E:$E,Summary!$C52,'Register'!$G:$G,Summary!M$2)</f>
        <v>0</v>
      </c>
      <c r="N52" s="31">
        <f>SUMIFS('Register'!$F:$F,'Register'!$D:$D,Summary!$B52,'Register'!$E:$E,Summary!$C52,'Register'!$G:$G,Summary!N$2)</f>
        <v>0</v>
      </c>
      <c r="O52" s="31">
        <f>SUMIFS('Register'!$F:$F,'Register'!$D:$D,Summary!$B52,'Register'!$E:$E,Summary!$C52,'Register'!$G:$G,Summary!O$2)</f>
        <v>0</v>
      </c>
      <c r="P52" s="18">
        <f t="shared" si="0"/>
        <v>3400</v>
      </c>
    </row>
    <row r="53" spans="2:16" x14ac:dyDescent="0.3">
      <c r="B53" s="19" t="str">
        <v>Event Fees</v>
      </c>
      <c r="C53" s="12" t="str">
        <v>Community Workshop</v>
      </c>
      <c r="D53" s="32">
        <f>SUMIFS('Register'!$F:$F,'Register'!$D:$D,Summary!$B53,'Register'!$E:$E,Summary!$C53,'Register'!$G:$G,Summary!D$2)</f>
        <v>0</v>
      </c>
      <c r="E53" s="32">
        <f>SUMIFS('Register'!$F:$F,'Register'!$D:$D,Summary!$B53,'Register'!$E:$E,Summary!$C53,'Register'!$G:$G,Summary!E$2)</f>
        <v>0</v>
      </c>
      <c r="F53" s="32">
        <f>SUMIFS('Register'!$F:$F,'Register'!$D:$D,Summary!$B53,'Register'!$E:$E,Summary!$C53,'Register'!$G:$G,Summary!F$2)</f>
        <v>0</v>
      </c>
      <c r="G53" s="32">
        <f>SUMIFS('Register'!$F:$F,'Register'!$D:$D,Summary!$B53,'Register'!$E:$E,Summary!$C53,'Register'!$G:$G,Summary!G$2)</f>
        <v>0</v>
      </c>
      <c r="H53" s="32">
        <f>SUMIFS('Register'!$F:$F,'Register'!$D:$D,Summary!$B53,'Register'!$E:$E,Summary!$C53,'Register'!$G:$G,Summary!H$2)</f>
        <v>0</v>
      </c>
      <c r="I53" s="32">
        <f>SUMIFS('Register'!$F:$F,'Register'!$D:$D,Summary!$B53,'Register'!$E:$E,Summary!$C53,'Register'!$G:$G,Summary!I$2)</f>
        <v>0</v>
      </c>
      <c r="J53" s="32">
        <f>SUMIFS('Register'!$F:$F,'Register'!$D:$D,Summary!$B53,'Register'!$E:$E,Summary!$C53,'Register'!$G:$G,Summary!J$2)</f>
        <v>0</v>
      </c>
      <c r="K53" s="32">
        <f>SUMIFS('Register'!$F:$F,'Register'!$D:$D,Summary!$B53,'Register'!$E:$E,Summary!$C53,'Register'!$G:$G,Summary!K$2)</f>
        <v>0</v>
      </c>
      <c r="L53" s="32">
        <f>SUMIFS('Register'!$F:$F,'Register'!$D:$D,Summary!$B53,'Register'!$E:$E,Summary!$C53,'Register'!$G:$G,Summary!L$2)</f>
        <v>0</v>
      </c>
      <c r="M53" s="32">
        <f>SUMIFS('Register'!$F:$F,'Register'!$D:$D,Summary!$B53,'Register'!$E:$E,Summary!$C53,'Register'!$G:$G,Summary!M$2)</f>
        <v>0</v>
      </c>
      <c r="N53" s="32">
        <f>SUMIFS('Register'!$F:$F,'Register'!$D:$D,Summary!$B53,'Register'!$E:$E,Summary!$C53,'Register'!$G:$G,Summary!N$2)</f>
        <v>600</v>
      </c>
      <c r="O53" s="32">
        <f>SUMIFS('Register'!$F:$F,'Register'!$D:$D,Summary!$B53,'Register'!$E:$E,Summary!$C53,'Register'!$G:$G,Summary!O$2)</f>
        <v>0</v>
      </c>
      <c r="P53" s="20">
        <f t="shared" si="0"/>
        <v>600</v>
      </c>
    </row>
    <row r="54" spans="2:16" x14ac:dyDescent="0.3">
      <c r="B54" s="17" t="str">
        <v>Event Fees</v>
      </c>
      <c r="C54" s="11" t="str">
        <v>Holiday Event</v>
      </c>
      <c r="D54" s="31">
        <f>SUMIFS('Register'!$F:$F,'Register'!$D:$D,Summary!$B54,'Register'!$E:$E,Summary!$C54,'Register'!$G:$G,Summary!D$2)</f>
        <v>0</v>
      </c>
      <c r="E54" s="31">
        <f>SUMIFS('Register'!$F:$F,'Register'!$D:$D,Summary!$B54,'Register'!$E:$E,Summary!$C54,'Register'!$G:$G,Summary!E$2)</f>
        <v>0</v>
      </c>
      <c r="F54" s="31">
        <f>SUMIFS('Register'!$F:$F,'Register'!$D:$D,Summary!$B54,'Register'!$E:$E,Summary!$C54,'Register'!$G:$G,Summary!F$2)</f>
        <v>0</v>
      </c>
      <c r="G54" s="31">
        <f>SUMIFS('Register'!$F:$F,'Register'!$D:$D,Summary!$B54,'Register'!$E:$E,Summary!$C54,'Register'!$G:$G,Summary!G$2)</f>
        <v>0</v>
      </c>
      <c r="H54" s="31">
        <f>SUMIFS('Register'!$F:$F,'Register'!$D:$D,Summary!$B54,'Register'!$E:$E,Summary!$C54,'Register'!$G:$G,Summary!H$2)</f>
        <v>0</v>
      </c>
      <c r="I54" s="31">
        <f>SUMIFS('Register'!$F:$F,'Register'!$D:$D,Summary!$B54,'Register'!$E:$E,Summary!$C54,'Register'!$G:$G,Summary!I$2)</f>
        <v>0</v>
      </c>
      <c r="J54" s="31">
        <f>SUMIFS('Register'!$F:$F,'Register'!$D:$D,Summary!$B54,'Register'!$E:$E,Summary!$C54,'Register'!$G:$G,Summary!J$2)</f>
        <v>0</v>
      </c>
      <c r="K54" s="31">
        <f>SUMIFS('Register'!$F:$F,'Register'!$D:$D,Summary!$B54,'Register'!$E:$E,Summary!$C54,'Register'!$G:$G,Summary!K$2)</f>
        <v>0</v>
      </c>
      <c r="L54" s="31">
        <f>SUMIFS('Register'!$F:$F,'Register'!$D:$D,Summary!$B54,'Register'!$E:$E,Summary!$C54,'Register'!$G:$G,Summary!L$2)</f>
        <v>0</v>
      </c>
      <c r="M54" s="31">
        <f>SUMIFS('Register'!$F:$F,'Register'!$D:$D,Summary!$B54,'Register'!$E:$E,Summary!$C54,'Register'!$G:$G,Summary!M$2)</f>
        <v>0</v>
      </c>
      <c r="N54" s="31">
        <f>SUMIFS('Register'!$F:$F,'Register'!$D:$D,Summary!$B54,'Register'!$E:$E,Summary!$C54,'Register'!$G:$G,Summary!N$2)</f>
        <v>0</v>
      </c>
      <c r="O54" s="31">
        <f>SUMIFS('Register'!$F:$F,'Register'!$D:$D,Summary!$B54,'Register'!$E:$E,Summary!$C54,'Register'!$G:$G,Summary!O$2)</f>
        <v>5000</v>
      </c>
      <c r="P54" s="18">
        <f t="shared" si="0"/>
        <v>5000</v>
      </c>
    </row>
    <row r="55" spans="2:16" x14ac:dyDescent="0.3">
      <c r="B55" s="19" t="str">
        <v>Event Insurance</v>
      </c>
      <c r="C55" s="12" t="str">
        <v>Insurance for Gala</v>
      </c>
      <c r="D55" s="32">
        <f>SUMIFS('Register'!$F:$F,'Register'!$D:$D,Summary!$B55,'Register'!$E:$E,Summary!$C55,'Register'!$G:$G,Summary!D$2)</f>
        <v>0</v>
      </c>
      <c r="E55" s="32">
        <f>SUMIFS('Register'!$F:$F,'Register'!$D:$D,Summary!$B55,'Register'!$E:$E,Summary!$C55,'Register'!$G:$G,Summary!E$2)</f>
        <v>0</v>
      </c>
      <c r="F55" s="32">
        <f>SUMIFS('Register'!$F:$F,'Register'!$D:$D,Summary!$B55,'Register'!$E:$E,Summary!$C55,'Register'!$G:$G,Summary!F$2)</f>
        <v>0</v>
      </c>
      <c r="G55" s="32">
        <f>SUMIFS('Register'!$F:$F,'Register'!$D:$D,Summary!$B55,'Register'!$E:$E,Summary!$C55,'Register'!$G:$G,Summary!G$2)</f>
        <v>0</v>
      </c>
      <c r="H55" s="32">
        <f>SUMIFS('Register'!$F:$F,'Register'!$D:$D,Summary!$B55,'Register'!$E:$E,Summary!$C55,'Register'!$G:$G,Summary!H$2)</f>
        <v>0</v>
      </c>
      <c r="I55" s="32">
        <f>SUMIFS('Register'!$F:$F,'Register'!$D:$D,Summary!$B55,'Register'!$E:$E,Summary!$C55,'Register'!$G:$G,Summary!I$2)</f>
        <v>0</v>
      </c>
      <c r="J55" s="32">
        <f>SUMIFS('Register'!$F:$F,'Register'!$D:$D,Summary!$B55,'Register'!$E:$E,Summary!$C55,'Register'!$G:$G,Summary!J$2)</f>
        <v>0</v>
      </c>
      <c r="K55" s="32">
        <f>SUMIFS('Register'!$F:$F,'Register'!$D:$D,Summary!$B55,'Register'!$E:$E,Summary!$C55,'Register'!$G:$G,Summary!K$2)</f>
        <v>-520</v>
      </c>
      <c r="L55" s="32">
        <f>SUMIFS('Register'!$F:$F,'Register'!$D:$D,Summary!$B55,'Register'!$E:$E,Summary!$C55,'Register'!$G:$G,Summary!L$2)</f>
        <v>0</v>
      </c>
      <c r="M55" s="32">
        <f>SUMIFS('Register'!$F:$F,'Register'!$D:$D,Summary!$B55,'Register'!$E:$E,Summary!$C55,'Register'!$G:$G,Summary!M$2)</f>
        <v>0</v>
      </c>
      <c r="N55" s="32">
        <f>SUMIFS('Register'!$F:$F,'Register'!$D:$D,Summary!$B55,'Register'!$E:$E,Summary!$C55,'Register'!$G:$G,Summary!N$2)</f>
        <v>0</v>
      </c>
      <c r="O55" s="32">
        <f>SUMIFS('Register'!$F:$F,'Register'!$D:$D,Summary!$B55,'Register'!$E:$E,Summary!$C55,'Register'!$G:$G,Summary!O$2)</f>
        <v>0</v>
      </c>
      <c r="P55" s="20">
        <f t="shared" si="0"/>
        <v>-520</v>
      </c>
    </row>
    <row r="56" spans="2:16" x14ac:dyDescent="0.3">
      <c r="B56" s="17" t="str">
        <v>Event Planning</v>
      </c>
      <c r="C56" s="11" t="str">
        <v>Annual Gala Costs</v>
      </c>
      <c r="D56" s="31">
        <f>SUMIFS('Register'!$F:$F,'Register'!$D:$D,Summary!$B56,'Register'!$E:$E,Summary!$C56,'Register'!$G:$G,Summary!D$2)</f>
        <v>0</v>
      </c>
      <c r="E56" s="31">
        <f>SUMIFS('Register'!$F:$F,'Register'!$D:$D,Summary!$B56,'Register'!$E:$E,Summary!$C56,'Register'!$G:$G,Summary!E$2)</f>
        <v>0</v>
      </c>
      <c r="F56" s="31">
        <f>SUMIFS('Register'!$F:$F,'Register'!$D:$D,Summary!$B56,'Register'!$E:$E,Summary!$C56,'Register'!$G:$G,Summary!F$2)</f>
        <v>-4000</v>
      </c>
      <c r="G56" s="31">
        <f>SUMIFS('Register'!$F:$F,'Register'!$D:$D,Summary!$B56,'Register'!$E:$E,Summary!$C56,'Register'!$G:$G,Summary!G$2)</f>
        <v>0</v>
      </c>
      <c r="H56" s="31">
        <f>SUMIFS('Register'!$F:$F,'Register'!$D:$D,Summary!$B56,'Register'!$E:$E,Summary!$C56,'Register'!$G:$G,Summary!H$2)</f>
        <v>0</v>
      </c>
      <c r="I56" s="31">
        <f>SUMIFS('Register'!$F:$F,'Register'!$D:$D,Summary!$B56,'Register'!$E:$E,Summary!$C56,'Register'!$G:$G,Summary!I$2)</f>
        <v>0</v>
      </c>
      <c r="J56" s="31">
        <f>SUMIFS('Register'!$F:$F,'Register'!$D:$D,Summary!$B56,'Register'!$E:$E,Summary!$C56,'Register'!$G:$G,Summary!J$2)</f>
        <v>0</v>
      </c>
      <c r="K56" s="31">
        <f>SUMIFS('Register'!$F:$F,'Register'!$D:$D,Summary!$B56,'Register'!$E:$E,Summary!$C56,'Register'!$G:$G,Summary!K$2)</f>
        <v>0</v>
      </c>
      <c r="L56" s="31">
        <f>SUMIFS('Register'!$F:$F,'Register'!$D:$D,Summary!$B56,'Register'!$E:$E,Summary!$C56,'Register'!$G:$G,Summary!L$2)</f>
        <v>0</v>
      </c>
      <c r="M56" s="31">
        <f>SUMIFS('Register'!$F:$F,'Register'!$D:$D,Summary!$B56,'Register'!$E:$E,Summary!$C56,'Register'!$G:$G,Summary!M$2)</f>
        <v>0</v>
      </c>
      <c r="N56" s="31">
        <f>SUMIFS('Register'!$F:$F,'Register'!$D:$D,Summary!$B56,'Register'!$E:$E,Summary!$C56,'Register'!$G:$G,Summary!N$2)</f>
        <v>0</v>
      </c>
      <c r="O56" s="31">
        <f>SUMIFS('Register'!$F:$F,'Register'!$D:$D,Summary!$B56,'Register'!$E:$E,Summary!$C56,'Register'!$G:$G,Summary!O$2)</f>
        <v>0</v>
      </c>
      <c r="P56" s="18">
        <f t="shared" si="0"/>
        <v>-4000</v>
      </c>
    </row>
    <row r="57" spans="2:16" x14ac:dyDescent="0.3">
      <c r="B57" s="19" t="str">
        <v>Event Planning</v>
      </c>
      <c r="C57" s="12" t="str">
        <v>Event Coordination</v>
      </c>
      <c r="D57" s="32">
        <f>SUMIFS('Register'!$F:$F,'Register'!$D:$D,Summary!$B57,'Register'!$E:$E,Summary!$C57,'Register'!$G:$G,Summary!D$2)</f>
        <v>0</v>
      </c>
      <c r="E57" s="32">
        <f>SUMIFS('Register'!$F:$F,'Register'!$D:$D,Summary!$B57,'Register'!$E:$E,Summary!$C57,'Register'!$G:$G,Summary!E$2)</f>
        <v>0</v>
      </c>
      <c r="F57" s="32">
        <f>SUMIFS('Register'!$F:$F,'Register'!$D:$D,Summary!$B57,'Register'!$E:$E,Summary!$C57,'Register'!$G:$G,Summary!F$2)</f>
        <v>0</v>
      </c>
      <c r="G57" s="32">
        <f>SUMIFS('Register'!$F:$F,'Register'!$D:$D,Summary!$B57,'Register'!$E:$E,Summary!$C57,'Register'!$G:$G,Summary!G$2)</f>
        <v>0</v>
      </c>
      <c r="H57" s="32">
        <f>SUMIFS('Register'!$F:$F,'Register'!$D:$D,Summary!$B57,'Register'!$E:$E,Summary!$C57,'Register'!$G:$G,Summary!H$2)</f>
        <v>0</v>
      </c>
      <c r="I57" s="32">
        <f>SUMIFS('Register'!$F:$F,'Register'!$D:$D,Summary!$B57,'Register'!$E:$E,Summary!$C57,'Register'!$G:$G,Summary!I$2)</f>
        <v>0</v>
      </c>
      <c r="J57" s="32">
        <f>SUMIFS('Register'!$F:$F,'Register'!$D:$D,Summary!$B57,'Register'!$E:$E,Summary!$C57,'Register'!$G:$G,Summary!J$2)</f>
        <v>0</v>
      </c>
      <c r="K57" s="32">
        <f>SUMIFS('Register'!$F:$F,'Register'!$D:$D,Summary!$B57,'Register'!$E:$E,Summary!$C57,'Register'!$G:$G,Summary!K$2)</f>
        <v>0</v>
      </c>
      <c r="L57" s="32">
        <f>SUMIFS('Register'!$F:$F,'Register'!$D:$D,Summary!$B57,'Register'!$E:$E,Summary!$C57,'Register'!$G:$G,Summary!L$2)</f>
        <v>-700</v>
      </c>
      <c r="M57" s="32">
        <f>SUMIFS('Register'!$F:$F,'Register'!$D:$D,Summary!$B57,'Register'!$E:$E,Summary!$C57,'Register'!$G:$G,Summary!M$2)</f>
        <v>0</v>
      </c>
      <c r="N57" s="32">
        <f>SUMIFS('Register'!$F:$F,'Register'!$D:$D,Summary!$B57,'Register'!$E:$E,Summary!$C57,'Register'!$G:$G,Summary!N$2)</f>
        <v>0</v>
      </c>
      <c r="O57" s="32">
        <f>SUMIFS('Register'!$F:$F,'Register'!$D:$D,Summary!$B57,'Register'!$E:$E,Summary!$C57,'Register'!$G:$G,Summary!O$2)</f>
        <v>0</v>
      </c>
      <c r="P57" s="20">
        <f t="shared" si="0"/>
        <v>-700</v>
      </c>
    </row>
    <row r="58" spans="2:16" x14ac:dyDescent="0.3">
      <c r="B58" s="17" t="str">
        <v>Event Registration</v>
      </c>
      <c r="C58" s="11" t="str">
        <v>Workshop Sign-ups</v>
      </c>
      <c r="D58" s="31">
        <f>SUMIFS('Register'!$F:$F,'Register'!$D:$D,Summary!$B58,'Register'!$E:$E,Summary!$C58,'Register'!$G:$G,Summary!D$2)</f>
        <v>0</v>
      </c>
      <c r="E58" s="31">
        <f>SUMIFS('Register'!$F:$F,'Register'!$D:$D,Summary!$B58,'Register'!$E:$E,Summary!$C58,'Register'!$G:$G,Summary!E$2)</f>
        <v>0</v>
      </c>
      <c r="F58" s="31">
        <f>SUMIFS('Register'!$F:$F,'Register'!$D:$D,Summary!$B58,'Register'!$E:$E,Summary!$C58,'Register'!$G:$G,Summary!F$2)</f>
        <v>0</v>
      </c>
      <c r="G58" s="31">
        <f>SUMIFS('Register'!$F:$F,'Register'!$D:$D,Summary!$B58,'Register'!$E:$E,Summary!$C58,'Register'!$G:$G,Summary!G$2)</f>
        <v>0</v>
      </c>
      <c r="H58" s="31">
        <f>SUMIFS('Register'!$F:$F,'Register'!$D:$D,Summary!$B58,'Register'!$E:$E,Summary!$C58,'Register'!$G:$G,Summary!H$2)</f>
        <v>900</v>
      </c>
      <c r="I58" s="31">
        <f>SUMIFS('Register'!$F:$F,'Register'!$D:$D,Summary!$B58,'Register'!$E:$E,Summary!$C58,'Register'!$G:$G,Summary!I$2)</f>
        <v>0</v>
      </c>
      <c r="J58" s="31">
        <f>SUMIFS('Register'!$F:$F,'Register'!$D:$D,Summary!$B58,'Register'!$E:$E,Summary!$C58,'Register'!$G:$G,Summary!J$2)</f>
        <v>0</v>
      </c>
      <c r="K58" s="31">
        <f>SUMIFS('Register'!$F:$F,'Register'!$D:$D,Summary!$B58,'Register'!$E:$E,Summary!$C58,'Register'!$G:$G,Summary!K$2)</f>
        <v>0</v>
      </c>
      <c r="L58" s="31">
        <f>SUMIFS('Register'!$F:$F,'Register'!$D:$D,Summary!$B58,'Register'!$E:$E,Summary!$C58,'Register'!$G:$G,Summary!L$2)</f>
        <v>0</v>
      </c>
      <c r="M58" s="31">
        <f>SUMIFS('Register'!$F:$F,'Register'!$D:$D,Summary!$B58,'Register'!$E:$E,Summary!$C58,'Register'!$G:$G,Summary!M$2)</f>
        <v>0</v>
      </c>
      <c r="N58" s="31">
        <f>SUMIFS('Register'!$F:$F,'Register'!$D:$D,Summary!$B58,'Register'!$E:$E,Summary!$C58,'Register'!$G:$G,Summary!N$2)</f>
        <v>0</v>
      </c>
      <c r="O58" s="31">
        <f>SUMIFS('Register'!$F:$F,'Register'!$D:$D,Summary!$B58,'Register'!$E:$E,Summary!$C58,'Register'!$G:$G,Summary!O$2)</f>
        <v>0</v>
      </c>
      <c r="P58" s="18">
        <f t="shared" si="0"/>
        <v>900</v>
      </c>
    </row>
    <row r="59" spans="2:16" x14ac:dyDescent="0.3">
      <c r="B59" s="19" t="str">
        <v>Event Registration</v>
      </c>
      <c r="C59" s="12" t="str">
        <v>Networking Event Fees</v>
      </c>
      <c r="D59" s="32">
        <f>SUMIFS('Register'!$F:$F,'Register'!$D:$D,Summary!$B59,'Register'!$E:$E,Summary!$C59,'Register'!$G:$G,Summary!D$2)</f>
        <v>0</v>
      </c>
      <c r="E59" s="32">
        <f>SUMIFS('Register'!$F:$F,'Register'!$D:$D,Summary!$B59,'Register'!$E:$E,Summary!$C59,'Register'!$G:$G,Summary!E$2)</f>
        <v>0</v>
      </c>
      <c r="F59" s="32">
        <f>SUMIFS('Register'!$F:$F,'Register'!$D:$D,Summary!$B59,'Register'!$E:$E,Summary!$C59,'Register'!$G:$G,Summary!F$2)</f>
        <v>0</v>
      </c>
      <c r="G59" s="32">
        <f>SUMIFS('Register'!$F:$F,'Register'!$D:$D,Summary!$B59,'Register'!$E:$E,Summary!$C59,'Register'!$G:$G,Summary!G$2)</f>
        <v>0</v>
      </c>
      <c r="H59" s="32">
        <f>SUMIFS('Register'!$F:$F,'Register'!$D:$D,Summary!$B59,'Register'!$E:$E,Summary!$C59,'Register'!$G:$G,Summary!H$2)</f>
        <v>0</v>
      </c>
      <c r="I59" s="32">
        <f>SUMIFS('Register'!$F:$F,'Register'!$D:$D,Summary!$B59,'Register'!$E:$E,Summary!$C59,'Register'!$G:$G,Summary!I$2)</f>
        <v>0</v>
      </c>
      <c r="J59" s="32">
        <f>SUMIFS('Register'!$F:$F,'Register'!$D:$D,Summary!$B59,'Register'!$E:$E,Summary!$C59,'Register'!$G:$G,Summary!J$2)</f>
        <v>0</v>
      </c>
      <c r="K59" s="32">
        <f>SUMIFS('Register'!$F:$F,'Register'!$D:$D,Summary!$B59,'Register'!$E:$E,Summary!$C59,'Register'!$G:$G,Summary!K$2)</f>
        <v>0</v>
      </c>
      <c r="L59" s="32">
        <f>SUMIFS('Register'!$F:$F,'Register'!$D:$D,Summary!$B59,'Register'!$E:$E,Summary!$C59,'Register'!$G:$G,Summary!L$2)</f>
        <v>1800</v>
      </c>
      <c r="M59" s="32">
        <f>SUMIFS('Register'!$F:$F,'Register'!$D:$D,Summary!$B59,'Register'!$E:$E,Summary!$C59,'Register'!$G:$G,Summary!M$2)</f>
        <v>0</v>
      </c>
      <c r="N59" s="32">
        <f>SUMIFS('Register'!$F:$F,'Register'!$D:$D,Summary!$B59,'Register'!$E:$E,Summary!$C59,'Register'!$G:$G,Summary!N$2)</f>
        <v>0</v>
      </c>
      <c r="O59" s="32">
        <f>SUMIFS('Register'!$F:$F,'Register'!$D:$D,Summary!$B59,'Register'!$E:$E,Summary!$C59,'Register'!$G:$G,Summary!O$2)</f>
        <v>0</v>
      </c>
      <c r="P59" s="20">
        <f t="shared" si="0"/>
        <v>1800</v>
      </c>
    </row>
    <row r="60" spans="2:16" x14ac:dyDescent="0.3">
      <c r="B60" s="17" t="str">
        <v>Event Registration</v>
      </c>
      <c r="C60" s="11" t="str">
        <v>Year-End Celebration</v>
      </c>
      <c r="D60" s="31">
        <f>SUMIFS('Register'!$F:$F,'Register'!$D:$D,Summary!$B60,'Register'!$E:$E,Summary!$C60,'Register'!$G:$G,Summary!D$2)</f>
        <v>0</v>
      </c>
      <c r="E60" s="31">
        <f>SUMIFS('Register'!$F:$F,'Register'!$D:$D,Summary!$B60,'Register'!$E:$E,Summary!$C60,'Register'!$G:$G,Summary!E$2)</f>
        <v>0</v>
      </c>
      <c r="F60" s="31">
        <f>SUMIFS('Register'!$F:$F,'Register'!$D:$D,Summary!$B60,'Register'!$E:$E,Summary!$C60,'Register'!$G:$G,Summary!F$2)</f>
        <v>0</v>
      </c>
      <c r="G60" s="31">
        <f>SUMIFS('Register'!$F:$F,'Register'!$D:$D,Summary!$B60,'Register'!$E:$E,Summary!$C60,'Register'!$G:$G,Summary!G$2)</f>
        <v>0</v>
      </c>
      <c r="H60" s="31">
        <f>SUMIFS('Register'!$F:$F,'Register'!$D:$D,Summary!$B60,'Register'!$E:$E,Summary!$C60,'Register'!$G:$G,Summary!H$2)</f>
        <v>0</v>
      </c>
      <c r="I60" s="31">
        <f>SUMIFS('Register'!$F:$F,'Register'!$D:$D,Summary!$B60,'Register'!$E:$E,Summary!$C60,'Register'!$G:$G,Summary!I$2)</f>
        <v>0</v>
      </c>
      <c r="J60" s="31">
        <f>SUMIFS('Register'!$F:$F,'Register'!$D:$D,Summary!$B60,'Register'!$E:$E,Summary!$C60,'Register'!$G:$G,Summary!J$2)</f>
        <v>0</v>
      </c>
      <c r="K60" s="31">
        <f>SUMIFS('Register'!$F:$F,'Register'!$D:$D,Summary!$B60,'Register'!$E:$E,Summary!$C60,'Register'!$G:$G,Summary!K$2)</f>
        <v>0</v>
      </c>
      <c r="L60" s="31">
        <f>SUMIFS('Register'!$F:$F,'Register'!$D:$D,Summary!$B60,'Register'!$E:$E,Summary!$C60,'Register'!$G:$G,Summary!L$2)</f>
        <v>0</v>
      </c>
      <c r="M60" s="31">
        <f>SUMIFS('Register'!$F:$F,'Register'!$D:$D,Summary!$B60,'Register'!$E:$E,Summary!$C60,'Register'!$G:$G,Summary!M$2)</f>
        <v>0</v>
      </c>
      <c r="N60" s="31">
        <f>SUMIFS('Register'!$F:$F,'Register'!$D:$D,Summary!$B60,'Register'!$E:$E,Summary!$C60,'Register'!$G:$G,Summary!N$2)</f>
        <v>0</v>
      </c>
      <c r="O60" s="31">
        <f>SUMIFS('Register'!$F:$F,'Register'!$D:$D,Summary!$B60,'Register'!$E:$E,Summary!$C60,'Register'!$G:$G,Summary!O$2)</f>
        <v>700</v>
      </c>
      <c r="P60" s="18">
        <f t="shared" si="0"/>
        <v>700</v>
      </c>
    </row>
    <row r="61" spans="2:16" x14ac:dyDescent="0.3">
      <c r="B61" s="19" t="str">
        <v>Event Registrations</v>
      </c>
      <c r="C61" s="12" t="str">
        <v>Annual Event</v>
      </c>
      <c r="D61" s="32">
        <f>SUMIFS('Register'!$F:$F,'Register'!$D:$D,Summary!$B61,'Register'!$E:$E,Summary!$C61,'Register'!$G:$G,Summary!D$2)</f>
        <v>0</v>
      </c>
      <c r="E61" s="32">
        <f>SUMIFS('Register'!$F:$F,'Register'!$D:$D,Summary!$B61,'Register'!$E:$E,Summary!$C61,'Register'!$G:$G,Summary!E$2)</f>
        <v>0</v>
      </c>
      <c r="F61" s="32">
        <f>SUMIFS('Register'!$F:$F,'Register'!$D:$D,Summary!$B61,'Register'!$E:$E,Summary!$C61,'Register'!$G:$G,Summary!F$2)</f>
        <v>0</v>
      </c>
      <c r="G61" s="32">
        <f>SUMIFS('Register'!$F:$F,'Register'!$D:$D,Summary!$B61,'Register'!$E:$E,Summary!$C61,'Register'!$G:$G,Summary!G$2)</f>
        <v>0</v>
      </c>
      <c r="H61" s="32">
        <f>SUMIFS('Register'!$F:$F,'Register'!$D:$D,Summary!$B61,'Register'!$E:$E,Summary!$C61,'Register'!$G:$G,Summary!H$2)</f>
        <v>0</v>
      </c>
      <c r="I61" s="32">
        <f>SUMIFS('Register'!$F:$F,'Register'!$D:$D,Summary!$B61,'Register'!$E:$E,Summary!$C61,'Register'!$G:$G,Summary!I$2)</f>
        <v>0</v>
      </c>
      <c r="J61" s="32">
        <f>SUMIFS('Register'!$F:$F,'Register'!$D:$D,Summary!$B61,'Register'!$E:$E,Summary!$C61,'Register'!$G:$G,Summary!J$2)</f>
        <v>0</v>
      </c>
      <c r="K61" s="32">
        <f>SUMIFS('Register'!$F:$F,'Register'!$D:$D,Summary!$B61,'Register'!$E:$E,Summary!$C61,'Register'!$G:$G,Summary!K$2)</f>
        <v>0</v>
      </c>
      <c r="L61" s="32">
        <f>SUMIFS('Register'!$F:$F,'Register'!$D:$D,Summary!$B61,'Register'!$E:$E,Summary!$C61,'Register'!$G:$G,Summary!L$2)</f>
        <v>0</v>
      </c>
      <c r="M61" s="32">
        <f>SUMIFS('Register'!$F:$F,'Register'!$D:$D,Summary!$B61,'Register'!$E:$E,Summary!$C61,'Register'!$G:$G,Summary!M$2)</f>
        <v>0</v>
      </c>
      <c r="N61" s="32">
        <f>SUMIFS('Register'!$F:$F,'Register'!$D:$D,Summary!$B61,'Register'!$E:$E,Summary!$C61,'Register'!$G:$G,Summary!N$2)</f>
        <v>0</v>
      </c>
      <c r="O61" s="32">
        <f>SUMIFS('Register'!$F:$F,'Register'!$D:$D,Summary!$B61,'Register'!$E:$E,Summary!$C61,'Register'!$G:$G,Summary!O$2)</f>
        <v>4800</v>
      </c>
      <c r="P61" s="20">
        <f t="shared" si="0"/>
        <v>4800</v>
      </c>
    </row>
    <row r="62" spans="2:16" x14ac:dyDescent="0.3">
      <c r="B62" s="17" t="str">
        <v>Event Setup</v>
      </c>
      <c r="C62" s="11" t="str">
        <v>Community Event Setup</v>
      </c>
      <c r="D62" s="31">
        <f>SUMIFS('Register'!$F:$F,'Register'!$D:$D,Summary!$B62,'Register'!$E:$E,Summary!$C62,'Register'!$G:$G,Summary!D$2)</f>
        <v>0</v>
      </c>
      <c r="E62" s="31">
        <f>SUMIFS('Register'!$F:$F,'Register'!$D:$D,Summary!$B62,'Register'!$E:$E,Summary!$C62,'Register'!$G:$G,Summary!E$2)</f>
        <v>-800</v>
      </c>
      <c r="F62" s="31">
        <f>SUMIFS('Register'!$F:$F,'Register'!$D:$D,Summary!$B62,'Register'!$E:$E,Summary!$C62,'Register'!$G:$G,Summary!F$2)</f>
        <v>0</v>
      </c>
      <c r="G62" s="31">
        <f>SUMIFS('Register'!$F:$F,'Register'!$D:$D,Summary!$B62,'Register'!$E:$E,Summary!$C62,'Register'!$G:$G,Summary!G$2)</f>
        <v>0</v>
      </c>
      <c r="H62" s="31">
        <f>SUMIFS('Register'!$F:$F,'Register'!$D:$D,Summary!$B62,'Register'!$E:$E,Summary!$C62,'Register'!$G:$G,Summary!H$2)</f>
        <v>0</v>
      </c>
      <c r="I62" s="31">
        <f>SUMIFS('Register'!$F:$F,'Register'!$D:$D,Summary!$B62,'Register'!$E:$E,Summary!$C62,'Register'!$G:$G,Summary!I$2)</f>
        <v>0</v>
      </c>
      <c r="J62" s="31">
        <f>SUMIFS('Register'!$F:$F,'Register'!$D:$D,Summary!$B62,'Register'!$E:$E,Summary!$C62,'Register'!$G:$G,Summary!J$2)</f>
        <v>0</v>
      </c>
      <c r="K62" s="31">
        <f>SUMIFS('Register'!$F:$F,'Register'!$D:$D,Summary!$B62,'Register'!$E:$E,Summary!$C62,'Register'!$G:$G,Summary!K$2)</f>
        <v>0</v>
      </c>
      <c r="L62" s="31">
        <f>SUMIFS('Register'!$F:$F,'Register'!$D:$D,Summary!$B62,'Register'!$E:$E,Summary!$C62,'Register'!$G:$G,Summary!L$2)</f>
        <v>0</v>
      </c>
      <c r="M62" s="31">
        <f>SUMIFS('Register'!$F:$F,'Register'!$D:$D,Summary!$B62,'Register'!$E:$E,Summary!$C62,'Register'!$G:$G,Summary!M$2)</f>
        <v>0</v>
      </c>
      <c r="N62" s="31">
        <f>SUMIFS('Register'!$F:$F,'Register'!$D:$D,Summary!$B62,'Register'!$E:$E,Summary!$C62,'Register'!$G:$G,Summary!N$2)</f>
        <v>0</v>
      </c>
      <c r="O62" s="31">
        <f>SUMIFS('Register'!$F:$F,'Register'!$D:$D,Summary!$B62,'Register'!$E:$E,Summary!$C62,'Register'!$G:$G,Summary!O$2)</f>
        <v>0</v>
      </c>
      <c r="P62" s="18">
        <f t="shared" si="0"/>
        <v>-800</v>
      </c>
    </row>
    <row r="63" spans="2:16" x14ac:dyDescent="0.3">
      <c r="B63" s="19" t="str">
        <v>Event Setup</v>
      </c>
      <c r="C63" s="12" t="str">
        <v>Conference Setup Costs</v>
      </c>
      <c r="D63" s="32">
        <f>SUMIFS('Register'!$F:$F,'Register'!$D:$D,Summary!$B63,'Register'!$E:$E,Summary!$C63,'Register'!$G:$G,Summary!D$2)</f>
        <v>0</v>
      </c>
      <c r="E63" s="32">
        <f>SUMIFS('Register'!$F:$F,'Register'!$D:$D,Summary!$B63,'Register'!$E:$E,Summary!$C63,'Register'!$G:$G,Summary!E$2)</f>
        <v>0</v>
      </c>
      <c r="F63" s="32">
        <f>SUMIFS('Register'!$F:$F,'Register'!$D:$D,Summary!$B63,'Register'!$E:$E,Summary!$C63,'Register'!$G:$G,Summary!F$2)</f>
        <v>0</v>
      </c>
      <c r="G63" s="32">
        <f>SUMIFS('Register'!$F:$F,'Register'!$D:$D,Summary!$B63,'Register'!$E:$E,Summary!$C63,'Register'!$G:$G,Summary!G$2)</f>
        <v>0</v>
      </c>
      <c r="H63" s="32">
        <f>SUMIFS('Register'!$F:$F,'Register'!$D:$D,Summary!$B63,'Register'!$E:$E,Summary!$C63,'Register'!$G:$G,Summary!H$2)</f>
        <v>0</v>
      </c>
      <c r="I63" s="32">
        <f>SUMIFS('Register'!$F:$F,'Register'!$D:$D,Summary!$B63,'Register'!$E:$E,Summary!$C63,'Register'!$G:$G,Summary!I$2)</f>
        <v>-1200</v>
      </c>
      <c r="J63" s="32">
        <f>SUMIFS('Register'!$F:$F,'Register'!$D:$D,Summary!$B63,'Register'!$E:$E,Summary!$C63,'Register'!$G:$G,Summary!J$2)</f>
        <v>0</v>
      </c>
      <c r="K63" s="32">
        <f>SUMIFS('Register'!$F:$F,'Register'!$D:$D,Summary!$B63,'Register'!$E:$E,Summary!$C63,'Register'!$G:$G,Summary!K$2)</f>
        <v>0</v>
      </c>
      <c r="L63" s="32">
        <f>SUMIFS('Register'!$F:$F,'Register'!$D:$D,Summary!$B63,'Register'!$E:$E,Summary!$C63,'Register'!$G:$G,Summary!L$2)</f>
        <v>0</v>
      </c>
      <c r="M63" s="32">
        <f>SUMIFS('Register'!$F:$F,'Register'!$D:$D,Summary!$B63,'Register'!$E:$E,Summary!$C63,'Register'!$G:$G,Summary!M$2)</f>
        <v>0</v>
      </c>
      <c r="N63" s="32">
        <f>SUMIFS('Register'!$F:$F,'Register'!$D:$D,Summary!$B63,'Register'!$E:$E,Summary!$C63,'Register'!$G:$G,Summary!N$2)</f>
        <v>0</v>
      </c>
      <c r="O63" s="32">
        <f>SUMIFS('Register'!$F:$F,'Register'!$D:$D,Summary!$B63,'Register'!$E:$E,Summary!$C63,'Register'!$G:$G,Summary!O$2)</f>
        <v>0</v>
      </c>
      <c r="P63" s="20">
        <f t="shared" si="0"/>
        <v>-1200</v>
      </c>
    </row>
    <row r="64" spans="2:16" x14ac:dyDescent="0.3">
      <c r="B64" s="17" t="str">
        <v>Event Tickets</v>
      </c>
      <c r="C64" s="11" t="str">
        <v>Tickets Sold for Event</v>
      </c>
      <c r="D64" s="31">
        <f>SUMIFS('Register'!$F:$F,'Register'!$D:$D,Summary!$B64,'Register'!$E:$E,Summary!$C64,'Register'!$G:$G,Summary!D$2)</f>
        <v>0</v>
      </c>
      <c r="E64" s="31">
        <f>SUMIFS('Register'!$F:$F,'Register'!$D:$D,Summary!$B64,'Register'!$E:$E,Summary!$C64,'Register'!$G:$G,Summary!E$2)</f>
        <v>0</v>
      </c>
      <c r="F64" s="31">
        <f>SUMIFS('Register'!$F:$F,'Register'!$D:$D,Summary!$B64,'Register'!$E:$E,Summary!$C64,'Register'!$G:$G,Summary!F$2)</f>
        <v>0</v>
      </c>
      <c r="G64" s="31">
        <f>SUMIFS('Register'!$F:$F,'Register'!$D:$D,Summary!$B64,'Register'!$E:$E,Summary!$C64,'Register'!$G:$G,Summary!G$2)</f>
        <v>0</v>
      </c>
      <c r="H64" s="31">
        <f>SUMIFS('Register'!$F:$F,'Register'!$D:$D,Summary!$B64,'Register'!$E:$E,Summary!$C64,'Register'!$G:$G,Summary!H$2)</f>
        <v>6500</v>
      </c>
      <c r="I64" s="31">
        <f>SUMIFS('Register'!$F:$F,'Register'!$D:$D,Summary!$B64,'Register'!$E:$E,Summary!$C64,'Register'!$G:$G,Summary!I$2)</f>
        <v>0</v>
      </c>
      <c r="J64" s="31">
        <f>SUMIFS('Register'!$F:$F,'Register'!$D:$D,Summary!$B64,'Register'!$E:$E,Summary!$C64,'Register'!$G:$G,Summary!J$2)</f>
        <v>0</v>
      </c>
      <c r="K64" s="31">
        <f>SUMIFS('Register'!$F:$F,'Register'!$D:$D,Summary!$B64,'Register'!$E:$E,Summary!$C64,'Register'!$G:$G,Summary!K$2)</f>
        <v>0</v>
      </c>
      <c r="L64" s="31">
        <f>SUMIFS('Register'!$F:$F,'Register'!$D:$D,Summary!$B64,'Register'!$E:$E,Summary!$C64,'Register'!$G:$G,Summary!L$2)</f>
        <v>0</v>
      </c>
      <c r="M64" s="31">
        <f>SUMIFS('Register'!$F:$F,'Register'!$D:$D,Summary!$B64,'Register'!$E:$E,Summary!$C64,'Register'!$G:$G,Summary!M$2)</f>
        <v>0</v>
      </c>
      <c r="N64" s="31">
        <f>SUMIFS('Register'!$F:$F,'Register'!$D:$D,Summary!$B64,'Register'!$E:$E,Summary!$C64,'Register'!$G:$G,Summary!N$2)</f>
        <v>0</v>
      </c>
      <c r="O64" s="31">
        <f>SUMIFS('Register'!$F:$F,'Register'!$D:$D,Summary!$B64,'Register'!$E:$E,Summary!$C64,'Register'!$G:$G,Summary!O$2)</f>
        <v>0</v>
      </c>
      <c r="P64" s="18">
        <f t="shared" si="0"/>
        <v>6500</v>
      </c>
    </row>
    <row r="65" spans="2:16" x14ac:dyDescent="0.3">
      <c r="B65" s="19" t="str">
        <v>Event Tickets</v>
      </c>
      <c r="C65" s="12" t="str">
        <v>Tickets Sold</v>
      </c>
      <c r="D65" s="32">
        <f>SUMIFS('Register'!$F:$F,'Register'!$D:$D,Summary!$B65,'Register'!$E:$E,Summary!$C65,'Register'!$G:$G,Summary!D$2)</f>
        <v>0</v>
      </c>
      <c r="E65" s="32">
        <f>SUMIFS('Register'!$F:$F,'Register'!$D:$D,Summary!$B65,'Register'!$E:$E,Summary!$C65,'Register'!$G:$G,Summary!E$2)</f>
        <v>0</v>
      </c>
      <c r="F65" s="32">
        <f>SUMIFS('Register'!$F:$F,'Register'!$D:$D,Summary!$B65,'Register'!$E:$E,Summary!$C65,'Register'!$G:$G,Summary!F$2)</f>
        <v>0</v>
      </c>
      <c r="G65" s="32">
        <f>SUMIFS('Register'!$F:$F,'Register'!$D:$D,Summary!$B65,'Register'!$E:$E,Summary!$C65,'Register'!$G:$G,Summary!G$2)</f>
        <v>0</v>
      </c>
      <c r="H65" s="32">
        <f>SUMIFS('Register'!$F:$F,'Register'!$D:$D,Summary!$B65,'Register'!$E:$E,Summary!$C65,'Register'!$G:$G,Summary!H$2)</f>
        <v>0</v>
      </c>
      <c r="I65" s="32">
        <f>SUMIFS('Register'!$F:$F,'Register'!$D:$D,Summary!$B65,'Register'!$E:$E,Summary!$C65,'Register'!$G:$G,Summary!I$2)</f>
        <v>2900</v>
      </c>
      <c r="J65" s="32">
        <f>SUMIFS('Register'!$F:$F,'Register'!$D:$D,Summary!$B65,'Register'!$E:$E,Summary!$C65,'Register'!$G:$G,Summary!J$2)</f>
        <v>0</v>
      </c>
      <c r="K65" s="32">
        <f>SUMIFS('Register'!$F:$F,'Register'!$D:$D,Summary!$B65,'Register'!$E:$E,Summary!$C65,'Register'!$G:$G,Summary!K$2)</f>
        <v>0</v>
      </c>
      <c r="L65" s="32">
        <f>SUMIFS('Register'!$F:$F,'Register'!$D:$D,Summary!$B65,'Register'!$E:$E,Summary!$C65,'Register'!$G:$G,Summary!L$2)</f>
        <v>0</v>
      </c>
      <c r="M65" s="32">
        <f>SUMIFS('Register'!$F:$F,'Register'!$D:$D,Summary!$B65,'Register'!$E:$E,Summary!$C65,'Register'!$G:$G,Summary!M$2)</f>
        <v>0</v>
      </c>
      <c r="N65" s="32">
        <f>SUMIFS('Register'!$F:$F,'Register'!$D:$D,Summary!$B65,'Register'!$E:$E,Summary!$C65,'Register'!$G:$G,Summary!N$2)</f>
        <v>0</v>
      </c>
      <c r="O65" s="32">
        <f>SUMIFS('Register'!$F:$F,'Register'!$D:$D,Summary!$B65,'Register'!$E:$E,Summary!$C65,'Register'!$G:$G,Summary!O$2)</f>
        <v>0</v>
      </c>
      <c r="P65" s="20">
        <f t="shared" si="0"/>
        <v>2900</v>
      </c>
    </row>
    <row r="66" spans="2:16" x14ac:dyDescent="0.3">
      <c r="B66" s="17" t="str">
        <v>Event Tickets</v>
      </c>
      <c r="C66" s="11" t="str">
        <v>Special Event Sales</v>
      </c>
      <c r="D66" s="31">
        <f>SUMIFS('Register'!$F:$F,'Register'!$D:$D,Summary!$B66,'Register'!$E:$E,Summary!$C66,'Register'!$G:$G,Summary!D$2)</f>
        <v>0</v>
      </c>
      <c r="E66" s="31">
        <f>SUMIFS('Register'!$F:$F,'Register'!$D:$D,Summary!$B66,'Register'!$E:$E,Summary!$C66,'Register'!$G:$G,Summary!E$2)</f>
        <v>0</v>
      </c>
      <c r="F66" s="31">
        <f>SUMIFS('Register'!$F:$F,'Register'!$D:$D,Summary!$B66,'Register'!$E:$E,Summary!$C66,'Register'!$G:$G,Summary!F$2)</f>
        <v>0</v>
      </c>
      <c r="G66" s="31">
        <f>SUMIFS('Register'!$F:$F,'Register'!$D:$D,Summary!$B66,'Register'!$E:$E,Summary!$C66,'Register'!$G:$G,Summary!G$2)</f>
        <v>0</v>
      </c>
      <c r="H66" s="31">
        <f>SUMIFS('Register'!$F:$F,'Register'!$D:$D,Summary!$B66,'Register'!$E:$E,Summary!$C66,'Register'!$G:$G,Summary!H$2)</f>
        <v>0</v>
      </c>
      <c r="I66" s="31">
        <f>SUMIFS('Register'!$F:$F,'Register'!$D:$D,Summary!$B66,'Register'!$E:$E,Summary!$C66,'Register'!$G:$G,Summary!I$2)</f>
        <v>0</v>
      </c>
      <c r="J66" s="31">
        <f>SUMIFS('Register'!$F:$F,'Register'!$D:$D,Summary!$B66,'Register'!$E:$E,Summary!$C66,'Register'!$G:$G,Summary!J$2)</f>
        <v>3000</v>
      </c>
      <c r="K66" s="31">
        <f>SUMIFS('Register'!$F:$F,'Register'!$D:$D,Summary!$B66,'Register'!$E:$E,Summary!$C66,'Register'!$G:$G,Summary!K$2)</f>
        <v>0</v>
      </c>
      <c r="L66" s="31">
        <f>SUMIFS('Register'!$F:$F,'Register'!$D:$D,Summary!$B66,'Register'!$E:$E,Summary!$C66,'Register'!$G:$G,Summary!L$2)</f>
        <v>0</v>
      </c>
      <c r="M66" s="31">
        <f>SUMIFS('Register'!$F:$F,'Register'!$D:$D,Summary!$B66,'Register'!$E:$E,Summary!$C66,'Register'!$G:$G,Summary!M$2)</f>
        <v>0</v>
      </c>
      <c r="N66" s="31">
        <f>SUMIFS('Register'!$F:$F,'Register'!$D:$D,Summary!$B66,'Register'!$E:$E,Summary!$C66,'Register'!$G:$G,Summary!N$2)</f>
        <v>0</v>
      </c>
      <c r="O66" s="31">
        <f>SUMIFS('Register'!$F:$F,'Register'!$D:$D,Summary!$B66,'Register'!$E:$E,Summary!$C66,'Register'!$G:$G,Summary!O$2)</f>
        <v>0</v>
      </c>
      <c r="P66" s="18">
        <f t="shared" si="0"/>
        <v>3000</v>
      </c>
    </row>
    <row r="67" spans="2:16" x14ac:dyDescent="0.3">
      <c r="B67" s="19" t="str">
        <v>Food Supplies</v>
      </c>
      <c r="C67" s="12" t="str">
        <v>Coffee Supplies</v>
      </c>
      <c r="D67" s="32">
        <f>SUMIFS('Register'!$F:$F,'Register'!$D:$D,Summary!$B67,'Register'!$E:$E,Summary!$C67,'Register'!$G:$G,Summary!D$2)</f>
        <v>-220</v>
      </c>
      <c r="E67" s="32">
        <f>SUMIFS('Register'!$F:$F,'Register'!$D:$D,Summary!$B67,'Register'!$E:$E,Summary!$C67,'Register'!$G:$G,Summary!E$2)</f>
        <v>0</v>
      </c>
      <c r="F67" s="32">
        <f>SUMIFS('Register'!$F:$F,'Register'!$D:$D,Summary!$B67,'Register'!$E:$E,Summary!$C67,'Register'!$G:$G,Summary!F$2)</f>
        <v>0</v>
      </c>
      <c r="G67" s="32">
        <f>SUMIFS('Register'!$F:$F,'Register'!$D:$D,Summary!$B67,'Register'!$E:$E,Summary!$C67,'Register'!$G:$G,Summary!G$2)</f>
        <v>0</v>
      </c>
      <c r="H67" s="32">
        <f>SUMIFS('Register'!$F:$F,'Register'!$D:$D,Summary!$B67,'Register'!$E:$E,Summary!$C67,'Register'!$G:$G,Summary!H$2)</f>
        <v>0</v>
      </c>
      <c r="I67" s="32">
        <f>SUMIFS('Register'!$F:$F,'Register'!$D:$D,Summary!$B67,'Register'!$E:$E,Summary!$C67,'Register'!$G:$G,Summary!I$2)</f>
        <v>0</v>
      </c>
      <c r="J67" s="32">
        <f>SUMIFS('Register'!$F:$F,'Register'!$D:$D,Summary!$B67,'Register'!$E:$E,Summary!$C67,'Register'!$G:$G,Summary!J$2)</f>
        <v>0</v>
      </c>
      <c r="K67" s="32">
        <f>SUMIFS('Register'!$F:$F,'Register'!$D:$D,Summary!$B67,'Register'!$E:$E,Summary!$C67,'Register'!$G:$G,Summary!K$2)</f>
        <v>0</v>
      </c>
      <c r="L67" s="32">
        <f>SUMIFS('Register'!$F:$F,'Register'!$D:$D,Summary!$B67,'Register'!$E:$E,Summary!$C67,'Register'!$G:$G,Summary!L$2)</f>
        <v>0</v>
      </c>
      <c r="M67" s="32">
        <f>SUMIFS('Register'!$F:$F,'Register'!$D:$D,Summary!$B67,'Register'!$E:$E,Summary!$C67,'Register'!$G:$G,Summary!M$2)</f>
        <v>0</v>
      </c>
      <c r="N67" s="32">
        <f>SUMIFS('Register'!$F:$F,'Register'!$D:$D,Summary!$B67,'Register'!$E:$E,Summary!$C67,'Register'!$G:$G,Summary!N$2)</f>
        <v>0</v>
      </c>
      <c r="O67" s="32">
        <f>SUMIFS('Register'!$F:$F,'Register'!$D:$D,Summary!$B67,'Register'!$E:$E,Summary!$C67,'Register'!$G:$G,Summary!O$2)</f>
        <v>0</v>
      </c>
      <c r="P67" s="20">
        <f t="shared" si="0"/>
        <v>-220</v>
      </c>
    </row>
    <row r="68" spans="2:16" x14ac:dyDescent="0.3">
      <c r="B68" s="17" t="str">
        <v>Food Supplies</v>
      </c>
      <c r="C68" s="11" t="str">
        <v>Refreshments</v>
      </c>
      <c r="D68" s="31">
        <f>SUMIFS('Register'!$F:$F,'Register'!$D:$D,Summary!$B68,'Register'!$E:$E,Summary!$C68,'Register'!$G:$G,Summary!D$2)</f>
        <v>0</v>
      </c>
      <c r="E68" s="31">
        <f>SUMIFS('Register'!$F:$F,'Register'!$D:$D,Summary!$B68,'Register'!$E:$E,Summary!$C68,'Register'!$G:$G,Summary!E$2)</f>
        <v>0</v>
      </c>
      <c r="F68" s="31">
        <f>SUMIFS('Register'!$F:$F,'Register'!$D:$D,Summary!$B68,'Register'!$E:$E,Summary!$C68,'Register'!$G:$G,Summary!F$2)</f>
        <v>-300</v>
      </c>
      <c r="G68" s="31">
        <f>SUMIFS('Register'!$F:$F,'Register'!$D:$D,Summary!$B68,'Register'!$E:$E,Summary!$C68,'Register'!$G:$G,Summary!G$2)</f>
        <v>0</v>
      </c>
      <c r="H68" s="31">
        <f>SUMIFS('Register'!$F:$F,'Register'!$D:$D,Summary!$B68,'Register'!$E:$E,Summary!$C68,'Register'!$G:$G,Summary!H$2)</f>
        <v>0</v>
      </c>
      <c r="I68" s="31">
        <f>SUMIFS('Register'!$F:$F,'Register'!$D:$D,Summary!$B68,'Register'!$E:$E,Summary!$C68,'Register'!$G:$G,Summary!I$2)</f>
        <v>0</v>
      </c>
      <c r="J68" s="31">
        <f>SUMIFS('Register'!$F:$F,'Register'!$D:$D,Summary!$B68,'Register'!$E:$E,Summary!$C68,'Register'!$G:$G,Summary!J$2)</f>
        <v>0</v>
      </c>
      <c r="K68" s="31">
        <f>SUMIFS('Register'!$F:$F,'Register'!$D:$D,Summary!$B68,'Register'!$E:$E,Summary!$C68,'Register'!$G:$G,Summary!K$2)</f>
        <v>0</v>
      </c>
      <c r="L68" s="31">
        <f>SUMIFS('Register'!$F:$F,'Register'!$D:$D,Summary!$B68,'Register'!$E:$E,Summary!$C68,'Register'!$G:$G,Summary!L$2)</f>
        <v>0</v>
      </c>
      <c r="M68" s="31">
        <f>SUMIFS('Register'!$F:$F,'Register'!$D:$D,Summary!$B68,'Register'!$E:$E,Summary!$C68,'Register'!$G:$G,Summary!M$2)</f>
        <v>0</v>
      </c>
      <c r="N68" s="31">
        <f>SUMIFS('Register'!$F:$F,'Register'!$D:$D,Summary!$B68,'Register'!$E:$E,Summary!$C68,'Register'!$G:$G,Summary!N$2)</f>
        <v>0</v>
      </c>
      <c r="O68" s="31">
        <f>SUMIFS('Register'!$F:$F,'Register'!$D:$D,Summary!$B68,'Register'!$E:$E,Summary!$C68,'Register'!$G:$G,Summary!O$2)</f>
        <v>0</v>
      </c>
      <c r="P68" s="18">
        <f t="shared" si="0"/>
        <v>-300</v>
      </c>
    </row>
    <row r="69" spans="2:16" x14ac:dyDescent="0.3">
      <c r="B69" s="19" t="str">
        <v>Food Supplies</v>
      </c>
      <c r="C69" s="12" t="str">
        <v>Snack Purchases</v>
      </c>
      <c r="D69" s="32">
        <f>SUMIFS('Register'!$F:$F,'Register'!$D:$D,Summary!$B69,'Register'!$E:$E,Summary!$C69,'Register'!$G:$G,Summary!D$2)</f>
        <v>0</v>
      </c>
      <c r="E69" s="32">
        <f>SUMIFS('Register'!$F:$F,'Register'!$D:$D,Summary!$B69,'Register'!$E:$E,Summary!$C69,'Register'!$G:$G,Summary!E$2)</f>
        <v>0</v>
      </c>
      <c r="F69" s="32">
        <f>SUMIFS('Register'!$F:$F,'Register'!$D:$D,Summary!$B69,'Register'!$E:$E,Summary!$C69,'Register'!$G:$G,Summary!F$2)</f>
        <v>0</v>
      </c>
      <c r="G69" s="32">
        <f>SUMIFS('Register'!$F:$F,'Register'!$D:$D,Summary!$B69,'Register'!$E:$E,Summary!$C69,'Register'!$G:$G,Summary!G$2)</f>
        <v>0</v>
      </c>
      <c r="H69" s="32">
        <f>SUMIFS('Register'!$F:$F,'Register'!$D:$D,Summary!$B69,'Register'!$E:$E,Summary!$C69,'Register'!$G:$G,Summary!H$2)</f>
        <v>-350</v>
      </c>
      <c r="I69" s="32">
        <f>SUMIFS('Register'!$F:$F,'Register'!$D:$D,Summary!$B69,'Register'!$E:$E,Summary!$C69,'Register'!$G:$G,Summary!I$2)</f>
        <v>0</v>
      </c>
      <c r="J69" s="32">
        <f>SUMIFS('Register'!$F:$F,'Register'!$D:$D,Summary!$B69,'Register'!$E:$E,Summary!$C69,'Register'!$G:$G,Summary!J$2)</f>
        <v>0</v>
      </c>
      <c r="K69" s="32">
        <f>SUMIFS('Register'!$F:$F,'Register'!$D:$D,Summary!$B69,'Register'!$E:$E,Summary!$C69,'Register'!$G:$G,Summary!K$2)</f>
        <v>0</v>
      </c>
      <c r="L69" s="32">
        <f>SUMIFS('Register'!$F:$F,'Register'!$D:$D,Summary!$B69,'Register'!$E:$E,Summary!$C69,'Register'!$G:$G,Summary!L$2)</f>
        <v>0</v>
      </c>
      <c r="M69" s="32">
        <f>SUMIFS('Register'!$F:$F,'Register'!$D:$D,Summary!$B69,'Register'!$E:$E,Summary!$C69,'Register'!$G:$G,Summary!M$2)</f>
        <v>0</v>
      </c>
      <c r="N69" s="32">
        <f>SUMIFS('Register'!$F:$F,'Register'!$D:$D,Summary!$B69,'Register'!$E:$E,Summary!$C69,'Register'!$G:$G,Summary!N$2)</f>
        <v>0</v>
      </c>
      <c r="O69" s="32">
        <f>SUMIFS('Register'!$F:$F,'Register'!$D:$D,Summary!$B69,'Register'!$E:$E,Summary!$C69,'Register'!$G:$G,Summary!O$2)</f>
        <v>0</v>
      </c>
      <c r="P69" s="20">
        <f t="shared" si="0"/>
        <v>-350</v>
      </c>
    </row>
    <row r="70" spans="2:16" x14ac:dyDescent="0.3">
      <c r="B70" s="17" t="str">
        <v>Food Supplies</v>
      </c>
      <c r="C70" s="11" t="str">
        <v>Event Catering</v>
      </c>
      <c r="D70" s="31">
        <f>SUMIFS('Register'!$F:$F,'Register'!$D:$D,Summary!$B70,'Register'!$E:$E,Summary!$C70,'Register'!$G:$G,Summary!D$2)</f>
        <v>0</v>
      </c>
      <c r="E70" s="31">
        <f>SUMIFS('Register'!$F:$F,'Register'!$D:$D,Summary!$B70,'Register'!$E:$E,Summary!$C70,'Register'!$G:$G,Summary!E$2)</f>
        <v>0</v>
      </c>
      <c r="F70" s="31">
        <f>SUMIFS('Register'!$F:$F,'Register'!$D:$D,Summary!$B70,'Register'!$E:$E,Summary!$C70,'Register'!$G:$G,Summary!F$2)</f>
        <v>0</v>
      </c>
      <c r="G70" s="31">
        <f>SUMIFS('Register'!$F:$F,'Register'!$D:$D,Summary!$B70,'Register'!$E:$E,Summary!$C70,'Register'!$G:$G,Summary!G$2)</f>
        <v>0</v>
      </c>
      <c r="H70" s="31">
        <f>SUMIFS('Register'!$F:$F,'Register'!$D:$D,Summary!$B70,'Register'!$E:$E,Summary!$C70,'Register'!$G:$G,Summary!H$2)</f>
        <v>0</v>
      </c>
      <c r="I70" s="31">
        <f>SUMIFS('Register'!$F:$F,'Register'!$D:$D,Summary!$B70,'Register'!$E:$E,Summary!$C70,'Register'!$G:$G,Summary!I$2)</f>
        <v>0</v>
      </c>
      <c r="J70" s="31">
        <f>SUMIFS('Register'!$F:$F,'Register'!$D:$D,Summary!$B70,'Register'!$E:$E,Summary!$C70,'Register'!$G:$G,Summary!J$2)</f>
        <v>-920</v>
      </c>
      <c r="K70" s="31">
        <f>SUMIFS('Register'!$F:$F,'Register'!$D:$D,Summary!$B70,'Register'!$E:$E,Summary!$C70,'Register'!$G:$G,Summary!K$2)</f>
        <v>0</v>
      </c>
      <c r="L70" s="31">
        <f>SUMIFS('Register'!$F:$F,'Register'!$D:$D,Summary!$B70,'Register'!$E:$E,Summary!$C70,'Register'!$G:$G,Summary!L$2)</f>
        <v>0</v>
      </c>
      <c r="M70" s="31">
        <f>SUMIFS('Register'!$F:$F,'Register'!$D:$D,Summary!$B70,'Register'!$E:$E,Summary!$C70,'Register'!$G:$G,Summary!M$2)</f>
        <v>0</v>
      </c>
      <c r="N70" s="31">
        <f>SUMIFS('Register'!$F:$F,'Register'!$D:$D,Summary!$B70,'Register'!$E:$E,Summary!$C70,'Register'!$G:$G,Summary!N$2)</f>
        <v>-800</v>
      </c>
      <c r="O70" s="31">
        <f>SUMIFS('Register'!$F:$F,'Register'!$D:$D,Summary!$B70,'Register'!$E:$E,Summary!$C70,'Register'!$G:$G,Summary!O$2)</f>
        <v>0</v>
      </c>
      <c r="P70" s="18">
        <f t="shared" si="0"/>
        <v>-1720</v>
      </c>
    </row>
    <row r="71" spans="2:16" x14ac:dyDescent="0.3">
      <c r="B71" s="19" t="str">
        <v>Food Supplies</v>
      </c>
      <c r="C71" s="12" t="str">
        <v>Weekly Catering</v>
      </c>
      <c r="D71" s="32">
        <f>SUMIFS('Register'!$F:$F,'Register'!$D:$D,Summary!$B71,'Register'!$E:$E,Summary!$C71,'Register'!$G:$G,Summary!D$2)</f>
        <v>0</v>
      </c>
      <c r="E71" s="32">
        <f>SUMIFS('Register'!$F:$F,'Register'!$D:$D,Summary!$B71,'Register'!$E:$E,Summary!$C71,'Register'!$G:$G,Summary!E$2)</f>
        <v>0</v>
      </c>
      <c r="F71" s="32">
        <f>SUMIFS('Register'!$F:$F,'Register'!$D:$D,Summary!$B71,'Register'!$E:$E,Summary!$C71,'Register'!$G:$G,Summary!F$2)</f>
        <v>0</v>
      </c>
      <c r="G71" s="32">
        <f>SUMIFS('Register'!$F:$F,'Register'!$D:$D,Summary!$B71,'Register'!$E:$E,Summary!$C71,'Register'!$G:$G,Summary!G$2)</f>
        <v>0</v>
      </c>
      <c r="H71" s="32">
        <f>SUMIFS('Register'!$F:$F,'Register'!$D:$D,Summary!$B71,'Register'!$E:$E,Summary!$C71,'Register'!$G:$G,Summary!H$2)</f>
        <v>0</v>
      </c>
      <c r="I71" s="32">
        <f>SUMIFS('Register'!$F:$F,'Register'!$D:$D,Summary!$B71,'Register'!$E:$E,Summary!$C71,'Register'!$G:$G,Summary!I$2)</f>
        <v>0</v>
      </c>
      <c r="J71" s="32">
        <f>SUMIFS('Register'!$F:$F,'Register'!$D:$D,Summary!$B71,'Register'!$E:$E,Summary!$C71,'Register'!$G:$G,Summary!J$2)</f>
        <v>-500</v>
      </c>
      <c r="K71" s="32">
        <f>SUMIFS('Register'!$F:$F,'Register'!$D:$D,Summary!$B71,'Register'!$E:$E,Summary!$C71,'Register'!$G:$G,Summary!K$2)</f>
        <v>0</v>
      </c>
      <c r="L71" s="32">
        <f>SUMIFS('Register'!$F:$F,'Register'!$D:$D,Summary!$B71,'Register'!$E:$E,Summary!$C71,'Register'!$G:$G,Summary!L$2)</f>
        <v>0</v>
      </c>
      <c r="M71" s="32">
        <f>SUMIFS('Register'!$F:$F,'Register'!$D:$D,Summary!$B71,'Register'!$E:$E,Summary!$C71,'Register'!$G:$G,Summary!M$2)</f>
        <v>0</v>
      </c>
      <c r="N71" s="32">
        <f>SUMIFS('Register'!$F:$F,'Register'!$D:$D,Summary!$B71,'Register'!$E:$E,Summary!$C71,'Register'!$G:$G,Summary!N$2)</f>
        <v>0</v>
      </c>
      <c r="O71" s="32">
        <f>SUMIFS('Register'!$F:$F,'Register'!$D:$D,Summary!$B71,'Register'!$E:$E,Summary!$C71,'Register'!$G:$G,Summary!O$2)</f>
        <v>0</v>
      </c>
      <c r="P71" s="20">
        <f t="shared" si="0"/>
        <v>-500</v>
      </c>
    </row>
    <row r="72" spans="2:16" x14ac:dyDescent="0.3">
      <c r="B72" s="17" t="str">
        <v>Food Supplies</v>
      </c>
      <c r="C72" s="11" t="str">
        <v>Catering Services</v>
      </c>
      <c r="D72" s="31">
        <f>SUMIFS('Register'!$F:$F,'Register'!$D:$D,Summary!$B72,'Register'!$E:$E,Summary!$C72,'Register'!$G:$G,Summary!D$2)</f>
        <v>0</v>
      </c>
      <c r="E72" s="31">
        <f>SUMIFS('Register'!$F:$F,'Register'!$D:$D,Summary!$B72,'Register'!$E:$E,Summary!$C72,'Register'!$G:$G,Summary!E$2)</f>
        <v>0</v>
      </c>
      <c r="F72" s="31">
        <f>SUMIFS('Register'!$F:$F,'Register'!$D:$D,Summary!$B72,'Register'!$E:$E,Summary!$C72,'Register'!$G:$G,Summary!F$2)</f>
        <v>0</v>
      </c>
      <c r="G72" s="31">
        <f>SUMIFS('Register'!$F:$F,'Register'!$D:$D,Summary!$B72,'Register'!$E:$E,Summary!$C72,'Register'!$G:$G,Summary!G$2)</f>
        <v>0</v>
      </c>
      <c r="H72" s="31">
        <f>SUMIFS('Register'!$F:$F,'Register'!$D:$D,Summary!$B72,'Register'!$E:$E,Summary!$C72,'Register'!$G:$G,Summary!H$2)</f>
        <v>0</v>
      </c>
      <c r="I72" s="31">
        <f>SUMIFS('Register'!$F:$F,'Register'!$D:$D,Summary!$B72,'Register'!$E:$E,Summary!$C72,'Register'!$G:$G,Summary!I$2)</f>
        <v>0</v>
      </c>
      <c r="J72" s="31">
        <f>SUMIFS('Register'!$F:$F,'Register'!$D:$D,Summary!$B72,'Register'!$E:$E,Summary!$C72,'Register'!$G:$G,Summary!J$2)</f>
        <v>0</v>
      </c>
      <c r="K72" s="31">
        <f>SUMIFS('Register'!$F:$F,'Register'!$D:$D,Summary!$B72,'Register'!$E:$E,Summary!$C72,'Register'!$G:$G,Summary!K$2)</f>
        <v>-850</v>
      </c>
      <c r="L72" s="31">
        <f>SUMIFS('Register'!$F:$F,'Register'!$D:$D,Summary!$B72,'Register'!$E:$E,Summary!$C72,'Register'!$G:$G,Summary!L$2)</f>
        <v>0</v>
      </c>
      <c r="M72" s="31">
        <f>SUMIFS('Register'!$F:$F,'Register'!$D:$D,Summary!$B72,'Register'!$E:$E,Summary!$C72,'Register'!$G:$G,Summary!M$2)</f>
        <v>0</v>
      </c>
      <c r="N72" s="31">
        <f>SUMIFS('Register'!$F:$F,'Register'!$D:$D,Summary!$B72,'Register'!$E:$E,Summary!$C72,'Register'!$G:$G,Summary!N$2)</f>
        <v>0</v>
      </c>
      <c r="O72" s="31">
        <f>SUMIFS('Register'!$F:$F,'Register'!$D:$D,Summary!$B72,'Register'!$E:$E,Summary!$C72,'Register'!$G:$G,Summary!O$2)</f>
        <v>0</v>
      </c>
      <c r="P72" s="18">
        <f t="shared" si="0"/>
        <v>-850</v>
      </c>
    </row>
    <row r="73" spans="2:16" x14ac:dyDescent="0.3">
      <c r="B73" s="19" t="str">
        <v>Food Supplies</v>
      </c>
      <c r="C73" s="12" t="str">
        <v>Catering for Events</v>
      </c>
      <c r="D73" s="32">
        <f>SUMIFS('Register'!$F:$F,'Register'!$D:$D,Summary!$B73,'Register'!$E:$E,Summary!$C73,'Register'!$G:$G,Summary!D$2)</f>
        <v>0</v>
      </c>
      <c r="E73" s="32">
        <f>SUMIFS('Register'!$F:$F,'Register'!$D:$D,Summary!$B73,'Register'!$E:$E,Summary!$C73,'Register'!$G:$G,Summary!E$2)</f>
        <v>0</v>
      </c>
      <c r="F73" s="32">
        <f>SUMIFS('Register'!$F:$F,'Register'!$D:$D,Summary!$B73,'Register'!$E:$E,Summary!$C73,'Register'!$G:$G,Summary!F$2)</f>
        <v>0</v>
      </c>
      <c r="G73" s="32">
        <f>SUMIFS('Register'!$F:$F,'Register'!$D:$D,Summary!$B73,'Register'!$E:$E,Summary!$C73,'Register'!$G:$G,Summary!G$2)</f>
        <v>0</v>
      </c>
      <c r="H73" s="32">
        <f>SUMIFS('Register'!$F:$F,'Register'!$D:$D,Summary!$B73,'Register'!$E:$E,Summary!$C73,'Register'!$G:$G,Summary!H$2)</f>
        <v>0</v>
      </c>
      <c r="I73" s="32">
        <f>SUMIFS('Register'!$F:$F,'Register'!$D:$D,Summary!$B73,'Register'!$E:$E,Summary!$C73,'Register'!$G:$G,Summary!I$2)</f>
        <v>0</v>
      </c>
      <c r="J73" s="32">
        <f>SUMIFS('Register'!$F:$F,'Register'!$D:$D,Summary!$B73,'Register'!$E:$E,Summary!$C73,'Register'!$G:$G,Summary!J$2)</f>
        <v>0</v>
      </c>
      <c r="K73" s="32">
        <f>SUMIFS('Register'!$F:$F,'Register'!$D:$D,Summary!$B73,'Register'!$E:$E,Summary!$C73,'Register'!$G:$G,Summary!K$2)</f>
        <v>0</v>
      </c>
      <c r="L73" s="32">
        <f>SUMIFS('Register'!$F:$F,'Register'!$D:$D,Summary!$B73,'Register'!$E:$E,Summary!$C73,'Register'!$G:$G,Summary!L$2)</f>
        <v>-600</v>
      </c>
      <c r="M73" s="32">
        <f>SUMIFS('Register'!$F:$F,'Register'!$D:$D,Summary!$B73,'Register'!$E:$E,Summary!$C73,'Register'!$G:$G,Summary!M$2)</f>
        <v>0</v>
      </c>
      <c r="N73" s="32">
        <f>SUMIFS('Register'!$F:$F,'Register'!$D:$D,Summary!$B73,'Register'!$E:$E,Summary!$C73,'Register'!$G:$G,Summary!N$2)</f>
        <v>0</v>
      </c>
      <c r="O73" s="32">
        <f>SUMIFS('Register'!$F:$F,'Register'!$D:$D,Summary!$B73,'Register'!$E:$E,Summary!$C73,'Register'!$G:$G,Summary!O$2)</f>
        <v>0</v>
      </c>
      <c r="P73" s="20">
        <f t="shared" si="0"/>
        <v>-600</v>
      </c>
    </row>
    <row r="74" spans="2:16" x14ac:dyDescent="0.3">
      <c r="B74" s="17" t="str">
        <v>Food Supplies</v>
      </c>
      <c r="C74" s="11" t="str">
        <v>Holiday Party Catering</v>
      </c>
      <c r="D74" s="31">
        <f>SUMIFS('Register'!$F:$F,'Register'!$D:$D,Summary!$B74,'Register'!$E:$E,Summary!$C74,'Register'!$G:$G,Summary!D$2)</f>
        <v>0</v>
      </c>
      <c r="E74" s="31">
        <f>SUMIFS('Register'!$F:$F,'Register'!$D:$D,Summary!$B74,'Register'!$E:$E,Summary!$C74,'Register'!$G:$G,Summary!E$2)</f>
        <v>0</v>
      </c>
      <c r="F74" s="31">
        <f>SUMIFS('Register'!$F:$F,'Register'!$D:$D,Summary!$B74,'Register'!$E:$E,Summary!$C74,'Register'!$G:$G,Summary!F$2)</f>
        <v>0</v>
      </c>
      <c r="G74" s="31">
        <f>SUMIFS('Register'!$F:$F,'Register'!$D:$D,Summary!$B74,'Register'!$E:$E,Summary!$C74,'Register'!$G:$G,Summary!G$2)</f>
        <v>0</v>
      </c>
      <c r="H74" s="31">
        <f>SUMIFS('Register'!$F:$F,'Register'!$D:$D,Summary!$B74,'Register'!$E:$E,Summary!$C74,'Register'!$G:$G,Summary!H$2)</f>
        <v>0</v>
      </c>
      <c r="I74" s="31">
        <f>SUMIFS('Register'!$F:$F,'Register'!$D:$D,Summary!$B74,'Register'!$E:$E,Summary!$C74,'Register'!$G:$G,Summary!I$2)</f>
        <v>0</v>
      </c>
      <c r="J74" s="31">
        <f>SUMIFS('Register'!$F:$F,'Register'!$D:$D,Summary!$B74,'Register'!$E:$E,Summary!$C74,'Register'!$G:$G,Summary!J$2)</f>
        <v>0</v>
      </c>
      <c r="K74" s="31">
        <f>SUMIFS('Register'!$F:$F,'Register'!$D:$D,Summary!$B74,'Register'!$E:$E,Summary!$C74,'Register'!$G:$G,Summary!K$2)</f>
        <v>0</v>
      </c>
      <c r="L74" s="31">
        <f>SUMIFS('Register'!$F:$F,'Register'!$D:$D,Summary!$B74,'Register'!$E:$E,Summary!$C74,'Register'!$G:$G,Summary!L$2)</f>
        <v>-650</v>
      </c>
      <c r="M74" s="31">
        <f>SUMIFS('Register'!$F:$F,'Register'!$D:$D,Summary!$B74,'Register'!$E:$E,Summary!$C74,'Register'!$G:$G,Summary!M$2)</f>
        <v>0</v>
      </c>
      <c r="N74" s="31">
        <f>SUMIFS('Register'!$F:$F,'Register'!$D:$D,Summary!$B74,'Register'!$E:$E,Summary!$C74,'Register'!$G:$G,Summary!N$2)</f>
        <v>0</v>
      </c>
      <c r="O74" s="31">
        <f>SUMIFS('Register'!$F:$F,'Register'!$D:$D,Summary!$B74,'Register'!$E:$E,Summary!$C74,'Register'!$G:$G,Summary!O$2)</f>
        <v>0</v>
      </c>
      <c r="P74" s="18">
        <f t="shared" si="0"/>
        <v>-650</v>
      </c>
    </row>
    <row r="75" spans="2:16" x14ac:dyDescent="0.3">
      <c r="B75" s="19" t="str">
        <v>Food Supplies</v>
      </c>
      <c r="C75" s="12" t="str">
        <v>Holiday Baking Supplies</v>
      </c>
      <c r="D75" s="32">
        <f>SUMIFS('Register'!$F:$F,'Register'!$D:$D,Summary!$B75,'Register'!$E:$E,Summary!$C75,'Register'!$G:$G,Summary!D$2)</f>
        <v>0</v>
      </c>
      <c r="E75" s="32">
        <f>SUMIFS('Register'!$F:$F,'Register'!$D:$D,Summary!$B75,'Register'!$E:$E,Summary!$C75,'Register'!$G:$G,Summary!E$2)</f>
        <v>0</v>
      </c>
      <c r="F75" s="32">
        <f>SUMIFS('Register'!$F:$F,'Register'!$D:$D,Summary!$B75,'Register'!$E:$E,Summary!$C75,'Register'!$G:$G,Summary!F$2)</f>
        <v>0</v>
      </c>
      <c r="G75" s="32">
        <f>SUMIFS('Register'!$F:$F,'Register'!$D:$D,Summary!$B75,'Register'!$E:$E,Summary!$C75,'Register'!$G:$G,Summary!G$2)</f>
        <v>0</v>
      </c>
      <c r="H75" s="32">
        <f>SUMIFS('Register'!$F:$F,'Register'!$D:$D,Summary!$B75,'Register'!$E:$E,Summary!$C75,'Register'!$G:$G,Summary!H$2)</f>
        <v>0</v>
      </c>
      <c r="I75" s="32">
        <f>SUMIFS('Register'!$F:$F,'Register'!$D:$D,Summary!$B75,'Register'!$E:$E,Summary!$C75,'Register'!$G:$G,Summary!I$2)</f>
        <v>0</v>
      </c>
      <c r="J75" s="32">
        <f>SUMIFS('Register'!$F:$F,'Register'!$D:$D,Summary!$B75,'Register'!$E:$E,Summary!$C75,'Register'!$G:$G,Summary!J$2)</f>
        <v>0</v>
      </c>
      <c r="K75" s="32">
        <f>SUMIFS('Register'!$F:$F,'Register'!$D:$D,Summary!$B75,'Register'!$E:$E,Summary!$C75,'Register'!$G:$G,Summary!K$2)</f>
        <v>0</v>
      </c>
      <c r="L75" s="32">
        <f>SUMIFS('Register'!$F:$F,'Register'!$D:$D,Summary!$B75,'Register'!$E:$E,Summary!$C75,'Register'!$G:$G,Summary!L$2)</f>
        <v>0</v>
      </c>
      <c r="M75" s="32">
        <f>SUMIFS('Register'!$F:$F,'Register'!$D:$D,Summary!$B75,'Register'!$E:$E,Summary!$C75,'Register'!$G:$G,Summary!M$2)</f>
        <v>0</v>
      </c>
      <c r="N75" s="32">
        <f>SUMIFS('Register'!$F:$F,'Register'!$D:$D,Summary!$B75,'Register'!$E:$E,Summary!$C75,'Register'!$G:$G,Summary!N$2)</f>
        <v>0</v>
      </c>
      <c r="O75" s="32">
        <f>SUMIFS('Register'!$F:$F,'Register'!$D:$D,Summary!$B75,'Register'!$E:$E,Summary!$C75,'Register'!$G:$G,Summary!O$2)</f>
        <v>-300</v>
      </c>
      <c r="P75" s="20">
        <f t="shared" ref="P75:P138" si="1">SUM(D75:O75)</f>
        <v>-300</v>
      </c>
    </row>
    <row r="76" spans="2:16" x14ac:dyDescent="0.3">
      <c r="B76" s="17" t="str">
        <v>Food Supplies</v>
      </c>
      <c r="C76" s="11" t="str">
        <v>Office Snacks</v>
      </c>
      <c r="D76" s="31">
        <f>SUMIFS('Register'!$F:$F,'Register'!$D:$D,Summary!$B76,'Register'!$E:$E,Summary!$C76,'Register'!$G:$G,Summary!D$2)</f>
        <v>0</v>
      </c>
      <c r="E76" s="31">
        <f>SUMIFS('Register'!$F:$F,'Register'!$D:$D,Summary!$B76,'Register'!$E:$E,Summary!$C76,'Register'!$G:$G,Summary!E$2)</f>
        <v>0</v>
      </c>
      <c r="F76" s="31">
        <f>SUMIFS('Register'!$F:$F,'Register'!$D:$D,Summary!$B76,'Register'!$E:$E,Summary!$C76,'Register'!$G:$G,Summary!F$2)</f>
        <v>0</v>
      </c>
      <c r="G76" s="31">
        <f>SUMIFS('Register'!$F:$F,'Register'!$D:$D,Summary!$B76,'Register'!$E:$E,Summary!$C76,'Register'!$G:$G,Summary!G$2)</f>
        <v>0</v>
      </c>
      <c r="H76" s="31">
        <f>SUMIFS('Register'!$F:$F,'Register'!$D:$D,Summary!$B76,'Register'!$E:$E,Summary!$C76,'Register'!$G:$G,Summary!H$2)</f>
        <v>0</v>
      </c>
      <c r="I76" s="31">
        <f>SUMIFS('Register'!$F:$F,'Register'!$D:$D,Summary!$B76,'Register'!$E:$E,Summary!$C76,'Register'!$G:$G,Summary!I$2)</f>
        <v>0</v>
      </c>
      <c r="J76" s="31">
        <f>SUMIFS('Register'!$F:$F,'Register'!$D:$D,Summary!$B76,'Register'!$E:$E,Summary!$C76,'Register'!$G:$G,Summary!J$2)</f>
        <v>0</v>
      </c>
      <c r="K76" s="31">
        <f>SUMIFS('Register'!$F:$F,'Register'!$D:$D,Summary!$B76,'Register'!$E:$E,Summary!$C76,'Register'!$G:$G,Summary!K$2)</f>
        <v>0</v>
      </c>
      <c r="L76" s="31">
        <f>SUMIFS('Register'!$F:$F,'Register'!$D:$D,Summary!$B76,'Register'!$E:$E,Summary!$C76,'Register'!$G:$G,Summary!L$2)</f>
        <v>0</v>
      </c>
      <c r="M76" s="31">
        <f>SUMIFS('Register'!$F:$F,'Register'!$D:$D,Summary!$B76,'Register'!$E:$E,Summary!$C76,'Register'!$G:$G,Summary!M$2)</f>
        <v>0</v>
      </c>
      <c r="N76" s="31">
        <f>SUMIFS('Register'!$F:$F,'Register'!$D:$D,Summary!$B76,'Register'!$E:$E,Summary!$C76,'Register'!$G:$G,Summary!N$2)</f>
        <v>0</v>
      </c>
      <c r="O76" s="31">
        <f>SUMIFS('Register'!$F:$F,'Register'!$D:$D,Summary!$B76,'Register'!$E:$E,Summary!$C76,'Register'!$G:$G,Summary!O$2)</f>
        <v>-450</v>
      </c>
      <c r="P76" s="18">
        <f t="shared" si="1"/>
        <v>-450</v>
      </c>
    </row>
    <row r="77" spans="2:16" x14ac:dyDescent="0.3">
      <c r="B77" s="19" t="str">
        <v>Fundraising</v>
      </c>
      <c r="C77" s="12" t="str">
        <v>Charity Auction</v>
      </c>
      <c r="D77" s="32">
        <f>SUMIFS('Register'!$F:$F,'Register'!$D:$D,Summary!$B77,'Register'!$E:$E,Summary!$C77,'Register'!$G:$G,Summary!D$2)</f>
        <v>5000</v>
      </c>
      <c r="E77" s="32">
        <f>SUMIFS('Register'!$F:$F,'Register'!$D:$D,Summary!$B77,'Register'!$E:$E,Summary!$C77,'Register'!$G:$G,Summary!E$2)</f>
        <v>0</v>
      </c>
      <c r="F77" s="32">
        <f>SUMIFS('Register'!$F:$F,'Register'!$D:$D,Summary!$B77,'Register'!$E:$E,Summary!$C77,'Register'!$G:$G,Summary!F$2)</f>
        <v>0</v>
      </c>
      <c r="G77" s="32">
        <f>SUMIFS('Register'!$F:$F,'Register'!$D:$D,Summary!$B77,'Register'!$E:$E,Summary!$C77,'Register'!$G:$G,Summary!G$2)</f>
        <v>0</v>
      </c>
      <c r="H77" s="32">
        <f>SUMIFS('Register'!$F:$F,'Register'!$D:$D,Summary!$B77,'Register'!$E:$E,Summary!$C77,'Register'!$G:$G,Summary!H$2)</f>
        <v>0</v>
      </c>
      <c r="I77" s="32">
        <f>SUMIFS('Register'!$F:$F,'Register'!$D:$D,Summary!$B77,'Register'!$E:$E,Summary!$C77,'Register'!$G:$G,Summary!I$2)</f>
        <v>0</v>
      </c>
      <c r="J77" s="32">
        <f>SUMIFS('Register'!$F:$F,'Register'!$D:$D,Summary!$B77,'Register'!$E:$E,Summary!$C77,'Register'!$G:$G,Summary!J$2)</f>
        <v>0</v>
      </c>
      <c r="K77" s="32">
        <f>SUMIFS('Register'!$F:$F,'Register'!$D:$D,Summary!$B77,'Register'!$E:$E,Summary!$C77,'Register'!$G:$G,Summary!K$2)</f>
        <v>0</v>
      </c>
      <c r="L77" s="32">
        <f>SUMIFS('Register'!$F:$F,'Register'!$D:$D,Summary!$B77,'Register'!$E:$E,Summary!$C77,'Register'!$G:$G,Summary!L$2)</f>
        <v>0</v>
      </c>
      <c r="M77" s="32">
        <f>SUMIFS('Register'!$F:$F,'Register'!$D:$D,Summary!$B77,'Register'!$E:$E,Summary!$C77,'Register'!$G:$G,Summary!M$2)</f>
        <v>0</v>
      </c>
      <c r="N77" s="32">
        <f>SUMIFS('Register'!$F:$F,'Register'!$D:$D,Summary!$B77,'Register'!$E:$E,Summary!$C77,'Register'!$G:$G,Summary!N$2)</f>
        <v>0</v>
      </c>
      <c r="O77" s="32">
        <f>SUMIFS('Register'!$F:$F,'Register'!$D:$D,Summary!$B77,'Register'!$E:$E,Summary!$C77,'Register'!$G:$G,Summary!O$2)</f>
        <v>0</v>
      </c>
      <c r="P77" s="20">
        <f t="shared" si="1"/>
        <v>5000</v>
      </c>
    </row>
    <row r="78" spans="2:16" x14ac:dyDescent="0.3">
      <c r="B78" s="17" t="str">
        <v>Fundraising</v>
      </c>
      <c r="C78" s="11" t="str">
        <v>Charity Event</v>
      </c>
      <c r="D78" s="31">
        <f>SUMIFS('Register'!$F:$F,'Register'!$D:$D,Summary!$B78,'Register'!$E:$E,Summary!$C78,'Register'!$G:$G,Summary!D$2)</f>
        <v>0</v>
      </c>
      <c r="E78" s="31">
        <f>SUMIFS('Register'!$F:$F,'Register'!$D:$D,Summary!$B78,'Register'!$E:$E,Summary!$C78,'Register'!$G:$G,Summary!E$2)</f>
        <v>3800</v>
      </c>
      <c r="F78" s="31">
        <f>SUMIFS('Register'!$F:$F,'Register'!$D:$D,Summary!$B78,'Register'!$E:$E,Summary!$C78,'Register'!$G:$G,Summary!F$2)</f>
        <v>0</v>
      </c>
      <c r="G78" s="31">
        <f>SUMIFS('Register'!$F:$F,'Register'!$D:$D,Summary!$B78,'Register'!$E:$E,Summary!$C78,'Register'!$G:$G,Summary!G$2)</f>
        <v>0</v>
      </c>
      <c r="H78" s="31">
        <f>SUMIFS('Register'!$F:$F,'Register'!$D:$D,Summary!$B78,'Register'!$E:$E,Summary!$C78,'Register'!$G:$G,Summary!H$2)</f>
        <v>0</v>
      </c>
      <c r="I78" s="31">
        <f>SUMIFS('Register'!$F:$F,'Register'!$D:$D,Summary!$B78,'Register'!$E:$E,Summary!$C78,'Register'!$G:$G,Summary!I$2)</f>
        <v>0</v>
      </c>
      <c r="J78" s="31">
        <f>SUMIFS('Register'!$F:$F,'Register'!$D:$D,Summary!$B78,'Register'!$E:$E,Summary!$C78,'Register'!$G:$G,Summary!J$2)</f>
        <v>0</v>
      </c>
      <c r="K78" s="31">
        <f>SUMIFS('Register'!$F:$F,'Register'!$D:$D,Summary!$B78,'Register'!$E:$E,Summary!$C78,'Register'!$G:$G,Summary!K$2)</f>
        <v>0</v>
      </c>
      <c r="L78" s="31">
        <f>SUMIFS('Register'!$F:$F,'Register'!$D:$D,Summary!$B78,'Register'!$E:$E,Summary!$C78,'Register'!$G:$G,Summary!L$2)</f>
        <v>0</v>
      </c>
      <c r="M78" s="31">
        <f>SUMIFS('Register'!$F:$F,'Register'!$D:$D,Summary!$B78,'Register'!$E:$E,Summary!$C78,'Register'!$G:$G,Summary!M$2)</f>
        <v>0</v>
      </c>
      <c r="N78" s="31">
        <f>SUMIFS('Register'!$F:$F,'Register'!$D:$D,Summary!$B78,'Register'!$E:$E,Summary!$C78,'Register'!$G:$G,Summary!N$2)</f>
        <v>0</v>
      </c>
      <c r="O78" s="31">
        <f>SUMIFS('Register'!$F:$F,'Register'!$D:$D,Summary!$B78,'Register'!$E:$E,Summary!$C78,'Register'!$G:$G,Summary!O$2)</f>
        <v>0</v>
      </c>
      <c r="P78" s="18">
        <f t="shared" si="1"/>
        <v>3800</v>
      </c>
    </row>
    <row r="79" spans="2:16" x14ac:dyDescent="0.3">
      <c r="B79" s="19" t="str">
        <v>Fundraising</v>
      </c>
      <c r="C79" s="12" t="str">
        <v>Winter Gala</v>
      </c>
      <c r="D79" s="32">
        <f>SUMIFS('Register'!$F:$F,'Register'!$D:$D,Summary!$B79,'Register'!$E:$E,Summary!$C79,'Register'!$G:$G,Summary!D$2)</f>
        <v>0</v>
      </c>
      <c r="E79" s="32">
        <f>SUMIFS('Register'!$F:$F,'Register'!$D:$D,Summary!$B79,'Register'!$E:$E,Summary!$C79,'Register'!$G:$G,Summary!E$2)</f>
        <v>4600</v>
      </c>
      <c r="F79" s="32">
        <f>SUMIFS('Register'!$F:$F,'Register'!$D:$D,Summary!$B79,'Register'!$E:$E,Summary!$C79,'Register'!$G:$G,Summary!F$2)</f>
        <v>0</v>
      </c>
      <c r="G79" s="32">
        <f>SUMIFS('Register'!$F:$F,'Register'!$D:$D,Summary!$B79,'Register'!$E:$E,Summary!$C79,'Register'!$G:$G,Summary!G$2)</f>
        <v>0</v>
      </c>
      <c r="H79" s="32">
        <f>SUMIFS('Register'!$F:$F,'Register'!$D:$D,Summary!$B79,'Register'!$E:$E,Summary!$C79,'Register'!$G:$G,Summary!H$2)</f>
        <v>0</v>
      </c>
      <c r="I79" s="32">
        <f>SUMIFS('Register'!$F:$F,'Register'!$D:$D,Summary!$B79,'Register'!$E:$E,Summary!$C79,'Register'!$G:$G,Summary!I$2)</f>
        <v>0</v>
      </c>
      <c r="J79" s="32">
        <f>SUMIFS('Register'!$F:$F,'Register'!$D:$D,Summary!$B79,'Register'!$E:$E,Summary!$C79,'Register'!$G:$G,Summary!J$2)</f>
        <v>0</v>
      </c>
      <c r="K79" s="32">
        <f>SUMIFS('Register'!$F:$F,'Register'!$D:$D,Summary!$B79,'Register'!$E:$E,Summary!$C79,'Register'!$G:$G,Summary!K$2)</f>
        <v>0</v>
      </c>
      <c r="L79" s="32">
        <f>SUMIFS('Register'!$F:$F,'Register'!$D:$D,Summary!$B79,'Register'!$E:$E,Summary!$C79,'Register'!$G:$G,Summary!L$2)</f>
        <v>0</v>
      </c>
      <c r="M79" s="32">
        <f>SUMIFS('Register'!$F:$F,'Register'!$D:$D,Summary!$B79,'Register'!$E:$E,Summary!$C79,'Register'!$G:$G,Summary!M$2)</f>
        <v>0</v>
      </c>
      <c r="N79" s="32">
        <f>SUMIFS('Register'!$F:$F,'Register'!$D:$D,Summary!$B79,'Register'!$E:$E,Summary!$C79,'Register'!$G:$G,Summary!N$2)</f>
        <v>0</v>
      </c>
      <c r="O79" s="32">
        <f>SUMIFS('Register'!$F:$F,'Register'!$D:$D,Summary!$B79,'Register'!$E:$E,Summary!$C79,'Register'!$G:$G,Summary!O$2)</f>
        <v>0</v>
      </c>
      <c r="P79" s="20">
        <f t="shared" si="1"/>
        <v>4600</v>
      </c>
    </row>
    <row r="80" spans="2:16" x14ac:dyDescent="0.3">
      <c r="B80" s="17" t="str">
        <v>Fundraising</v>
      </c>
      <c r="C80" s="11" t="str">
        <v>Spring Gala</v>
      </c>
      <c r="D80" s="31">
        <f>SUMIFS('Register'!$F:$F,'Register'!$D:$D,Summary!$B80,'Register'!$E:$E,Summary!$C80,'Register'!$G:$G,Summary!D$2)</f>
        <v>0</v>
      </c>
      <c r="E80" s="31">
        <f>SUMIFS('Register'!$F:$F,'Register'!$D:$D,Summary!$B80,'Register'!$E:$E,Summary!$C80,'Register'!$G:$G,Summary!E$2)</f>
        <v>0</v>
      </c>
      <c r="F80" s="31">
        <f>SUMIFS('Register'!$F:$F,'Register'!$D:$D,Summary!$B80,'Register'!$E:$E,Summary!$C80,'Register'!$G:$G,Summary!F$2)</f>
        <v>4500</v>
      </c>
      <c r="G80" s="31">
        <f>SUMIFS('Register'!$F:$F,'Register'!$D:$D,Summary!$B80,'Register'!$E:$E,Summary!$C80,'Register'!$G:$G,Summary!G$2)</f>
        <v>0</v>
      </c>
      <c r="H80" s="31">
        <f>SUMIFS('Register'!$F:$F,'Register'!$D:$D,Summary!$B80,'Register'!$E:$E,Summary!$C80,'Register'!$G:$G,Summary!H$2)</f>
        <v>0</v>
      </c>
      <c r="I80" s="31">
        <f>SUMIFS('Register'!$F:$F,'Register'!$D:$D,Summary!$B80,'Register'!$E:$E,Summary!$C80,'Register'!$G:$G,Summary!I$2)</f>
        <v>0</v>
      </c>
      <c r="J80" s="31">
        <f>SUMIFS('Register'!$F:$F,'Register'!$D:$D,Summary!$B80,'Register'!$E:$E,Summary!$C80,'Register'!$G:$G,Summary!J$2)</f>
        <v>0</v>
      </c>
      <c r="K80" s="31">
        <f>SUMIFS('Register'!$F:$F,'Register'!$D:$D,Summary!$B80,'Register'!$E:$E,Summary!$C80,'Register'!$G:$G,Summary!K$2)</f>
        <v>0</v>
      </c>
      <c r="L80" s="31">
        <f>SUMIFS('Register'!$F:$F,'Register'!$D:$D,Summary!$B80,'Register'!$E:$E,Summary!$C80,'Register'!$G:$G,Summary!L$2)</f>
        <v>0</v>
      </c>
      <c r="M80" s="31">
        <f>SUMIFS('Register'!$F:$F,'Register'!$D:$D,Summary!$B80,'Register'!$E:$E,Summary!$C80,'Register'!$G:$G,Summary!M$2)</f>
        <v>0</v>
      </c>
      <c r="N80" s="31">
        <f>SUMIFS('Register'!$F:$F,'Register'!$D:$D,Summary!$B80,'Register'!$E:$E,Summary!$C80,'Register'!$G:$G,Summary!N$2)</f>
        <v>0</v>
      </c>
      <c r="O80" s="31">
        <f>SUMIFS('Register'!$F:$F,'Register'!$D:$D,Summary!$B80,'Register'!$E:$E,Summary!$C80,'Register'!$G:$G,Summary!O$2)</f>
        <v>0</v>
      </c>
      <c r="P80" s="18">
        <f t="shared" si="1"/>
        <v>4500</v>
      </c>
    </row>
    <row r="81" spans="2:16" x14ac:dyDescent="0.3">
      <c r="B81" s="19" t="str">
        <v>Fundraising</v>
      </c>
      <c r="C81" s="12" t="str">
        <v>Spring Festival</v>
      </c>
      <c r="D81" s="32">
        <f>SUMIFS('Register'!$F:$F,'Register'!$D:$D,Summary!$B81,'Register'!$E:$E,Summary!$C81,'Register'!$G:$G,Summary!D$2)</f>
        <v>0</v>
      </c>
      <c r="E81" s="32">
        <f>SUMIFS('Register'!$F:$F,'Register'!$D:$D,Summary!$B81,'Register'!$E:$E,Summary!$C81,'Register'!$G:$G,Summary!E$2)</f>
        <v>0</v>
      </c>
      <c r="F81" s="32">
        <f>SUMIFS('Register'!$F:$F,'Register'!$D:$D,Summary!$B81,'Register'!$E:$E,Summary!$C81,'Register'!$G:$G,Summary!F$2)</f>
        <v>4100</v>
      </c>
      <c r="G81" s="32">
        <f>SUMIFS('Register'!$F:$F,'Register'!$D:$D,Summary!$B81,'Register'!$E:$E,Summary!$C81,'Register'!$G:$G,Summary!G$2)</f>
        <v>0</v>
      </c>
      <c r="H81" s="32">
        <f>SUMIFS('Register'!$F:$F,'Register'!$D:$D,Summary!$B81,'Register'!$E:$E,Summary!$C81,'Register'!$G:$G,Summary!H$2)</f>
        <v>0</v>
      </c>
      <c r="I81" s="32">
        <f>SUMIFS('Register'!$F:$F,'Register'!$D:$D,Summary!$B81,'Register'!$E:$E,Summary!$C81,'Register'!$G:$G,Summary!I$2)</f>
        <v>0</v>
      </c>
      <c r="J81" s="32">
        <f>SUMIFS('Register'!$F:$F,'Register'!$D:$D,Summary!$B81,'Register'!$E:$E,Summary!$C81,'Register'!$G:$G,Summary!J$2)</f>
        <v>0</v>
      </c>
      <c r="K81" s="32">
        <f>SUMIFS('Register'!$F:$F,'Register'!$D:$D,Summary!$B81,'Register'!$E:$E,Summary!$C81,'Register'!$G:$G,Summary!K$2)</f>
        <v>0</v>
      </c>
      <c r="L81" s="32">
        <f>SUMIFS('Register'!$F:$F,'Register'!$D:$D,Summary!$B81,'Register'!$E:$E,Summary!$C81,'Register'!$G:$G,Summary!L$2)</f>
        <v>0</v>
      </c>
      <c r="M81" s="32">
        <f>SUMIFS('Register'!$F:$F,'Register'!$D:$D,Summary!$B81,'Register'!$E:$E,Summary!$C81,'Register'!$G:$G,Summary!M$2)</f>
        <v>0</v>
      </c>
      <c r="N81" s="32">
        <f>SUMIFS('Register'!$F:$F,'Register'!$D:$D,Summary!$B81,'Register'!$E:$E,Summary!$C81,'Register'!$G:$G,Summary!N$2)</f>
        <v>0</v>
      </c>
      <c r="O81" s="32">
        <f>SUMIFS('Register'!$F:$F,'Register'!$D:$D,Summary!$B81,'Register'!$E:$E,Summary!$C81,'Register'!$G:$G,Summary!O$2)</f>
        <v>0</v>
      </c>
      <c r="P81" s="20">
        <f t="shared" si="1"/>
        <v>4100</v>
      </c>
    </row>
    <row r="82" spans="2:16" x14ac:dyDescent="0.3">
      <c r="B82" s="17" t="str">
        <v>Fundraising</v>
      </c>
      <c r="C82" s="11" t="str">
        <v>Annual Raffle</v>
      </c>
      <c r="D82" s="31">
        <f>SUMIFS('Register'!$F:$F,'Register'!$D:$D,Summary!$B82,'Register'!$E:$E,Summary!$C82,'Register'!$G:$G,Summary!D$2)</f>
        <v>0</v>
      </c>
      <c r="E82" s="31">
        <f>SUMIFS('Register'!$F:$F,'Register'!$D:$D,Summary!$B82,'Register'!$E:$E,Summary!$C82,'Register'!$G:$G,Summary!E$2)</f>
        <v>0</v>
      </c>
      <c r="F82" s="31">
        <f>SUMIFS('Register'!$F:$F,'Register'!$D:$D,Summary!$B82,'Register'!$E:$E,Summary!$C82,'Register'!$G:$G,Summary!F$2)</f>
        <v>0</v>
      </c>
      <c r="G82" s="31">
        <f>SUMIFS('Register'!$F:$F,'Register'!$D:$D,Summary!$B82,'Register'!$E:$E,Summary!$C82,'Register'!$G:$G,Summary!G$2)</f>
        <v>4200</v>
      </c>
      <c r="H82" s="31">
        <f>SUMIFS('Register'!$F:$F,'Register'!$D:$D,Summary!$B82,'Register'!$E:$E,Summary!$C82,'Register'!$G:$G,Summary!H$2)</f>
        <v>0</v>
      </c>
      <c r="I82" s="31">
        <f>SUMIFS('Register'!$F:$F,'Register'!$D:$D,Summary!$B82,'Register'!$E:$E,Summary!$C82,'Register'!$G:$G,Summary!I$2)</f>
        <v>0</v>
      </c>
      <c r="J82" s="31">
        <f>SUMIFS('Register'!$F:$F,'Register'!$D:$D,Summary!$B82,'Register'!$E:$E,Summary!$C82,'Register'!$G:$G,Summary!J$2)</f>
        <v>0</v>
      </c>
      <c r="K82" s="31">
        <f>SUMIFS('Register'!$F:$F,'Register'!$D:$D,Summary!$B82,'Register'!$E:$E,Summary!$C82,'Register'!$G:$G,Summary!K$2)</f>
        <v>0</v>
      </c>
      <c r="L82" s="31">
        <f>SUMIFS('Register'!$F:$F,'Register'!$D:$D,Summary!$B82,'Register'!$E:$E,Summary!$C82,'Register'!$G:$G,Summary!L$2)</f>
        <v>0</v>
      </c>
      <c r="M82" s="31">
        <f>SUMIFS('Register'!$F:$F,'Register'!$D:$D,Summary!$B82,'Register'!$E:$E,Summary!$C82,'Register'!$G:$G,Summary!M$2)</f>
        <v>0</v>
      </c>
      <c r="N82" s="31">
        <f>SUMIFS('Register'!$F:$F,'Register'!$D:$D,Summary!$B82,'Register'!$E:$E,Summary!$C82,'Register'!$G:$G,Summary!N$2)</f>
        <v>0</v>
      </c>
      <c r="O82" s="31">
        <f>SUMIFS('Register'!$F:$F,'Register'!$D:$D,Summary!$B82,'Register'!$E:$E,Summary!$C82,'Register'!$G:$G,Summary!O$2)</f>
        <v>0</v>
      </c>
      <c r="P82" s="18">
        <f t="shared" si="1"/>
        <v>4200</v>
      </c>
    </row>
    <row r="83" spans="2:16" x14ac:dyDescent="0.3">
      <c r="B83" s="19" t="str">
        <v>Fundraising</v>
      </c>
      <c r="C83" s="12" t="str">
        <v>Annual Picnic</v>
      </c>
      <c r="D83" s="32">
        <f>SUMIFS('Register'!$F:$F,'Register'!$D:$D,Summary!$B83,'Register'!$E:$E,Summary!$C83,'Register'!$G:$G,Summary!D$2)</f>
        <v>0</v>
      </c>
      <c r="E83" s="32">
        <f>SUMIFS('Register'!$F:$F,'Register'!$D:$D,Summary!$B83,'Register'!$E:$E,Summary!$C83,'Register'!$G:$G,Summary!E$2)</f>
        <v>0</v>
      </c>
      <c r="F83" s="32">
        <f>SUMIFS('Register'!$F:$F,'Register'!$D:$D,Summary!$B83,'Register'!$E:$E,Summary!$C83,'Register'!$G:$G,Summary!F$2)</f>
        <v>0</v>
      </c>
      <c r="G83" s="32">
        <f>SUMIFS('Register'!$F:$F,'Register'!$D:$D,Summary!$B83,'Register'!$E:$E,Summary!$C83,'Register'!$G:$G,Summary!G$2)</f>
        <v>0</v>
      </c>
      <c r="H83" s="32">
        <f>SUMIFS('Register'!$F:$F,'Register'!$D:$D,Summary!$B83,'Register'!$E:$E,Summary!$C83,'Register'!$G:$G,Summary!H$2)</f>
        <v>4000</v>
      </c>
      <c r="I83" s="32">
        <f>SUMIFS('Register'!$F:$F,'Register'!$D:$D,Summary!$B83,'Register'!$E:$E,Summary!$C83,'Register'!$G:$G,Summary!I$2)</f>
        <v>0</v>
      </c>
      <c r="J83" s="32">
        <f>SUMIFS('Register'!$F:$F,'Register'!$D:$D,Summary!$B83,'Register'!$E:$E,Summary!$C83,'Register'!$G:$G,Summary!J$2)</f>
        <v>0</v>
      </c>
      <c r="K83" s="32">
        <f>SUMIFS('Register'!$F:$F,'Register'!$D:$D,Summary!$B83,'Register'!$E:$E,Summary!$C83,'Register'!$G:$G,Summary!K$2)</f>
        <v>0</v>
      </c>
      <c r="L83" s="32">
        <f>SUMIFS('Register'!$F:$F,'Register'!$D:$D,Summary!$B83,'Register'!$E:$E,Summary!$C83,'Register'!$G:$G,Summary!L$2)</f>
        <v>0</v>
      </c>
      <c r="M83" s="32">
        <f>SUMIFS('Register'!$F:$F,'Register'!$D:$D,Summary!$B83,'Register'!$E:$E,Summary!$C83,'Register'!$G:$G,Summary!M$2)</f>
        <v>0</v>
      </c>
      <c r="N83" s="32">
        <f>SUMIFS('Register'!$F:$F,'Register'!$D:$D,Summary!$B83,'Register'!$E:$E,Summary!$C83,'Register'!$G:$G,Summary!N$2)</f>
        <v>0</v>
      </c>
      <c r="O83" s="32">
        <f>SUMIFS('Register'!$F:$F,'Register'!$D:$D,Summary!$B83,'Register'!$E:$E,Summary!$C83,'Register'!$G:$G,Summary!O$2)</f>
        <v>0</v>
      </c>
      <c r="P83" s="20">
        <f t="shared" si="1"/>
        <v>4000</v>
      </c>
    </row>
    <row r="84" spans="2:16" x14ac:dyDescent="0.3">
      <c r="B84" s="17" t="str">
        <v>Fundraising</v>
      </c>
      <c r="C84" s="11" t="str">
        <v>Summer Fair</v>
      </c>
      <c r="D84" s="31">
        <f>SUMIFS('Register'!$F:$F,'Register'!$D:$D,Summary!$B84,'Register'!$E:$E,Summary!$C84,'Register'!$G:$G,Summary!D$2)</f>
        <v>0</v>
      </c>
      <c r="E84" s="31">
        <f>SUMIFS('Register'!$F:$F,'Register'!$D:$D,Summary!$B84,'Register'!$E:$E,Summary!$C84,'Register'!$G:$G,Summary!E$2)</f>
        <v>0</v>
      </c>
      <c r="F84" s="31">
        <f>SUMIFS('Register'!$F:$F,'Register'!$D:$D,Summary!$B84,'Register'!$E:$E,Summary!$C84,'Register'!$G:$G,Summary!F$2)</f>
        <v>0</v>
      </c>
      <c r="G84" s="31">
        <f>SUMIFS('Register'!$F:$F,'Register'!$D:$D,Summary!$B84,'Register'!$E:$E,Summary!$C84,'Register'!$G:$G,Summary!G$2)</f>
        <v>0</v>
      </c>
      <c r="H84" s="31">
        <f>SUMIFS('Register'!$F:$F,'Register'!$D:$D,Summary!$B84,'Register'!$E:$E,Summary!$C84,'Register'!$G:$G,Summary!H$2)</f>
        <v>0</v>
      </c>
      <c r="I84" s="31">
        <f>SUMIFS('Register'!$F:$F,'Register'!$D:$D,Summary!$B84,'Register'!$E:$E,Summary!$C84,'Register'!$G:$G,Summary!I$2)</f>
        <v>0</v>
      </c>
      <c r="J84" s="31">
        <f>SUMIFS('Register'!$F:$F,'Register'!$D:$D,Summary!$B84,'Register'!$E:$E,Summary!$C84,'Register'!$G:$G,Summary!J$2)</f>
        <v>0</v>
      </c>
      <c r="K84" s="31">
        <f>SUMIFS('Register'!$F:$F,'Register'!$D:$D,Summary!$B84,'Register'!$E:$E,Summary!$C84,'Register'!$G:$G,Summary!K$2)</f>
        <v>3600</v>
      </c>
      <c r="L84" s="31">
        <f>SUMIFS('Register'!$F:$F,'Register'!$D:$D,Summary!$B84,'Register'!$E:$E,Summary!$C84,'Register'!$G:$G,Summary!L$2)</f>
        <v>0</v>
      </c>
      <c r="M84" s="31">
        <f>SUMIFS('Register'!$F:$F,'Register'!$D:$D,Summary!$B84,'Register'!$E:$E,Summary!$C84,'Register'!$G:$G,Summary!M$2)</f>
        <v>0</v>
      </c>
      <c r="N84" s="31">
        <f>SUMIFS('Register'!$F:$F,'Register'!$D:$D,Summary!$B84,'Register'!$E:$E,Summary!$C84,'Register'!$G:$G,Summary!N$2)</f>
        <v>0</v>
      </c>
      <c r="O84" s="31">
        <f>SUMIFS('Register'!$F:$F,'Register'!$D:$D,Summary!$B84,'Register'!$E:$E,Summary!$C84,'Register'!$G:$G,Summary!O$2)</f>
        <v>0</v>
      </c>
      <c r="P84" s="18">
        <f t="shared" si="1"/>
        <v>3600</v>
      </c>
    </row>
    <row r="85" spans="2:16" x14ac:dyDescent="0.3">
      <c r="B85" s="19" t="str">
        <v>Fundraising</v>
      </c>
      <c r="C85" s="12" t="str">
        <v>Back-to-School Drive</v>
      </c>
      <c r="D85" s="32">
        <f>SUMIFS('Register'!$F:$F,'Register'!$D:$D,Summary!$B85,'Register'!$E:$E,Summary!$C85,'Register'!$G:$G,Summary!D$2)</f>
        <v>0</v>
      </c>
      <c r="E85" s="32">
        <f>SUMIFS('Register'!$F:$F,'Register'!$D:$D,Summary!$B85,'Register'!$E:$E,Summary!$C85,'Register'!$G:$G,Summary!E$2)</f>
        <v>0</v>
      </c>
      <c r="F85" s="32">
        <f>SUMIFS('Register'!$F:$F,'Register'!$D:$D,Summary!$B85,'Register'!$E:$E,Summary!$C85,'Register'!$G:$G,Summary!F$2)</f>
        <v>0</v>
      </c>
      <c r="G85" s="32">
        <f>SUMIFS('Register'!$F:$F,'Register'!$D:$D,Summary!$B85,'Register'!$E:$E,Summary!$C85,'Register'!$G:$G,Summary!G$2)</f>
        <v>0</v>
      </c>
      <c r="H85" s="32">
        <f>SUMIFS('Register'!$F:$F,'Register'!$D:$D,Summary!$B85,'Register'!$E:$E,Summary!$C85,'Register'!$G:$G,Summary!H$2)</f>
        <v>0</v>
      </c>
      <c r="I85" s="32">
        <f>SUMIFS('Register'!$F:$F,'Register'!$D:$D,Summary!$B85,'Register'!$E:$E,Summary!$C85,'Register'!$G:$G,Summary!I$2)</f>
        <v>0</v>
      </c>
      <c r="J85" s="32">
        <f>SUMIFS('Register'!$F:$F,'Register'!$D:$D,Summary!$B85,'Register'!$E:$E,Summary!$C85,'Register'!$G:$G,Summary!J$2)</f>
        <v>0</v>
      </c>
      <c r="K85" s="32">
        <f>SUMIFS('Register'!$F:$F,'Register'!$D:$D,Summary!$B85,'Register'!$E:$E,Summary!$C85,'Register'!$G:$G,Summary!K$2)</f>
        <v>2400</v>
      </c>
      <c r="L85" s="32">
        <f>SUMIFS('Register'!$F:$F,'Register'!$D:$D,Summary!$B85,'Register'!$E:$E,Summary!$C85,'Register'!$G:$G,Summary!L$2)</f>
        <v>0</v>
      </c>
      <c r="M85" s="32">
        <f>SUMIFS('Register'!$F:$F,'Register'!$D:$D,Summary!$B85,'Register'!$E:$E,Summary!$C85,'Register'!$G:$G,Summary!M$2)</f>
        <v>0</v>
      </c>
      <c r="N85" s="32">
        <f>SUMIFS('Register'!$F:$F,'Register'!$D:$D,Summary!$B85,'Register'!$E:$E,Summary!$C85,'Register'!$G:$G,Summary!N$2)</f>
        <v>0</v>
      </c>
      <c r="O85" s="32">
        <f>SUMIFS('Register'!$F:$F,'Register'!$D:$D,Summary!$B85,'Register'!$E:$E,Summary!$C85,'Register'!$G:$G,Summary!O$2)</f>
        <v>0</v>
      </c>
      <c r="P85" s="20">
        <f t="shared" si="1"/>
        <v>2400</v>
      </c>
    </row>
    <row r="86" spans="2:16" x14ac:dyDescent="0.3">
      <c r="B86" s="17" t="str">
        <v>Fundraising</v>
      </c>
      <c r="C86" s="11" t="str">
        <v>Annual Gala</v>
      </c>
      <c r="D86" s="31">
        <f>SUMIFS('Register'!$F:$F,'Register'!$D:$D,Summary!$B86,'Register'!$E:$E,Summary!$C86,'Register'!$G:$G,Summary!D$2)</f>
        <v>0</v>
      </c>
      <c r="E86" s="31">
        <f>SUMIFS('Register'!$F:$F,'Register'!$D:$D,Summary!$B86,'Register'!$E:$E,Summary!$C86,'Register'!$G:$G,Summary!E$2)</f>
        <v>0</v>
      </c>
      <c r="F86" s="31">
        <f>SUMIFS('Register'!$F:$F,'Register'!$D:$D,Summary!$B86,'Register'!$E:$E,Summary!$C86,'Register'!$G:$G,Summary!F$2)</f>
        <v>0</v>
      </c>
      <c r="G86" s="31">
        <f>SUMIFS('Register'!$F:$F,'Register'!$D:$D,Summary!$B86,'Register'!$E:$E,Summary!$C86,'Register'!$G:$G,Summary!G$2)</f>
        <v>0</v>
      </c>
      <c r="H86" s="31">
        <f>SUMIFS('Register'!$F:$F,'Register'!$D:$D,Summary!$B86,'Register'!$E:$E,Summary!$C86,'Register'!$G:$G,Summary!H$2)</f>
        <v>0</v>
      </c>
      <c r="I86" s="31">
        <f>SUMIFS('Register'!$F:$F,'Register'!$D:$D,Summary!$B86,'Register'!$E:$E,Summary!$C86,'Register'!$G:$G,Summary!I$2)</f>
        <v>0</v>
      </c>
      <c r="J86" s="31">
        <f>SUMIFS('Register'!$F:$F,'Register'!$D:$D,Summary!$B86,'Register'!$E:$E,Summary!$C86,'Register'!$G:$G,Summary!J$2)</f>
        <v>0</v>
      </c>
      <c r="K86" s="31">
        <f>SUMIFS('Register'!$F:$F,'Register'!$D:$D,Summary!$B86,'Register'!$E:$E,Summary!$C86,'Register'!$G:$G,Summary!K$2)</f>
        <v>5200</v>
      </c>
      <c r="L86" s="31">
        <f>SUMIFS('Register'!$F:$F,'Register'!$D:$D,Summary!$B86,'Register'!$E:$E,Summary!$C86,'Register'!$G:$G,Summary!L$2)</f>
        <v>0</v>
      </c>
      <c r="M86" s="31">
        <f>SUMIFS('Register'!$F:$F,'Register'!$D:$D,Summary!$B86,'Register'!$E:$E,Summary!$C86,'Register'!$G:$G,Summary!M$2)</f>
        <v>0</v>
      </c>
      <c r="N86" s="31">
        <f>SUMIFS('Register'!$F:$F,'Register'!$D:$D,Summary!$B86,'Register'!$E:$E,Summary!$C86,'Register'!$G:$G,Summary!N$2)</f>
        <v>0</v>
      </c>
      <c r="O86" s="31">
        <f>SUMIFS('Register'!$F:$F,'Register'!$D:$D,Summary!$B86,'Register'!$E:$E,Summary!$C86,'Register'!$G:$G,Summary!O$2)</f>
        <v>0</v>
      </c>
      <c r="P86" s="18">
        <f t="shared" si="1"/>
        <v>5200</v>
      </c>
    </row>
    <row r="87" spans="2:16" x14ac:dyDescent="0.3">
      <c r="B87" s="19" t="str">
        <v>Fundraising</v>
      </c>
      <c r="C87" s="12" t="str">
        <v>Harvest Festival</v>
      </c>
      <c r="D87" s="32">
        <f>SUMIFS('Register'!$F:$F,'Register'!$D:$D,Summary!$B87,'Register'!$E:$E,Summary!$C87,'Register'!$G:$G,Summary!D$2)</f>
        <v>0</v>
      </c>
      <c r="E87" s="32">
        <f>SUMIFS('Register'!$F:$F,'Register'!$D:$D,Summary!$B87,'Register'!$E:$E,Summary!$C87,'Register'!$G:$G,Summary!E$2)</f>
        <v>0</v>
      </c>
      <c r="F87" s="32">
        <f>SUMIFS('Register'!$F:$F,'Register'!$D:$D,Summary!$B87,'Register'!$E:$E,Summary!$C87,'Register'!$G:$G,Summary!F$2)</f>
        <v>0</v>
      </c>
      <c r="G87" s="32">
        <f>SUMIFS('Register'!$F:$F,'Register'!$D:$D,Summary!$B87,'Register'!$E:$E,Summary!$C87,'Register'!$G:$G,Summary!G$2)</f>
        <v>0</v>
      </c>
      <c r="H87" s="32">
        <f>SUMIFS('Register'!$F:$F,'Register'!$D:$D,Summary!$B87,'Register'!$E:$E,Summary!$C87,'Register'!$G:$G,Summary!H$2)</f>
        <v>0</v>
      </c>
      <c r="I87" s="32">
        <f>SUMIFS('Register'!$F:$F,'Register'!$D:$D,Summary!$B87,'Register'!$E:$E,Summary!$C87,'Register'!$G:$G,Summary!I$2)</f>
        <v>0</v>
      </c>
      <c r="J87" s="32">
        <f>SUMIFS('Register'!$F:$F,'Register'!$D:$D,Summary!$B87,'Register'!$E:$E,Summary!$C87,'Register'!$G:$G,Summary!J$2)</f>
        <v>0</v>
      </c>
      <c r="K87" s="32">
        <f>SUMIFS('Register'!$F:$F,'Register'!$D:$D,Summary!$B87,'Register'!$E:$E,Summary!$C87,'Register'!$G:$G,Summary!K$2)</f>
        <v>0</v>
      </c>
      <c r="L87" s="32">
        <f>SUMIFS('Register'!$F:$F,'Register'!$D:$D,Summary!$B87,'Register'!$E:$E,Summary!$C87,'Register'!$G:$G,Summary!L$2)</f>
        <v>0</v>
      </c>
      <c r="M87" s="32">
        <f>SUMIFS('Register'!$F:$F,'Register'!$D:$D,Summary!$B87,'Register'!$E:$E,Summary!$C87,'Register'!$G:$G,Summary!M$2)</f>
        <v>4600</v>
      </c>
      <c r="N87" s="32">
        <f>SUMIFS('Register'!$F:$F,'Register'!$D:$D,Summary!$B87,'Register'!$E:$E,Summary!$C87,'Register'!$G:$G,Summary!N$2)</f>
        <v>0</v>
      </c>
      <c r="O87" s="32">
        <f>SUMIFS('Register'!$F:$F,'Register'!$D:$D,Summary!$B87,'Register'!$E:$E,Summary!$C87,'Register'!$G:$G,Summary!O$2)</f>
        <v>0</v>
      </c>
      <c r="P87" s="20">
        <f t="shared" si="1"/>
        <v>4600</v>
      </c>
    </row>
    <row r="88" spans="2:16" x14ac:dyDescent="0.3">
      <c r="B88" s="17" t="str">
        <v>Grants</v>
      </c>
      <c r="C88" s="11" t="str">
        <v>State Grant Received</v>
      </c>
      <c r="D88" s="31">
        <f>SUMIFS('Register'!$F:$F,'Register'!$D:$D,Summary!$B88,'Register'!$E:$E,Summary!$C88,'Register'!$G:$G,Summary!D$2)</f>
        <v>0</v>
      </c>
      <c r="E88" s="31">
        <f>SUMIFS('Register'!$F:$F,'Register'!$D:$D,Summary!$B88,'Register'!$E:$E,Summary!$C88,'Register'!$G:$G,Summary!E$2)</f>
        <v>0</v>
      </c>
      <c r="F88" s="31">
        <f>SUMIFS('Register'!$F:$F,'Register'!$D:$D,Summary!$B88,'Register'!$E:$E,Summary!$C88,'Register'!$G:$G,Summary!F$2)</f>
        <v>2400</v>
      </c>
      <c r="G88" s="31">
        <f>SUMIFS('Register'!$F:$F,'Register'!$D:$D,Summary!$B88,'Register'!$E:$E,Summary!$C88,'Register'!$G:$G,Summary!G$2)</f>
        <v>0</v>
      </c>
      <c r="H88" s="31">
        <f>SUMIFS('Register'!$F:$F,'Register'!$D:$D,Summary!$B88,'Register'!$E:$E,Summary!$C88,'Register'!$G:$G,Summary!H$2)</f>
        <v>0</v>
      </c>
      <c r="I88" s="31">
        <f>SUMIFS('Register'!$F:$F,'Register'!$D:$D,Summary!$B88,'Register'!$E:$E,Summary!$C88,'Register'!$G:$G,Summary!I$2)</f>
        <v>0</v>
      </c>
      <c r="J88" s="31">
        <f>SUMIFS('Register'!$F:$F,'Register'!$D:$D,Summary!$B88,'Register'!$E:$E,Summary!$C88,'Register'!$G:$G,Summary!J$2)</f>
        <v>0</v>
      </c>
      <c r="K88" s="31">
        <f>SUMIFS('Register'!$F:$F,'Register'!$D:$D,Summary!$B88,'Register'!$E:$E,Summary!$C88,'Register'!$G:$G,Summary!K$2)</f>
        <v>0</v>
      </c>
      <c r="L88" s="31">
        <f>SUMIFS('Register'!$F:$F,'Register'!$D:$D,Summary!$B88,'Register'!$E:$E,Summary!$C88,'Register'!$G:$G,Summary!L$2)</f>
        <v>0</v>
      </c>
      <c r="M88" s="31">
        <f>SUMIFS('Register'!$F:$F,'Register'!$D:$D,Summary!$B88,'Register'!$E:$E,Summary!$C88,'Register'!$G:$G,Summary!M$2)</f>
        <v>0</v>
      </c>
      <c r="N88" s="31">
        <f>SUMIFS('Register'!$F:$F,'Register'!$D:$D,Summary!$B88,'Register'!$E:$E,Summary!$C88,'Register'!$G:$G,Summary!N$2)</f>
        <v>0</v>
      </c>
      <c r="O88" s="31">
        <f>SUMIFS('Register'!$F:$F,'Register'!$D:$D,Summary!$B88,'Register'!$E:$E,Summary!$C88,'Register'!$G:$G,Summary!O$2)</f>
        <v>0</v>
      </c>
      <c r="P88" s="18">
        <f t="shared" si="1"/>
        <v>2400</v>
      </c>
    </row>
    <row r="89" spans="2:16" x14ac:dyDescent="0.3">
      <c r="B89" s="19" t="str">
        <v>Grants</v>
      </c>
      <c r="C89" s="12" t="str">
        <v>Project Grant</v>
      </c>
      <c r="D89" s="32">
        <f>SUMIFS('Register'!$F:$F,'Register'!$D:$D,Summary!$B89,'Register'!$E:$E,Summary!$C89,'Register'!$G:$G,Summary!D$2)</f>
        <v>0</v>
      </c>
      <c r="E89" s="32">
        <f>SUMIFS('Register'!$F:$F,'Register'!$D:$D,Summary!$B89,'Register'!$E:$E,Summary!$C89,'Register'!$G:$G,Summary!E$2)</f>
        <v>0</v>
      </c>
      <c r="F89" s="32">
        <f>SUMIFS('Register'!$F:$F,'Register'!$D:$D,Summary!$B89,'Register'!$E:$E,Summary!$C89,'Register'!$G:$G,Summary!F$2)</f>
        <v>2200</v>
      </c>
      <c r="G89" s="32">
        <f>SUMIFS('Register'!$F:$F,'Register'!$D:$D,Summary!$B89,'Register'!$E:$E,Summary!$C89,'Register'!$G:$G,Summary!G$2)</f>
        <v>0</v>
      </c>
      <c r="H89" s="32">
        <f>SUMIFS('Register'!$F:$F,'Register'!$D:$D,Summary!$B89,'Register'!$E:$E,Summary!$C89,'Register'!$G:$G,Summary!H$2)</f>
        <v>0</v>
      </c>
      <c r="I89" s="32">
        <f>SUMIFS('Register'!$F:$F,'Register'!$D:$D,Summary!$B89,'Register'!$E:$E,Summary!$C89,'Register'!$G:$G,Summary!I$2)</f>
        <v>0</v>
      </c>
      <c r="J89" s="32">
        <f>SUMIFS('Register'!$F:$F,'Register'!$D:$D,Summary!$B89,'Register'!$E:$E,Summary!$C89,'Register'!$G:$G,Summary!J$2)</f>
        <v>0</v>
      </c>
      <c r="K89" s="32">
        <f>SUMIFS('Register'!$F:$F,'Register'!$D:$D,Summary!$B89,'Register'!$E:$E,Summary!$C89,'Register'!$G:$G,Summary!K$2)</f>
        <v>0</v>
      </c>
      <c r="L89" s="32">
        <f>SUMIFS('Register'!$F:$F,'Register'!$D:$D,Summary!$B89,'Register'!$E:$E,Summary!$C89,'Register'!$G:$G,Summary!L$2)</f>
        <v>0</v>
      </c>
      <c r="M89" s="32">
        <f>SUMIFS('Register'!$F:$F,'Register'!$D:$D,Summary!$B89,'Register'!$E:$E,Summary!$C89,'Register'!$G:$G,Summary!M$2)</f>
        <v>0</v>
      </c>
      <c r="N89" s="32">
        <f>SUMIFS('Register'!$F:$F,'Register'!$D:$D,Summary!$B89,'Register'!$E:$E,Summary!$C89,'Register'!$G:$G,Summary!N$2)</f>
        <v>0</v>
      </c>
      <c r="O89" s="32">
        <f>SUMIFS('Register'!$F:$F,'Register'!$D:$D,Summary!$B89,'Register'!$E:$E,Summary!$C89,'Register'!$G:$G,Summary!O$2)</f>
        <v>0</v>
      </c>
      <c r="P89" s="20">
        <f t="shared" si="1"/>
        <v>2200</v>
      </c>
    </row>
    <row r="90" spans="2:16" x14ac:dyDescent="0.3">
      <c r="B90" s="17" t="str">
        <v>Grants</v>
      </c>
      <c r="C90" s="11" t="str">
        <v>City Grant</v>
      </c>
      <c r="D90" s="31">
        <f>SUMIFS('Register'!$F:$F,'Register'!$D:$D,Summary!$B90,'Register'!$E:$E,Summary!$C90,'Register'!$G:$G,Summary!D$2)</f>
        <v>0</v>
      </c>
      <c r="E90" s="31">
        <f>SUMIFS('Register'!$F:$F,'Register'!$D:$D,Summary!$B90,'Register'!$E:$E,Summary!$C90,'Register'!$G:$G,Summary!E$2)</f>
        <v>0</v>
      </c>
      <c r="F90" s="31">
        <f>SUMIFS('Register'!$F:$F,'Register'!$D:$D,Summary!$B90,'Register'!$E:$E,Summary!$C90,'Register'!$G:$G,Summary!F$2)</f>
        <v>0</v>
      </c>
      <c r="G90" s="31">
        <f>SUMIFS('Register'!$F:$F,'Register'!$D:$D,Summary!$B90,'Register'!$E:$E,Summary!$C90,'Register'!$G:$G,Summary!G$2)</f>
        <v>0</v>
      </c>
      <c r="H90" s="31">
        <f>SUMIFS('Register'!$F:$F,'Register'!$D:$D,Summary!$B90,'Register'!$E:$E,Summary!$C90,'Register'!$G:$G,Summary!H$2)</f>
        <v>0</v>
      </c>
      <c r="I90" s="31">
        <f>SUMIFS('Register'!$F:$F,'Register'!$D:$D,Summary!$B90,'Register'!$E:$E,Summary!$C90,'Register'!$G:$G,Summary!I$2)</f>
        <v>0</v>
      </c>
      <c r="J90" s="31">
        <f>SUMIFS('Register'!$F:$F,'Register'!$D:$D,Summary!$B90,'Register'!$E:$E,Summary!$C90,'Register'!$G:$G,Summary!J$2)</f>
        <v>0</v>
      </c>
      <c r="K90" s="31">
        <f>SUMIFS('Register'!$F:$F,'Register'!$D:$D,Summary!$B90,'Register'!$E:$E,Summary!$C90,'Register'!$G:$G,Summary!K$2)</f>
        <v>3000</v>
      </c>
      <c r="L90" s="31">
        <f>SUMIFS('Register'!$F:$F,'Register'!$D:$D,Summary!$B90,'Register'!$E:$E,Summary!$C90,'Register'!$G:$G,Summary!L$2)</f>
        <v>0</v>
      </c>
      <c r="M90" s="31">
        <f>SUMIFS('Register'!$F:$F,'Register'!$D:$D,Summary!$B90,'Register'!$E:$E,Summary!$C90,'Register'!$G:$G,Summary!M$2)</f>
        <v>0</v>
      </c>
      <c r="N90" s="31">
        <f>SUMIFS('Register'!$F:$F,'Register'!$D:$D,Summary!$B90,'Register'!$E:$E,Summary!$C90,'Register'!$G:$G,Summary!N$2)</f>
        <v>0</v>
      </c>
      <c r="O90" s="31">
        <f>SUMIFS('Register'!$F:$F,'Register'!$D:$D,Summary!$B90,'Register'!$E:$E,Summary!$C90,'Register'!$G:$G,Summary!O$2)</f>
        <v>0</v>
      </c>
      <c r="P90" s="18">
        <f t="shared" si="1"/>
        <v>3000</v>
      </c>
    </row>
    <row r="91" spans="2:16" x14ac:dyDescent="0.3">
      <c r="B91" s="19" t="str">
        <v>Grants</v>
      </c>
      <c r="C91" s="12" t="str">
        <v>Community Project Grant</v>
      </c>
      <c r="D91" s="32">
        <f>SUMIFS('Register'!$F:$F,'Register'!$D:$D,Summary!$B91,'Register'!$E:$E,Summary!$C91,'Register'!$G:$G,Summary!D$2)</f>
        <v>0</v>
      </c>
      <c r="E91" s="32">
        <f>SUMIFS('Register'!$F:$F,'Register'!$D:$D,Summary!$B91,'Register'!$E:$E,Summary!$C91,'Register'!$G:$G,Summary!E$2)</f>
        <v>0</v>
      </c>
      <c r="F91" s="32">
        <f>SUMIFS('Register'!$F:$F,'Register'!$D:$D,Summary!$B91,'Register'!$E:$E,Summary!$C91,'Register'!$G:$G,Summary!F$2)</f>
        <v>0</v>
      </c>
      <c r="G91" s="32">
        <f>SUMIFS('Register'!$F:$F,'Register'!$D:$D,Summary!$B91,'Register'!$E:$E,Summary!$C91,'Register'!$G:$G,Summary!G$2)</f>
        <v>0</v>
      </c>
      <c r="H91" s="32">
        <f>SUMIFS('Register'!$F:$F,'Register'!$D:$D,Summary!$B91,'Register'!$E:$E,Summary!$C91,'Register'!$G:$G,Summary!H$2)</f>
        <v>0</v>
      </c>
      <c r="I91" s="32">
        <f>SUMIFS('Register'!$F:$F,'Register'!$D:$D,Summary!$B91,'Register'!$E:$E,Summary!$C91,'Register'!$G:$G,Summary!I$2)</f>
        <v>0</v>
      </c>
      <c r="J91" s="32">
        <f>SUMIFS('Register'!$F:$F,'Register'!$D:$D,Summary!$B91,'Register'!$E:$E,Summary!$C91,'Register'!$G:$G,Summary!J$2)</f>
        <v>0</v>
      </c>
      <c r="K91" s="32">
        <f>SUMIFS('Register'!$F:$F,'Register'!$D:$D,Summary!$B91,'Register'!$E:$E,Summary!$C91,'Register'!$G:$G,Summary!K$2)</f>
        <v>0</v>
      </c>
      <c r="L91" s="32">
        <f>SUMIFS('Register'!$F:$F,'Register'!$D:$D,Summary!$B91,'Register'!$E:$E,Summary!$C91,'Register'!$G:$G,Summary!L$2)</f>
        <v>0</v>
      </c>
      <c r="M91" s="32">
        <f>SUMIFS('Register'!$F:$F,'Register'!$D:$D,Summary!$B91,'Register'!$E:$E,Summary!$C91,'Register'!$G:$G,Summary!M$2)</f>
        <v>0</v>
      </c>
      <c r="N91" s="32">
        <f>SUMIFS('Register'!$F:$F,'Register'!$D:$D,Summary!$B91,'Register'!$E:$E,Summary!$C91,'Register'!$G:$G,Summary!N$2)</f>
        <v>2000</v>
      </c>
      <c r="O91" s="32">
        <f>SUMIFS('Register'!$F:$F,'Register'!$D:$D,Summary!$B91,'Register'!$E:$E,Summary!$C91,'Register'!$G:$G,Summary!O$2)</f>
        <v>0</v>
      </c>
      <c r="P91" s="20">
        <f t="shared" si="1"/>
        <v>2000</v>
      </c>
    </row>
    <row r="92" spans="2:16" x14ac:dyDescent="0.3">
      <c r="B92" s="17" t="str">
        <v>Grants</v>
      </c>
      <c r="C92" s="11" t="str">
        <v>State Program Grant</v>
      </c>
      <c r="D92" s="31">
        <f>SUMIFS('Register'!$F:$F,'Register'!$D:$D,Summary!$B92,'Register'!$E:$E,Summary!$C92,'Register'!$G:$G,Summary!D$2)</f>
        <v>0</v>
      </c>
      <c r="E92" s="31">
        <f>SUMIFS('Register'!$F:$F,'Register'!$D:$D,Summary!$B92,'Register'!$E:$E,Summary!$C92,'Register'!$G:$G,Summary!E$2)</f>
        <v>0</v>
      </c>
      <c r="F92" s="31">
        <f>SUMIFS('Register'!$F:$F,'Register'!$D:$D,Summary!$B92,'Register'!$E:$E,Summary!$C92,'Register'!$G:$G,Summary!F$2)</f>
        <v>0</v>
      </c>
      <c r="G92" s="31">
        <f>SUMIFS('Register'!$F:$F,'Register'!$D:$D,Summary!$B92,'Register'!$E:$E,Summary!$C92,'Register'!$G:$G,Summary!G$2)</f>
        <v>0</v>
      </c>
      <c r="H92" s="31">
        <f>SUMIFS('Register'!$F:$F,'Register'!$D:$D,Summary!$B92,'Register'!$E:$E,Summary!$C92,'Register'!$G:$G,Summary!H$2)</f>
        <v>0</v>
      </c>
      <c r="I92" s="31">
        <f>SUMIFS('Register'!$F:$F,'Register'!$D:$D,Summary!$B92,'Register'!$E:$E,Summary!$C92,'Register'!$G:$G,Summary!I$2)</f>
        <v>0</v>
      </c>
      <c r="J92" s="31">
        <f>SUMIFS('Register'!$F:$F,'Register'!$D:$D,Summary!$B92,'Register'!$E:$E,Summary!$C92,'Register'!$G:$G,Summary!J$2)</f>
        <v>0</v>
      </c>
      <c r="K92" s="31">
        <f>SUMIFS('Register'!$F:$F,'Register'!$D:$D,Summary!$B92,'Register'!$E:$E,Summary!$C92,'Register'!$G:$G,Summary!K$2)</f>
        <v>0</v>
      </c>
      <c r="L92" s="31">
        <f>SUMIFS('Register'!$F:$F,'Register'!$D:$D,Summary!$B92,'Register'!$E:$E,Summary!$C92,'Register'!$G:$G,Summary!L$2)</f>
        <v>0</v>
      </c>
      <c r="M92" s="31">
        <f>SUMIFS('Register'!$F:$F,'Register'!$D:$D,Summary!$B92,'Register'!$E:$E,Summary!$C92,'Register'!$G:$G,Summary!M$2)</f>
        <v>0</v>
      </c>
      <c r="N92" s="31">
        <f>SUMIFS('Register'!$F:$F,'Register'!$D:$D,Summary!$B92,'Register'!$E:$E,Summary!$C92,'Register'!$G:$G,Summary!N$2)</f>
        <v>3100</v>
      </c>
      <c r="O92" s="31">
        <f>SUMIFS('Register'!$F:$F,'Register'!$D:$D,Summary!$B92,'Register'!$E:$E,Summary!$C92,'Register'!$G:$G,Summary!O$2)</f>
        <v>0</v>
      </c>
      <c r="P92" s="18">
        <f t="shared" si="1"/>
        <v>3100</v>
      </c>
    </row>
    <row r="93" spans="2:16" x14ac:dyDescent="0.3">
      <c r="B93" s="19" t="str">
        <v>Graphic Design</v>
      </c>
      <c r="C93" s="12" t="str">
        <v>Logo Design Services</v>
      </c>
      <c r="D93" s="32">
        <f>SUMIFS('Register'!$F:$F,'Register'!$D:$D,Summary!$B93,'Register'!$E:$E,Summary!$C93,'Register'!$G:$G,Summary!D$2)</f>
        <v>0</v>
      </c>
      <c r="E93" s="32">
        <f>SUMIFS('Register'!$F:$F,'Register'!$D:$D,Summary!$B93,'Register'!$E:$E,Summary!$C93,'Register'!$G:$G,Summary!E$2)</f>
        <v>0</v>
      </c>
      <c r="F93" s="32">
        <f>SUMIFS('Register'!$F:$F,'Register'!$D:$D,Summary!$B93,'Register'!$E:$E,Summary!$C93,'Register'!$G:$G,Summary!F$2)</f>
        <v>0</v>
      </c>
      <c r="G93" s="32">
        <f>SUMIFS('Register'!$F:$F,'Register'!$D:$D,Summary!$B93,'Register'!$E:$E,Summary!$C93,'Register'!$G:$G,Summary!G$2)</f>
        <v>0</v>
      </c>
      <c r="H93" s="32">
        <f>SUMIFS('Register'!$F:$F,'Register'!$D:$D,Summary!$B93,'Register'!$E:$E,Summary!$C93,'Register'!$G:$G,Summary!H$2)</f>
        <v>0</v>
      </c>
      <c r="I93" s="32">
        <f>SUMIFS('Register'!$F:$F,'Register'!$D:$D,Summary!$B93,'Register'!$E:$E,Summary!$C93,'Register'!$G:$G,Summary!I$2)</f>
        <v>0</v>
      </c>
      <c r="J93" s="32">
        <f>SUMIFS('Register'!$F:$F,'Register'!$D:$D,Summary!$B93,'Register'!$E:$E,Summary!$C93,'Register'!$G:$G,Summary!J$2)</f>
        <v>0</v>
      </c>
      <c r="K93" s="32">
        <f>SUMIFS('Register'!$F:$F,'Register'!$D:$D,Summary!$B93,'Register'!$E:$E,Summary!$C93,'Register'!$G:$G,Summary!K$2)</f>
        <v>0</v>
      </c>
      <c r="L93" s="32">
        <f>SUMIFS('Register'!$F:$F,'Register'!$D:$D,Summary!$B93,'Register'!$E:$E,Summary!$C93,'Register'!$G:$G,Summary!L$2)</f>
        <v>-380</v>
      </c>
      <c r="M93" s="32">
        <f>SUMIFS('Register'!$F:$F,'Register'!$D:$D,Summary!$B93,'Register'!$E:$E,Summary!$C93,'Register'!$G:$G,Summary!M$2)</f>
        <v>0</v>
      </c>
      <c r="N93" s="32">
        <f>SUMIFS('Register'!$F:$F,'Register'!$D:$D,Summary!$B93,'Register'!$E:$E,Summary!$C93,'Register'!$G:$G,Summary!N$2)</f>
        <v>0</v>
      </c>
      <c r="O93" s="32">
        <f>SUMIFS('Register'!$F:$F,'Register'!$D:$D,Summary!$B93,'Register'!$E:$E,Summary!$C93,'Register'!$G:$G,Summary!O$2)</f>
        <v>0</v>
      </c>
      <c r="P93" s="20">
        <f t="shared" si="1"/>
        <v>-380</v>
      </c>
    </row>
    <row r="94" spans="2:16" x14ac:dyDescent="0.3">
      <c r="B94" s="17" t="str">
        <v>Insurance</v>
      </c>
      <c r="C94" s="11" t="str">
        <v>Health Insurance Premium</v>
      </c>
      <c r="D94" s="31">
        <f>SUMIFS('Register'!$F:$F,'Register'!$D:$D,Summary!$B94,'Register'!$E:$E,Summary!$C94,'Register'!$G:$G,Summary!D$2)</f>
        <v>-400</v>
      </c>
      <c r="E94" s="31">
        <f>SUMIFS('Register'!$F:$F,'Register'!$D:$D,Summary!$B94,'Register'!$E:$E,Summary!$C94,'Register'!$G:$G,Summary!E$2)</f>
        <v>0</v>
      </c>
      <c r="F94" s="31">
        <f>SUMIFS('Register'!$F:$F,'Register'!$D:$D,Summary!$B94,'Register'!$E:$E,Summary!$C94,'Register'!$G:$G,Summary!F$2)</f>
        <v>0</v>
      </c>
      <c r="G94" s="31">
        <f>SUMIFS('Register'!$F:$F,'Register'!$D:$D,Summary!$B94,'Register'!$E:$E,Summary!$C94,'Register'!$G:$G,Summary!G$2)</f>
        <v>0</v>
      </c>
      <c r="H94" s="31">
        <f>SUMIFS('Register'!$F:$F,'Register'!$D:$D,Summary!$B94,'Register'!$E:$E,Summary!$C94,'Register'!$G:$G,Summary!H$2)</f>
        <v>0</v>
      </c>
      <c r="I94" s="31">
        <f>SUMIFS('Register'!$F:$F,'Register'!$D:$D,Summary!$B94,'Register'!$E:$E,Summary!$C94,'Register'!$G:$G,Summary!I$2)</f>
        <v>0</v>
      </c>
      <c r="J94" s="31">
        <f>SUMIFS('Register'!$F:$F,'Register'!$D:$D,Summary!$B94,'Register'!$E:$E,Summary!$C94,'Register'!$G:$G,Summary!J$2)</f>
        <v>0</v>
      </c>
      <c r="K94" s="31">
        <f>SUMIFS('Register'!$F:$F,'Register'!$D:$D,Summary!$B94,'Register'!$E:$E,Summary!$C94,'Register'!$G:$G,Summary!K$2)</f>
        <v>0</v>
      </c>
      <c r="L94" s="31">
        <f>SUMIFS('Register'!$F:$F,'Register'!$D:$D,Summary!$B94,'Register'!$E:$E,Summary!$C94,'Register'!$G:$G,Summary!L$2)</f>
        <v>0</v>
      </c>
      <c r="M94" s="31">
        <f>SUMIFS('Register'!$F:$F,'Register'!$D:$D,Summary!$B94,'Register'!$E:$E,Summary!$C94,'Register'!$G:$G,Summary!M$2)</f>
        <v>0</v>
      </c>
      <c r="N94" s="31">
        <f>SUMIFS('Register'!$F:$F,'Register'!$D:$D,Summary!$B94,'Register'!$E:$E,Summary!$C94,'Register'!$G:$G,Summary!N$2)</f>
        <v>0</v>
      </c>
      <c r="O94" s="31">
        <f>SUMIFS('Register'!$F:$F,'Register'!$D:$D,Summary!$B94,'Register'!$E:$E,Summary!$C94,'Register'!$G:$G,Summary!O$2)</f>
        <v>0</v>
      </c>
      <c r="P94" s="18">
        <f t="shared" si="1"/>
        <v>-400</v>
      </c>
    </row>
    <row r="95" spans="2:16" x14ac:dyDescent="0.3">
      <c r="B95" s="19" t="str">
        <v>Insurance</v>
      </c>
      <c r="C95" s="12" t="str">
        <v>Property Insurance</v>
      </c>
      <c r="D95" s="32">
        <f>SUMIFS('Register'!$F:$F,'Register'!$D:$D,Summary!$B95,'Register'!$E:$E,Summary!$C95,'Register'!$G:$G,Summary!D$2)</f>
        <v>-500</v>
      </c>
      <c r="E95" s="32">
        <f>SUMIFS('Register'!$F:$F,'Register'!$D:$D,Summary!$B95,'Register'!$E:$E,Summary!$C95,'Register'!$G:$G,Summary!E$2)</f>
        <v>0</v>
      </c>
      <c r="F95" s="32">
        <f>SUMIFS('Register'!$F:$F,'Register'!$D:$D,Summary!$B95,'Register'!$E:$E,Summary!$C95,'Register'!$G:$G,Summary!F$2)</f>
        <v>0</v>
      </c>
      <c r="G95" s="32">
        <f>SUMIFS('Register'!$F:$F,'Register'!$D:$D,Summary!$B95,'Register'!$E:$E,Summary!$C95,'Register'!$G:$G,Summary!G$2)</f>
        <v>0</v>
      </c>
      <c r="H95" s="32">
        <f>SUMIFS('Register'!$F:$F,'Register'!$D:$D,Summary!$B95,'Register'!$E:$E,Summary!$C95,'Register'!$G:$G,Summary!H$2)</f>
        <v>0</v>
      </c>
      <c r="I95" s="32">
        <f>SUMIFS('Register'!$F:$F,'Register'!$D:$D,Summary!$B95,'Register'!$E:$E,Summary!$C95,'Register'!$G:$G,Summary!I$2)</f>
        <v>0</v>
      </c>
      <c r="J95" s="32">
        <f>SUMIFS('Register'!$F:$F,'Register'!$D:$D,Summary!$B95,'Register'!$E:$E,Summary!$C95,'Register'!$G:$G,Summary!J$2)</f>
        <v>0</v>
      </c>
      <c r="K95" s="32">
        <f>SUMIFS('Register'!$F:$F,'Register'!$D:$D,Summary!$B95,'Register'!$E:$E,Summary!$C95,'Register'!$G:$G,Summary!K$2)</f>
        <v>0</v>
      </c>
      <c r="L95" s="32">
        <f>SUMIFS('Register'!$F:$F,'Register'!$D:$D,Summary!$B95,'Register'!$E:$E,Summary!$C95,'Register'!$G:$G,Summary!L$2)</f>
        <v>0</v>
      </c>
      <c r="M95" s="32">
        <f>SUMIFS('Register'!$F:$F,'Register'!$D:$D,Summary!$B95,'Register'!$E:$E,Summary!$C95,'Register'!$G:$G,Summary!M$2)</f>
        <v>0</v>
      </c>
      <c r="N95" s="32">
        <f>SUMIFS('Register'!$F:$F,'Register'!$D:$D,Summary!$B95,'Register'!$E:$E,Summary!$C95,'Register'!$G:$G,Summary!N$2)</f>
        <v>0</v>
      </c>
      <c r="O95" s="32">
        <f>SUMIFS('Register'!$F:$F,'Register'!$D:$D,Summary!$B95,'Register'!$E:$E,Summary!$C95,'Register'!$G:$G,Summary!O$2)</f>
        <v>0</v>
      </c>
      <c r="P95" s="20">
        <f t="shared" si="1"/>
        <v>-500</v>
      </c>
    </row>
    <row r="96" spans="2:16" x14ac:dyDescent="0.3">
      <c r="B96" s="17" t="str">
        <v>Insurance</v>
      </c>
      <c r="C96" s="11" t="str">
        <v>Vehicle Insurance</v>
      </c>
      <c r="D96" s="31">
        <f>SUMIFS('Register'!$F:$F,'Register'!$D:$D,Summary!$B96,'Register'!$E:$E,Summary!$C96,'Register'!$G:$G,Summary!D$2)</f>
        <v>0</v>
      </c>
      <c r="E96" s="31">
        <f>SUMIFS('Register'!$F:$F,'Register'!$D:$D,Summary!$B96,'Register'!$E:$E,Summary!$C96,'Register'!$G:$G,Summary!E$2)</f>
        <v>-400</v>
      </c>
      <c r="F96" s="31">
        <f>SUMIFS('Register'!$F:$F,'Register'!$D:$D,Summary!$B96,'Register'!$E:$E,Summary!$C96,'Register'!$G:$G,Summary!F$2)</f>
        <v>0</v>
      </c>
      <c r="G96" s="31">
        <f>SUMIFS('Register'!$F:$F,'Register'!$D:$D,Summary!$B96,'Register'!$E:$E,Summary!$C96,'Register'!$G:$G,Summary!G$2)</f>
        <v>0</v>
      </c>
      <c r="H96" s="31">
        <f>SUMIFS('Register'!$F:$F,'Register'!$D:$D,Summary!$B96,'Register'!$E:$E,Summary!$C96,'Register'!$G:$G,Summary!H$2)</f>
        <v>0</v>
      </c>
      <c r="I96" s="31">
        <f>SUMIFS('Register'!$F:$F,'Register'!$D:$D,Summary!$B96,'Register'!$E:$E,Summary!$C96,'Register'!$G:$G,Summary!I$2)</f>
        <v>0</v>
      </c>
      <c r="J96" s="31">
        <f>SUMIFS('Register'!$F:$F,'Register'!$D:$D,Summary!$B96,'Register'!$E:$E,Summary!$C96,'Register'!$G:$G,Summary!J$2)</f>
        <v>0</v>
      </c>
      <c r="K96" s="31">
        <f>SUMIFS('Register'!$F:$F,'Register'!$D:$D,Summary!$B96,'Register'!$E:$E,Summary!$C96,'Register'!$G:$G,Summary!K$2)</f>
        <v>0</v>
      </c>
      <c r="L96" s="31">
        <f>SUMIFS('Register'!$F:$F,'Register'!$D:$D,Summary!$B96,'Register'!$E:$E,Summary!$C96,'Register'!$G:$G,Summary!L$2)</f>
        <v>0</v>
      </c>
      <c r="M96" s="31">
        <f>SUMIFS('Register'!$F:$F,'Register'!$D:$D,Summary!$B96,'Register'!$E:$E,Summary!$C96,'Register'!$G:$G,Summary!M$2)</f>
        <v>0</v>
      </c>
      <c r="N96" s="31">
        <f>SUMIFS('Register'!$F:$F,'Register'!$D:$D,Summary!$B96,'Register'!$E:$E,Summary!$C96,'Register'!$G:$G,Summary!N$2)</f>
        <v>0</v>
      </c>
      <c r="O96" s="31">
        <f>SUMIFS('Register'!$F:$F,'Register'!$D:$D,Summary!$B96,'Register'!$E:$E,Summary!$C96,'Register'!$G:$G,Summary!O$2)</f>
        <v>0</v>
      </c>
      <c r="P96" s="18">
        <f t="shared" si="1"/>
        <v>-400</v>
      </c>
    </row>
    <row r="97" spans="2:16" x14ac:dyDescent="0.3">
      <c r="B97" s="19" t="str">
        <v>Insurance</v>
      </c>
      <c r="C97" s="12" t="str">
        <v>Annual Insurance Premium</v>
      </c>
      <c r="D97" s="32">
        <f>SUMIFS('Register'!$F:$F,'Register'!$D:$D,Summary!$B97,'Register'!$E:$E,Summary!$C97,'Register'!$G:$G,Summary!D$2)</f>
        <v>0</v>
      </c>
      <c r="E97" s="32">
        <f>SUMIFS('Register'!$F:$F,'Register'!$D:$D,Summary!$B97,'Register'!$E:$E,Summary!$C97,'Register'!$G:$G,Summary!E$2)</f>
        <v>0</v>
      </c>
      <c r="F97" s="32">
        <f>SUMIFS('Register'!$F:$F,'Register'!$D:$D,Summary!$B97,'Register'!$E:$E,Summary!$C97,'Register'!$G:$G,Summary!F$2)</f>
        <v>-600</v>
      </c>
      <c r="G97" s="32">
        <f>SUMIFS('Register'!$F:$F,'Register'!$D:$D,Summary!$B97,'Register'!$E:$E,Summary!$C97,'Register'!$G:$G,Summary!G$2)</f>
        <v>0</v>
      </c>
      <c r="H97" s="32">
        <f>SUMIFS('Register'!$F:$F,'Register'!$D:$D,Summary!$B97,'Register'!$E:$E,Summary!$C97,'Register'!$G:$G,Summary!H$2)</f>
        <v>0</v>
      </c>
      <c r="I97" s="32">
        <f>SUMIFS('Register'!$F:$F,'Register'!$D:$D,Summary!$B97,'Register'!$E:$E,Summary!$C97,'Register'!$G:$G,Summary!I$2)</f>
        <v>0</v>
      </c>
      <c r="J97" s="32">
        <f>SUMIFS('Register'!$F:$F,'Register'!$D:$D,Summary!$B97,'Register'!$E:$E,Summary!$C97,'Register'!$G:$G,Summary!J$2)</f>
        <v>0</v>
      </c>
      <c r="K97" s="32">
        <f>SUMIFS('Register'!$F:$F,'Register'!$D:$D,Summary!$B97,'Register'!$E:$E,Summary!$C97,'Register'!$G:$G,Summary!K$2)</f>
        <v>0</v>
      </c>
      <c r="L97" s="32">
        <f>SUMIFS('Register'!$F:$F,'Register'!$D:$D,Summary!$B97,'Register'!$E:$E,Summary!$C97,'Register'!$G:$G,Summary!L$2)</f>
        <v>0</v>
      </c>
      <c r="M97" s="32">
        <f>SUMIFS('Register'!$F:$F,'Register'!$D:$D,Summary!$B97,'Register'!$E:$E,Summary!$C97,'Register'!$G:$G,Summary!M$2)</f>
        <v>0</v>
      </c>
      <c r="N97" s="32">
        <f>SUMIFS('Register'!$F:$F,'Register'!$D:$D,Summary!$B97,'Register'!$E:$E,Summary!$C97,'Register'!$G:$G,Summary!N$2)</f>
        <v>0</v>
      </c>
      <c r="O97" s="32">
        <f>SUMIFS('Register'!$F:$F,'Register'!$D:$D,Summary!$B97,'Register'!$E:$E,Summary!$C97,'Register'!$G:$G,Summary!O$2)</f>
        <v>0</v>
      </c>
      <c r="P97" s="20">
        <f t="shared" si="1"/>
        <v>-600</v>
      </c>
    </row>
    <row r="98" spans="2:16" x14ac:dyDescent="0.3">
      <c r="B98" s="17" t="str">
        <v>Insurance</v>
      </c>
      <c r="C98" s="11" t="str">
        <v>Liability Insurance</v>
      </c>
      <c r="D98" s="31">
        <f>SUMIFS('Register'!$F:$F,'Register'!$D:$D,Summary!$B98,'Register'!$E:$E,Summary!$C98,'Register'!$G:$G,Summary!D$2)</f>
        <v>0</v>
      </c>
      <c r="E98" s="31">
        <f>SUMIFS('Register'!$F:$F,'Register'!$D:$D,Summary!$B98,'Register'!$E:$E,Summary!$C98,'Register'!$G:$G,Summary!E$2)</f>
        <v>0</v>
      </c>
      <c r="F98" s="31">
        <f>SUMIFS('Register'!$F:$F,'Register'!$D:$D,Summary!$B98,'Register'!$E:$E,Summary!$C98,'Register'!$G:$G,Summary!F$2)</f>
        <v>0</v>
      </c>
      <c r="G98" s="31">
        <f>SUMIFS('Register'!$F:$F,'Register'!$D:$D,Summary!$B98,'Register'!$E:$E,Summary!$C98,'Register'!$G:$G,Summary!G$2)</f>
        <v>0</v>
      </c>
      <c r="H98" s="31">
        <f>SUMIFS('Register'!$F:$F,'Register'!$D:$D,Summary!$B98,'Register'!$E:$E,Summary!$C98,'Register'!$G:$G,Summary!H$2)</f>
        <v>0</v>
      </c>
      <c r="I98" s="31">
        <f>SUMIFS('Register'!$F:$F,'Register'!$D:$D,Summary!$B98,'Register'!$E:$E,Summary!$C98,'Register'!$G:$G,Summary!I$2)</f>
        <v>-800</v>
      </c>
      <c r="J98" s="31">
        <f>SUMIFS('Register'!$F:$F,'Register'!$D:$D,Summary!$B98,'Register'!$E:$E,Summary!$C98,'Register'!$G:$G,Summary!J$2)</f>
        <v>0</v>
      </c>
      <c r="K98" s="31">
        <f>SUMIFS('Register'!$F:$F,'Register'!$D:$D,Summary!$B98,'Register'!$E:$E,Summary!$C98,'Register'!$G:$G,Summary!K$2)</f>
        <v>0</v>
      </c>
      <c r="L98" s="31">
        <f>SUMIFS('Register'!$F:$F,'Register'!$D:$D,Summary!$B98,'Register'!$E:$E,Summary!$C98,'Register'!$G:$G,Summary!L$2)</f>
        <v>0</v>
      </c>
      <c r="M98" s="31">
        <f>SUMIFS('Register'!$F:$F,'Register'!$D:$D,Summary!$B98,'Register'!$E:$E,Summary!$C98,'Register'!$G:$G,Summary!M$2)</f>
        <v>0</v>
      </c>
      <c r="N98" s="31">
        <f>SUMIFS('Register'!$F:$F,'Register'!$D:$D,Summary!$B98,'Register'!$E:$E,Summary!$C98,'Register'!$G:$G,Summary!N$2)</f>
        <v>0</v>
      </c>
      <c r="O98" s="31">
        <f>SUMIFS('Register'!$F:$F,'Register'!$D:$D,Summary!$B98,'Register'!$E:$E,Summary!$C98,'Register'!$G:$G,Summary!O$2)</f>
        <v>0</v>
      </c>
      <c r="P98" s="18">
        <f t="shared" si="1"/>
        <v>-800</v>
      </c>
    </row>
    <row r="99" spans="2:16" x14ac:dyDescent="0.3">
      <c r="B99" s="19" t="str">
        <v>Insurance</v>
      </c>
      <c r="C99" s="12" t="str">
        <v>Worker's Compensation</v>
      </c>
      <c r="D99" s="32">
        <f>SUMIFS('Register'!$F:$F,'Register'!$D:$D,Summary!$B99,'Register'!$E:$E,Summary!$C99,'Register'!$G:$G,Summary!D$2)</f>
        <v>0</v>
      </c>
      <c r="E99" s="32">
        <f>SUMIFS('Register'!$F:$F,'Register'!$D:$D,Summary!$B99,'Register'!$E:$E,Summary!$C99,'Register'!$G:$G,Summary!E$2)</f>
        <v>0</v>
      </c>
      <c r="F99" s="32">
        <f>SUMIFS('Register'!$F:$F,'Register'!$D:$D,Summary!$B99,'Register'!$E:$E,Summary!$C99,'Register'!$G:$G,Summary!F$2)</f>
        <v>0</v>
      </c>
      <c r="G99" s="32">
        <f>SUMIFS('Register'!$F:$F,'Register'!$D:$D,Summary!$B99,'Register'!$E:$E,Summary!$C99,'Register'!$G:$G,Summary!G$2)</f>
        <v>0</v>
      </c>
      <c r="H99" s="32">
        <f>SUMIFS('Register'!$F:$F,'Register'!$D:$D,Summary!$B99,'Register'!$E:$E,Summary!$C99,'Register'!$G:$G,Summary!H$2)</f>
        <v>0</v>
      </c>
      <c r="I99" s="32">
        <f>SUMIFS('Register'!$F:$F,'Register'!$D:$D,Summary!$B99,'Register'!$E:$E,Summary!$C99,'Register'!$G:$G,Summary!I$2)</f>
        <v>0</v>
      </c>
      <c r="J99" s="32">
        <f>SUMIFS('Register'!$F:$F,'Register'!$D:$D,Summary!$B99,'Register'!$E:$E,Summary!$C99,'Register'!$G:$G,Summary!J$2)</f>
        <v>-700</v>
      </c>
      <c r="K99" s="32">
        <f>SUMIFS('Register'!$F:$F,'Register'!$D:$D,Summary!$B99,'Register'!$E:$E,Summary!$C99,'Register'!$G:$G,Summary!K$2)</f>
        <v>0</v>
      </c>
      <c r="L99" s="32">
        <f>SUMIFS('Register'!$F:$F,'Register'!$D:$D,Summary!$B99,'Register'!$E:$E,Summary!$C99,'Register'!$G:$G,Summary!L$2)</f>
        <v>0</v>
      </c>
      <c r="M99" s="32">
        <f>SUMIFS('Register'!$F:$F,'Register'!$D:$D,Summary!$B99,'Register'!$E:$E,Summary!$C99,'Register'!$G:$G,Summary!M$2)</f>
        <v>0</v>
      </c>
      <c r="N99" s="32">
        <f>SUMIFS('Register'!$F:$F,'Register'!$D:$D,Summary!$B99,'Register'!$E:$E,Summary!$C99,'Register'!$G:$G,Summary!N$2)</f>
        <v>0</v>
      </c>
      <c r="O99" s="32">
        <f>SUMIFS('Register'!$F:$F,'Register'!$D:$D,Summary!$B99,'Register'!$E:$E,Summary!$C99,'Register'!$G:$G,Summary!O$2)</f>
        <v>0</v>
      </c>
      <c r="P99" s="20">
        <f t="shared" si="1"/>
        <v>-700</v>
      </c>
    </row>
    <row r="100" spans="2:16" x14ac:dyDescent="0.3">
      <c r="B100" s="17" t="str">
        <v>Insurance</v>
      </c>
      <c r="C100" s="11" t="str">
        <v>Equipment Insurance</v>
      </c>
      <c r="D100" s="31">
        <f>SUMIFS('Register'!$F:$F,'Register'!$D:$D,Summary!$B100,'Register'!$E:$E,Summary!$C100,'Register'!$G:$G,Summary!D$2)</f>
        <v>0</v>
      </c>
      <c r="E100" s="31">
        <f>SUMIFS('Register'!$F:$F,'Register'!$D:$D,Summary!$B100,'Register'!$E:$E,Summary!$C100,'Register'!$G:$G,Summary!E$2)</f>
        <v>0</v>
      </c>
      <c r="F100" s="31">
        <f>SUMIFS('Register'!$F:$F,'Register'!$D:$D,Summary!$B100,'Register'!$E:$E,Summary!$C100,'Register'!$G:$G,Summary!F$2)</f>
        <v>0</v>
      </c>
      <c r="G100" s="31">
        <f>SUMIFS('Register'!$F:$F,'Register'!$D:$D,Summary!$B100,'Register'!$E:$E,Summary!$C100,'Register'!$G:$G,Summary!G$2)</f>
        <v>0</v>
      </c>
      <c r="H100" s="31">
        <f>SUMIFS('Register'!$F:$F,'Register'!$D:$D,Summary!$B100,'Register'!$E:$E,Summary!$C100,'Register'!$G:$G,Summary!H$2)</f>
        <v>0</v>
      </c>
      <c r="I100" s="31">
        <f>SUMIFS('Register'!$F:$F,'Register'!$D:$D,Summary!$B100,'Register'!$E:$E,Summary!$C100,'Register'!$G:$G,Summary!I$2)</f>
        <v>0</v>
      </c>
      <c r="J100" s="31">
        <f>SUMIFS('Register'!$F:$F,'Register'!$D:$D,Summary!$B100,'Register'!$E:$E,Summary!$C100,'Register'!$G:$G,Summary!J$2)</f>
        <v>0</v>
      </c>
      <c r="K100" s="31">
        <f>SUMIFS('Register'!$F:$F,'Register'!$D:$D,Summary!$B100,'Register'!$E:$E,Summary!$C100,'Register'!$G:$G,Summary!K$2)</f>
        <v>0</v>
      </c>
      <c r="L100" s="31">
        <f>SUMIFS('Register'!$F:$F,'Register'!$D:$D,Summary!$B100,'Register'!$E:$E,Summary!$C100,'Register'!$G:$G,Summary!L$2)</f>
        <v>0</v>
      </c>
      <c r="M100" s="31">
        <f>SUMIFS('Register'!$F:$F,'Register'!$D:$D,Summary!$B100,'Register'!$E:$E,Summary!$C100,'Register'!$G:$G,Summary!M$2)</f>
        <v>0</v>
      </c>
      <c r="N100" s="31">
        <f>SUMIFS('Register'!$F:$F,'Register'!$D:$D,Summary!$B100,'Register'!$E:$E,Summary!$C100,'Register'!$G:$G,Summary!N$2)</f>
        <v>-400</v>
      </c>
      <c r="O100" s="31">
        <f>SUMIFS('Register'!$F:$F,'Register'!$D:$D,Summary!$B100,'Register'!$E:$E,Summary!$C100,'Register'!$G:$G,Summary!O$2)</f>
        <v>0</v>
      </c>
      <c r="P100" s="18">
        <f t="shared" si="1"/>
        <v>-400</v>
      </c>
    </row>
    <row r="101" spans="2:16" x14ac:dyDescent="0.3">
      <c r="B101" s="19" t="str">
        <v>Internet</v>
      </c>
      <c r="C101" s="12" t="str">
        <v>Monthly Internet Bill</v>
      </c>
      <c r="D101" s="32">
        <f>SUMIFS('Register'!$F:$F,'Register'!$D:$D,Summary!$B101,'Register'!$E:$E,Summary!$C101,'Register'!$G:$G,Summary!D$2)</f>
        <v>0</v>
      </c>
      <c r="E101" s="32">
        <f>SUMIFS('Register'!$F:$F,'Register'!$D:$D,Summary!$B101,'Register'!$E:$E,Summary!$C101,'Register'!$G:$G,Summary!E$2)</f>
        <v>0</v>
      </c>
      <c r="F101" s="32">
        <f>SUMIFS('Register'!$F:$F,'Register'!$D:$D,Summary!$B101,'Register'!$E:$E,Summary!$C101,'Register'!$G:$G,Summary!F$2)</f>
        <v>0</v>
      </c>
      <c r="G101" s="32">
        <f>SUMIFS('Register'!$F:$F,'Register'!$D:$D,Summary!$B101,'Register'!$E:$E,Summary!$C101,'Register'!$G:$G,Summary!G$2)</f>
        <v>-100</v>
      </c>
      <c r="H101" s="32">
        <f>SUMIFS('Register'!$F:$F,'Register'!$D:$D,Summary!$B101,'Register'!$E:$E,Summary!$C101,'Register'!$G:$G,Summary!H$2)</f>
        <v>0</v>
      </c>
      <c r="I101" s="32">
        <f>SUMIFS('Register'!$F:$F,'Register'!$D:$D,Summary!$B101,'Register'!$E:$E,Summary!$C101,'Register'!$G:$G,Summary!I$2)</f>
        <v>0</v>
      </c>
      <c r="J101" s="32">
        <f>SUMIFS('Register'!$F:$F,'Register'!$D:$D,Summary!$B101,'Register'!$E:$E,Summary!$C101,'Register'!$G:$G,Summary!J$2)</f>
        <v>0</v>
      </c>
      <c r="K101" s="32">
        <f>SUMIFS('Register'!$F:$F,'Register'!$D:$D,Summary!$B101,'Register'!$E:$E,Summary!$C101,'Register'!$G:$G,Summary!K$2)</f>
        <v>0</v>
      </c>
      <c r="L101" s="32">
        <f>SUMIFS('Register'!$F:$F,'Register'!$D:$D,Summary!$B101,'Register'!$E:$E,Summary!$C101,'Register'!$G:$G,Summary!L$2)</f>
        <v>0</v>
      </c>
      <c r="M101" s="32">
        <f>SUMIFS('Register'!$F:$F,'Register'!$D:$D,Summary!$B101,'Register'!$E:$E,Summary!$C101,'Register'!$G:$G,Summary!M$2)</f>
        <v>0</v>
      </c>
      <c r="N101" s="32">
        <f>SUMIFS('Register'!$F:$F,'Register'!$D:$D,Summary!$B101,'Register'!$E:$E,Summary!$C101,'Register'!$G:$G,Summary!N$2)</f>
        <v>0</v>
      </c>
      <c r="O101" s="32">
        <f>SUMIFS('Register'!$F:$F,'Register'!$D:$D,Summary!$B101,'Register'!$E:$E,Summary!$C101,'Register'!$G:$G,Summary!O$2)</f>
        <v>0</v>
      </c>
      <c r="P101" s="20">
        <f t="shared" si="1"/>
        <v>-100</v>
      </c>
    </row>
    <row r="102" spans="2:16" x14ac:dyDescent="0.3">
      <c r="B102" s="17" t="str">
        <v>Logistics</v>
      </c>
      <c r="C102" s="11" t="str">
        <v>Event Setup Costs</v>
      </c>
      <c r="D102" s="31">
        <f>SUMIFS('Register'!$F:$F,'Register'!$D:$D,Summary!$B102,'Register'!$E:$E,Summary!$C102,'Register'!$G:$G,Summary!D$2)</f>
        <v>0</v>
      </c>
      <c r="E102" s="31">
        <f>SUMIFS('Register'!$F:$F,'Register'!$D:$D,Summary!$B102,'Register'!$E:$E,Summary!$C102,'Register'!$G:$G,Summary!E$2)</f>
        <v>0</v>
      </c>
      <c r="F102" s="31">
        <f>SUMIFS('Register'!$F:$F,'Register'!$D:$D,Summary!$B102,'Register'!$E:$E,Summary!$C102,'Register'!$G:$G,Summary!F$2)</f>
        <v>0</v>
      </c>
      <c r="G102" s="31">
        <f>SUMIFS('Register'!$F:$F,'Register'!$D:$D,Summary!$B102,'Register'!$E:$E,Summary!$C102,'Register'!$G:$G,Summary!G$2)</f>
        <v>0</v>
      </c>
      <c r="H102" s="31">
        <f>SUMIFS('Register'!$F:$F,'Register'!$D:$D,Summary!$B102,'Register'!$E:$E,Summary!$C102,'Register'!$G:$G,Summary!H$2)</f>
        <v>-1200</v>
      </c>
      <c r="I102" s="31">
        <f>SUMIFS('Register'!$F:$F,'Register'!$D:$D,Summary!$B102,'Register'!$E:$E,Summary!$C102,'Register'!$G:$G,Summary!I$2)</f>
        <v>0</v>
      </c>
      <c r="J102" s="31">
        <f>SUMIFS('Register'!$F:$F,'Register'!$D:$D,Summary!$B102,'Register'!$E:$E,Summary!$C102,'Register'!$G:$G,Summary!J$2)</f>
        <v>0</v>
      </c>
      <c r="K102" s="31">
        <f>SUMIFS('Register'!$F:$F,'Register'!$D:$D,Summary!$B102,'Register'!$E:$E,Summary!$C102,'Register'!$G:$G,Summary!K$2)</f>
        <v>0</v>
      </c>
      <c r="L102" s="31">
        <f>SUMIFS('Register'!$F:$F,'Register'!$D:$D,Summary!$B102,'Register'!$E:$E,Summary!$C102,'Register'!$G:$G,Summary!L$2)</f>
        <v>0</v>
      </c>
      <c r="M102" s="31">
        <f>SUMIFS('Register'!$F:$F,'Register'!$D:$D,Summary!$B102,'Register'!$E:$E,Summary!$C102,'Register'!$G:$G,Summary!M$2)</f>
        <v>0</v>
      </c>
      <c r="N102" s="31">
        <f>SUMIFS('Register'!$F:$F,'Register'!$D:$D,Summary!$B102,'Register'!$E:$E,Summary!$C102,'Register'!$G:$G,Summary!N$2)</f>
        <v>0</v>
      </c>
      <c r="O102" s="31">
        <f>SUMIFS('Register'!$F:$F,'Register'!$D:$D,Summary!$B102,'Register'!$E:$E,Summary!$C102,'Register'!$G:$G,Summary!O$2)</f>
        <v>0</v>
      </c>
      <c r="P102" s="18">
        <f t="shared" si="1"/>
        <v>-1200</v>
      </c>
    </row>
    <row r="103" spans="2:16" x14ac:dyDescent="0.3">
      <c r="B103" s="19" t="str">
        <v>Maintenance Supplies</v>
      </c>
      <c r="C103" s="12" t="str">
        <v>Office Supplies</v>
      </c>
      <c r="D103" s="32">
        <f>SUMIFS('Register'!$F:$F,'Register'!$D:$D,Summary!$B103,'Register'!$E:$E,Summary!$C103,'Register'!$G:$G,Summary!D$2)</f>
        <v>0</v>
      </c>
      <c r="E103" s="32">
        <f>SUMIFS('Register'!$F:$F,'Register'!$D:$D,Summary!$B103,'Register'!$E:$E,Summary!$C103,'Register'!$G:$G,Summary!E$2)</f>
        <v>0</v>
      </c>
      <c r="F103" s="32">
        <f>SUMIFS('Register'!$F:$F,'Register'!$D:$D,Summary!$B103,'Register'!$E:$E,Summary!$C103,'Register'!$G:$G,Summary!F$2)</f>
        <v>0</v>
      </c>
      <c r="G103" s="32">
        <f>SUMIFS('Register'!$F:$F,'Register'!$D:$D,Summary!$B103,'Register'!$E:$E,Summary!$C103,'Register'!$G:$G,Summary!G$2)</f>
        <v>0</v>
      </c>
      <c r="H103" s="32">
        <f>SUMIFS('Register'!$F:$F,'Register'!$D:$D,Summary!$B103,'Register'!$E:$E,Summary!$C103,'Register'!$G:$G,Summary!H$2)</f>
        <v>0</v>
      </c>
      <c r="I103" s="32">
        <f>SUMIFS('Register'!$F:$F,'Register'!$D:$D,Summary!$B103,'Register'!$E:$E,Summary!$C103,'Register'!$G:$G,Summary!I$2)</f>
        <v>0</v>
      </c>
      <c r="J103" s="32">
        <f>SUMIFS('Register'!$F:$F,'Register'!$D:$D,Summary!$B103,'Register'!$E:$E,Summary!$C103,'Register'!$G:$G,Summary!J$2)</f>
        <v>0</v>
      </c>
      <c r="K103" s="32">
        <f>SUMIFS('Register'!$F:$F,'Register'!$D:$D,Summary!$B103,'Register'!$E:$E,Summary!$C103,'Register'!$G:$G,Summary!K$2)</f>
        <v>0</v>
      </c>
      <c r="L103" s="32">
        <f>SUMIFS('Register'!$F:$F,'Register'!$D:$D,Summary!$B103,'Register'!$E:$E,Summary!$C103,'Register'!$G:$G,Summary!L$2)</f>
        <v>0</v>
      </c>
      <c r="M103" s="32">
        <f>SUMIFS('Register'!$F:$F,'Register'!$D:$D,Summary!$B103,'Register'!$E:$E,Summary!$C103,'Register'!$G:$G,Summary!M$2)</f>
        <v>0</v>
      </c>
      <c r="N103" s="32">
        <f>SUMIFS('Register'!$F:$F,'Register'!$D:$D,Summary!$B103,'Register'!$E:$E,Summary!$C103,'Register'!$G:$G,Summary!N$2)</f>
        <v>-340</v>
      </c>
      <c r="O103" s="32">
        <f>SUMIFS('Register'!$F:$F,'Register'!$D:$D,Summary!$B103,'Register'!$E:$E,Summary!$C103,'Register'!$G:$G,Summary!O$2)</f>
        <v>0</v>
      </c>
      <c r="P103" s="20">
        <f t="shared" si="1"/>
        <v>-340</v>
      </c>
    </row>
    <row r="104" spans="2:16" x14ac:dyDescent="0.3">
      <c r="B104" s="17" t="str">
        <v>Marketing</v>
      </c>
      <c r="C104" s="11" t="str">
        <v>Flyers and Posters</v>
      </c>
      <c r="D104" s="31">
        <f>SUMIFS('Register'!$F:$F,'Register'!$D:$D,Summary!$B104,'Register'!$E:$E,Summary!$C104,'Register'!$G:$G,Summary!D$2)</f>
        <v>0</v>
      </c>
      <c r="E104" s="31">
        <f>SUMIFS('Register'!$F:$F,'Register'!$D:$D,Summary!$B104,'Register'!$E:$E,Summary!$C104,'Register'!$G:$G,Summary!E$2)</f>
        <v>-310</v>
      </c>
      <c r="F104" s="31">
        <f>SUMIFS('Register'!$F:$F,'Register'!$D:$D,Summary!$B104,'Register'!$E:$E,Summary!$C104,'Register'!$G:$G,Summary!F$2)</f>
        <v>0</v>
      </c>
      <c r="G104" s="31">
        <f>SUMIFS('Register'!$F:$F,'Register'!$D:$D,Summary!$B104,'Register'!$E:$E,Summary!$C104,'Register'!$G:$G,Summary!G$2)</f>
        <v>0</v>
      </c>
      <c r="H104" s="31">
        <f>SUMIFS('Register'!$F:$F,'Register'!$D:$D,Summary!$B104,'Register'!$E:$E,Summary!$C104,'Register'!$G:$G,Summary!H$2)</f>
        <v>0</v>
      </c>
      <c r="I104" s="31">
        <f>SUMIFS('Register'!$F:$F,'Register'!$D:$D,Summary!$B104,'Register'!$E:$E,Summary!$C104,'Register'!$G:$G,Summary!I$2)</f>
        <v>0</v>
      </c>
      <c r="J104" s="31">
        <f>SUMIFS('Register'!$F:$F,'Register'!$D:$D,Summary!$B104,'Register'!$E:$E,Summary!$C104,'Register'!$G:$G,Summary!J$2)</f>
        <v>0</v>
      </c>
      <c r="K104" s="31">
        <f>SUMIFS('Register'!$F:$F,'Register'!$D:$D,Summary!$B104,'Register'!$E:$E,Summary!$C104,'Register'!$G:$G,Summary!K$2)</f>
        <v>0</v>
      </c>
      <c r="L104" s="31">
        <f>SUMIFS('Register'!$F:$F,'Register'!$D:$D,Summary!$B104,'Register'!$E:$E,Summary!$C104,'Register'!$G:$G,Summary!L$2)</f>
        <v>0</v>
      </c>
      <c r="M104" s="31">
        <f>SUMIFS('Register'!$F:$F,'Register'!$D:$D,Summary!$B104,'Register'!$E:$E,Summary!$C104,'Register'!$G:$G,Summary!M$2)</f>
        <v>0</v>
      </c>
      <c r="N104" s="31">
        <f>SUMIFS('Register'!$F:$F,'Register'!$D:$D,Summary!$B104,'Register'!$E:$E,Summary!$C104,'Register'!$G:$G,Summary!N$2)</f>
        <v>0</v>
      </c>
      <c r="O104" s="31">
        <f>SUMIFS('Register'!$F:$F,'Register'!$D:$D,Summary!$B104,'Register'!$E:$E,Summary!$C104,'Register'!$G:$G,Summary!O$2)</f>
        <v>0</v>
      </c>
      <c r="P104" s="18">
        <f t="shared" si="1"/>
        <v>-310</v>
      </c>
    </row>
    <row r="105" spans="2:16" x14ac:dyDescent="0.3">
      <c r="B105" s="19" t="str">
        <v>Marketing</v>
      </c>
      <c r="C105" s="12" t="str">
        <v>Email Campaign</v>
      </c>
      <c r="D105" s="32">
        <f>SUMIFS('Register'!$F:$F,'Register'!$D:$D,Summary!$B105,'Register'!$E:$E,Summary!$C105,'Register'!$G:$G,Summary!D$2)</f>
        <v>0</v>
      </c>
      <c r="E105" s="32">
        <f>SUMIFS('Register'!$F:$F,'Register'!$D:$D,Summary!$B105,'Register'!$E:$E,Summary!$C105,'Register'!$G:$G,Summary!E$2)</f>
        <v>0</v>
      </c>
      <c r="F105" s="32">
        <f>SUMIFS('Register'!$F:$F,'Register'!$D:$D,Summary!$B105,'Register'!$E:$E,Summary!$C105,'Register'!$G:$G,Summary!F$2)</f>
        <v>-220</v>
      </c>
      <c r="G105" s="32">
        <f>SUMIFS('Register'!$F:$F,'Register'!$D:$D,Summary!$B105,'Register'!$E:$E,Summary!$C105,'Register'!$G:$G,Summary!G$2)</f>
        <v>0</v>
      </c>
      <c r="H105" s="32">
        <f>SUMIFS('Register'!$F:$F,'Register'!$D:$D,Summary!$B105,'Register'!$E:$E,Summary!$C105,'Register'!$G:$G,Summary!H$2)</f>
        <v>0</v>
      </c>
      <c r="I105" s="32">
        <f>SUMIFS('Register'!$F:$F,'Register'!$D:$D,Summary!$B105,'Register'!$E:$E,Summary!$C105,'Register'!$G:$G,Summary!I$2)</f>
        <v>0</v>
      </c>
      <c r="J105" s="32">
        <f>SUMIFS('Register'!$F:$F,'Register'!$D:$D,Summary!$B105,'Register'!$E:$E,Summary!$C105,'Register'!$G:$G,Summary!J$2)</f>
        <v>0</v>
      </c>
      <c r="K105" s="32">
        <f>SUMIFS('Register'!$F:$F,'Register'!$D:$D,Summary!$B105,'Register'!$E:$E,Summary!$C105,'Register'!$G:$G,Summary!K$2)</f>
        <v>0</v>
      </c>
      <c r="L105" s="32">
        <f>SUMIFS('Register'!$F:$F,'Register'!$D:$D,Summary!$B105,'Register'!$E:$E,Summary!$C105,'Register'!$G:$G,Summary!L$2)</f>
        <v>0</v>
      </c>
      <c r="M105" s="32">
        <f>SUMIFS('Register'!$F:$F,'Register'!$D:$D,Summary!$B105,'Register'!$E:$E,Summary!$C105,'Register'!$G:$G,Summary!M$2)</f>
        <v>0</v>
      </c>
      <c r="N105" s="32">
        <f>SUMIFS('Register'!$F:$F,'Register'!$D:$D,Summary!$B105,'Register'!$E:$E,Summary!$C105,'Register'!$G:$G,Summary!N$2)</f>
        <v>0</v>
      </c>
      <c r="O105" s="32">
        <f>SUMIFS('Register'!$F:$F,'Register'!$D:$D,Summary!$B105,'Register'!$E:$E,Summary!$C105,'Register'!$G:$G,Summary!O$2)</f>
        <v>0</v>
      </c>
      <c r="P105" s="20">
        <f t="shared" si="1"/>
        <v>-220</v>
      </c>
    </row>
    <row r="106" spans="2:16" x14ac:dyDescent="0.3">
      <c r="B106" s="17" t="str">
        <v>Marketing</v>
      </c>
      <c r="C106" s="11" t="str">
        <v>Event Promotion</v>
      </c>
      <c r="D106" s="31">
        <f>SUMIFS('Register'!$F:$F,'Register'!$D:$D,Summary!$B106,'Register'!$E:$E,Summary!$C106,'Register'!$G:$G,Summary!D$2)</f>
        <v>0</v>
      </c>
      <c r="E106" s="31">
        <f>SUMIFS('Register'!$F:$F,'Register'!$D:$D,Summary!$B106,'Register'!$E:$E,Summary!$C106,'Register'!$G:$G,Summary!E$2)</f>
        <v>0</v>
      </c>
      <c r="F106" s="31">
        <f>SUMIFS('Register'!$F:$F,'Register'!$D:$D,Summary!$B106,'Register'!$E:$E,Summary!$C106,'Register'!$G:$G,Summary!F$2)</f>
        <v>-500</v>
      </c>
      <c r="G106" s="31">
        <f>SUMIFS('Register'!$F:$F,'Register'!$D:$D,Summary!$B106,'Register'!$E:$E,Summary!$C106,'Register'!$G:$G,Summary!G$2)</f>
        <v>0</v>
      </c>
      <c r="H106" s="31">
        <f>SUMIFS('Register'!$F:$F,'Register'!$D:$D,Summary!$B106,'Register'!$E:$E,Summary!$C106,'Register'!$G:$G,Summary!H$2)</f>
        <v>0</v>
      </c>
      <c r="I106" s="31">
        <f>SUMIFS('Register'!$F:$F,'Register'!$D:$D,Summary!$B106,'Register'!$E:$E,Summary!$C106,'Register'!$G:$G,Summary!I$2)</f>
        <v>0</v>
      </c>
      <c r="J106" s="31">
        <f>SUMIFS('Register'!$F:$F,'Register'!$D:$D,Summary!$B106,'Register'!$E:$E,Summary!$C106,'Register'!$G:$G,Summary!J$2)</f>
        <v>0</v>
      </c>
      <c r="K106" s="31">
        <f>SUMIFS('Register'!$F:$F,'Register'!$D:$D,Summary!$B106,'Register'!$E:$E,Summary!$C106,'Register'!$G:$G,Summary!K$2)</f>
        <v>0</v>
      </c>
      <c r="L106" s="31">
        <f>SUMIFS('Register'!$F:$F,'Register'!$D:$D,Summary!$B106,'Register'!$E:$E,Summary!$C106,'Register'!$G:$G,Summary!L$2)</f>
        <v>0</v>
      </c>
      <c r="M106" s="31">
        <f>SUMIFS('Register'!$F:$F,'Register'!$D:$D,Summary!$B106,'Register'!$E:$E,Summary!$C106,'Register'!$G:$G,Summary!M$2)</f>
        <v>0</v>
      </c>
      <c r="N106" s="31">
        <f>SUMIFS('Register'!$F:$F,'Register'!$D:$D,Summary!$B106,'Register'!$E:$E,Summary!$C106,'Register'!$G:$G,Summary!N$2)</f>
        <v>0</v>
      </c>
      <c r="O106" s="31">
        <f>SUMIFS('Register'!$F:$F,'Register'!$D:$D,Summary!$B106,'Register'!$E:$E,Summary!$C106,'Register'!$G:$G,Summary!O$2)</f>
        <v>0</v>
      </c>
      <c r="P106" s="18">
        <f t="shared" si="1"/>
        <v>-500</v>
      </c>
    </row>
    <row r="107" spans="2:16" x14ac:dyDescent="0.3">
      <c r="B107" s="19" t="str">
        <v>Marketing</v>
      </c>
      <c r="C107" s="12" t="str">
        <v>SEO Services</v>
      </c>
      <c r="D107" s="32">
        <f>SUMIFS('Register'!$F:$F,'Register'!$D:$D,Summary!$B107,'Register'!$E:$E,Summary!$C107,'Register'!$G:$G,Summary!D$2)</f>
        <v>0</v>
      </c>
      <c r="E107" s="32">
        <f>SUMIFS('Register'!$F:$F,'Register'!$D:$D,Summary!$B107,'Register'!$E:$E,Summary!$C107,'Register'!$G:$G,Summary!E$2)</f>
        <v>0</v>
      </c>
      <c r="F107" s="32">
        <f>SUMIFS('Register'!$F:$F,'Register'!$D:$D,Summary!$B107,'Register'!$E:$E,Summary!$C107,'Register'!$G:$G,Summary!F$2)</f>
        <v>-600</v>
      </c>
      <c r="G107" s="32">
        <f>SUMIFS('Register'!$F:$F,'Register'!$D:$D,Summary!$B107,'Register'!$E:$E,Summary!$C107,'Register'!$G:$G,Summary!G$2)</f>
        <v>0</v>
      </c>
      <c r="H107" s="32">
        <f>SUMIFS('Register'!$F:$F,'Register'!$D:$D,Summary!$B107,'Register'!$E:$E,Summary!$C107,'Register'!$G:$G,Summary!H$2)</f>
        <v>0</v>
      </c>
      <c r="I107" s="32">
        <f>SUMIFS('Register'!$F:$F,'Register'!$D:$D,Summary!$B107,'Register'!$E:$E,Summary!$C107,'Register'!$G:$G,Summary!I$2)</f>
        <v>0</v>
      </c>
      <c r="J107" s="32">
        <f>SUMIFS('Register'!$F:$F,'Register'!$D:$D,Summary!$B107,'Register'!$E:$E,Summary!$C107,'Register'!$G:$G,Summary!J$2)</f>
        <v>0</v>
      </c>
      <c r="K107" s="32">
        <f>SUMIFS('Register'!$F:$F,'Register'!$D:$D,Summary!$B107,'Register'!$E:$E,Summary!$C107,'Register'!$G:$G,Summary!K$2)</f>
        <v>0</v>
      </c>
      <c r="L107" s="32">
        <f>SUMIFS('Register'!$F:$F,'Register'!$D:$D,Summary!$B107,'Register'!$E:$E,Summary!$C107,'Register'!$G:$G,Summary!L$2)</f>
        <v>0</v>
      </c>
      <c r="M107" s="32">
        <f>SUMIFS('Register'!$F:$F,'Register'!$D:$D,Summary!$B107,'Register'!$E:$E,Summary!$C107,'Register'!$G:$G,Summary!M$2)</f>
        <v>0</v>
      </c>
      <c r="N107" s="32">
        <f>SUMIFS('Register'!$F:$F,'Register'!$D:$D,Summary!$B107,'Register'!$E:$E,Summary!$C107,'Register'!$G:$G,Summary!N$2)</f>
        <v>0</v>
      </c>
      <c r="O107" s="32">
        <f>SUMIFS('Register'!$F:$F,'Register'!$D:$D,Summary!$B107,'Register'!$E:$E,Summary!$C107,'Register'!$G:$G,Summary!O$2)</f>
        <v>0</v>
      </c>
      <c r="P107" s="20">
        <f t="shared" si="1"/>
        <v>-600</v>
      </c>
    </row>
    <row r="108" spans="2:16" x14ac:dyDescent="0.3">
      <c r="B108" s="17" t="str">
        <v>Marketing</v>
      </c>
      <c r="C108" s="11" t="str">
        <v>Social Media Advertising</v>
      </c>
      <c r="D108" s="31">
        <f>SUMIFS('Register'!$F:$F,'Register'!$D:$D,Summary!$B108,'Register'!$E:$E,Summary!$C108,'Register'!$G:$G,Summary!D$2)</f>
        <v>0</v>
      </c>
      <c r="E108" s="31">
        <f>SUMIFS('Register'!$F:$F,'Register'!$D:$D,Summary!$B108,'Register'!$E:$E,Summary!$C108,'Register'!$G:$G,Summary!E$2)</f>
        <v>0</v>
      </c>
      <c r="F108" s="31">
        <f>SUMIFS('Register'!$F:$F,'Register'!$D:$D,Summary!$B108,'Register'!$E:$E,Summary!$C108,'Register'!$G:$G,Summary!F$2)</f>
        <v>0</v>
      </c>
      <c r="G108" s="31">
        <f>SUMIFS('Register'!$F:$F,'Register'!$D:$D,Summary!$B108,'Register'!$E:$E,Summary!$C108,'Register'!$G:$G,Summary!G$2)</f>
        <v>0</v>
      </c>
      <c r="H108" s="31">
        <f>SUMIFS('Register'!$F:$F,'Register'!$D:$D,Summary!$B108,'Register'!$E:$E,Summary!$C108,'Register'!$G:$G,Summary!H$2)</f>
        <v>-450</v>
      </c>
      <c r="I108" s="31">
        <f>SUMIFS('Register'!$F:$F,'Register'!$D:$D,Summary!$B108,'Register'!$E:$E,Summary!$C108,'Register'!$G:$G,Summary!I$2)</f>
        <v>0</v>
      </c>
      <c r="J108" s="31">
        <f>SUMIFS('Register'!$F:$F,'Register'!$D:$D,Summary!$B108,'Register'!$E:$E,Summary!$C108,'Register'!$G:$G,Summary!J$2)</f>
        <v>0</v>
      </c>
      <c r="K108" s="31">
        <f>SUMIFS('Register'!$F:$F,'Register'!$D:$D,Summary!$B108,'Register'!$E:$E,Summary!$C108,'Register'!$G:$G,Summary!K$2)</f>
        <v>0</v>
      </c>
      <c r="L108" s="31">
        <f>SUMIFS('Register'!$F:$F,'Register'!$D:$D,Summary!$B108,'Register'!$E:$E,Summary!$C108,'Register'!$G:$G,Summary!L$2)</f>
        <v>0</v>
      </c>
      <c r="M108" s="31">
        <f>SUMIFS('Register'!$F:$F,'Register'!$D:$D,Summary!$B108,'Register'!$E:$E,Summary!$C108,'Register'!$G:$G,Summary!M$2)</f>
        <v>0</v>
      </c>
      <c r="N108" s="31">
        <f>SUMIFS('Register'!$F:$F,'Register'!$D:$D,Summary!$B108,'Register'!$E:$E,Summary!$C108,'Register'!$G:$G,Summary!N$2)</f>
        <v>0</v>
      </c>
      <c r="O108" s="31">
        <f>SUMIFS('Register'!$F:$F,'Register'!$D:$D,Summary!$B108,'Register'!$E:$E,Summary!$C108,'Register'!$G:$G,Summary!O$2)</f>
        <v>0</v>
      </c>
      <c r="P108" s="18">
        <f t="shared" si="1"/>
        <v>-450</v>
      </c>
    </row>
    <row r="109" spans="2:16" x14ac:dyDescent="0.3">
      <c r="B109" s="19" t="str">
        <v>Marketing</v>
      </c>
      <c r="C109" s="12" t="str">
        <v>Outdoor Advertising</v>
      </c>
      <c r="D109" s="32">
        <f>SUMIFS('Register'!$F:$F,'Register'!$D:$D,Summary!$B109,'Register'!$E:$E,Summary!$C109,'Register'!$G:$G,Summary!D$2)</f>
        <v>0</v>
      </c>
      <c r="E109" s="32">
        <f>SUMIFS('Register'!$F:$F,'Register'!$D:$D,Summary!$B109,'Register'!$E:$E,Summary!$C109,'Register'!$G:$G,Summary!E$2)</f>
        <v>0</v>
      </c>
      <c r="F109" s="32">
        <f>SUMIFS('Register'!$F:$F,'Register'!$D:$D,Summary!$B109,'Register'!$E:$E,Summary!$C109,'Register'!$G:$G,Summary!F$2)</f>
        <v>0</v>
      </c>
      <c r="G109" s="32">
        <f>SUMIFS('Register'!$F:$F,'Register'!$D:$D,Summary!$B109,'Register'!$E:$E,Summary!$C109,'Register'!$G:$G,Summary!G$2)</f>
        <v>0</v>
      </c>
      <c r="H109" s="32">
        <f>SUMIFS('Register'!$F:$F,'Register'!$D:$D,Summary!$B109,'Register'!$E:$E,Summary!$C109,'Register'!$G:$G,Summary!H$2)</f>
        <v>0</v>
      </c>
      <c r="I109" s="32">
        <f>SUMIFS('Register'!$F:$F,'Register'!$D:$D,Summary!$B109,'Register'!$E:$E,Summary!$C109,'Register'!$G:$G,Summary!I$2)</f>
        <v>-600</v>
      </c>
      <c r="J109" s="32">
        <f>SUMIFS('Register'!$F:$F,'Register'!$D:$D,Summary!$B109,'Register'!$E:$E,Summary!$C109,'Register'!$G:$G,Summary!J$2)</f>
        <v>0</v>
      </c>
      <c r="K109" s="32">
        <f>SUMIFS('Register'!$F:$F,'Register'!$D:$D,Summary!$B109,'Register'!$E:$E,Summary!$C109,'Register'!$G:$G,Summary!K$2)</f>
        <v>0</v>
      </c>
      <c r="L109" s="32">
        <f>SUMIFS('Register'!$F:$F,'Register'!$D:$D,Summary!$B109,'Register'!$E:$E,Summary!$C109,'Register'!$G:$G,Summary!L$2)</f>
        <v>0</v>
      </c>
      <c r="M109" s="32">
        <f>SUMIFS('Register'!$F:$F,'Register'!$D:$D,Summary!$B109,'Register'!$E:$E,Summary!$C109,'Register'!$G:$G,Summary!M$2)</f>
        <v>0</v>
      </c>
      <c r="N109" s="32">
        <f>SUMIFS('Register'!$F:$F,'Register'!$D:$D,Summary!$B109,'Register'!$E:$E,Summary!$C109,'Register'!$G:$G,Summary!N$2)</f>
        <v>0</v>
      </c>
      <c r="O109" s="32">
        <f>SUMIFS('Register'!$F:$F,'Register'!$D:$D,Summary!$B109,'Register'!$E:$E,Summary!$C109,'Register'!$G:$G,Summary!O$2)</f>
        <v>0</v>
      </c>
      <c r="P109" s="20">
        <f t="shared" si="1"/>
        <v>-600</v>
      </c>
    </row>
    <row r="110" spans="2:16" x14ac:dyDescent="0.3">
      <c r="B110" s="17" t="str">
        <v>Marketing</v>
      </c>
      <c r="C110" s="11" t="str">
        <v>Promotional Materials</v>
      </c>
      <c r="D110" s="31">
        <f>SUMIFS('Register'!$F:$F,'Register'!$D:$D,Summary!$B110,'Register'!$E:$E,Summary!$C110,'Register'!$G:$G,Summary!D$2)</f>
        <v>0</v>
      </c>
      <c r="E110" s="31">
        <f>SUMIFS('Register'!$F:$F,'Register'!$D:$D,Summary!$B110,'Register'!$E:$E,Summary!$C110,'Register'!$G:$G,Summary!E$2)</f>
        <v>0</v>
      </c>
      <c r="F110" s="31">
        <f>SUMIFS('Register'!$F:$F,'Register'!$D:$D,Summary!$B110,'Register'!$E:$E,Summary!$C110,'Register'!$G:$G,Summary!F$2)</f>
        <v>0</v>
      </c>
      <c r="G110" s="31">
        <f>SUMIFS('Register'!$F:$F,'Register'!$D:$D,Summary!$B110,'Register'!$E:$E,Summary!$C110,'Register'!$G:$G,Summary!G$2)</f>
        <v>0</v>
      </c>
      <c r="H110" s="31">
        <f>SUMIFS('Register'!$F:$F,'Register'!$D:$D,Summary!$B110,'Register'!$E:$E,Summary!$C110,'Register'!$G:$G,Summary!H$2)</f>
        <v>0</v>
      </c>
      <c r="I110" s="31">
        <f>SUMIFS('Register'!$F:$F,'Register'!$D:$D,Summary!$B110,'Register'!$E:$E,Summary!$C110,'Register'!$G:$G,Summary!I$2)</f>
        <v>0</v>
      </c>
      <c r="J110" s="31">
        <f>SUMIFS('Register'!$F:$F,'Register'!$D:$D,Summary!$B110,'Register'!$E:$E,Summary!$C110,'Register'!$G:$G,Summary!J$2)</f>
        <v>-1000</v>
      </c>
      <c r="K110" s="31">
        <f>SUMIFS('Register'!$F:$F,'Register'!$D:$D,Summary!$B110,'Register'!$E:$E,Summary!$C110,'Register'!$G:$G,Summary!K$2)</f>
        <v>0</v>
      </c>
      <c r="L110" s="31">
        <f>SUMIFS('Register'!$F:$F,'Register'!$D:$D,Summary!$B110,'Register'!$E:$E,Summary!$C110,'Register'!$G:$G,Summary!L$2)</f>
        <v>0</v>
      </c>
      <c r="M110" s="31">
        <f>SUMIFS('Register'!$F:$F,'Register'!$D:$D,Summary!$B110,'Register'!$E:$E,Summary!$C110,'Register'!$G:$G,Summary!M$2)</f>
        <v>0</v>
      </c>
      <c r="N110" s="31">
        <f>SUMIFS('Register'!$F:$F,'Register'!$D:$D,Summary!$B110,'Register'!$E:$E,Summary!$C110,'Register'!$G:$G,Summary!N$2)</f>
        <v>0</v>
      </c>
      <c r="O110" s="31">
        <f>SUMIFS('Register'!$F:$F,'Register'!$D:$D,Summary!$B110,'Register'!$E:$E,Summary!$C110,'Register'!$G:$G,Summary!O$2)</f>
        <v>0</v>
      </c>
      <c r="P110" s="18">
        <f t="shared" si="1"/>
        <v>-1000</v>
      </c>
    </row>
    <row r="111" spans="2:16" x14ac:dyDescent="0.3">
      <c r="B111" s="19" t="str">
        <v>Marketing</v>
      </c>
      <c r="C111" s="12" t="str">
        <v>Newsletter Costs</v>
      </c>
      <c r="D111" s="32">
        <f>SUMIFS('Register'!$F:$F,'Register'!$D:$D,Summary!$B111,'Register'!$E:$E,Summary!$C111,'Register'!$G:$G,Summary!D$2)</f>
        <v>0</v>
      </c>
      <c r="E111" s="32">
        <f>SUMIFS('Register'!$F:$F,'Register'!$D:$D,Summary!$B111,'Register'!$E:$E,Summary!$C111,'Register'!$G:$G,Summary!E$2)</f>
        <v>0</v>
      </c>
      <c r="F111" s="32">
        <f>SUMIFS('Register'!$F:$F,'Register'!$D:$D,Summary!$B111,'Register'!$E:$E,Summary!$C111,'Register'!$G:$G,Summary!F$2)</f>
        <v>0</v>
      </c>
      <c r="G111" s="32">
        <f>SUMIFS('Register'!$F:$F,'Register'!$D:$D,Summary!$B111,'Register'!$E:$E,Summary!$C111,'Register'!$G:$G,Summary!G$2)</f>
        <v>0</v>
      </c>
      <c r="H111" s="32">
        <f>SUMIFS('Register'!$F:$F,'Register'!$D:$D,Summary!$B111,'Register'!$E:$E,Summary!$C111,'Register'!$G:$G,Summary!H$2)</f>
        <v>0</v>
      </c>
      <c r="I111" s="32">
        <f>SUMIFS('Register'!$F:$F,'Register'!$D:$D,Summary!$B111,'Register'!$E:$E,Summary!$C111,'Register'!$G:$G,Summary!I$2)</f>
        <v>0</v>
      </c>
      <c r="J111" s="32">
        <f>SUMIFS('Register'!$F:$F,'Register'!$D:$D,Summary!$B111,'Register'!$E:$E,Summary!$C111,'Register'!$G:$G,Summary!J$2)</f>
        <v>0</v>
      </c>
      <c r="K111" s="32">
        <f>SUMIFS('Register'!$F:$F,'Register'!$D:$D,Summary!$B111,'Register'!$E:$E,Summary!$C111,'Register'!$G:$G,Summary!K$2)</f>
        <v>-250</v>
      </c>
      <c r="L111" s="32">
        <f>SUMIFS('Register'!$F:$F,'Register'!$D:$D,Summary!$B111,'Register'!$E:$E,Summary!$C111,'Register'!$G:$G,Summary!L$2)</f>
        <v>0</v>
      </c>
      <c r="M111" s="32">
        <f>SUMIFS('Register'!$F:$F,'Register'!$D:$D,Summary!$B111,'Register'!$E:$E,Summary!$C111,'Register'!$G:$G,Summary!M$2)</f>
        <v>0</v>
      </c>
      <c r="N111" s="32">
        <f>SUMIFS('Register'!$F:$F,'Register'!$D:$D,Summary!$B111,'Register'!$E:$E,Summary!$C111,'Register'!$G:$G,Summary!N$2)</f>
        <v>0</v>
      </c>
      <c r="O111" s="32">
        <f>SUMIFS('Register'!$F:$F,'Register'!$D:$D,Summary!$B111,'Register'!$E:$E,Summary!$C111,'Register'!$G:$G,Summary!O$2)</f>
        <v>0</v>
      </c>
      <c r="P111" s="20">
        <f t="shared" si="1"/>
        <v>-250</v>
      </c>
    </row>
    <row r="112" spans="2:16" x14ac:dyDescent="0.3">
      <c r="B112" s="17" t="str">
        <v>Marketing</v>
      </c>
      <c r="C112" s="11" t="str">
        <v>Print Materials</v>
      </c>
      <c r="D112" s="31">
        <f>SUMIFS('Register'!$F:$F,'Register'!$D:$D,Summary!$B112,'Register'!$E:$E,Summary!$C112,'Register'!$G:$G,Summary!D$2)</f>
        <v>0</v>
      </c>
      <c r="E112" s="31">
        <f>SUMIFS('Register'!$F:$F,'Register'!$D:$D,Summary!$B112,'Register'!$E:$E,Summary!$C112,'Register'!$G:$G,Summary!E$2)</f>
        <v>0</v>
      </c>
      <c r="F112" s="31">
        <f>SUMIFS('Register'!$F:$F,'Register'!$D:$D,Summary!$B112,'Register'!$E:$E,Summary!$C112,'Register'!$G:$G,Summary!F$2)</f>
        <v>0</v>
      </c>
      <c r="G112" s="31">
        <f>SUMIFS('Register'!$F:$F,'Register'!$D:$D,Summary!$B112,'Register'!$E:$E,Summary!$C112,'Register'!$G:$G,Summary!G$2)</f>
        <v>0</v>
      </c>
      <c r="H112" s="31">
        <f>SUMIFS('Register'!$F:$F,'Register'!$D:$D,Summary!$B112,'Register'!$E:$E,Summary!$C112,'Register'!$G:$G,Summary!H$2)</f>
        <v>0</v>
      </c>
      <c r="I112" s="31">
        <f>SUMIFS('Register'!$F:$F,'Register'!$D:$D,Summary!$B112,'Register'!$E:$E,Summary!$C112,'Register'!$G:$G,Summary!I$2)</f>
        <v>0</v>
      </c>
      <c r="J112" s="31">
        <f>SUMIFS('Register'!$F:$F,'Register'!$D:$D,Summary!$B112,'Register'!$E:$E,Summary!$C112,'Register'!$G:$G,Summary!J$2)</f>
        <v>0</v>
      </c>
      <c r="K112" s="31">
        <f>SUMIFS('Register'!$F:$F,'Register'!$D:$D,Summary!$B112,'Register'!$E:$E,Summary!$C112,'Register'!$G:$G,Summary!K$2)</f>
        <v>0</v>
      </c>
      <c r="L112" s="31">
        <f>SUMIFS('Register'!$F:$F,'Register'!$D:$D,Summary!$B112,'Register'!$E:$E,Summary!$C112,'Register'!$G:$G,Summary!L$2)</f>
        <v>0</v>
      </c>
      <c r="M112" s="31">
        <f>SUMIFS('Register'!$F:$F,'Register'!$D:$D,Summary!$B112,'Register'!$E:$E,Summary!$C112,'Register'!$G:$G,Summary!M$2)</f>
        <v>-400</v>
      </c>
      <c r="N112" s="31">
        <f>SUMIFS('Register'!$F:$F,'Register'!$D:$D,Summary!$B112,'Register'!$E:$E,Summary!$C112,'Register'!$G:$G,Summary!N$2)</f>
        <v>0</v>
      </c>
      <c r="O112" s="31">
        <f>SUMIFS('Register'!$F:$F,'Register'!$D:$D,Summary!$B112,'Register'!$E:$E,Summary!$C112,'Register'!$G:$G,Summary!O$2)</f>
        <v>0</v>
      </c>
      <c r="P112" s="18">
        <f t="shared" si="1"/>
        <v>-400</v>
      </c>
    </row>
    <row r="113" spans="2:16" x14ac:dyDescent="0.3">
      <c r="B113" s="19" t="str">
        <v>Marketing</v>
      </c>
      <c r="C113" s="12" t="str">
        <v>End-of-Year Campaign</v>
      </c>
      <c r="D113" s="32">
        <f>SUMIFS('Register'!$F:$F,'Register'!$D:$D,Summary!$B113,'Register'!$E:$E,Summary!$C113,'Register'!$G:$G,Summary!D$2)</f>
        <v>0</v>
      </c>
      <c r="E113" s="32">
        <f>SUMIFS('Register'!$F:$F,'Register'!$D:$D,Summary!$B113,'Register'!$E:$E,Summary!$C113,'Register'!$G:$G,Summary!E$2)</f>
        <v>0</v>
      </c>
      <c r="F113" s="32">
        <f>SUMIFS('Register'!$F:$F,'Register'!$D:$D,Summary!$B113,'Register'!$E:$E,Summary!$C113,'Register'!$G:$G,Summary!F$2)</f>
        <v>0</v>
      </c>
      <c r="G113" s="32">
        <f>SUMIFS('Register'!$F:$F,'Register'!$D:$D,Summary!$B113,'Register'!$E:$E,Summary!$C113,'Register'!$G:$G,Summary!G$2)</f>
        <v>0</v>
      </c>
      <c r="H113" s="32">
        <f>SUMIFS('Register'!$F:$F,'Register'!$D:$D,Summary!$B113,'Register'!$E:$E,Summary!$C113,'Register'!$G:$G,Summary!H$2)</f>
        <v>0</v>
      </c>
      <c r="I113" s="32">
        <f>SUMIFS('Register'!$F:$F,'Register'!$D:$D,Summary!$B113,'Register'!$E:$E,Summary!$C113,'Register'!$G:$G,Summary!I$2)</f>
        <v>0</v>
      </c>
      <c r="J113" s="32">
        <f>SUMIFS('Register'!$F:$F,'Register'!$D:$D,Summary!$B113,'Register'!$E:$E,Summary!$C113,'Register'!$G:$G,Summary!J$2)</f>
        <v>0</v>
      </c>
      <c r="K113" s="32">
        <f>SUMIFS('Register'!$F:$F,'Register'!$D:$D,Summary!$B113,'Register'!$E:$E,Summary!$C113,'Register'!$G:$G,Summary!K$2)</f>
        <v>0</v>
      </c>
      <c r="L113" s="32">
        <f>SUMIFS('Register'!$F:$F,'Register'!$D:$D,Summary!$B113,'Register'!$E:$E,Summary!$C113,'Register'!$G:$G,Summary!L$2)</f>
        <v>0</v>
      </c>
      <c r="M113" s="32">
        <f>SUMIFS('Register'!$F:$F,'Register'!$D:$D,Summary!$B113,'Register'!$E:$E,Summary!$C113,'Register'!$G:$G,Summary!M$2)</f>
        <v>0</v>
      </c>
      <c r="N113" s="32">
        <f>SUMIFS('Register'!$F:$F,'Register'!$D:$D,Summary!$B113,'Register'!$E:$E,Summary!$C113,'Register'!$G:$G,Summary!N$2)</f>
        <v>0</v>
      </c>
      <c r="O113" s="32">
        <f>SUMIFS('Register'!$F:$F,'Register'!$D:$D,Summary!$B113,'Register'!$E:$E,Summary!$C113,'Register'!$G:$G,Summary!O$2)</f>
        <v>-700</v>
      </c>
      <c r="P113" s="20">
        <f t="shared" si="1"/>
        <v>-700</v>
      </c>
    </row>
    <row r="114" spans="2:16" x14ac:dyDescent="0.3">
      <c r="B114" s="17" t="str">
        <v>Marketing</v>
      </c>
      <c r="C114" s="11" t="str">
        <v>Social Media Ads</v>
      </c>
      <c r="D114" s="31">
        <f>SUMIFS('Register'!$F:$F,'Register'!$D:$D,Summary!$B114,'Register'!$E:$E,Summary!$C114,'Register'!$G:$G,Summary!D$2)</f>
        <v>0</v>
      </c>
      <c r="E114" s="31">
        <f>SUMIFS('Register'!$F:$F,'Register'!$D:$D,Summary!$B114,'Register'!$E:$E,Summary!$C114,'Register'!$G:$G,Summary!E$2)</f>
        <v>0</v>
      </c>
      <c r="F114" s="31">
        <f>SUMIFS('Register'!$F:$F,'Register'!$D:$D,Summary!$B114,'Register'!$E:$E,Summary!$C114,'Register'!$G:$G,Summary!F$2)</f>
        <v>0</v>
      </c>
      <c r="G114" s="31">
        <f>SUMIFS('Register'!$F:$F,'Register'!$D:$D,Summary!$B114,'Register'!$E:$E,Summary!$C114,'Register'!$G:$G,Summary!G$2)</f>
        <v>0</v>
      </c>
      <c r="H114" s="31">
        <f>SUMIFS('Register'!$F:$F,'Register'!$D:$D,Summary!$B114,'Register'!$E:$E,Summary!$C114,'Register'!$G:$G,Summary!H$2)</f>
        <v>0</v>
      </c>
      <c r="I114" s="31">
        <f>SUMIFS('Register'!$F:$F,'Register'!$D:$D,Summary!$B114,'Register'!$E:$E,Summary!$C114,'Register'!$G:$G,Summary!I$2)</f>
        <v>0</v>
      </c>
      <c r="J114" s="31">
        <f>SUMIFS('Register'!$F:$F,'Register'!$D:$D,Summary!$B114,'Register'!$E:$E,Summary!$C114,'Register'!$G:$G,Summary!J$2)</f>
        <v>0</v>
      </c>
      <c r="K114" s="31">
        <f>SUMIFS('Register'!$F:$F,'Register'!$D:$D,Summary!$B114,'Register'!$E:$E,Summary!$C114,'Register'!$G:$G,Summary!K$2)</f>
        <v>0</v>
      </c>
      <c r="L114" s="31">
        <f>SUMIFS('Register'!$F:$F,'Register'!$D:$D,Summary!$B114,'Register'!$E:$E,Summary!$C114,'Register'!$G:$G,Summary!L$2)</f>
        <v>0</v>
      </c>
      <c r="M114" s="31">
        <f>SUMIFS('Register'!$F:$F,'Register'!$D:$D,Summary!$B114,'Register'!$E:$E,Summary!$C114,'Register'!$G:$G,Summary!M$2)</f>
        <v>0</v>
      </c>
      <c r="N114" s="31">
        <f>SUMIFS('Register'!$F:$F,'Register'!$D:$D,Summary!$B114,'Register'!$E:$E,Summary!$C114,'Register'!$G:$G,Summary!N$2)</f>
        <v>0</v>
      </c>
      <c r="O114" s="31">
        <f>SUMIFS('Register'!$F:$F,'Register'!$D:$D,Summary!$B114,'Register'!$E:$E,Summary!$C114,'Register'!$G:$G,Summary!O$2)</f>
        <v>-300</v>
      </c>
      <c r="P114" s="18">
        <f t="shared" si="1"/>
        <v>-300</v>
      </c>
    </row>
    <row r="115" spans="2:16" x14ac:dyDescent="0.3">
      <c r="B115" s="19" t="str">
        <v>Marketing Expenses</v>
      </c>
      <c r="C115" s="12" t="str">
        <v>Year-End Campaign</v>
      </c>
      <c r="D115" s="32">
        <f>SUMIFS('Register'!$F:$F,'Register'!$D:$D,Summary!$B115,'Register'!$E:$E,Summary!$C115,'Register'!$G:$G,Summary!D$2)</f>
        <v>0</v>
      </c>
      <c r="E115" s="32">
        <f>SUMIFS('Register'!$F:$F,'Register'!$D:$D,Summary!$B115,'Register'!$E:$E,Summary!$C115,'Register'!$G:$G,Summary!E$2)</f>
        <v>0</v>
      </c>
      <c r="F115" s="32">
        <f>SUMIFS('Register'!$F:$F,'Register'!$D:$D,Summary!$B115,'Register'!$E:$E,Summary!$C115,'Register'!$G:$G,Summary!F$2)</f>
        <v>0</v>
      </c>
      <c r="G115" s="32">
        <f>SUMIFS('Register'!$F:$F,'Register'!$D:$D,Summary!$B115,'Register'!$E:$E,Summary!$C115,'Register'!$G:$G,Summary!G$2)</f>
        <v>0</v>
      </c>
      <c r="H115" s="32">
        <f>SUMIFS('Register'!$F:$F,'Register'!$D:$D,Summary!$B115,'Register'!$E:$E,Summary!$C115,'Register'!$G:$G,Summary!H$2)</f>
        <v>0</v>
      </c>
      <c r="I115" s="32">
        <f>SUMIFS('Register'!$F:$F,'Register'!$D:$D,Summary!$B115,'Register'!$E:$E,Summary!$C115,'Register'!$G:$G,Summary!I$2)</f>
        <v>0</v>
      </c>
      <c r="J115" s="32">
        <f>SUMIFS('Register'!$F:$F,'Register'!$D:$D,Summary!$B115,'Register'!$E:$E,Summary!$C115,'Register'!$G:$G,Summary!J$2)</f>
        <v>0</v>
      </c>
      <c r="K115" s="32">
        <f>SUMIFS('Register'!$F:$F,'Register'!$D:$D,Summary!$B115,'Register'!$E:$E,Summary!$C115,'Register'!$G:$G,Summary!K$2)</f>
        <v>0</v>
      </c>
      <c r="L115" s="32">
        <f>SUMIFS('Register'!$F:$F,'Register'!$D:$D,Summary!$B115,'Register'!$E:$E,Summary!$C115,'Register'!$G:$G,Summary!L$2)</f>
        <v>0</v>
      </c>
      <c r="M115" s="32">
        <f>SUMIFS('Register'!$F:$F,'Register'!$D:$D,Summary!$B115,'Register'!$E:$E,Summary!$C115,'Register'!$G:$G,Summary!M$2)</f>
        <v>0</v>
      </c>
      <c r="N115" s="32">
        <f>SUMIFS('Register'!$F:$F,'Register'!$D:$D,Summary!$B115,'Register'!$E:$E,Summary!$C115,'Register'!$G:$G,Summary!N$2)</f>
        <v>-800</v>
      </c>
      <c r="O115" s="32">
        <f>SUMIFS('Register'!$F:$F,'Register'!$D:$D,Summary!$B115,'Register'!$E:$E,Summary!$C115,'Register'!$G:$G,Summary!O$2)</f>
        <v>0</v>
      </c>
      <c r="P115" s="20">
        <f t="shared" si="1"/>
        <v>-800</v>
      </c>
    </row>
    <row r="116" spans="2:16" x14ac:dyDescent="0.3">
      <c r="B116" s="17" t="str">
        <v>Membership Contributions</v>
      </c>
      <c r="C116" s="11" t="str">
        <v>Monthly Dues</v>
      </c>
      <c r="D116" s="31">
        <f>SUMIFS('Register'!$F:$F,'Register'!$D:$D,Summary!$B116,'Register'!$E:$E,Summary!$C116,'Register'!$G:$G,Summary!D$2)</f>
        <v>0</v>
      </c>
      <c r="E116" s="31">
        <f>SUMIFS('Register'!$F:$F,'Register'!$D:$D,Summary!$B116,'Register'!$E:$E,Summary!$C116,'Register'!$G:$G,Summary!E$2)</f>
        <v>0</v>
      </c>
      <c r="F116" s="31">
        <f>SUMIFS('Register'!$F:$F,'Register'!$D:$D,Summary!$B116,'Register'!$E:$E,Summary!$C116,'Register'!$G:$G,Summary!F$2)</f>
        <v>0</v>
      </c>
      <c r="G116" s="31">
        <f>SUMIFS('Register'!$F:$F,'Register'!$D:$D,Summary!$B116,'Register'!$E:$E,Summary!$C116,'Register'!$G:$G,Summary!G$2)</f>
        <v>0</v>
      </c>
      <c r="H116" s="31">
        <f>SUMIFS('Register'!$F:$F,'Register'!$D:$D,Summary!$B116,'Register'!$E:$E,Summary!$C116,'Register'!$G:$G,Summary!H$2)</f>
        <v>0</v>
      </c>
      <c r="I116" s="31">
        <f>SUMIFS('Register'!$F:$F,'Register'!$D:$D,Summary!$B116,'Register'!$E:$E,Summary!$C116,'Register'!$G:$G,Summary!I$2)</f>
        <v>0</v>
      </c>
      <c r="J116" s="31">
        <f>SUMIFS('Register'!$F:$F,'Register'!$D:$D,Summary!$B116,'Register'!$E:$E,Summary!$C116,'Register'!$G:$G,Summary!J$2)</f>
        <v>0</v>
      </c>
      <c r="K116" s="31">
        <f>SUMIFS('Register'!$F:$F,'Register'!$D:$D,Summary!$B116,'Register'!$E:$E,Summary!$C116,'Register'!$G:$G,Summary!K$2)</f>
        <v>0</v>
      </c>
      <c r="L116" s="31">
        <f>SUMIFS('Register'!$F:$F,'Register'!$D:$D,Summary!$B116,'Register'!$E:$E,Summary!$C116,'Register'!$G:$G,Summary!L$2)</f>
        <v>0</v>
      </c>
      <c r="M116" s="31">
        <f>SUMIFS('Register'!$F:$F,'Register'!$D:$D,Summary!$B116,'Register'!$E:$E,Summary!$C116,'Register'!$G:$G,Summary!M$2)</f>
        <v>0</v>
      </c>
      <c r="N116" s="31">
        <f>SUMIFS('Register'!$F:$F,'Register'!$D:$D,Summary!$B116,'Register'!$E:$E,Summary!$C116,'Register'!$G:$G,Summary!N$2)</f>
        <v>1600</v>
      </c>
      <c r="O116" s="31">
        <f>SUMIFS('Register'!$F:$F,'Register'!$D:$D,Summary!$B116,'Register'!$E:$E,Summary!$C116,'Register'!$G:$G,Summary!O$2)</f>
        <v>0</v>
      </c>
      <c r="P116" s="18">
        <f t="shared" si="1"/>
        <v>1600</v>
      </c>
    </row>
    <row r="117" spans="2:16" x14ac:dyDescent="0.3">
      <c r="B117" s="19" t="str">
        <v>Membership Drives</v>
      </c>
      <c r="C117" s="12" t="str">
        <v>New Corporate Membership</v>
      </c>
      <c r="D117" s="32">
        <f>SUMIFS('Register'!$F:$F,'Register'!$D:$D,Summary!$B117,'Register'!$E:$E,Summary!$C117,'Register'!$G:$G,Summary!D$2)</f>
        <v>0</v>
      </c>
      <c r="E117" s="32">
        <f>SUMIFS('Register'!$F:$F,'Register'!$D:$D,Summary!$B117,'Register'!$E:$E,Summary!$C117,'Register'!$G:$G,Summary!E$2)</f>
        <v>0</v>
      </c>
      <c r="F117" s="32">
        <f>SUMIFS('Register'!$F:$F,'Register'!$D:$D,Summary!$B117,'Register'!$E:$E,Summary!$C117,'Register'!$G:$G,Summary!F$2)</f>
        <v>0</v>
      </c>
      <c r="G117" s="32">
        <f>SUMIFS('Register'!$F:$F,'Register'!$D:$D,Summary!$B117,'Register'!$E:$E,Summary!$C117,'Register'!$G:$G,Summary!G$2)</f>
        <v>2000</v>
      </c>
      <c r="H117" s="32">
        <f>SUMIFS('Register'!$F:$F,'Register'!$D:$D,Summary!$B117,'Register'!$E:$E,Summary!$C117,'Register'!$G:$G,Summary!H$2)</f>
        <v>0</v>
      </c>
      <c r="I117" s="32">
        <f>SUMIFS('Register'!$F:$F,'Register'!$D:$D,Summary!$B117,'Register'!$E:$E,Summary!$C117,'Register'!$G:$G,Summary!I$2)</f>
        <v>0</v>
      </c>
      <c r="J117" s="32">
        <f>SUMIFS('Register'!$F:$F,'Register'!$D:$D,Summary!$B117,'Register'!$E:$E,Summary!$C117,'Register'!$G:$G,Summary!J$2)</f>
        <v>0</v>
      </c>
      <c r="K117" s="32">
        <f>SUMIFS('Register'!$F:$F,'Register'!$D:$D,Summary!$B117,'Register'!$E:$E,Summary!$C117,'Register'!$G:$G,Summary!K$2)</f>
        <v>0</v>
      </c>
      <c r="L117" s="32">
        <f>SUMIFS('Register'!$F:$F,'Register'!$D:$D,Summary!$B117,'Register'!$E:$E,Summary!$C117,'Register'!$G:$G,Summary!L$2)</f>
        <v>0</v>
      </c>
      <c r="M117" s="32">
        <f>SUMIFS('Register'!$F:$F,'Register'!$D:$D,Summary!$B117,'Register'!$E:$E,Summary!$C117,'Register'!$G:$G,Summary!M$2)</f>
        <v>0</v>
      </c>
      <c r="N117" s="32">
        <f>SUMIFS('Register'!$F:$F,'Register'!$D:$D,Summary!$B117,'Register'!$E:$E,Summary!$C117,'Register'!$G:$G,Summary!N$2)</f>
        <v>0</v>
      </c>
      <c r="O117" s="32">
        <f>SUMIFS('Register'!$F:$F,'Register'!$D:$D,Summary!$B117,'Register'!$E:$E,Summary!$C117,'Register'!$G:$G,Summary!O$2)</f>
        <v>0</v>
      </c>
      <c r="P117" s="20">
        <f t="shared" si="1"/>
        <v>2000</v>
      </c>
    </row>
    <row r="118" spans="2:16" x14ac:dyDescent="0.3">
      <c r="B118" s="17" t="str">
        <v>Membership Drives</v>
      </c>
      <c r="C118" s="11" t="str">
        <v>New Member Fees</v>
      </c>
      <c r="D118" s="31">
        <f>SUMIFS('Register'!$F:$F,'Register'!$D:$D,Summary!$B118,'Register'!$E:$E,Summary!$C118,'Register'!$G:$G,Summary!D$2)</f>
        <v>0</v>
      </c>
      <c r="E118" s="31">
        <f>SUMIFS('Register'!$F:$F,'Register'!$D:$D,Summary!$B118,'Register'!$E:$E,Summary!$C118,'Register'!$G:$G,Summary!E$2)</f>
        <v>0</v>
      </c>
      <c r="F118" s="31">
        <f>SUMIFS('Register'!$F:$F,'Register'!$D:$D,Summary!$B118,'Register'!$E:$E,Summary!$C118,'Register'!$G:$G,Summary!F$2)</f>
        <v>0</v>
      </c>
      <c r="G118" s="31">
        <f>SUMIFS('Register'!$F:$F,'Register'!$D:$D,Summary!$B118,'Register'!$E:$E,Summary!$C118,'Register'!$G:$G,Summary!G$2)</f>
        <v>0</v>
      </c>
      <c r="H118" s="31">
        <f>SUMIFS('Register'!$F:$F,'Register'!$D:$D,Summary!$B118,'Register'!$E:$E,Summary!$C118,'Register'!$G:$G,Summary!H$2)</f>
        <v>0</v>
      </c>
      <c r="I118" s="31">
        <f>SUMIFS('Register'!$F:$F,'Register'!$D:$D,Summary!$B118,'Register'!$E:$E,Summary!$C118,'Register'!$G:$G,Summary!I$2)</f>
        <v>0</v>
      </c>
      <c r="J118" s="31">
        <f>SUMIFS('Register'!$F:$F,'Register'!$D:$D,Summary!$B118,'Register'!$E:$E,Summary!$C118,'Register'!$G:$G,Summary!J$2)</f>
        <v>1300</v>
      </c>
      <c r="K118" s="31">
        <f>SUMIFS('Register'!$F:$F,'Register'!$D:$D,Summary!$B118,'Register'!$E:$E,Summary!$C118,'Register'!$G:$G,Summary!K$2)</f>
        <v>0</v>
      </c>
      <c r="L118" s="31">
        <f>SUMIFS('Register'!$F:$F,'Register'!$D:$D,Summary!$B118,'Register'!$E:$E,Summary!$C118,'Register'!$G:$G,Summary!L$2)</f>
        <v>0</v>
      </c>
      <c r="M118" s="31">
        <f>SUMIFS('Register'!$F:$F,'Register'!$D:$D,Summary!$B118,'Register'!$E:$E,Summary!$C118,'Register'!$G:$G,Summary!M$2)</f>
        <v>0</v>
      </c>
      <c r="N118" s="31">
        <f>SUMIFS('Register'!$F:$F,'Register'!$D:$D,Summary!$B118,'Register'!$E:$E,Summary!$C118,'Register'!$G:$G,Summary!N$2)</f>
        <v>0</v>
      </c>
      <c r="O118" s="31">
        <f>SUMIFS('Register'!$F:$F,'Register'!$D:$D,Summary!$B118,'Register'!$E:$E,Summary!$C118,'Register'!$G:$G,Summary!O$2)</f>
        <v>0</v>
      </c>
      <c r="P118" s="18">
        <f t="shared" si="1"/>
        <v>1300</v>
      </c>
    </row>
    <row r="119" spans="2:16" x14ac:dyDescent="0.3">
      <c r="B119" s="19" t="str">
        <v>Membership Fees</v>
      </c>
      <c r="C119" s="12" t="str">
        <v>Annual Nonprofit Membership</v>
      </c>
      <c r="D119" s="32">
        <f>SUMIFS('Register'!$F:$F,'Register'!$D:$D,Summary!$B119,'Register'!$E:$E,Summary!$C119,'Register'!$G:$G,Summary!D$2)</f>
        <v>1350</v>
      </c>
      <c r="E119" s="32">
        <f>SUMIFS('Register'!$F:$F,'Register'!$D:$D,Summary!$B119,'Register'!$E:$E,Summary!$C119,'Register'!$G:$G,Summary!E$2)</f>
        <v>0</v>
      </c>
      <c r="F119" s="32">
        <f>SUMIFS('Register'!$F:$F,'Register'!$D:$D,Summary!$B119,'Register'!$E:$E,Summary!$C119,'Register'!$G:$G,Summary!F$2)</f>
        <v>0</v>
      </c>
      <c r="G119" s="32">
        <f>SUMIFS('Register'!$F:$F,'Register'!$D:$D,Summary!$B119,'Register'!$E:$E,Summary!$C119,'Register'!$G:$G,Summary!G$2)</f>
        <v>0</v>
      </c>
      <c r="H119" s="32">
        <f>SUMIFS('Register'!$F:$F,'Register'!$D:$D,Summary!$B119,'Register'!$E:$E,Summary!$C119,'Register'!$G:$G,Summary!H$2)</f>
        <v>0</v>
      </c>
      <c r="I119" s="32">
        <f>SUMIFS('Register'!$F:$F,'Register'!$D:$D,Summary!$B119,'Register'!$E:$E,Summary!$C119,'Register'!$G:$G,Summary!I$2)</f>
        <v>0</v>
      </c>
      <c r="J119" s="32">
        <f>SUMIFS('Register'!$F:$F,'Register'!$D:$D,Summary!$B119,'Register'!$E:$E,Summary!$C119,'Register'!$G:$G,Summary!J$2)</f>
        <v>0</v>
      </c>
      <c r="K119" s="32">
        <f>SUMIFS('Register'!$F:$F,'Register'!$D:$D,Summary!$B119,'Register'!$E:$E,Summary!$C119,'Register'!$G:$G,Summary!K$2)</f>
        <v>0</v>
      </c>
      <c r="L119" s="32">
        <f>SUMIFS('Register'!$F:$F,'Register'!$D:$D,Summary!$B119,'Register'!$E:$E,Summary!$C119,'Register'!$G:$G,Summary!L$2)</f>
        <v>0</v>
      </c>
      <c r="M119" s="32">
        <f>SUMIFS('Register'!$F:$F,'Register'!$D:$D,Summary!$B119,'Register'!$E:$E,Summary!$C119,'Register'!$G:$G,Summary!M$2)</f>
        <v>0</v>
      </c>
      <c r="N119" s="32">
        <f>SUMIFS('Register'!$F:$F,'Register'!$D:$D,Summary!$B119,'Register'!$E:$E,Summary!$C119,'Register'!$G:$G,Summary!N$2)</f>
        <v>0</v>
      </c>
      <c r="O119" s="32">
        <f>SUMIFS('Register'!$F:$F,'Register'!$D:$D,Summary!$B119,'Register'!$E:$E,Summary!$C119,'Register'!$G:$G,Summary!O$2)</f>
        <v>0</v>
      </c>
      <c r="P119" s="20">
        <f t="shared" si="1"/>
        <v>1350</v>
      </c>
    </row>
    <row r="120" spans="2:16" x14ac:dyDescent="0.3">
      <c r="B120" s="17" t="str">
        <v>Membership Fees</v>
      </c>
      <c r="C120" s="11" t="str">
        <v>New Member Dues</v>
      </c>
      <c r="D120" s="31">
        <f>SUMIFS('Register'!$F:$F,'Register'!$D:$D,Summary!$B120,'Register'!$E:$E,Summary!$C120,'Register'!$G:$G,Summary!D$2)</f>
        <v>1400</v>
      </c>
      <c r="E120" s="31">
        <f>SUMIFS('Register'!$F:$F,'Register'!$D:$D,Summary!$B120,'Register'!$E:$E,Summary!$C120,'Register'!$G:$G,Summary!E$2)</f>
        <v>0</v>
      </c>
      <c r="F120" s="31">
        <f>SUMIFS('Register'!$F:$F,'Register'!$D:$D,Summary!$B120,'Register'!$E:$E,Summary!$C120,'Register'!$G:$G,Summary!F$2)</f>
        <v>0</v>
      </c>
      <c r="G120" s="31">
        <f>SUMIFS('Register'!$F:$F,'Register'!$D:$D,Summary!$B120,'Register'!$E:$E,Summary!$C120,'Register'!$G:$G,Summary!G$2)</f>
        <v>0</v>
      </c>
      <c r="H120" s="31">
        <f>SUMIFS('Register'!$F:$F,'Register'!$D:$D,Summary!$B120,'Register'!$E:$E,Summary!$C120,'Register'!$G:$G,Summary!H$2)</f>
        <v>0</v>
      </c>
      <c r="I120" s="31">
        <f>SUMIFS('Register'!$F:$F,'Register'!$D:$D,Summary!$B120,'Register'!$E:$E,Summary!$C120,'Register'!$G:$G,Summary!I$2)</f>
        <v>0</v>
      </c>
      <c r="J120" s="31">
        <f>SUMIFS('Register'!$F:$F,'Register'!$D:$D,Summary!$B120,'Register'!$E:$E,Summary!$C120,'Register'!$G:$G,Summary!J$2)</f>
        <v>0</v>
      </c>
      <c r="K120" s="31">
        <f>SUMIFS('Register'!$F:$F,'Register'!$D:$D,Summary!$B120,'Register'!$E:$E,Summary!$C120,'Register'!$G:$G,Summary!K$2)</f>
        <v>0</v>
      </c>
      <c r="L120" s="31">
        <f>SUMIFS('Register'!$F:$F,'Register'!$D:$D,Summary!$B120,'Register'!$E:$E,Summary!$C120,'Register'!$G:$G,Summary!L$2)</f>
        <v>0</v>
      </c>
      <c r="M120" s="31">
        <f>SUMIFS('Register'!$F:$F,'Register'!$D:$D,Summary!$B120,'Register'!$E:$E,Summary!$C120,'Register'!$G:$G,Summary!M$2)</f>
        <v>0</v>
      </c>
      <c r="N120" s="31">
        <f>SUMIFS('Register'!$F:$F,'Register'!$D:$D,Summary!$B120,'Register'!$E:$E,Summary!$C120,'Register'!$G:$G,Summary!N$2)</f>
        <v>0</v>
      </c>
      <c r="O120" s="31">
        <f>SUMIFS('Register'!$F:$F,'Register'!$D:$D,Summary!$B120,'Register'!$E:$E,Summary!$C120,'Register'!$G:$G,Summary!O$2)</f>
        <v>0</v>
      </c>
      <c r="P120" s="18">
        <f t="shared" si="1"/>
        <v>1400</v>
      </c>
    </row>
    <row r="121" spans="2:16" x14ac:dyDescent="0.3">
      <c r="B121" s="19" t="str">
        <v>Membership Fees</v>
      </c>
      <c r="C121" s="12" t="str">
        <v>Student Memberships</v>
      </c>
      <c r="D121" s="32">
        <f>SUMIFS('Register'!$F:$F,'Register'!$D:$D,Summary!$B121,'Register'!$E:$E,Summary!$C121,'Register'!$G:$G,Summary!D$2)</f>
        <v>0</v>
      </c>
      <c r="E121" s="32">
        <f>SUMIFS('Register'!$F:$F,'Register'!$D:$D,Summary!$B121,'Register'!$E:$E,Summary!$C121,'Register'!$G:$G,Summary!E$2)</f>
        <v>1250</v>
      </c>
      <c r="F121" s="32">
        <f>SUMIFS('Register'!$F:$F,'Register'!$D:$D,Summary!$B121,'Register'!$E:$E,Summary!$C121,'Register'!$G:$G,Summary!F$2)</f>
        <v>0</v>
      </c>
      <c r="G121" s="32">
        <f>SUMIFS('Register'!$F:$F,'Register'!$D:$D,Summary!$B121,'Register'!$E:$E,Summary!$C121,'Register'!$G:$G,Summary!G$2)</f>
        <v>0</v>
      </c>
      <c r="H121" s="32">
        <f>SUMIFS('Register'!$F:$F,'Register'!$D:$D,Summary!$B121,'Register'!$E:$E,Summary!$C121,'Register'!$G:$G,Summary!H$2)</f>
        <v>0</v>
      </c>
      <c r="I121" s="32">
        <f>SUMIFS('Register'!$F:$F,'Register'!$D:$D,Summary!$B121,'Register'!$E:$E,Summary!$C121,'Register'!$G:$G,Summary!I$2)</f>
        <v>0</v>
      </c>
      <c r="J121" s="32">
        <f>SUMIFS('Register'!$F:$F,'Register'!$D:$D,Summary!$B121,'Register'!$E:$E,Summary!$C121,'Register'!$G:$G,Summary!J$2)</f>
        <v>0</v>
      </c>
      <c r="K121" s="32">
        <f>SUMIFS('Register'!$F:$F,'Register'!$D:$D,Summary!$B121,'Register'!$E:$E,Summary!$C121,'Register'!$G:$G,Summary!K$2)</f>
        <v>0</v>
      </c>
      <c r="L121" s="32">
        <f>SUMIFS('Register'!$F:$F,'Register'!$D:$D,Summary!$B121,'Register'!$E:$E,Summary!$C121,'Register'!$G:$G,Summary!L$2)</f>
        <v>0</v>
      </c>
      <c r="M121" s="32">
        <f>SUMIFS('Register'!$F:$F,'Register'!$D:$D,Summary!$B121,'Register'!$E:$E,Summary!$C121,'Register'!$G:$G,Summary!M$2)</f>
        <v>0</v>
      </c>
      <c r="N121" s="32">
        <f>SUMIFS('Register'!$F:$F,'Register'!$D:$D,Summary!$B121,'Register'!$E:$E,Summary!$C121,'Register'!$G:$G,Summary!N$2)</f>
        <v>0</v>
      </c>
      <c r="O121" s="32">
        <f>SUMIFS('Register'!$F:$F,'Register'!$D:$D,Summary!$B121,'Register'!$E:$E,Summary!$C121,'Register'!$G:$G,Summary!O$2)</f>
        <v>0</v>
      </c>
      <c r="P121" s="20">
        <f t="shared" si="1"/>
        <v>1250</v>
      </c>
    </row>
    <row r="122" spans="2:16" x14ac:dyDescent="0.3">
      <c r="B122" s="17" t="str">
        <v>Membership Fees</v>
      </c>
      <c r="C122" s="11" t="str">
        <v>Corporate Membership</v>
      </c>
      <c r="D122" s="31">
        <f>SUMIFS('Register'!$F:$F,'Register'!$D:$D,Summary!$B122,'Register'!$E:$E,Summary!$C122,'Register'!$G:$G,Summary!D$2)</f>
        <v>0</v>
      </c>
      <c r="E122" s="31">
        <f>SUMIFS('Register'!$F:$F,'Register'!$D:$D,Summary!$B122,'Register'!$E:$E,Summary!$C122,'Register'!$G:$G,Summary!E$2)</f>
        <v>0</v>
      </c>
      <c r="F122" s="31">
        <f>SUMIFS('Register'!$F:$F,'Register'!$D:$D,Summary!$B122,'Register'!$E:$E,Summary!$C122,'Register'!$G:$G,Summary!F$2)</f>
        <v>0</v>
      </c>
      <c r="G122" s="31">
        <f>SUMIFS('Register'!$F:$F,'Register'!$D:$D,Summary!$B122,'Register'!$E:$E,Summary!$C122,'Register'!$G:$G,Summary!G$2)</f>
        <v>0</v>
      </c>
      <c r="H122" s="31">
        <f>SUMIFS('Register'!$F:$F,'Register'!$D:$D,Summary!$B122,'Register'!$E:$E,Summary!$C122,'Register'!$G:$G,Summary!H$2)</f>
        <v>0</v>
      </c>
      <c r="I122" s="31">
        <f>SUMIFS('Register'!$F:$F,'Register'!$D:$D,Summary!$B122,'Register'!$E:$E,Summary!$C122,'Register'!$G:$G,Summary!I$2)</f>
        <v>0</v>
      </c>
      <c r="J122" s="31">
        <f>SUMIFS('Register'!$F:$F,'Register'!$D:$D,Summary!$B122,'Register'!$E:$E,Summary!$C122,'Register'!$G:$G,Summary!J$2)</f>
        <v>2500</v>
      </c>
      <c r="K122" s="31">
        <f>SUMIFS('Register'!$F:$F,'Register'!$D:$D,Summary!$B122,'Register'!$E:$E,Summary!$C122,'Register'!$G:$G,Summary!K$2)</f>
        <v>0</v>
      </c>
      <c r="L122" s="31">
        <f>SUMIFS('Register'!$F:$F,'Register'!$D:$D,Summary!$B122,'Register'!$E:$E,Summary!$C122,'Register'!$G:$G,Summary!L$2)</f>
        <v>0</v>
      </c>
      <c r="M122" s="31">
        <f>SUMIFS('Register'!$F:$F,'Register'!$D:$D,Summary!$B122,'Register'!$E:$E,Summary!$C122,'Register'!$G:$G,Summary!M$2)</f>
        <v>0</v>
      </c>
      <c r="N122" s="31">
        <f>SUMIFS('Register'!$F:$F,'Register'!$D:$D,Summary!$B122,'Register'!$E:$E,Summary!$C122,'Register'!$G:$G,Summary!N$2)</f>
        <v>0</v>
      </c>
      <c r="O122" s="31">
        <f>SUMIFS('Register'!$F:$F,'Register'!$D:$D,Summary!$B122,'Register'!$E:$E,Summary!$C122,'Register'!$G:$G,Summary!O$2)</f>
        <v>0</v>
      </c>
      <c r="P122" s="18">
        <f t="shared" si="1"/>
        <v>2500</v>
      </c>
    </row>
    <row r="123" spans="2:16" x14ac:dyDescent="0.3">
      <c r="B123" s="19" t="str">
        <v>Membership Fees</v>
      </c>
      <c r="C123" s="12" t="str">
        <v>Renewal Fees</v>
      </c>
      <c r="D123" s="32">
        <f>SUMIFS('Register'!$F:$F,'Register'!$D:$D,Summary!$B123,'Register'!$E:$E,Summary!$C123,'Register'!$G:$G,Summary!D$2)</f>
        <v>0</v>
      </c>
      <c r="E123" s="32">
        <f>SUMIFS('Register'!$F:$F,'Register'!$D:$D,Summary!$B123,'Register'!$E:$E,Summary!$C123,'Register'!$G:$G,Summary!E$2)</f>
        <v>0</v>
      </c>
      <c r="F123" s="32">
        <f>SUMIFS('Register'!$F:$F,'Register'!$D:$D,Summary!$B123,'Register'!$E:$E,Summary!$C123,'Register'!$G:$G,Summary!F$2)</f>
        <v>0</v>
      </c>
      <c r="G123" s="32">
        <f>SUMIFS('Register'!$F:$F,'Register'!$D:$D,Summary!$B123,'Register'!$E:$E,Summary!$C123,'Register'!$G:$G,Summary!G$2)</f>
        <v>0</v>
      </c>
      <c r="H123" s="32">
        <f>SUMIFS('Register'!$F:$F,'Register'!$D:$D,Summary!$B123,'Register'!$E:$E,Summary!$C123,'Register'!$G:$G,Summary!H$2)</f>
        <v>0</v>
      </c>
      <c r="I123" s="32">
        <f>SUMIFS('Register'!$F:$F,'Register'!$D:$D,Summary!$B123,'Register'!$E:$E,Summary!$C123,'Register'!$G:$G,Summary!I$2)</f>
        <v>0</v>
      </c>
      <c r="J123" s="32">
        <f>SUMIFS('Register'!$F:$F,'Register'!$D:$D,Summary!$B123,'Register'!$E:$E,Summary!$C123,'Register'!$G:$G,Summary!J$2)</f>
        <v>1300</v>
      </c>
      <c r="K123" s="32">
        <f>SUMIFS('Register'!$F:$F,'Register'!$D:$D,Summary!$B123,'Register'!$E:$E,Summary!$C123,'Register'!$G:$G,Summary!K$2)</f>
        <v>0</v>
      </c>
      <c r="L123" s="32">
        <f>SUMIFS('Register'!$F:$F,'Register'!$D:$D,Summary!$B123,'Register'!$E:$E,Summary!$C123,'Register'!$G:$G,Summary!L$2)</f>
        <v>0</v>
      </c>
      <c r="M123" s="32">
        <f>SUMIFS('Register'!$F:$F,'Register'!$D:$D,Summary!$B123,'Register'!$E:$E,Summary!$C123,'Register'!$G:$G,Summary!M$2)</f>
        <v>0</v>
      </c>
      <c r="N123" s="32">
        <f>SUMIFS('Register'!$F:$F,'Register'!$D:$D,Summary!$B123,'Register'!$E:$E,Summary!$C123,'Register'!$G:$G,Summary!N$2)</f>
        <v>0</v>
      </c>
      <c r="O123" s="32">
        <f>SUMIFS('Register'!$F:$F,'Register'!$D:$D,Summary!$B123,'Register'!$E:$E,Summary!$C123,'Register'!$G:$G,Summary!O$2)</f>
        <v>0</v>
      </c>
      <c r="P123" s="20">
        <f t="shared" si="1"/>
        <v>1300</v>
      </c>
    </row>
    <row r="124" spans="2:16" x14ac:dyDescent="0.3">
      <c r="B124" s="17" t="str">
        <v>Membership Fees</v>
      </c>
      <c r="C124" s="11" t="str">
        <v>New Individual Membership</v>
      </c>
      <c r="D124" s="31">
        <f>SUMIFS('Register'!$F:$F,'Register'!$D:$D,Summary!$B124,'Register'!$E:$E,Summary!$C124,'Register'!$G:$G,Summary!D$2)</f>
        <v>0</v>
      </c>
      <c r="E124" s="31">
        <f>SUMIFS('Register'!$F:$F,'Register'!$D:$D,Summary!$B124,'Register'!$E:$E,Summary!$C124,'Register'!$G:$G,Summary!E$2)</f>
        <v>0</v>
      </c>
      <c r="F124" s="31">
        <f>SUMIFS('Register'!$F:$F,'Register'!$D:$D,Summary!$B124,'Register'!$E:$E,Summary!$C124,'Register'!$G:$G,Summary!F$2)</f>
        <v>0</v>
      </c>
      <c r="G124" s="31">
        <f>SUMIFS('Register'!$F:$F,'Register'!$D:$D,Summary!$B124,'Register'!$E:$E,Summary!$C124,'Register'!$G:$G,Summary!G$2)</f>
        <v>0</v>
      </c>
      <c r="H124" s="31">
        <f>SUMIFS('Register'!$F:$F,'Register'!$D:$D,Summary!$B124,'Register'!$E:$E,Summary!$C124,'Register'!$G:$G,Summary!H$2)</f>
        <v>0</v>
      </c>
      <c r="I124" s="31">
        <f>SUMIFS('Register'!$F:$F,'Register'!$D:$D,Summary!$B124,'Register'!$E:$E,Summary!$C124,'Register'!$G:$G,Summary!I$2)</f>
        <v>0</v>
      </c>
      <c r="J124" s="31">
        <f>SUMIFS('Register'!$F:$F,'Register'!$D:$D,Summary!$B124,'Register'!$E:$E,Summary!$C124,'Register'!$G:$G,Summary!J$2)</f>
        <v>0</v>
      </c>
      <c r="K124" s="31">
        <f>SUMIFS('Register'!$F:$F,'Register'!$D:$D,Summary!$B124,'Register'!$E:$E,Summary!$C124,'Register'!$G:$G,Summary!K$2)</f>
        <v>0</v>
      </c>
      <c r="L124" s="31">
        <f>SUMIFS('Register'!$F:$F,'Register'!$D:$D,Summary!$B124,'Register'!$E:$E,Summary!$C124,'Register'!$G:$G,Summary!L$2)</f>
        <v>1400</v>
      </c>
      <c r="M124" s="31">
        <f>SUMIFS('Register'!$F:$F,'Register'!$D:$D,Summary!$B124,'Register'!$E:$E,Summary!$C124,'Register'!$G:$G,Summary!M$2)</f>
        <v>0</v>
      </c>
      <c r="N124" s="31">
        <f>SUMIFS('Register'!$F:$F,'Register'!$D:$D,Summary!$B124,'Register'!$E:$E,Summary!$C124,'Register'!$G:$G,Summary!N$2)</f>
        <v>0</v>
      </c>
      <c r="O124" s="31">
        <f>SUMIFS('Register'!$F:$F,'Register'!$D:$D,Summary!$B124,'Register'!$E:$E,Summary!$C124,'Register'!$G:$G,Summary!O$2)</f>
        <v>0</v>
      </c>
      <c r="P124" s="18">
        <f t="shared" si="1"/>
        <v>1400</v>
      </c>
    </row>
    <row r="125" spans="2:16" x14ac:dyDescent="0.3">
      <c r="B125" s="19" t="str">
        <v>Membership Fees</v>
      </c>
      <c r="C125" s="12" t="str">
        <v>Annual Renewal</v>
      </c>
      <c r="D125" s="32">
        <f>SUMIFS('Register'!$F:$F,'Register'!$D:$D,Summary!$B125,'Register'!$E:$E,Summary!$C125,'Register'!$G:$G,Summary!D$2)</f>
        <v>0</v>
      </c>
      <c r="E125" s="32">
        <f>SUMIFS('Register'!$F:$F,'Register'!$D:$D,Summary!$B125,'Register'!$E:$E,Summary!$C125,'Register'!$G:$G,Summary!E$2)</f>
        <v>0</v>
      </c>
      <c r="F125" s="32">
        <f>SUMIFS('Register'!$F:$F,'Register'!$D:$D,Summary!$B125,'Register'!$E:$E,Summary!$C125,'Register'!$G:$G,Summary!F$2)</f>
        <v>0</v>
      </c>
      <c r="G125" s="32">
        <f>SUMIFS('Register'!$F:$F,'Register'!$D:$D,Summary!$B125,'Register'!$E:$E,Summary!$C125,'Register'!$G:$G,Summary!G$2)</f>
        <v>0</v>
      </c>
      <c r="H125" s="32">
        <f>SUMIFS('Register'!$F:$F,'Register'!$D:$D,Summary!$B125,'Register'!$E:$E,Summary!$C125,'Register'!$G:$G,Summary!H$2)</f>
        <v>0</v>
      </c>
      <c r="I125" s="32">
        <f>SUMIFS('Register'!$F:$F,'Register'!$D:$D,Summary!$B125,'Register'!$E:$E,Summary!$C125,'Register'!$G:$G,Summary!I$2)</f>
        <v>0</v>
      </c>
      <c r="J125" s="32">
        <f>SUMIFS('Register'!$F:$F,'Register'!$D:$D,Summary!$B125,'Register'!$E:$E,Summary!$C125,'Register'!$G:$G,Summary!J$2)</f>
        <v>0</v>
      </c>
      <c r="K125" s="32">
        <f>SUMIFS('Register'!$F:$F,'Register'!$D:$D,Summary!$B125,'Register'!$E:$E,Summary!$C125,'Register'!$G:$G,Summary!K$2)</f>
        <v>0</v>
      </c>
      <c r="L125" s="32">
        <f>SUMIFS('Register'!$F:$F,'Register'!$D:$D,Summary!$B125,'Register'!$E:$E,Summary!$C125,'Register'!$G:$G,Summary!L$2)</f>
        <v>0</v>
      </c>
      <c r="M125" s="32">
        <f>SUMIFS('Register'!$F:$F,'Register'!$D:$D,Summary!$B125,'Register'!$E:$E,Summary!$C125,'Register'!$G:$G,Summary!M$2)</f>
        <v>1500</v>
      </c>
      <c r="N125" s="32">
        <f>SUMIFS('Register'!$F:$F,'Register'!$D:$D,Summary!$B125,'Register'!$E:$E,Summary!$C125,'Register'!$G:$G,Summary!N$2)</f>
        <v>0</v>
      </c>
      <c r="O125" s="32">
        <f>SUMIFS('Register'!$F:$F,'Register'!$D:$D,Summary!$B125,'Register'!$E:$E,Summary!$C125,'Register'!$G:$G,Summary!O$2)</f>
        <v>0</v>
      </c>
      <c r="P125" s="20">
        <f t="shared" si="1"/>
        <v>1500</v>
      </c>
    </row>
    <row r="126" spans="2:16" x14ac:dyDescent="0.3">
      <c r="B126" s="17" t="str">
        <v>Merch Sales</v>
      </c>
      <c r="C126" s="11" t="str">
        <v>T-Shirts Sales</v>
      </c>
      <c r="D126" s="31">
        <f>SUMIFS('Register'!$F:$F,'Register'!$D:$D,Summary!$B126,'Register'!$E:$E,Summary!$C126,'Register'!$G:$G,Summary!D$2)</f>
        <v>0</v>
      </c>
      <c r="E126" s="31">
        <f>SUMIFS('Register'!$F:$F,'Register'!$D:$D,Summary!$B126,'Register'!$E:$E,Summary!$C126,'Register'!$G:$G,Summary!E$2)</f>
        <v>0</v>
      </c>
      <c r="F126" s="31">
        <f>SUMIFS('Register'!$F:$F,'Register'!$D:$D,Summary!$B126,'Register'!$E:$E,Summary!$C126,'Register'!$G:$G,Summary!F$2)</f>
        <v>0</v>
      </c>
      <c r="G126" s="31">
        <f>SUMIFS('Register'!$F:$F,'Register'!$D:$D,Summary!$B126,'Register'!$E:$E,Summary!$C126,'Register'!$G:$G,Summary!G$2)</f>
        <v>0</v>
      </c>
      <c r="H126" s="31">
        <f>SUMIFS('Register'!$F:$F,'Register'!$D:$D,Summary!$B126,'Register'!$E:$E,Summary!$C126,'Register'!$G:$G,Summary!H$2)</f>
        <v>0</v>
      </c>
      <c r="I126" s="31">
        <f>SUMIFS('Register'!$F:$F,'Register'!$D:$D,Summary!$B126,'Register'!$E:$E,Summary!$C126,'Register'!$G:$G,Summary!I$2)</f>
        <v>0</v>
      </c>
      <c r="J126" s="31">
        <f>SUMIFS('Register'!$F:$F,'Register'!$D:$D,Summary!$B126,'Register'!$E:$E,Summary!$C126,'Register'!$G:$G,Summary!J$2)</f>
        <v>0</v>
      </c>
      <c r="K126" s="31">
        <f>SUMIFS('Register'!$F:$F,'Register'!$D:$D,Summary!$B126,'Register'!$E:$E,Summary!$C126,'Register'!$G:$G,Summary!K$2)</f>
        <v>0</v>
      </c>
      <c r="L126" s="31">
        <f>SUMIFS('Register'!$F:$F,'Register'!$D:$D,Summary!$B126,'Register'!$E:$E,Summary!$C126,'Register'!$G:$G,Summary!L$2)</f>
        <v>890</v>
      </c>
      <c r="M126" s="31">
        <f>SUMIFS('Register'!$F:$F,'Register'!$D:$D,Summary!$B126,'Register'!$E:$E,Summary!$C126,'Register'!$G:$G,Summary!M$2)</f>
        <v>0</v>
      </c>
      <c r="N126" s="31">
        <f>SUMIFS('Register'!$F:$F,'Register'!$D:$D,Summary!$B126,'Register'!$E:$E,Summary!$C126,'Register'!$G:$G,Summary!N$2)</f>
        <v>0</v>
      </c>
      <c r="O126" s="31">
        <f>SUMIFS('Register'!$F:$F,'Register'!$D:$D,Summary!$B126,'Register'!$E:$E,Summary!$C126,'Register'!$G:$G,Summary!O$2)</f>
        <v>0</v>
      </c>
      <c r="P126" s="18">
        <f t="shared" si="1"/>
        <v>890</v>
      </c>
    </row>
    <row r="127" spans="2:16" x14ac:dyDescent="0.3">
      <c r="B127" s="19" t="str">
        <v>Merch Sales</v>
      </c>
      <c r="C127" s="12" t="str">
        <v>Holiday Merchandise</v>
      </c>
      <c r="D127" s="32">
        <f>SUMIFS('Register'!$F:$F,'Register'!$D:$D,Summary!$B127,'Register'!$E:$E,Summary!$C127,'Register'!$G:$G,Summary!D$2)</f>
        <v>0</v>
      </c>
      <c r="E127" s="32">
        <f>SUMIFS('Register'!$F:$F,'Register'!$D:$D,Summary!$B127,'Register'!$E:$E,Summary!$C127,'Register'!$G:$G,Summary!E$2)</f>
        <v>0</v>
      </c>
      <c r="F127" s="32">
        <f>SUMIFS('Register'!$F:$F,'Register'!$D:$D,Summary!$B127,'Register'!$E:$E,Summary!$C127,'Register'!$G:$G,Summary!F$2)</f>
        <v>0</v>
      </c>
      <c r="G127" s="32">
        <f>SUMIFS('Register'!$F:$F,'Register'!$D:$D,Summary!$B127,'Register'!$E:$E,Summary!$C127,'Register'!$G:$G,Summary!G$2)</f>
        <v>0</v>
      </c>
      <c r="H127" s="32">
        <f>SUMIFS('Register'!$F:$F,'Register'!$D:$D,Summary!$B127,'Register'!$E:$E,Summary!$C127,'Register'!$G:$G,Summary!H$2)</f>
        <v>0</v>
      </c>
      <c r="I127" s="32">
        <f>SUMIFS('Register'!$F:$F,'Register'!$D:$D,Summary!$B127,'Register'!$E:$E,Summary!$C127,'Register'!$G:$G,Summary!I$2)</f>
        <v>0</v>
      </c>
      <c r="J127" s="32">
        <f>SUMIFS('Register'!$F:$F,'Register'!$D:$D,Summary!$B127,'Register'!$E:$E,Summary!$C127,'Register'!$G:$G,Summary!J$2)</f>
        <v>0</v>
      </c>
      <c r="K127" s="32">
        <f>SUMIFS('Register'!$F:$F,'Register'!$D:$D,Summary!$B127,'Register'!$E:$E,Summary!$C127,'Register'!$G:$G,Summary!K$2)</f>
        <v>0</v>
      </c>
      <c r="L127" s="32">
        <f>SUMIFS('Register'!$F:$F,'Register'!$D:$D,Summary!$B127,'Register'!$E:$E,Summary!$C127,'Register'!$G:$G,Summary!L$2)</f>
        <v>0</v>
      </c>
      <c r="M127" s="32">
        <f>SUMIFS('Register'!$F:$F,'Register'!$D:$D,Summary!$B127,'Register'!$E:$E,Summary!$C127,'Register'!$G:$G,Summary!M$2)</f>
        <v>0</v>
      </c>
      <c r="N127" s="32">
        <f>SUMIFS('Register'!$F:$F,'Register'!$D:$D,Summary!$B127,'Register'!$E:$E,Summary!$C127,'Register'!$G:$G,Summary!N$2)</f>
        <v>0</v>
      </c>
      <c r="O127" s="32">
        <f>SUMIFS('Register'!$F:$F,'Register'!$D:$D,Summary!$B127,'Register'!$E:$E,Summary!$C127,'Register'!$G:$G,Summary!O$2)</f>
        <v>3500</v>
      </c>
      <c r="P127" s="20">
        <f t="shared" si="1"/>
        <v>3500</v>
      </c>
    </row>
    <row r="128" spans="2:16" x14ac:dyDescent="0.3">
      <c r="B128" s="17" t="str">
        <v>Merch Sales</v>
      </c>
      <c r="C128" s="11" t="str">
        <v>Year-End Sale</v>
      </c>
      <c r="D128" s="31">
        <f>SUMIFS('Register'!$F:$F,'Register'!$D:$D,Summary!$B128,'Register'!$E:$E,Summary!$C128,'Register'!$G:$G,Summary!D$2)</f>
        <v>0</v>
      </c>
      <c r="E128" s="31">
        <f>SUMIFS('Register'!$F:$F,'Register'!$D:$D,Summary!$B128,'Register'!$E:$E,Summary!$C128,'Register'!$G:$G,Summary!E$2)</f>
        <v>0</v>
      </c>
      <c r="F128" s="31">
        <f>SUMIFS('Register'!$F:$F,'Register'!$D:$D,Summary!$B128,'Register'!$E:$E,Summary!$C128,'Register'!$G:$G,Summary!F$2)</f>
        <v>0</v>
      </c>
      <c r="G128" s="31">
        <f>SUMIFS('Register'!$F:$F,'Register'!$D:$D,Summary!$B128,'Register'!$E:$E,Summary!$C128,'Register'!$G:$G,Summary!G$2)</f>
        <v>0</v>
      </c>
      <c r="H128" s="31">
        <f>SUMIFS('Register'!$F:$F,'Register'!$D:$D,Summary!$B128,'Register'!$E:$E,Summary!$C128,'Register'!$G:$G,Summary!H$2)</f>
        <v>0</v>
      </c>
      <c r="I128" s="31">
        <f>SUMIFS('Register'!$F:$F,'Register'!$D:$D,Summary!$B128,'Register'!$E:$E,Summary!$C128,'Register'!$G:$G,Summary!I$2)</f>
        <v>0</v>
      </c>
      <c r="J128" s="31">
        <f>SUMIFS('Register'!$F:$F,'Register'!$D:$D,Summary!$B128,'Register'!$E:$E,Summary!$C128,'Register'!$G:$G,Summary!J$2)</f>
        <v>0</v>
      </c>
      <c r="K128" s="31">
        <f>SUMIFS('Register'!$F:$F,'Register'!$D:$D,Summary!$B128,'Register'!$E:$E,Summary!$C128,'Register'!$G:$G,Summary!K$2)</f>
        <v>0</v>
      </c>
      <c r="L128" s="31">
        <f>SUMIFS('Register'!$F:$F,'Register'!$D:$D,Summary!$B128,'Register'!$E:$E,Summary!$C128,'Register'!$G:$G,Summary!L$2)</f>
        <v>0</v>
      </c>
      <c r="M128" s="31">
        <f>SUMIFS('Register'!$F:$F,'Register'!$D:$D,Summary!$B128,'Register'!$E:$E,Summary!$C128,'Register'!$G:$G,Summary!M$2)</f>
        <v>0</v>
      </c>
      <c r="N128" s="31">
        <f>SUMIFS('Register'!$F:$F,'Register'!$D:$D,Summary!$B128,'Register'!$E:$E,Summary!$C128,'Register'!$G:$G,Summary!N$2)</f>
        <v>0</v>
      </c>
      <c r="O128" s="31">
        <f>SUMIFS('Register'!$F:$F,'Register'!$D:$D,Summary!$B128,'Register'!$E:$E,Summary!$C128,'Register'!$G:$G,Summary!O$2)</f>
        <v>4000</v>
      </c>
      <c r="P128" s="18">
        <f t="shared" si="1"/>
        <v>4000</v>
      </c>
    </row>
    <row r="129" spans="2:16" x14ac:dyDescent="0.3">
      <c r="B129" s="19" t="str">
        <v>Office Equipment</v>
      </c>
      <c r="C129" s="12" t="str">
        <v>Office Chairs</v>
      </c>
      <c r="D129" s="32">
        <f>SUMIFS('Register'!$F:$F,'Register'!$D:$D,Summary!$B129,'Register'!$E:$E,Summary!$C129,'Register'!$G:$G,Summary!D$2)</f>
        <v>0</v>
      </c>
      <c r="E129" s="32">
        <f>SUMIFS('Register'!$F:$F,'Register'!$D:$D,Summary!$B129,'Register'!$E:$E,Summary!$C129,'Register'!$G:$G,Summary!E$2)</f>
        <v>0</v>
      </c>
      <c r="F129" s="32">
        <f>SUMIFS('Register'!$F:$F,'Register'!$D:$D,Summary!$B129,'Register'!$E:$E,Summary!$C129,'Register'!$G:$G,Summary!F$2)</f>
        <v>0</v>
      </c>
      <c r="G129" s="32">
        <f>SUMIFS('Register'!$F:$F,'Register'!$D:$D,Summary!$B129,'Register'!$E:$E,Summary!$C129,'Register'!$G:$G,Summary!G$2)</f>
        <v>0</v>
      </c>
      <c r="H129" s="32">
        <f>SUMIFS('Register'!$F:$F,'Register'!$D:$D,Summary!$B129,'Register'!$E:$E,Summary!$C129,'Register'!$G:$G,Summary!H$2)</f>
        <v>0</v>
      </c>
      <c r="I129" s="32">
        <f>SUMIFS('Register'!$F:$F,'Register'!$D:$D,Summary!$B129,'Register'!$E:$E,Summary!$C129,'Register'!$G:$G,Summary!I$2)</f>
        <v>0</v>
      </c>
      <c r="J129" s="32">
        <f>SUMIFS('Register'!$F:$F,'Register'!$D:$D,Summary!$B129,'Register'!$E:$E,Summary!$C129,'Register'!$G:$G,Summary!J$2)</f>
        <v>0</v>
      </c>
      <c r="K129" s="32">
        <f>SUMIFS('Register'!$F:$F,'Register'!$D:$D,Summary!$B129,'Register'!$E:$E,Summary!$C129,'Register'!$G:$G,Summary!K$2)</f>
        <v>0</v>
      </c>
      <c r="L129" s="32">
        <f>SUMIFS('Register'!$F:$F,'Register'!$D:$D,Summary!$B129,'Register'!$E:$E,Summary!$C129,'Register'!$G:$G,Summary!L$2)</f>
        <v>-850</v>
      </c>
      <c r="M129" s="32">
        <f>SUMIFS('Register'!$F:$F,'Register'!$D:$D,Summary!$B129,'Register'!$E:$E,Summary!$C129,'Register'!$G:$G,Summary!M$2)</f>
        <v>0</v>
      </c>
      <c r="N129" s="32">
        <f>SUMIFS('Register'!$F:$F,'Register'!$D:$D,Summary!$B129,'Register'!$E:$E,Summary!$C129,'Register'!$G:$G,Summary!N$2)</f>
        <v>0</v>
      </c>
      <c r="O129" s="32">
        <f>SUMIFS('Register'!$F:$F,'Register'!$D:$D,Summary!$B129,'Register'!$E:$E,Summary!$C129,'Register'!$G:$G,Summary!O$2)</f>
        <v>0</v>
      </c>
      <c r="P129" s="20">
        <f t="shared" si="1"/>
        <v>-850</v>
      </c>
    </row>
    <row r="130" spans="2:16" x14ac:dyDescent="0.3">
      <c r="B130" s="17" t="str">
        <v>Office Maintenance</v>
      </c>
      <c r="C130" s="11" t="str">
        <v>Repairs</v>
      </c>
      <c r="D130" s="31">
        <f>SUMIFS('Register'!$F:$F,'Register'!$D:$D,Summary!$B130,'Register'!$E:$E,Summary!$C130,'Register'!$G:$G,Summary!D$2)</f>
        <v>0</v>
      </c>
      <c r="E130" s="31">
        <f>SUMIFS('Register'!$F:$F,'Register'!$D:$D,Summary!$B130,'Register'!$E:$E,Summary!$C130,'Register'!$G:$G,Summary!E$2)</f>
        <v>0</v>
      </c>
      <c r="F130" s="31">
        <f>SUMIFS('Register'!$F:$F,'Register'!$D:$D,Summary!$B130,'Register'!$E:$E,Summary!$C130,'Register'!$G:$G,Summary!F$2)</f>
        <v>0</v>
      </c>
      <c r="G130" s="31">
        <f>SUMIFS('Register'!$F:$F,'Register'!$D:$D,Summary!$B130,'Register'!$E:$E,Summary!$C130,'Register'!$G:$G,Summary!G$2)</f>
        <v>0</v>
      </c>
      <c r="H130" s="31">
        <f>SUMIFS('Register'!$F:$F,'Register'!$D:$D,Summary!$B130,'Register'!$E:$E,Summary!$C130,'Register'!$G:$G,Summary!H$2)</f>
        <v>0</v>
      </c>
      <c r="I130" s="31">
        <f>SUMIFS('Register'!$F:$F,'Register'!$D:$D,Summary!$B130,'Register'!$E:$E,Summary!$C130,'Register'!$G:$G,Summary!I$2)</f>
        <v>0</v>
      </c>
      <c r="J130" s="31">
        <f>SUMIFS('Register'!$F:$F,'Register'!$D:$D,Summary!$B130,'Register'!$E:$E,Summary!$C130,'Register'!$G:$G,Summary!J$2)</f>
        <v>-450</v>
      </c>
      <c r="K130" s="31">
        <f>SUMIFS('Register'!$F:$F,'Register'!$D:$D,Summary!$B130,'Register'!$E:$E,Summary!$C130,'Register'!$G:$G,Summary!K$2)</f>
        <v>0</v>
      </c>
      <c r="L130" s="31">
        <f>SUMIFS('Register'!$F:$F,'Register'!$D:$D,Summary!$B130,'Register'!$E:$E,Summary!$C130,'Register'!$G:$G,Summary!L$2)</f>
        <v>0</v>
      </c>
      <c r="M130" s="31">
        <f>SUMIFS('Register'!$F:$F,'Register'!$D:$D,Summary!$B130,'Register'!$E:$E,Summary!$C130,'Register'!$G:$G,Summary!M$2)</f>
        <v>0</v>
      </c>
      <c r="N130" s="31">
        <f>SUMIFS('Register'!$F:$F,'Register'!$D:$D,Summary!$B130,'Register'!$E:$E,Summary!$C130,'Register'!$G:$G,Summary!N$2)</f>
        <v>0</v>
      </c>
      <c r="O130" s="31">
        <f>SUMIFS('Register'!$F:$F,'Register'!$D:$D,Summary!$B130,'Register'!$E:$E,Summary!$C130,'Register'!$G:$G,Summary!O$2)</f>
        <v>0</v>
      </c>
      <c r="P130" s="18">
        <f t="shared" si="1"/>
        <v>-450</v>
      </c>
    </row>
    <row r="131" spans="2:16" x14ac:dyDescent="0.3">
      <c r="B131" s="19" t="str">
        <v>Office Supplies</v>
      </c>
      <c r="C131" s="12" t="str">
        <v>Stationery Purchase</v>
      </c>
      <c r="D131" s="32">
        <f>SUMIFS('Register'!$F:$F,'Register'!$D:$D,Summary!$B131,'Register'!$E:$E,Summary!$C131,'Register'!$G:$G,Summary!D$2)</f>
        <v>-300</v>
      </c>
      <c r="E131" s="32">
        <f>SUMIFS('Register'!$F:$F,'Register'!$D:$D,Summary!$B131,'Register'!$E:$E,Summary!$C131,'Register'!$G:$G,Summary!E$2)</f>
        <v>0</v>
      </c>
      <c r="F131" s="32">
        <f>SUMIFS('Register'!$F:$F,'Register'!$D:$D,Summary!$B131,'Register'!$E:$E,Summary!$C131,'Register'!$G:$G,Summary!F$2)</f>
        <v>0</v>
      </c>
      <c r="G131" s="32">
        <f>SUMIFS('Register'!$F:$F,'Register'!$D:$D,Summary!$B131,'Register'!$E:$E,Summary!$C131,'Register'!$G:$G,Summary!G$2)</f>
        <v>0</v>
      </c>
      <c r="H131" s="32">
        <f>SUMIFS('Register'!$F:$F,'Register'!$D:$D,Summary!$B131,'Register'!$E:$E,Summary!$C131,'Register'!$G:$G,Summary!H$2)</f>
        <v>0</v>
      </c>
      <c r="I131" s="32">
        <f>SUMIFS('Register'!$F:$F,'Register'!$D:$D,Summary!$B131,'Register'!$E:$E,Summary!$C131,'Register'!$G:$G,Summary!I$2)</f>
        <v>0</v>
      </c>
      <c r="J131" s="32">
        <f>SUMIFS('Register'!$F:$F,'Register'!$D:$D,Summary!$B131,'Register'!$E:$E,Summary!$C131,'Register'!$G:$G,Summary!J$2)</f>
        <v>0</v>
      </c>
      <c r="K131" s="32">
        <f>SUMIFS('Register'!$F:$F,'Register'!$D:$D,Summary!$B131,'Register'!$E:$E,Summary!$C131,'Register'!$G:$G,Summary!K$2)</f>
        <v>0</v>
      </c>
      <c r="L131" s="32">
        <f>SUMIFS('Register'!$F:$F,'Register'!$D:$D,Summary!$B131,'Register'!$E:$E,Summary!$C131,'Register'!$G:$G,Summary!L$2)</f>
        <v>0</v>
      </c>
      <c r="M131" s="32">
        <f>SUMIFS('Register'!$F:$F,'Register'!$D:$D,Summary!$B131,'Register'!$E:$E,Summary!$C131,'Register'!$G:$G,Summary!M$2)</f>
        <v>0</v>
      </c>
      <c r="N131" s="32">
        <f>SUMIFS('Register'!$F:$F,'Register'!$D:$D,Summary!$B131,'Register'!$E:$E,Summary!$C131,'Register'!$G:$G,Summary!N$2)</f>
        <v>0</v>
      </c>
      <c r="O131" s="32">
        <f>SUMIFS('Register'!$F:$F,'Register'!$D:$D,Summary!$B131,'Register'!$E:$E,Summary!$C131,'Register'!$G:$G,Summary!O$2)</f>
        <v>0</v>
      </c>
      <c r="P131" s="20">
        <f t="shared" si="1"/>
        <v>-300</v>
      </c>
    </row>
    <row r="132" spans="2:16" x14ac:dyDescent="0.3">
      <c r="B132" s="17" t="str">
        <v>Office Supplies</v>
      </c>
      <c r="C132" s="11" t="str">
        <v>Desk Supplies</v>
      </c>
      <c r="D132" s="31">
        <f>SUMIFS('Register'!$F:$F,'Register'!$D:$D,Summary!$B132,'Register'!$E:$E,Summary!$C132,'Register'!$G:$G,Summary!D$2)</f>
        <v>0</v>
      </c>
      <c r="E132" s="31">
        <f>SUMIFS('Register'!$F:$F,'Register'!$D:$D,Summary!$B132,'Register'!$E:$E,Summary!$C132,'Register'!$G:$G,Summary!E$2)</f>
        <v>0</v>
      </c>
      <c r="F132" s="31">
        <f>SUMIFS('Register'!$F:$F,'Register'!$D:$D,Summary!$B132,'Register'!$E:$E,Summary!$C132,'Register'!$G:$G,Summary!F$2)</f>
        <v>0</v>
      </c>
      <c r="G132" s="31">
        <f>SUMIFS('Register'!$F:$F,'Register'!$D:$D,Summary!$B132,'Register'!$E:$E,Summary!$C132,'Register'!$G:$G,Summary!G$2)</f>
        <v>-270</v>
      </c>
      <c r="H132" s="31">
        <f>SUMIFS('Register'!$F:$F,'Register'!$D:$D,Summary!$B132,'Register'!$E:$E,Summary!$C132,'Register'!$G:$G,Summary!H$2)</f>
        <v>0</v>
      </c>
      <c r="I132" s="31">
        <f>SUMIFS('Register'!$F:$F,'Register'!$D:$D,Summary!$B132,'Register'!$E:$E,Summary!$C132,'Register'!$G:$G,Summary!I$2)</f>
        <v>0</v>
      </c>
      <c r="J132" s="31">
        <f>SUMIFS('Register'!$F:$F,'Register'!$D:$D,Summary!$B132,'Register'!$E:$E,Summary!$C132,'Register'!$G:$G,Summary!J$2)</f>
        <v>0</v>
      </c>
      <c r="K132" s="31">
        <f>SUMIFS('Register'!$F:$F,'Register'!$D:$D,Summary!$B132,'Register'!$E:$E,Summary!$C132,'Register'!$G:$G,Summary!K$2)</f>
        <v>0</v>
      </c>
      <c r="L132" s="31">
        <f>SUMIFS('Register'!$F:$F,'Register'!$D:$D,Summary!$B132,'Register'!$E:$E,Summary!$C132,'Register'!$G:$G,Summary!L$2)</f>
        <v>0</v>
      </c>
      <c r="M132" s="31">
        <f>SUMIFS('Register'!$F:$F,'Register'!$D:$D,Summary!$B132,'Register'!$E:$E,Summary!$C132,'Register'!$G:$G,Summary!M$2)</f>
        <v>0</v>
      </c>
      <c r="N132" s="31">
        <f>SUMIFS('Register'!$F:$F,'Register'!$D:$D,Summary!$B132,'Register'!$E:$E,Summary!$C132,'Register'!$G:$G,Summary!N$2)</f>
        <v>0</v>
      </c>
      <c r="O132" s="31">
        <f>SUMIFS('Register'!$F:$F,'Register'!$D:$D,Summary!$B132,'Register'!$E:$E,Summary!$C132,'Register'!$G:$G,Summary!O$2)</f>
        <v>0</v>
      </c>
      <c r="P132" s="18">
        <f t="shared" si="1"/>
        <v>-270</v>
      </c>
    </row>
    <row r="133" spans="2:16" x14ac:dyDescent="0.3">
      <c r="B133" s="19" t="str">
        <v>Office Supplies</v>
      </c>
      <c r="C133" s="12" t="str">
        <v>Printing Costs</v>
      </c>
      <c r="D133" s="32">
        <f>SUMIFS('Register'!$F:$F,'Register'!$D:$D,Summary!$B133,'Register'!$E:$E,Summary!$C133,'Register'!$G:$G,Summary!D$2)</f>
        <v>0</v>
      </c>
      <c r="E133" s="32">
        <f>SUMIFS('Register'!$F:$F,'Register'!$D:$D,Summary!$B133,'Register'!$E:$E,Summary!$C133,'Register'!$G:$G,Summary!E$2)</f>
        <v>0</v>
      </c>
      <c r="F133" s="32">
        <f>SUMIFS('Register'!$F:$F,'Register'!$D:$D,Summary!$B133,'Register'!$E:$E,Summary!$C133,'Register'!$G:$G,Summary!F$2)</f>
        <v>0</v>
      </c>
      <c r="G133" s="32">
        <f>SUMIFS('Register'!$F:$F,'Register'!$D:$D,Summary!$B133,'Register'!$E:$E,Summary!$C133,'Register'!$G:$G,Summary!G$2)</f>
        <v>0</v>
      </c>
      <c r="H133" s="32">
        <f>SUMIFS('Register'!$F:$F,'Register'!$D:$D,Summary!$B133,'Register'!$E:$E,Summary!$C133,'Register'!$G:$G,Summary!H$2)</f>
        <v>-300</v>
      </c>
      <c r="I133" s="32">
        <f>SUMIFS('Register'!$F:$F,'Register'!$D:$D,Summary!$B133,'Register'!$E:$E,Summary!$C133,'Register'!$G:$G,Summary!I$2)</f>
        <v>0</v>
      </c>
      <c r="J133" s="32">
        <f>SUMIFS('Register'!$F:$F,'Register'!$D:$D,Summary!$B133,'Register'!$E:$E,Summary!$C133,'Register'!$G:$G,Summary!J$2)</f>
        <v>0</v>
      </c>
      <c r="K133" s="32">
        <f>SUMIFS('Register'!$F:$F,'Register'!$D:$D,Summary!$B133,'Register'!$E:$E,Summary!$C133,'Register'!$G:$G,Summary!K$2)</f>
        <v>0</v>
      </c>
      <c r="L133" s="32">
        <f>SUMIFS('Register'!$F:$F,'Register'!$D:$D,Summary!$B133,'Register'!$E:$E,Summary!$C133,'Register'!$G:$G,Summary!L$2)</f>
        <v>0</v>
      </c>
      <c r="M133" s="32">
        <f>SUMIFS('Register'!$F:$F,'Register'!$D:$D,Summary!$B133,'Register'!$E:$E,Summary!$C133,'Register'!$G:$G,Summary!M$2)</f>
        <v>0</v>
      </c>
      <c r="N133" s="32">
        <f>SUMIFS('Register'!$F:$F,'Register'!$D:$D,Summary!$B133,'Register'!$E:$E,Summary!$C133,'Register'!$G:$G,Summary!N$2)</f>
        <v>0</v>
      </c>
      <c r="O133" s="32">
        <f>SUMIFS('Register'!$F:$F,'Register'!$D:$D,Summary!$B133,'Register'!$E:$E,Summary!$C133,'Register'!$G:$G,Summary!O$2)</f>
        <v>0</v>
      </c>
      <c r="P133" s="20">
        <f t="shared" si="1"/>
        <v>-300</v>
      </c>
    </row>
    <row r="134" spans="2:16" x14ac:dyDescent="0.3">
      <c r="B134" s="17" t="str">
        <v>Office Supplies</v>
      </c>
      <c r="C134" s="11" t="str">
        <v>Stationery Order</v>
      </c>
      <c r="D134" s="31">
        <f>SUMIFS('Register'!$F:$F,'Register'!$D:$D,Summary!$B134,'Register'!$E:$E,Summary!$C134,'Register'!$G:$G,Summary!D$2)</f>
        <v>0</v>
      </c>
      <c r="E134" s="31">
        <f>SUMIFS('Register'!$F:$F,'Register'!$D:$D,Summary!$B134,'Register'!$E:$E,Summary!$C134,'Register'!$G:$G,Summary!E$2)</f>
        <v>0</v>
      </c>
      <c r="F134" s="31">
        <f>SUMIFS('Register'!$F:$F,'Register'!$D:$D,Summary!$B134,'Register'!$E:$E,Summary!$C134,'Register'!$G:$G,Summary!F$2)</f>
        <v>0</v>
      </c>
      <c r="G134" s="31">
        <f>SUMIFS('Register'!$F:$F,'Register'!$D:$D,Summary!$B134,'Register'!$E:$E,Summary!$C134,'Register'!$G:$G,Summary!G$2)</f>
        <v>0</v>
      </c>
      <c r="H134" s="31">
        <f>SUMIFS('Register'!$F:$F,'Register'!$D:$D,Summary!$B134,'Register'!$E:$E,Summary!$C134,'Register'!$G:$G,Summary!H$2)</f>
        <v>0</v>
      </c>
      <c r="I134" s="31">
        <f>SUMIFS('Register'!$F:$F,'Register'!$D:$D,Summary!$B134,'Register'!$E:$E,Summary!$C134,'Register'!$G:$G,Summary!I$2)</f>
        <v>0</v>
      </c>
      <c r="J134" s="31">
        <f>SUMIFS('Register'!$F:$F,'Register'!$D:$D,Summary!$B134,'Register'!$E:$E,Summary!$C134,'Register'!$G:$G,Summary!J$2)</f>
        <v>0</v>
      </c>
      <c r="K134" s="31">
        <f>SUMIFS('Register'!$F:$F,'Register'!$D:$D,Summary!$B134,'Register'!$E:$E,Summary!$C134,'Register'!$G:$G,Summary!K$2)</f>
        <v>0</v>
      </c>
      <c r="L134" s="31">
        <f>SUMIFS('Register'!$F:$F,'Register'!$D:$D,Summary!$B134,'Register'!$E:$E,Summary!$C134,'Register'!$G:$G,Summary!L$2)</f>
        <v>-320</v>
      </c>
      <c r="M134" s="31">
        <f>SUMIFS('Register'!$F:$F,'Register'!$D:$D,Summary!$B134,'Register'!$E:$E,Summary!$C134,'Register'!$G:$G,Summary!M$2)</f>
        <v>0</v>
      </c>
      <c r="N134" s="31">
        <f>SUMIFS('Register'!$F:$F,'Register'!$D:$D,Summary!$B134,'Register'!$E:$E,Summary!$C134,'Register'!$G:$G,Summary!N$2)</f>
        <v>0</v>
      </c>
      <c r="O134" s="31">
        <f>SUMIFS('Register'!$F:$F,'Register'!$D:$D,Summary!$B134,'Register'!$E:$E,Summary!$C134,'Register'!$G:$G,Summary!O$2)</f>
        <v>0</v>
      </c>
      <c r="P134" s="18">
        <f t="shared" si="1"/>
        <v>-320</v>
      </c>
    </row>
    <row r="135" spans="2:16" x14ac:dyDescent="0.3">
      <c r="B135" s="19" t="str">
        <v>Office Supplies</v>
      </c>
      <c r="C135" s="12" t="str">
        <v>New Furniture</v>
      </c>
      <c r="D135" s="32">
        <f>SUMIFS('Register'!$F:$F,'Register'!$D:$D,Summary!$B135,'Register'!$E:$E,Summary!$C135,'Register'!$G:$G,Summary!D$2)</f>
        <v>0</v>
      </c>
      <c r="E135" s="32">
        <f>SUMIFS('Register'!$F:$F,'Register'!$D:$D,Summary!$B135,'Register'!$E:$E,Summary!$C135,'Register'!$G:$G,Summary!E$2)</f>
        <v>0</v>
      </c>
      <c r="F135" s="32">
        <f>SUMIFS('Register'!$F:$F,'Register'!$D:$D,Summary!$B135,'Register'!$E:$E,Summary!$C135,'Register'!$G:$G,Summary!F$2)</f>
        <v>0</v>
      </c>
      <c r="G135" s="32">
        <f>SUMIFS('Register'!$F:$F,'Register'!$D:$D,Summary!$B135,'Register'!$E:$E,Summary!$C135,'Register'!$G:$G,Summary!G$2)</f>
        <v>0</v>
      </c>
      <c r="H135" s="32">
        <f>SUMIFS('Register'!$F:$F,'Register'!$D:$D,Summary!$B135,'Register'!$E:$E,Summary!$C135,'Register'!$G:$G,Summary!H$2)</f>
        <v>0</v>
      </c>
      <c r="I135" s="32">
        <f>SUMIFS('Register'!$F:$F,'Register'!$D:$D,Summary!$B135,'Register'!$E:$E,Summary!$C135,'Register'!$G:$G,Summary!I$2)</f>
        <v>0</v>
      </c>
      <c r="J135" s="32">
        <f>SUMIFS('Register'!$F:$F,'Register'!$D:$D,Summary!$B135,'Register'!$E:$E,Summary!$C135,'Register'!$G:$G,Summary!J$2)</f>
        <v>0</v>
      </c>
      <c r="K135" s="32">
        <f>SUMIFS('Register'!$F:$F,'Register'!$D:$D,Summary!$B135,'Register'!$E:$E,Summary!$C135,'Register'!$G:$G,Summary!K$2)</f>
        <v>0</v>
      </c>
      <c r="L135" s="32">
        <f>SUMIFS('Register'!$F:$F,'Register'!$D:$D,Summary!$B135,'Register'!$E:$E,Summary!$C135,'Register'!$G:$G,Summary!L$2)</f>
        <v>0</v>
      </c>
      <c r="M135" s="32">
        <f>SUMIFS('Register'!$F:$F,'Register'!$D:$D,Summary!$B135,'Register'!$E:$E,Summary!$C135,'Register'!$G:$G,Summary!M$2)</f>
        <v>-2000</v>
      </c>
      <c r="N135" s="32">
        <f>SUMIFS('Register'!$F:$F,'Register'!$D:$D,Summary!$B135,'Register'!$E:$E,Summary!$C135,'Register'!$G:$G,Summary!N$2)</f>
        <v>0</v>
      </c>
      <c r="O135" s="32">
        <f>SUMIFS('Register'!$F:$F,'Register'!$D:$D,Summary!$B135,'Register'!$E:$E,Summary!$C135,'Register'!$G:$G,Summary!O$2)</f>
        <v>0</v>
      </c>
      <c r="P135" s="20">
        <f t="shared" si="1"/>
        <v>-2000</v>
      </c>
    </row>
    <row r="136" spans="2:16" x14ac:dyDescent="0.3">
      <c r="B136" s="17" t="str">
        <v>Online Courses</v>
      </c>
      <c r="C136" s="11" t="str">
        <v>Course Enrollment</v>
      </c>
      <c r="D136" s="31">
        <f>SUMIFS('Register'!$F:$F,'Register'!$D:$D,Summary!$B136,'Register'!$E:$E,Summary!$C136,'Register'!$G:$G,Summary!D$2)</f>
        <v>0</v>
      </c>
      <c r="E136" s="31">
        <f>SUMIFS('Register'!$F:$F,'Register'!$D:$D,Summary!$B136,'Register'!$E:$E,Summary!$C136,'Register'!$G:$G,Summary!E$2)</f>
        <v>0</v>
      </c>
      <c r="F136" s="31">
        <f>SUMIFS('Register'!$F:$F,'Register'!$D:$D,Summary!$B136,'Register'!$E:$E,Summary!$C136,'Register'!$G:$G,Summary!F$2)</f>
        <v>0</v>
      </c>
      <c r="G136" s="31">
        <f>SUMIFS('Register'!$F:$F,'Register'!$D:$D,Summary!$B136,'Register'!$E:$E,Summary!$C136,'Register'!$G:$G,Summary!G$2)</f>
        <v>0</v>
      </c>
      <c r="H136" s="31">
        <f>SUMIFS('Register'!$F:$F,'Register'!$D:$D,Summary!$B136,'Register'!$E:$E,Summary!$C136,'Register'!$G:$G,Summary!H$2)</f>
        <v>1250</v>
      </c>
      <c r="I136" s="31">
        <f>SUMIFS('Register'!$F:$F,'Register'!$D:$D,Summary!$B136,'Register'!$E:$E,Summary!$C136,'Register'!$G:$G,Summary!I$2)</f>
        <v>0</v>
      </c>
      <c r="J136" s="31">
        <f>SUMIFS('Register'!$F:$F,'Register'!$D:$D,Summary!$B136,'Register'!$E:$E,Summary!$C136,'Register'!$G:$G,Summary!J$2)</f>
        <v>0</v>
      </c>
      <c r="K136" s="31">
        <f>SUMIFS('Register'!$F:$F,'Register'!$D:$D,Summary!$B136,'Register'!$E:$E,Summary!$C136,'Register'!$G:$G,Summary!K$2)</f>
        <v>0</v>
      </c>
      <c r="L136" s="31">
        <f>SUMIFS('Register'!$F:$F,'Register'!$D:$D,Summary!$B136,'Register'!$E:$E,Summary!$C136,'Register'!$G:$G,Summary!L$2)</f>
        <v>0</v>
      </c>
      <c r="M136" s="31">
        <f>SUMIFS('Register'!$F:$F,'Register'!$D:$D,Summary!$B136,'Register'!$E:$E,Summary!$C136,'Register'!$G:$G,Summary!M$2)</f>
        <v>0</v>
      </c>
      <c r="N136" s="31">
        <f>SUMIFS('Register'!$F:$F,'Register'!$D:$D,Summary!$B136,'Register'!$E:$E,Summary!$C136,'Register'!$G:$G,Summary!N$2)</f>
        <v>0</v>
      </c>
      <c r="O136" s="31">
        <f>SUMIFS('Register'!$F:$F,'Register'!$D:$D,Summary!$B136,'Register'!$E:$E,Summary!$C136,'Register'!$G:$G,Summary!O$2)</f>
        <v>0</v>
      </c>
      <c r="P136" s="18">
        <f t="shared" si="1"/>
        <v>1250</v>
      </c>
    </row>
    <row r="137" spans="2:16" x14ac:dyDescent="0.3">
      <c r="B137" s="19" t="str">
        <v>Online Courses</v>
      </c>
      <c r="C137" s="12" t="str">
        <v>Webinar Fees</v>
      </c>
      <c r="D137" s="32">
        <f>SUMIFS('Register'!$F:$F,'Register'!$D:$D,Summary!$B137,'Register'!$E:$E,Summary!$C137,'Register'!$G:$G,Summary!D$2)</f>
        <v>0</v>
      </c>
      <c r="E137" s="32">
        <f>SUMIFS('Register'!$F:$F,'Register'!$D:$D,Summary!$B137,'Register'!$E:$E,Summary!$C137,'Register'!$G:$G,Summary!E$2)</f>
        <v>0</v>
      </c>
      <c r="F137" s="32">
        <f>SUMIFS('Register'!$F:$F,'Register'!$D:$D,Summary!$B137,'Register'!$E:$E,Summary!$C137,'Register'!$G:$G,Summary!F$2)</f>
        <v>0</v>
      </c>
      <c r="G137" s="32">
        <f>SUMIFS('Register'!$F:$F,'Register'!$D:$D,Summary!$B137,'Register'!$E:$E,Summary!$C137,'Register'!$G:$G,Summary!G$2)</f>
        <v>0</v>
      </c>
      <c r="H137" s="32">
        <f>SUMIFS('Register'!$F:$F,'Register'!$D:$D,Summary!$B137,'Register'!$E:$E,Summary!$C137,'Register'!$G:$G,Summary!H$2)</f>
        <v>0</v>
      </c>
      <c r="I137" s="32">
        <f>SUMIFS('Register'!$F:$F,'Register'!$D:$D,Summary!$B137,'Register'!$E:$E,Summary!$C137,'Register'!$G:$G,Summary!I$2)</f>
        <v>0</v>
      </c>
      <c r="J137" s="32">
        <f>SUMIFS('Register'!$F:$F,'Register'!$D:$D,Summary!$B137,'Register'!$E:$E,Summary!$C137,'Register'!$G:$G,Summary!J$2)</f>
        <v>1800</v>
      </c>
      <c r="K137" s="32">
        <f>SUMIFS('Register'!$F:$F,'Register'!$D:$D,Summary!$B137,'Register'!$E:$E,Summary!$C137,'Register'!$G:$G,Summary!K$2)</f>
        <v>0</v>
      </c>
      <c r="L137" s="32">
        <f>SUMIFS('Register'!$F:$F,'Register'!$D:$D,Summary!$B137,'Register'!$E:$E,Summary!$C137,'Register'!$G:$G,Summary!L$2)</f>
        <v>0</v>
      </c>
      <c r="M137" s="32">
        <f>SUMIFS('Register'!$F:$F,'Register'!$D:$D,Summary!$B137,'Register'!$E:$E,Summary!$C137,'Register'!$G:$G,Summary!M$2)</f>
        <v>0</v>
      </c>
      <c r="N137" s="32">
        <f>SUMIFS('Register'!$F:$F,'Register'!$D:$D,Summary!$B137,'Register'!$E:$E,Summary!$C137,'Register'!$G:$G,Summary!N$2)</f>
        <v>0</v>
      </c>
      <c r="O137" s="32">
        <f>SUMIFS('Register'!$F:$F,'Register'!$D:$D,Summary!$B137,'Register'!$E:$E,Summary!$C137,'Register'!$G:$G,Summary!O$2)</f>
        <v>0</v>
      </c>
      <c r="P137" s="20">
        <f t="shared" si="1"/>
        <v>1800</v>
      </c>
    </row>
    <row r="138" spans="2:16" x14ac:dyDescent="0.3">
      <c r="B138" s="17" t="str">
        <v>Online Donations</v>
      </c>
      <c r="C138" s="11" t="str">
        <v>Website Donations</v>
      </c>
      <c r="D138" s="31">
        <f>SUMIFS('Register'!$F:$F,'Register'!$D:$D,Summary!$B138,'Register'!$E:$E,Summary!$C138,'Register'!$G:$G,Summary!D$2)</f>
        <v>0</v>
      </c>
      <c r="E138" s="31">
        <f>SUMIFS('Register'!$F:$F,'Register'!$D:$D,Summary!$B138,'Register'!$E:$E,Summary!$C138,'Register'!$G:$G,Summary!E$2)</f>
        <v>1300</v>
      </c>
      <c r="F138" s="31">
        <f>SUMIFS('Register'!$F:$F,'Register'!$D:$D,Summary!$B138,'Register'!$E:$E,Summary!$C138,'Register'!$G:$G,Summary!F$2)</f>
        <v>0</v>
      </c>
      <c r="G138" s="31">
        <f>SUMIFS('Register'!$F:$F,'Register'!$D:$D,Summary!$B138,'Register'!$E:$E,Summary!$C138,'Register'!$G:$G,Summary!G$2)</f>
        <v>0</v>
      </c>
      <c r="H138" s="31">
        <f>SUMIFS('Register'!$F:$F,'Register'!$D:$D,Summary!$B138,'Register'!$E:$E,Summary!$C138,'Register'!$G:$G,Summary!H$2)</f>
        <v>0</v>
      </c>
      <c r="I138" s="31">
        <f>SUMIFS('Register'!$F:$F,'Register'!$D:$D,Summary!$B138,'Register'!$E:$E,Summary!$C138,'Register'!$G:$G,Summary!I$2)</f>
        <v>0</v>
      </c>
      <c r="J138" s="31">
        <f>SUMIFS('Register'!$F:$F,'Register'!$D:$D,Summary!$B138,'Register'!$E:$E,Summary!$C138,'Register'!$G:$G,Summary!J$2)</f>
        <v>0</v>
      </c>
      <c r="K138" s="31">
        <f>SUMIFS('Register'!$F:$F,'Register'!$D:$D,Summary!$B138,'Register'!$E:$E,Summary!$C138,'Register'!$G:$G,Summary!K$2)</f>
        <v>0</v>
      </c>
      <c r="L138" s="31">
        <f>SUMIFS('Register'!$F:$F,'Register'!$D:$D,Summary!$B138,'Register'!$E:$E,Summary!$C138,'Register'!$G:$G,Summary!L$2)</f>
        <v>0</v>
      </c>
      <c r="M138" s="31">
        <f>SUMIFS('Register'!$F:$F,'Register'!$D:$D,Summary!$B138,'Register'!$E:$E,Summary!$C138,'Register'!$G:$G,Summary!M$2)</f>
        <v>0</v>
      </c>
      <c r="N138" s="31">
        <f>SUMIFS('Register'!$F:$F,'Register'!$D:$D,Summary!$B138,'Register'!$E:$E,Summary!$C138,'Register'!$G:$G,Summary!N$2)</f>
        <v>0</v>
      </c>
      <c r="O138" s="31">
        <f>SUMIFS('Register'!$F:$F,'Register'!$D:$D,Summary!$B138,'Register'!$E:$E,Summary!$C138,'Register'!$G:$G,Summary!O$2)</f>
        <v>0</v>
      </c>
      <c r="P138" s="18">
        <f t="shared" si="1"/>
        <v>1300</v>
      </c>
    </row>
    <row r="139" spans="2:16" x14ac:dyDescent="0.3">
      <c r="B139" s="19" t="str">
        <v>Online Donations</v>
      </c>
      <c r="C139" s="12" t="str">
        <v>Monthly Donations</v>
      </c>
      <c r="D139" s="32">
        <f>SUMIFS('Register'!$F:$F,'Register'!$D:$D,Summary!$B139,'Register'!$E:$E,Summary!$C139,'Register'!$G:$G,Summary!D$2)</f>
        <v>0</v>
      </c>
      <c r="E139" s="32">
        <f>SUMIFS('Register'!$F:$F,'Register'!$D:$D,Summary!$B139,'Register'!$E:$E,Summary!$C139,'Register'!$G:$G,Summary!E$2)</f>
        <v>1850</v>
      </c>
      <c r="F139" s="32">
        <f>SUMIFS('Register'!$F:$F,'Register'!$D:$D,Summary!$B139,'Register'!$E:$E,Summary!$C139,'Register'!$G:$G,Summary!F$2)</f>
        <v>0</v>
      </c>
      <c r="G139" s="32">
        <f>SUMIFS('Register'!$F:$F,'Register'!$D:$D,Summary!$B139,'Register'!$E:$E,Summary!$C139,'Register'!$G:$G,Summary!G$2)</f>
        <v>0</v>
      </c>
      <c r="H139" s="32">
        <f>SUMIFS('Register'!$F:$F,'Register'!$D:$D,Summary!$B139,'Register'!$E:$E,Summary!$C139,'Register'!$G:$G,Summary!H$2)</f>
        <v>0</v>
      </c>
      <c r="I139" s="32">
        <f>SUMIFS('Register'!$F:$F,'Register'!$D:$D,Summary!$B139,'Register'!$E:$E,Summary!$C139,'Register'!$G:$G,Summary!I$2)</f>
        <v>0</v>
      </c>
      <c r="J139" s="32">
        <f>SUMIFS('Register'!$F:$F,'Register'!$D:$D,Summary!$B139,'Register'!$E:$E,Summary!$C139,'Register'!$G:$G,Summary!J$2)</f>
        <v>0</v>
      </c>
      <c r="K139" s="32">
        <f>SUMIFS('Register'!$F:$F,'Register'!$D:$D,Summary!$B139,'Register'!$E:$E,Summary!$C139,'Register'!$G:$G,Summary!K$2)</f>
        <v>0</v>
      </c>
      <c r="L139" s="32">
        <f>SUMIFS('Register'!$F:$F,'Register'!$D:$D,Summary!$B139,'Register'!$E:$E,Summary!$C139,'Register'!$G:$G,Summary!L$2)</f>
        <v>0</v>
      </c>
      <c r="M139" s="32">
        <f>SUMIFS('Register'!$F:$F,'Register'!$D:$D,Summary!$B139,'Register'!$E:$E,Summary!$C139,'Register'!$G:$G,Summary!M$2)</f>
        <v>0</v>
      </c>
      <c r="N139" s="32">
        <f>SUMIFS('Register'!$F:$F,'Register'!$D:$D,Summary!$B139,'Register'!$E:$E,Summary!$C139,'Register'!$G:$G,Summary!N$2)</f>
        <v>0</v>
      </c>
      <c r="O139" s="32">
        <f>SUMIFS('Register'!$F:$F,'Register'!$D:$D,Summary!$B139,'Register'!$E:$E,Summary!$C139,'Register'!$G:$G,Summary!O$2)</f>
        <v>0</v>
      </c>
      <c r="P139" s="20">
        <f t="shared" ref="P139:P157" si="2">SUM(D139:O139)</f>
        <v>1850</v>
      </c>
    </row>
    <row r="140" spans="2:16" x14ac:dyDescent="0.3">
      <c r="B140" s="17" t="str">
        <v>Online Donations</v>
      </c>
      <c r="C140" s="11" t="str">
        <v>Monthly Contributions</v>
      </c>
      <c r="D140" s="31">
        <f>SUMIFS('Register'!$F:$F,'Register'!$D:$D,Summary!$B140,'Register'!$E:$E,Summary!$C140,'Register'!$G:$G,Summary!D$2)</f>
        <v>0</v>
      </c>
      <c r="E140" s="31">
        <f>SUMIFS('Register'!$F:$F,'Register'!$D:$D,Summary!$B140,'Register'!$E:$E,Summary!$C140,'Register'!$G:$G,Summary!E$2)</f>
        <v>0</v>
      </c>
      <c r="F140" s="31">
        <f>SUMIFS('Register'!$F:$F,'Register'!$D:$D,Summary!$B140,'Register'!$E:$E,Summary!$C140,'Register'!$G:$G,Summary!F$2)</f>
        <v>1300</v>
      </c>
      <c r="G140" s="31">
        <f>SUMIFS('Register'!$F:$F,'Register'!$D:$D,Summary!$B140,'Register'!$E:$E,Summary!$C140,'Register'!$G:$G,Summary!G$2)</f>
        <v>0</v>
      </c>
      <c r="H140" s="31">
        <f>SUMIFS('Register'!$F:$F,'Register'!$D:$D,Summary!$B140,'Register'!$E:$E,Summary!$C140,'Register'!$G:$G,Summary!H$2)</f>
        <v>0</v>
      </c>
      <c r="I140" s="31">
        <f>SUMIFS('Register'!$F:$F,'Register'!$D:$D,Summary!$B140,'Register'!$E:$E,Summary!$C140,'Register'!$G:$G,Summary!I$2)</f>
        <v>0</v>
      </c>
      <c r="J140" s="31">
        <f>SUMIFS('Register'!$F:$F,'Register'!$D:$D,Summary!$B140,'Register'!$E:$E,Summary!$C140,'Register'!$G:$G,Summary!J$2)</f>
        <v>0</v>
      </c>
      <c r="K140" s="31">
        <f>SUMIFS('Register'!$F:$F,'Register'!$D:$D,Summary!$B140,'Register'!$E:$E,Summary!$C140,'Register'!$G:$G,Summary!K$2)</f>
        <v>0</v>
      </c>
      <c r="L140" s="31">
        <f>SUMIFS('Register'!$F:$F,'Register'!$D:$D,Summary!$B140,'Register'!$E:$E,Summary!$C140,'Register'!$G:$G,Summary!L$2)</f>
        <v>0</v>
      </c>
      <c r="M140" s="31">
        <f>SUMIFS('Register'!$F:$F,'Register'!$D:$D,Summary!$B140,'Register'!$E:$E,Summary!$C140,'Register'!$G:$G,Summary!M$2)</f>
        <v>0</v>
      </c>
      <c r="N140" s="31">
        <f>SUMIFS('Register'!$F:$F,'Register'!$D:$D,Summary!$B140,'Register'!$E:$E,Summary!$C140,'Register'!$G:$G,Summary!N$2)</f>
        <v>0</v>
      </c>
      <c r="O140" s="31">
        <f>SUMIFS('Register'!$F:$F,'Register'!$D:$D,Summary!$B140,'Register'!$E:$E,Summary!$C140,'Register'!$G:$G,Summary!O$2)</f>
        <v>0</v>
      </c>
      <c r="P140" s="18">
        <f t="shared" si="2"/>
        <v>1300</v>
      </c>
    </row>
    <row r="141" spans="2:16" x14ac:dyDescent="0.3">
      <c r="B141" s="19" t="str">
        <v>Online Donations</v>
      </c>
      <c r="C141" s="12" t="str">
        <v>Website Contributions</v>
      </c>
      <c r="D141" s="32">
        <f>SUMIFS('Register'!$F:$F,'Register'!$D:$D,Summary!$B141,'Register'!$E:$E,Summary!$C141,'Register'!$G:$G,Summary!D$2)</f>
        <v>0</v>
      </c>
      <c r="E141" s="32">
        <f>SUMIFS('Register'!$F:$F,'Register'!$D:$D,Summary!$B141,'Register'!$E:$E,Summary!$C141,'Register'!$G:$G,Summary!E$2)</f>
        <v>0</v>
      </c>
      <c r="F141" s="32">
        <f>SUMIFS('Register'!$F:$F,'Register'!$D:$D,Summary!$B141,'Register'!$E:$E,Summary!$C141,'Register'!$G:$G,Summary!F$2)</f>
        <v>1620</v>
      </c>
      <c r="G141" s="32">
        <f>SUMIFS('Register'!$F:$F,'Register'!$D:$D,Summary!$B141,'Register'!$E:$E,Summary!$C141,'Register'!$G:$G,Summary!G$2)</f>
        <v>0</v>
      </c>
      <c r="H141" s="32">
        <f>SUMIFS('Register'!$F:$F,'Register'!$D:$D,Summary!$B141,'Register'!$E:$E,Summary!$C141,'Register'!$G:$G,Summary!H$2)</f>
        <v>0</v>
      </c>
      <c r="I141" s="32">
        <f>SUMIFS('Register'!$F:$F,'Register'!$D:$D,Summary!$B141,'Register'!$E:$E,Summary!$C141,'Register'!$G:$G,Summary!I$2)</f>
        <v>0</v>
      </c>
      <c r="J141" s="32">
        <f>SUMIFS('Register'!$F:$F,'Register'!$D:$D,Summary!$B141,'Register'!$E:$E,Summary!$C141,'Register'!$G:$G,Summary!J$2)</f>
        <v>0</v>
      </c>
      <c r="K141" s="32">
        <f>SUMIFS('Register'!$F:$F,'Register'!$D:$D,Summary!$B141,'Register'!$E:$E,Summary!$C141,'Register'!$G:$G,Summary!K$2)</f>
        <v>0</v>
      </c>
      <c r="L141" s="32">
        <f>SUMIFS('Register'!$F:$F,'Register'!$D:$D,Summary!$B141,'Register'!$E:$E,Summary!$C141,'Register'!$G:$G,Summary!L$2)</f>
        <v>0</v>
      </c>
      <c r="M141" s="32">
        <f>SUMIFS('Register'!$F:$F,'Register'!$D:$D,Summary!$B141,'Register'!$E:$E,Summary!$C141,'Register'!$G:$G,Summary!M$2)</f>
        <v>0</v>
      </c>
      <c r="N141" s="32">
        <f>SUMIFS('Register'!$F:$F,'Register'!$D:$D,Summary!$B141,'Register'!$E:$E,Summary!$C141,'Register'!$G:$G,Summary!N$2)</f>
        <v>0</v>
      </c>
      <c r="O141" s="32">
        <f>SUMIFS('Register'!$F:$F,'Register'!$D:$D,Summary!$B141,'Register'!$E:$E,Summary!$C141,'Register'!$G:$G,Summary!O$2)</f>
        <v>0</v>
      </c>
      <c r="P141" s="20">
        <f t="shared" si="2"/>
        <v>1620</v>
      </c>
    </row>
    <row r="142" spans="2:16" x14ac:dyDescent="0.3">
      <c r="B142" s="17" t="str">
        <v>Online Donations</v>
      </c>
      <c r="C142" s="11" t="str">
        <v>Website Fundraising</v>
      </c>
      <c r="D142" s="31">
        <f>SUMIFS('Register'!$F:$F,'Register'!$D:$D,Summary!$B142,'Register'!$E:$E,Summary!$C142,'Register'!$G:$G,Summary!D$2)</f>
        <v>0</v>
      </c>
      <c r="E142" s="31">
        <f>SUMIFS('Register'!$F:$F,'Register'!$D:$D,Summary!$B142,'Register'!$E:$E,Summary!$C142,'Register'!$G:$G,Summary!E$2)</f>
        <v>0</v>
      </c>
      <c r="F142" s="31">
        <f>SUMIFS('Register'!$F:$F,'Register'!$D:$D,Summary!$B142,'Register'!$E:$E,Summary!$C142,'Register'!$G:$G,Summary!F$2)</f>
        <v>0</v>
      </c>
      <c r="G142" s="31">
        <f>SUMIFS('Register'!$F:$F,'Register'!$D:$D,Summary!$B142,'Register'!$E:$E,Summary!$C142,'Register'!$G:$G,Summary!G$2)</f>
        <v>0</v>
      </c>
      <c r="H142" s="31">
        <f>SUMIFS('Register'!$F:$F,'Register'!$D:$D,Summary!$B142,'Register'!$E:$E,Summary!$C142,'Register'!$G:$G,Summary!H$2)</f>
        <v>0</v>
      </c>
      <c r="I142" s="31">
        <f>SUMIFS('Register'!$F:$F,'Register'!$D:$D,Summary!$B142,'Register'!$E:$E,Summary!$C142,'Register'!$G:$G,Summary!I$2)</f>
        <v>0</v>
      </c>
      <c r="J142" s="31">
        <f>SUMIFS('Register'!$F:$F,'Register'!$D:$D,Summary!$B142,'Register'!$E:$E,Summary!$C142,'Register'!$G:$G,Summary!J$2)</f>
        <v>2000</v>
      </c>
      <c r="K142" s="31">
        <f>SUMIFS('Register'!$F:$F,'Register'!$D:$D,Summary!$B142,'Register'!$E:$E,Summary!$C142,'Register'!$G:$G,Summary!K$2)</f>
        <v>0</v>
      </c>
      <c r="L142" s="31">
        <f>SUMIFS('Register'!$F:$F,'Register'!$D:$D,Summary!$B142,'Register'!$E:$E,Summary!$C142,'Register'!$G:$G,Summary!L$2)</f>
        <v>0</v>
      </c>
      <c r="M142" s="31">
        <f>SUMIFS('Register'!$F:$F,'Register'!$D:$D,Summary!$B142,'Register'!$E:$E,Summary!$C142,'Register'!$G:$G,Summary!M$2)</f>
        <v>0</v>
      </c>
      <c r="N142" s="31">
        <f>SUMIFS('Register'!$F:$F,'Register'!$D:$D,Summary!$B142,'Register'!$E:$E,Summary!$C142,'Register'!$G:$G,Summary!N$2)</f>
        <v>0</v>
      </c>
      <c r="O142" s="31">
        <f>SUMIFS('Register'!$F:$F,'Register'!$D:$D,Summary!$B142,'Register'!$E:$E,Summary!$C142,'Register'!$G:$G,Summary!O$2)</f>
        <v>0</v>
      </c>
      <c r="P142" s="18">
        <f t="shared" si="2"/>
        <v>2000</v>
      </c>
    </row>
    <row r="143" spans="2:16" x14ac:dyDescent="0.3">
      <c r="B143" s="19" t="str">
        <v>Online Sales</v>
      </c>
      <c r="C143" s="12" t="str">
        <v>Website Merchandise</v>
      </c>
      <c r="D143" s="32">
        <f>SUMIFS('Register'!$F:$F,'Register'!$D:$D,Summary!$B143,'Register'!$E:$E,Summary!$C143,'Register'!$G:$G,Summary!D$2)</f>
        <v>0</v>
      </c>
      <c r="E143" s="32">
        <f>SUMIFS('Register'!$F:$F,'Register'!$D:$D,Summary!$B143,'Register'!$E:$E,Summary!$C143,'Register'!$G:$G,Summary!E$2)</f>
        <v>0</v>
      </c>
      <c r="F143" s="32">
        <f>SUMIFS('Register'!$F:$F,'Register'!$D:$D,Summary!$B143,'Register'!$E:$E,Summary!$C143,'Register'!$G:$G,Summary!F$2)</f>
        <v>0</v>
      </c>
      <c r="G143" s="32">
        <f>SUMIFS('Register'!$F:$F,'Register'!$D:$D,Summary!$B143,'Register'!$E:$E,Summary!$C143,'Register'!$G:$G,Summary!G$2)</f>
        <v>0</v>
      </c>
      <c r="H143" s="32">
        <f>SUMIFS('Register'!$F:$F,'Register'!$D:$D,Summary!$B143,'Register'!$E:$E,Summary!$C143,'Register'!$G:$G,Summary!H$2)</f>
        <v>0</v>
      </c>
      <c r="I143" s="32">
        <f>SUMIFS('Register'!$F:$F,'Register'!$D:$D,Summary!$B143,'Register'!$E:$E,Summary!$C143,'Register'!$G:$G,Summary!I$2)</f>
        <v>0</v>
      </c>
      <c r="J143" s="32">
        <f>SUMIFS('Register'!$F:$F,'Register'!$D:$D,Summary!$B143,'Register'!$E:$E,Summary!$C143,'Register'!$G:$G,Summary!J$2)</f>
        <v>0</v>
      </c>
      <c r="K143" s="32">
        <f>SUMIFS('Register'!$F:$F,'Register'!$D:$D,Summary!$B143,'Register'!$E:$E,Summary!$C143,'Register'!$G:$G,Summary!K$2)</f>
        <v>0</v>
      </c>
      <c r="L143" s="32">
        <f>SUMIFS('Register'!$F:$F,'Register'!$D:$D,Summary!$B143,'Register'!$E:$E,Summary!$C143,'Register'!$G:$G,Summary!L$2)</f>
        <v>0</v>
      </c>
      <c r="M143" s="32">
        <f>SUMIFS('Register'!$F:$F,'Register'!$D:$D,Summary!$B143,'Register'!$E:$E,Summary!$C143,'Register'!$G:$G,Summary!M$2)</f>
        <v>0</v>
      </c>
      <c r="N143" s="32">
        <f>SUMIFS('Register'!$F:$F,'Register'!$D:$D,Summary!$B143,'Register'!$E:$E,Summary!$C143,'Register'!$G:$G,Summary!N$2)</f>
        <v>3200</v>
      </c>
      <c r="O143" s="32">
        <f>SUMIFS('Register'!$F:$F,'Register'!$D:$D,Summary!$B143,'Register'!$E:$E,Summary!$C143,'Register'!$G:$G,Summary!O$2)</f>
        <v>0</v>
      </c>
      <c r="P143" s="20">
        <f t="shared" si="2"/>
        <v>3200</v>
      </c>
    </row>
    <row r="144" spans="2:16" x14ac:dyDescent="0.3">
      <c r="B144" s="17" t="str">
        <v>Online Sponsorships</v>
      </c>
      <c r="C144" s="11" t="str">
        <v>Web Ad Revenue</v>
      </c>
      <c r="D144" s="31">
        <f>SUMIFS('Register'!$F:$F,'Register'!$D:$D,Summary!$B144,'Register'!$E:$E,Summary!$C144,'Register'!$G:$G,Summary!D$2)</f>
        <v>0</v>
      </c>
      <c r="E144" s="31">
        <f>SUMIFS('Register'!$F:$F,'Register'!$D:$D,Summary!$B144,'Register'!$E:$E,Summary!$C144,'Register'!$G:$G,Summary!E$2)</f>
        <v>0</v>
      </c>
      <c r="F144" s="31">
        <f>SUMIFS('Register'!$F:$F,'Register'!$D:$D,Summary!$B144,'Register'!$E:$E,Summary!$C144,'Register'!$G:$G,Summary!F$2)</f>
        <v>0</v>
      </c>
      <c r="G144" s="31">
        <f>SUMIFS('Register'!$F:$F,'Register'!$D:$D,Summary!$B144,'Register'!$E:$E,Summary!$C144,'Register'!$G:$G,Summary!G$2)</f>
        <v>0</v>
      </c>
      <c r="H144" s="31">
        <f>SUMIFS('Register'!$F:$F,'Register'!$D:$D,Summary!$B144,'Register'!$E:$E,Summary!$C144,'Register'!$G:$G,Summary!H$2)</f>
        <v>0</v>
      </c>
      <c r="I144" s="31">
        <f>SUMIFS('Register'!$F:$F,'Register'!$D:$D,Summary!$B144,'Register'!$E:$E,Summary!$C144,'Register'!$G:$G,Summary!I$2)</f>
        <v>0</v>
      </c>
      <c r="J144" s="31">
        <f>SUMIFS('Register'!$F:$F,'Register'!$D:$D,Summary!$B144,'Register'!$E:$E,Summary!$C144,'Register'!$G:$G,Summary!J$2)</f>
        <v>0</v>
      </c>
      <c r="K144" s="31">
        <f>SUMIFS('Register'!$F:$F,'Register'!$D:$D,Summary!$B144,'Register'!$E:$E,Summary!$C144,'Register'!$G:$G,Summary!K$2)</f>
        <v>0</v>
      </c>
      <c r="L144" s="31">
        <f>SUMIFS('Register'!$F:$F,'Register'!$D:$D,Summary!$B144,'Register'!$E:$E,Summary!$C144,'Register'!$G:$G,Summary!L$2)</f>
        <v>2400</v>
      </c>
      <c r="M144" s="31">
        <f>SUMIFS('Register'!$F:$F,'Register'!$D:$D,Summary!$B144,'Register'!$E:$E,Summary!$C144,'Register'!$G:$G,Summary!M$2)</f>
        <v>0</v>
      </c>
      <c r="N144" s="31">
        <f>SUMIFS('Register'!$F:$F,'Register'!$D:$D,Summary!$B144,'Register'!$E:$E,Summary!$C144,'Register'!$G:$G,Summary!N$2)</f>
        <v>0</v>
      </c>
      <c r="O144" s="31">
        <f>SUMIFS('Register'!$F:$F,'Register'!$D:$D,Summary!$B144,'Register'!$E:$E,Summary!$C144,'Register'!$G:$G,Summary!O$2)</f>
        <v>0</v>
      </c>
      <c r="P144" s="18">
        <f t="shared" si="2"/>
        <v>2400</v>
      </c>
    </row>
    <row r="145" spans="2:16" x14ac:dyDescent="0.3">
      <c r="B145" s="19" t="str">
        <v>Printing Costs</v>
      </c>
      <c r="C145" s="12" t="str">
        <v>Newsletters</v>
      </c>
      <c r="D145" s="32">
        <f>SUMIFS('Register'!$F:$F,'Register'!$D:$D,Summary!$B145,'Register'!$E:$E,Summary!$C145,'Register'!$G:$G,Summary!D$2)</f>
        <v>0</v>
      </c>
      <c r="E145" s="32">
        <f>SUMIFS('Register'!$F:$F,'Register'!$D:$D,Summary!$B145,'Register'!$E:$E,Summary!$C145,'Register'!$G:$G,Summary!E$2)</f>
        <v>0</v>
      </c>
      <c r="F145" s="32">
        <f>SUMIFS('Register'!$F:$F,'Register'!$D:$D,Summary!$B145,'Register'!$E:$E,Summary!$C145,'Register'!$G:$G,Summary!F$2)</f>
        <v>0</v>
      </c>
      <c r="G145" s="32">
        <f>SUMIFS('Register'!$F:$F,'Register'!$D:$D,Summary!$B145,'Register'!$E:$E,Summary!$C145,'Register'!$G:$G,Summary!G$2)</f>
        <v>0</v>
      </c>
      <c r="H145" s="32">
        <f>SUMIFS('Register'!$F:$F,'Register'!$D:$D,Summary!$B145,'Register'!$E:$E,Summary!$C145,'Register'!$G:$G,Summary!H$2)</f>
        <v>0</v>
      </c>
      <c r="I145" s="32">
        <f>SUMIFS('Register'!$F:$F,'Register'!$D:$D,Summary!$B145,'Register'!$E:$E,Summary!$C145,'Register'!$G:$G,Summary!I$2)</f>
        <v>0</v>
      </c>
      <c r="J145" s="32">
        <f>SUMIFS('Register'!$F:$F,'Register'!$D:$D,Summary!$B145,'Register'!$E:$E,Summary!$C145,'Register'!$G:$G,Summary!J$2)</f>
        <v>0</v>
      </c>
      <c r="K145" s="32">
        <f>SUMIFS('Register'!$F:$F,'Register'!$D:$D,Summary!$B145,'Register'!$E:$E,Summary!$C145,'Register'!$G:$G,Summary!K$2)</f>
        <v>0</v>
      </c>
      <c r="L145" s="32">
        <f>SUMIFS('Register'!$F:$F,'Register'!$D:$D,Summary!$B145,'Register'!$E:$E,Summary!$C145,'Register'!$G:$G,Summary!L$2)</f>
        <v>0</v>
      </c>
      <c r="M145" s="32">
        <f>SUMIFS('Register'!$F:$F,'Register'!$D:$D,Summary!$B145,'Register'!$E:$E,Summary!$C145,'Register'!$G:$G,Summary!M$2)</f>
        <v>-270</v>
      </c>
      <c r="N145" s="32">
        <f>SUMIFS('Register'!$F:$F,'Register'!$D:$D,Summary!$B145,'Register'!$E:$E,Summary!$C145,'Register'!$G:$G,Summary!N$2)</f>
        <v>0</v>
      </c>
      <c r="O145" s="32">
        <f>SUMIFS('Register'!$F:$F,'Register'!$D:$D,Summary!$B145,'Register'!$E:$E,Summary!$C145,'Register'!$G:$G,Summary!O$2)</f>
        <v>0</v>
      </c>
      <c r="P145" s="20">
        <f t="shared" si="2"/>
        <v>-270</v>
      </c>
    </row>
    <row r="146" spans="2:16" x14ac:dyDescent="0.3">
      <c r="B146" s="17" t="str">
        <v>Product Donations</v>
      </c>
      <c r="C146" s="11" t="str">
        <v>Donated Goods</v>
      </c>
      <c r="D146" s="31">
        <f>SUMIFS('Register'!$F:$F,'Register'!$D:$D,Summary!$B146,'Register'!$E:$E,Summary!$C146,'Register'!$G:$G,Summary!D$2)</f>
        <v>0</v>
      </c>
      <c r="E146" s="31">
        <f>SUMIFS('Register'!$F:$F,'Register'!$D:$D,Summary!$B146,'Register'!$E:$E,Summary!$C146,'Register'!$G:$G,Summary!E$2)</f>
        <v>0</v>
      </c>
      <c r="F146" s="31">
        <f>SUMIFS('Register'!$F:$F,'Register'!$D:$D,Summary!$B146,'Register'!$E:$E,Summary!$C146,'Register'!$G:$G,Summary!F$2)</f>
        <v>0</v>
      </c>
      <c r="G146" s="31">
        <f>SUMIFS('Register'!$F:$F,'Register'!$D:$D,Summary!$B146,'Register'!$E:$E,Summary!$C146,'Register'!$G:$G,Summary!G$2)</f>
        <v>0</v>
      </c>
      <c r="H146" s="31">
        <f>SUMIFS('Register'!$F:$F,'Register'!$D:$D,Summary!$B146,'Register'!$E:$E,Summary!$C146,'Register'!$G:$G,Summary!H$2)</f>
        <v>0</v>
      </c>
      <c r="I146" s="31">
        <f>SUMIFS('Register'!$F:$F,'Register'!$D:$D,Summary!$B146,'Register'!$E:$E,Summary!$C146,'Register'!$G:$G,Summary!I$2)</f>
        <v>0</v>
      </c>
      <c r="J146" s="31">
        <f>SUMIFS('Register'!$F:$F,'Register'!$D:$D,Summary!$B146,'Register'!$E:$E,Summary!$C146,'Register'!$G:$G,Summary!J$2)</f>
        <v>1500</v>
      </c>
      <c r="K146" s="31">
        <f>SUMIFS('Register'!$F:$F,'Register'!$D:$D,Summary!$B146,'Register'!$E:$E,Summary!$C146,'Register'!$G:$G,Summary!K$2)</f>
        <v>0</v>
      </c>
      <c r="L146" s="31">
        <f>SUMIFS('Register'!$F:$F,'Register'!$D:$D,Summary!$B146,'Register'!$E:$E,Summary!$C146,'Register'!$G:$G,Summary!L$2)</f>
        <v>0</v>
      </c>
      <c r="M146" s="31">
        <f>SUMIFS('Register'!$F:$F,'Register'!$D:$D,Summary!$B146,'Register'!$E:$E,Summary!$C146,'Register'!$G:$G,Summary!M$2)</f>
        <v>0</v>
      </c>
      <c r="N146" s="31">
        <f>SUMIFS('Register'!$F:$F,'Register'!$D:$D,Summary!$B146,'Register'!$E:$E,Summary!$C146,'Register'!$G:$G,Summary!N$2)</f>
        <v>0</v>
      </c>
      <c r="O146" s="31">
        <f>SUMIFS('Register'!$F:$F,'Register'!$D:$D,Summary!$B146,'Register'!$E:$E,Summary!$C146,'Register'!$G:$G,Summary!O$2)</f>
        <v>0</v>
      </c>
      <c r="P146" s="18">
        <f t="shared" si="2"/>
        <v>1500</v>
      </c>
    </row>
    <row r="147" spans="2:16" x14ac:dyDescent="0.3">
      <c r="B147" s="19" t="str">
        <v>Product Sales</v>
      </c>
      <c r="C147" s="12" t="str">
        <v>Spring Merchandise</v>
      </c>
      <c r="D147" s="32">
        <f>SUMIFS('Register'!$F:$F,'Register'!$D:$D,Summary!$B147,'Register'!$E:$E,Summary!$C147,'Register'!$G:$G,Summary!D$2)</f>
        <v>0</v>
      </c>
      <c r="E147" s="32">
        <f>SUMIFS('Register'!$F:$F,'Register'!$D:$D,Summary!$B147,'Register'!$E:$E,Summary!$C147,'Register'!$G:$G,Summary!E$2)</f>
        <v>0</v>
      </c>
      <c r="F147" s="32">
        <f>SUMIFS('Register'!$F:$F,'Register'!$D:$D,Summary!$B147,'Register'!$E:$E,Summary!$C147,'Register'!$G:$G,Summary!F$2)</f>
        <v>0</v>
      </c>
      <c r="G147" s="32">
        <f>SUMIFS('Register'!$F:$F,'Register'!$D:$D,Summary!$B147,'Register'!$E:$E,Summary!$C147,'Register'!$G:$G,Summary!G$2)</f>
        <v>1300</v>
      </c>
      <c r="H147" s="32">
        <f>SUMIFS('Register'!$F:$F,'Register'!$D:$D,Summary!$B147,'Register'!$E:$E,Summary!$C147,'Register'!$G:$G,Summary!H$2)</f>
        <v>0</v>
      </c>
      <c r="I147" s="32">
        <f>SUMIFS('Register'!$F:$F,'Register'!$D:$D,Summary!$B147,'Register'!$E:$E,Summary!$C147,'Register'!$G:$G,Summary!I$2)</f>
        <v>0</v>
      </c>
      <c r="J147" s="32">
        <f>SUMIFS('Register'!$F:$F,'Register'!$D:$D,Summary!$B147,'Register'!$E:$E,Summary!$C147,'Register'!$G:$G,Summary!J$2)</f>
        <v>0</v>
      </c>
      <c r="K147" s="32">
        <f>SUMIFS('Register'!$F:$F,'Register'!$D:$D,Summary!$B147,'Register'!$E:$E,Summary!$C147,'Register'!$G:$G,Summary!K$2)</f>
        <v>0</v>
      </c>
      <c r="L147" s="32">
        <f>SUMIFS('Register'!$F:$F,'Register'!$D:$D,Summary!$B147,'Register'!$E:$E,Summary!$C147,'Register'!$G:$G,Summary!L$2)</f>
        <v>0</v>
      </c>
      <c r="M147" s="32">
        <f>SUMIFS('Register'!$F:$F,'Register'!$D:$D,Summary!$B147,'Register'!$E:$E,Summary!$C147,'Register'!$G:$G,Summary!M$2)</f>
        <v>0</v>
      </c>
      <c r="N147" s="32">
        <f>SUMIFS('Register'!$F:$F,'Register'!$D:$D,Summary!$B147,'Register'!$E:$E,Summary!$C147,'Register'!$G:$G,Summary!N$2)</f>
        <v>0</v>
      </c>
      <c r="O147" s="32">
        <f>SUMIFS('Register'!$F:$F,'Register'!$D:$D,Summary!$B147,'Register'!$E:$E,Summary!$C147,'Register'!$G:$G,Summary!O$2)</f>
        <v>0</v>
      </c>
      <c r="P147" s="20">
        <f t="shared" si="2"/>
        <v>1300</v>
      </c>
    </row>
    <row r="148" spans="2:16" x14ac:dyDescent="0.3">
      <c r="B148" s="17" t="str">
        <v>Project Funding</v>
      </c>
      <c r="C148" s="11" t="str">
        <v>Special Project Grant</v>
      </c>
      <c r="D148" s="31">
        <f>SUMIFS('Register'!$F:$F,'Register'!$D:$D,Summary!$B148,'Register'!$E:$E,Summary!$C148,'Register'!$G:$G,Summary!D$2)</f>
        <v>0</v>
      </c>
      <c r="E148" s="31">
        <f>SUMIFS('Register'!$F:$F,'Register'!$D:$D,Summary!$B148,'Register'!$E:$E,Summary!$C148,'Register'!$G:$G,Summary!E$2)</f>
        <v>0</v>
      </c>
      <c r="F148" s="31">
        <f>SUMIFS('Register'!$F:$F,'Register'!$D:$D,Summary!$B148,'Register'!$E:$E,Summary!$C148,'Register'!$G:$G,Summary!F$2)</f>
        <v>0</v>
      </c>
      <c r="G148" s="31">
        <f>SUMIFS('Register'!$F:$F,'Register'!$D:$D,Summary!$B148,'Register'!$E:$E,Summary!$C148,'Register'!$G:$G,Summary!G$2)</f>
        <v>0</v>
      </c>
      <c r="H148" s="31">
        <f>SUMIFS('Register'!$F:$F,'Register'!$D:$D,Summary!$B148,'Register'!$E:$E,Summary!$C148,'Register'!$G:$G,Summary!H$2)</f>
        <v>0</v>
      </c>
      <c r="I148" s="31">
        <f>SUMIFS('Register'!$F:$F,'Register'!$D:$D,Summary!$B148,'Register'!$E:$E,Summary!$C148,'Register'!$G:$G,Summary!I$2)</f>
        <v>0</v>
      </c>
      <c r="J148" s="31">
        <f>SUMIFS('Register'!$F:$F,'Register'!$D:$D,Summary!$B148,'Register'!$E:$E,Summary!$C148,'Register'!$G:$G,Summary!J$2)</f>
        <v>0</v>
      </c>
      <c r="K148" s="31">
        <f>SUMIFS('Register'!$F:$F,'Register'!$D:$D,Summary!$B148,'Register'!$E:$E,Summary!$C148,'Register'!$G:$G,Summary!K$2)</f>
        <v>0</v>
      </c>
      <c r="L148" s="31">
        <f>SUMIFS('Register'!$F:$F,'Register'!$D:$D,Summary!$B148,'Register'!$E:$E,Summary!$C148,'Register'!$G:$G,Summary!L$2)</f>
        <v>0</v>
      </c>
      <c r="M148" s="31">
        <f>SUMIFS('Register'!$F:$F,'Register'!$D:$D,Summary!$B148,'Register'!$E:$E,Summary!$C148,'Register'!$G:$G,Summary!M$2)</f>
        <v>2250</v>
      </c>
      <c r="N148" s="31">
        <f>SUMIFS('Register'!$F:$F,'Register'!$D:$D,Summary!$B148,'Register'!$E:$E,Summary!$C148,'Register'!$G:$G,Summary!N$2)</f>
        <v>0</v>
      </c>
      <c r="O148" s="31">
        <f>SUMIFS('Register'!$F:$F,'Register'!$D:$D,Summary!$B148,'Register'!$E:$E,Summary!$C148,'Register'!$G:$G,Summary!O$2)</f>
        <v>0</v>
      </c>
      <c r="P148" s="18">
        <f t="shared" si="2"/>
        <v>2250</v>
      </c>
    </row>
    <row r="149" spans="2:16" x14ac:dyDescent="0.3">
      <c r="B149" s="19" t="str">
        <v>Rent</v>
      </c>
      <c r="C149" s="12" t="str">
        <v>Office Rent</v>
      </c>
      <c r="D149" s="32">
        <f>SUMIFS('Register'!$F:$F,'Register'!$D:$D,Summary!$B149,'Register'!$E:$E,Summary!$C149,'Register'!$G:$G,Summary!D$2)</f>
        <v>-1220</v>
      </c>
      <c r="E149" s="32">
        <f>SUMIFS('Register'!$F:$F,'Register'!$D:$D,Summary!$B149,'Register'!$E:$E,Summary!$C149,'Register'!$G:$G,Summary!E$2)</f>
        <v>-1230</v>
      </c>
      <c r="F149" s="32">
        <f>SUMIFS('Register'!$F:$F,'Register'!$D:$D,Summary!$B149,'Register'!$E:$E,Summary!$C149,'Register'!$G:$G,Summary!F$2)</f>
        <v>-1200</v>
      </c>
      <c r="G149" s="32">
        <f>SUMIFS('Register'!$F:$F,'Register'!$D:$D,Summary!$B149,'Register'!$E:$E,Summary!$C149,'Register'!$G:$G,Summary!G$2)</f>
        <v>0</v>
      </c>
      <c r="H149" s="32">
        <f>SUMIFS('Register'!$F:$F,'Register'!$D:$D,Summary!$B149,'Register'!$E:$E,Summary!$C149,'Register'!$G:$G,Summary!H$2)</f>
        <v>0</v>
      </c>
      <c r="I149" s="32">
        <f>SUMIFS('Register'!$F:$F,'Register'!$D:$D,Summary!$B149,'Register'!$E:$E,Summary!$C149,'Register'!$G:$G,Summary!I$2)</f>
        <v>0</v>
      </c>
      <c r="J149" s="32">
        <f>SUMIFS('Register'!$F:$F,'Register'!$D:$D,Summary!$B149,'Register'!$E:$E,Summary!$C149,'Register'!$G:$G,Summary!J$2)</f>
        <v>0</v>
      </c>
      <c r="K149" s="32">
        <f>SUMIFS('Register'!$F:$F,'Register'!$D:$D,Summary!$B149,'Register'!$E:$E,Summary!$C149,'Register'!$G:$G,Summary!K$2)</f>
        <v>0</v>
      </c>
      <c r="L149" s="32">
        <f>SUMIFS('Register'!$F:$F,'Register'!$D:$D,Summary!$B149,'Register'!$E:$E,Summary!$C149,'Register'!$G:$G,Summary!L$2)</f>
        <v>0</v>
      </c>
      <c r="M149" s="32">
        <f>SUMIFS('Register'!$F:$F,'Register'!$D:$D,Summary!$B149,'Register'!$E:$E,Summary!$C149,'Register'!$G:$G,Summary!M$2)</f>
        <v>0</v>
      </c>
      <c r="N149" s="32">
        <f>SUMIFS('Register'!$F:$F,'Register'!$D:$D,Summary!$B149,'Register'!$E:$E,Summary!$C149,'Register'!$G:$G,Summary!N$2)</f>
        <v>0</v>
      </c>
      <c r="O149" s="32">
        <f>SUMIFS('Register'!$F:$F,'Register'!$D:$D,Summary!$B149,'Register'!$E:$E,Summary!$C149,'Register'!$G:$G,Summary!O$2)</f>
        <v>0</v>
      </c>
      <c r="P149" s="20">
        <f t="shared" si="2"/>
        <v>-3650</v>
      </c>
    </row>
    <row r="150" spans="2:16" x14ac:dyDescent="0.3">
      <c r="B150" s="17" t="str">
        <v>Rent</v>
      </c>
      <c r="C150" s="11" t="str">
        <v>Storage Rental</v>
      </c>
      <c r="D150" s="31">
        <f>SUMIFS('Register'!$F:$F,'Register'!$D:$D,Summary!$B150,'Register'!$E:$E,Summary!$C150,'Register'!$G:$G,Summary!D$2)</f>
        <v>0</v>
      </c>
      <c r="E150" s="31">
        <f>SUMIFS('Register'!$F:$F,'Register'!$D:$D,Summary!$B150,'Register'!$E:$E,Summary!$C150,'Register'!$G:$G,Summary!E$2)</f>
        <v>-300</v>
      </c>
      <c r="F150" s="31">
        <f>SUMIFS('Register'!$F:$F,'Register'!$D:$D,Summary!$B150,'Register'!$E:$E,Summary!$C150,'Register'!$G:$G,Summary!F$2)</f>
        <v>0</v>
      </c>
      <c r="G150" s="31">
        <f>SUMIFS('Register'!$F:$F,'Register'!$D:$D,Summary!$B150,'Register'!$E:$E,Summary!$C150,'Register'!$G:$G,Summary!G$2)</f>
        <v>0</v>
      </c>
      <c r="H150" s="31">
        <f>SUMIFS('Register'!$F:$F,'Register'!$D:$D,Summary!$B150,'Register'!$E:$E,Summary!$C150,'Register'!$G:$G,Summary!H$2)</f>
        <v>0</v>
      </c>
      <c r="I150" s="31">
        <f>SUMIFS('Register'!$F:$F,'Register'!$D:$D,Summary!$B150,'Register'!$E:$E,Summary!$C150,'Register'!$G:$G,Summary!I$2)</f>
        <v>0</v>
      </c>
      <c r="J150" s="31">
        <f>SUMIFS('Register'!$F:$F,'Register'!$D:$D,Summary!$B150,'Register'!$E:$E,Summary!$C150,'Register'!$G:$G,Summary!J$2)</f>
        <v>0</v>
      </c>
      <c r="K150" s="31">
        <f>SUMIFS('Register'!$F:$F,'Register'!$D:$D,Summary!$B150,'Register'!$E:$E,Summary!$C150,'Register'!$G:$G,Summary!K$2)</f>
        <v>0</v>
      </c>
      <c r="L150" s="31">
        <f>SUMIFS('Register'!$F:$F,'Register'!$D:$D,Summary!$B150,'Register'!$E:$E,Summary!$C150,'Register'!$G:$G,Summary!L$2)</f>
        <v>0</v>
      </c>
      <c r="M150" s="31">
        <f>SUMIFS('Register'!$F:$F,'Register'!$D:$D,Summary!$B150,'Register'!$E:$E,Summary!$C150,'Register'!$G:$G,Summary!M$2)</f>
        <v>0</v>
      </c>
      <c r="N150" s="31">
        <f>SUMIFS('Register'!$F:$F,'Register'!$D:$D,Summary!$B150,'Register'!$E:$E,Summary!$C150,'Register'!$G:$G,Summary!N$2)</f>
        <v>0</v>
      </c>
      <c r="O150" s="31">
        <f>SUMIFS('Register'!$F:$F,'Register'!$D:$D,Summary!$B150,'Register'!$E:$E,Summary!$C150,'Register'!$G:$G,Summary!O$2)</f>
        <v>0</v>
      </c>
      <c r="P150" s="18">
        <f t="shared" si="2"/>
        <v>-300</v>
      </c>
    </row>
    <row r="151" spans="2:16" x14ac:dyDescent="0.3">
      <c r="B151" s="19" t="str">
        <v>Rent</v>
      </c>
      <c r="C151" s="12" t="str">
        <v>Monthly Rent</v>
      </c>
      <c r="D151" s="32">
        <f>SUMIFS('Register'!$F:$F,'Register'!$D:$D,Summary!$B151,'Register'!$E:$E,Summary!$C151,'Register'!$G:$G,Summary!D$2)</f>
        <v>0</v>
      </c>
      <c r="E151" s="32">
        <f>SUMIFS('Register'!$F:$F,'Register'!$D:$D,Summary!$B151,'Register'!$E:$E,Summary!$C151,'Register'!$G:$G,Summary!E$2)</f>
        <v>0</v>
      </c>
      <c r="F151" s="32">
        <f>SUMIFS('Register'!$F:$F,'Register'!$D:$D,Summary!$B151,'Register'!$E:$E,Summary!$C151,'Register'!$G:$G,Summary!F$2)</f>
        <v>0</v>
      </c>
      <c r="G151" s="32">
        <f>SUMIFS('Register'!$F:$F,'Register'!$D:$D,Summary!$B151,'Register'!$E:$E,Summary!$C151,'Register'!$G:$G,Summary!G$2)</f>
        <v>0</v>
      </c>
      <c r="H151" s="32">
        <f>SUMIFS('Register'!$F:$F,'Register'!$D:$D,Summary!$B151,'Register'!$E:$E,Summary!$C151,'Register'!$G:$G,Summary!H$2)</f>
        <v>0</v>
      </c>
      <c r="I151" s="32">
        <f>SUMIFS('Register'!$F:$F,'Register'!$D:$D,Summary!$B151,'Register'!$E:$E,Summary!$C151,'Register'!$G:$G,Summary!I$2)</f>
        <v>-1200</v>
      </c>
      <c r="J151" s="32">
        <f>SUMIFS('Register'!$F:$F,'Register'!$D:$D,Summary!$B151,'Register'!$E:$E,Summary!$C151,'Register'!$G:$G,Summary!J$2)</f>
        <v>0</v>
      </c>
      <c r="K151" s="32">
        <f>SUMIFS('Register'!$F:$F,'Register'!$D:$D,Summary!$B151,'Register'!$E:$E,Summary!$C151,'Register'!$G:$G,Summary!K$2)</f>
        <v>0</v>
      </c>
      <c r="L151" s="32">
        <f>SUMIFS('Register'!$F:$F,'Register'!$D:$D,Summary!$B151,'Register'!$E:$E,Summary!$C151,'Register'!$G:$G,Summary!L$2)</f>
        <v>0</v>
      </c>
      <c r="M151" s="32">
        <f>SUMIFS('Register'!$F:$F,'Register'!$D:$D,Summary!$B151,'Register'!$E:$E,Summary!$C151,'Register'!$G:$G,Summary!M$2)</f>
        <v>0</v>
      </c>
      <c r="N151" s="32">
        <f>SUMIFS('Register'!$F:$F,'Register'!$D:$D,Summary!$B151,'Register'!$E:$E,Summary!$C151,'Register'!$G:$G,Summary!N$2)</f>
        <v>0</v>
      </c>
      <c r="O151" s="32">
        <f>SUMIFS('Register'!$F:$F,'Register'!$D:$D,Summary!$B151,'Register'!$E:$E,Summary!$C151,'Register'!$G:$G,Summary!O$2)</f>
        <v>0</v>
      </c>
      <c r="P151" s="20">
        <f t="shared" si="2"/>
        <v>-1200</v>
      </c>
    </row>
    <row r="152" spans="2:16" x14ac:dyDescent="0.3">
      <c r="B152" s="17" t="str">
        <v>Security Services</v>
      </c>
      <c r="C152" s="11" t="str">
        <v>Event Security</v>
      </c>
      <c r="D152" s="31">
        <f>SUMIFS('Register'!$F:$F,'Register'!$D:$D,Summary!$B152,'Register'!$E:$E,Summary!$C152,'Register'!$G:$G,Summary!D$2)</f>
        <v>0</v>
      </c>
      <c r="E152" s="31">
        <f>SUMIFS('Register'!$F:$F,'Register'!$D:$D,Summary!$B152,'Register'!$E:$E,Summary!$C152,'Register'!$G:$G,Summary!E$2)</f>
        <v>0</v>
      </c>
      <c r="F152" s="31">
        <f>SUMIFS('Register'!$F:$F,'Register'!$D:$D,Summary!$B152,'Register'!$E:$E,Summary!$C152,'Register'!$G:$G,Summary!F$2)</f>
        <v>0</v>
      </c>
      <c r="G152" s="31">
        <f>SUMIFS('Register'!$F:$F,'Register'!$D:$D,Summary!$B152,'Register'!$E:$E,Summary!$C152,'Register'!$G:$G,Summary!G$2)</f>
        <v>0</v>
      </c>
      <c r="H152" s="31">
        <f>SUMIFS('Register'!$F:$F,'Register'!$D:$D,Summary!$B152,'Register'!$E:$E,Summary!$C152,'Register'!$G:$G,Summary!H$2)</f>
        <v>0</v>
      </c>
      <c r="I152" s="31">
        <f>SUMIFS('Register'!$F:$F,'Register'!$D:$D,Summary!$B152,'Register'!$E:$E,Summary!$C152,'Register'!$G:$G,Summary!I$2)</f>
        <v>-700</v>
      </c>
      <c r="J152" s="31">
        <f>SUMIFS('Register'!$F:$F,'Register'!$D:$D,Summary!$B152,'Register'!$E:$E,Summary!$C152,'Register'!$G:$G,Summary!J$2)</f>
        <v>0</v>
      </c>
      <c r="K152" s="31">
        <f>SUMIFS('Register'!$F:$F,'Register'!$D:$D,Summary!$B152,'Register'!$E:$E,Summary!$C152,'Register'!$G:$G,Summary!K$2)</f>
        <v>0</v>
      </c>
      <c r="L152" s="31">
        <f>SUMIFS('Register'!$F:$F,'Register'!$D:$D,Summary!$B152,'Register'!$E:$E,Summary!$C152,'Register'!$G:$G,Summary!L$2)</f>
        <v>0</v>
      </c>
      <c r="M152" s="31">
        <f>SUMIFS('Register'!$F:$F,'Register'!$D:$D,Summary!$B152,'Register'!$E:$E,Summary!$C152,'Register'!$G:$G,Summary!M$2)</f>
        <v>0</v>
      </c>
      <c r="N152" s="31">
        <f>SUMIFS('Register'!$F:$F,'Register'!$D:$D,Summary!$B152,'Register'!$E:$E,Summary!$C152,'Register'!$G:$G,Summary!N$2)</f>
        <v>0</v>
      </c>
      <c r="O152" s="31">
        <f>SUMIFS('Register'!$F:$F,'Register'!$D:$D,Summary!$B152,'Register'!$E:$E,Summary!$C152,'Register'!$G:$G,Summary!O$2)</f>
        <v>0</v>
      </c>
      <c r="P152" s="18">
        <f t="shared" si="2"/>
        <v>-700</v>
      </c>
    </row>
    <row r="153" spans="2:16" x14ac:dyDescent="0.3">
      <c r="B153" s="19" t="str">
        <v>Sponsorship</v>
      </c>
      <c r="C153" s="12" t="str">
        <v>Event Sponsorship</v>
      </c>
      <c r="D153" s="32">
        <f>SUMIFS('Register'!$F:$F,'Register'!$D:$D,Summary!$B153,'Register'!$E:$E,Summary!$C153,'Register'!$G:$G,Summary!D$2)</f>
        <v>2600</v>
      </c>
      <c r="E153" s="32">
        <f>SUMIFS('Register'!$F:$F,'Register'!$D:$D,Summary!$B153,'Register'!$E:$E,Summary!$C153,'Register'!$G:$G,Summary!E$2)</f>
        <v>0</v>
      </c>
      <c r="F153" s="32">
        <f>SUMIFS('Register'!$F:$F,'Register'!$D:$D,Summary!$B153,'Register'!$E:$E,Summary!$C153,'Register'!$G:$G,Summary!F$2)</f>
        <v>0</v>
      </c>
      <c r="G153" s="32">
        <f>SUMIFS('Register'!$F:$F,'Register'!$D:$D,Summary!$B153,'Register'!$E:$E,Summary!$C153,'Register'!$G:$G,Summary!G$2)</f>
        <v>0</v>
      </c>
      <c r="H153" s="32">
        <f>SUMIFS('Register'!$F:$F,'Register'!$D:$D,Summary!$B153,'Register'!$E:$E,Summary!$C153,'Register'!$G:$G,Summary!H$2)</f>
        <v>0</v>
      </c>
      <c r="I153" s="32">
        <f>SUMIFS('Register'!$F:$F,'Register'!$D:$D,Summary!$B153,'Register'!$E:$E,Summary!$C153,'Register'!$G:$G,Summary!I$2)</f>
        <v>0</v>
      </c>
      <c r="J153" s="32">
        <f>SUMIFS('Register'!$F:$F,'Register'!$D:$D,Summary!$B153,'Register'!$E:$E,Summary!$C153,'Register'!$G:$G,Summary!J$2)</f>
        <v>0</v>
      </c>
      <c r="K153" s="32">
        <f>SUMIFS('Register'!$F:$F,'Register'!$D:$D,Summary!$B153,'Register'!$E:$E,Summary!$C153,'Register'!$G:$G,Summary!K$2)</f>
        <v>0</v>
      </c>
      <c r="L153" s="32">
        <f>SUMIFS('Register'!$F:$F,'Register'!$D:$D,Summary!$B153,'Register'!$E:$E,Summary!$C153,'Register'!$G:$G,Summary!L$2)</f>
        <v>0</v>
      </c>
      <c r="M153" s="32">
        <f>SUMIFS('Register'!$F:$F,'Register'!$D:$D,Summary!$B153,'Register'!$E:$E,Summary!$C153,'Register'!$G:$G,Summary!M$2)</f>
        <v>0</v>
      </c>
      <c r="N153" s="32">
        <f>SUMIFS('Register'!$F:$F,'Register'!$D:$D,Summary!$B153,'Register'!$E:$E,Summary!$C153,'Register'!$G:$G,Summary!N$2)</f>
        <v>0</v>
      </c>
      <c r="O153" s="32">
        <f>SUMIFS('Register'!$F:$F,'Register'!$D:$D,Summary!$B153,'Register'!$E:$E,Summary!$C153,'Register'!$G:$G,Summary!O$2)</f>
        <v>0</v>
      </c>
      <c r="P153" s="20">
        <f t="shared" si="2"/>
        <v>2600</v>
      </c>
    </row>
    <row r="154" spans="2:16" x14ac:dyDescent="0.3">
      <c r="B154" s="17" t="str">
        <v>Sponsorship</v>
      </c>
      <c r="C154" s="11" t="str">
        <v>Youth Arts Program</v>
      </c>
      <c r="D154" s="31">
        <f>SUMIFS('Register'!$F:$F,'Register'!$D:$D,Summary!$B154,'Register'!$E:$E,Summary!$C154,'Register'!$G:$G,Summary!D$2)</f>
        <v>0</v>
      </c>
      <c r="E154" s="31">
        <f>SUMIFS('Register'!$F:$F,'Register'!$D:$D,Summary!$B154,'Register'!$E:$E,Summary!$C154,'Register'!$G:$G,Summary!E$2)</f>
        <v>0</v>
      </c>
      <c r="F154" s="31">
        <f>SUMIFS('Register'!$F:$F,'Register'!$D:$D,Summary!$B154,'Register'!$E:$E,Summary!$C154,'Register'!$G:$G,Summary!F$2)</f>
        <v>3000</v>
      </c>
      <c r="G154" s="31">
        <f>SUMIFS('Register'!$F:$F,'Register'!$D:$D,Summary!$B154,'Register'!$E:$E,Summary!$C154,'Register'!$G:$G,Summary!G$2)</f>
        <v>0</v>
      </c>
      <c r="H154" s="31">
        <f>SUMIFS('Register'!$F:$F,'Register'!$D:$D,Summary!$B154,'Register'!$E:$E,Summary!$C154,'Register'!$G:$G,Summary!H$2)</f>
        <v>0</v>
      </c>
      <c r="I154" s="31">
        <f>SUMIFS('Register'!$F:$F,'Register'!$D:$D,Summary!$B154,'Register'!$E:$E,Summary!$C154,'Register'!$G:$G,Summary!I$2)</f>
        <v>0</v>
      </c>
      <c r="J154" s="31">
        <f>SUMIFS('Register'!$F:$F,'Register'!$D:$D,Summary!$B154,'Register'!$E:$E,Summary!$C154,'Register'!$G:$G,Summary!J$2)</f>
        <v>0</v>
      </c>
      <c r="K154" s="31">
        <f>SUMIFS('Register'!$F:$F,'Register'!$D:$D,Summary!$B154,'Register'!$E:$E,Summary!$C154,'Register'!$G:$G,Summary!K$2)</f>
        <v>0</v>
      </c>
      <c r="L154" s="31">
        <f>SUMIFS('Register'!$F:$F,'Register'!$D:$D,Summary!$B154,'Register'!$E:$E,Summary!$C154,'Register'!$G:$G,Summary!L$2)</f>
        <v>0</v>
      </c>
      <c r="M154" s="31">
        <f>SUMIFS('Register'!$F:$F,'Register'!$D:$D,Summary!$B154,'Register'!$E:$E,Summary!$C154,'Register'!$G:$G,Summary!M$2)</f>
        <v>0</v>
      </c>
      <c r="N154" s="31">
        <f>SUMIFS('Register'!$F:$F,'Register'!$D:$D,Summary!$B154,'Register'!$E:$E,Summary!$C154,'Register'!$G:$G,Summary!N$2)</f>
        <v>0</v>
      </c>
      <c r="O154" s="31">
        <f>SUMIFS('Register'!$F:$F,'Register'!$D:$D,Summary!$B154,'Register'!$E:$E,Summary!$C154,'Register'!$G:$G,Summary!O$2)</f>
        <v>0</v>
      </c>
      <c r="P154" s="18">
        <f t="shared" si="2"/>
        <v>3000</v>
      </c>
    </row>
    <row r="155" spans="2:16" x14ac:dyDescent="0.3">
      <c r="B155" s="19" t="str">
        <v>Sponsorship</v>
      </c>
      <c r="C155" s="12" t="str">
        <v>Corporate Event</v>
      </c>
      <c r="D155" s="32">
        <f>SUMIFS('Register'!$F:$F,'Register'!$D:$D,Summary!$B155,'Register'!$E:$E,Summary!$C155,'Register'!$G:$G,Summary!D$2)</f>
        <v>0</v>
      </c>
      <c r="E155" s="32">
        <f>SUMIFS('Register'!$F:$F,'Register'!$D:$D,Summary!$B155,'Register'!$E:$E,Summary!$C155,'Register'!$G:$G,Summary!E$2)</f>
        <v>0</v>
      </c>
      <c r="F155" s="32">
        <f>SUMIFS('Register'!$F:$F,'Register'!$D:$D,Summary!$B155,'Register'!$E:$E,Summary!$C155,'Register'!$G:$G,Summary!F$2)</f>
        <v>3500</v>
      </c>
      <c r="G155" s="32">
        <f>SUMIFS('Register'!$F:$F,'Register'!$D:$D,Summary!$B155,'Register'!$E:$E,Summary!$C155,'Register'!$G:$G,Summary!G$2)</f>
        <v>0</v>
      </c>
      <c r="H155" s="32">
        <f>SUMIFS('Register'!$F:$F,'Register'!$D:$D,Summary!$B155,'Register'!$E:$E,Summary!$C155,'Register'!$G:$G,Summary!H$2)</f>
        <v>0</v>
      </c>
      <c r="I155" s="32">
        <f>SUMIFS('Register'!$F:$F,'Register'!$D:$D,Summary!$B155,'Register'!$E:$E,Summary!$C155,'Register'!$G:$G,Summary!I$2)</f>
        <v>0</v>
      </c>
      <c r="J155" s="32">
        <f>SUMIFS('Register'!$F:$F,'Register'!$D:$D,Summary!$B155,'Register'!$E:$E,Summary!$C155,'Register'!$G:$G,Summary!J$2)</f>
        <v>0</v>
      </c>
      <c r="K155" s="32">
        <f>SUMIFS('Register'!$F:$F,'Register'!$D:$D,Summary!$B155,'Register'!$E:$E,Summary!$C155,'Register'!$G:$G,Summary!K$2)</f>
        <v>0</v>
      </c>
      <c r="L155" s="32">
        <f>SUMIFS('Register'!$F:$F,'Register'!$D:$D,Summary!$B155,'Register'!$E:$E,Summary!$C155,'Register'!$G:$G,Summary!L$2)</f>
        <v>0</v>
      </c>
      <c r="M155" s="32">
        <f>SUMIFS('Register'!$F:$F,'Register'!$D:$D,Summary!$B155,'Register'!$E:$E,Summary!$C155,'Register'!$G:$G,Summary!M$2)</f>
        <v>0</v>
      </c>
      <c r="N155" s="32">
        <f>SUMIFS('Register'!$F:$F,'Register'!$D:$D,Summary!$B155,'Register'!$E:$E,Summary!$C155,'Register'!$G:$G,Summary!N$2)</f>
        <v>0</v>
      </c>
      <c r="O155" s="32">
        <f>SUMIFS('Register'!$F:$F,'Register'!$D:$D,Summary!$B155,'Register'!$E:$E,Summary!$C155,'Register'!$G:$G,Summary!O$2)</f>
        <v>0</v>
      </c>
      <c r="P155" s="20">
        <f t="shared" si="2"/>
        <v>3500</v>
      </c>
    </row>
    <row r="156" spans="2:16" x14ac:dyDescent="0.3">
      <c r="B156" s="17" t="str">
        <v>Sponsorship</v>
      </c>
      <c r="C156" s="11" t="str">
        <v>Charity Sports Event</v>
      </c>
      <c r="D156" s="31">
        <f>SUMIFS('Register'!$F:$F,'Register'!$D:$D,Summary!$B156,'Register'!$E:$E,Summary!$C156,'Register'!$G:$G,Summary!D$2)</f>
        <v>0</v>
      </c>
      <c r="E156" s="31">
        <f>SUMIFS('Register'!$F:$F,'Register'!$D:$D,Summary!$B156,'Register'!$E:$E,Summary!$C156,'Register'!$G:$G,Summary!E$2)</f>
        <v>0</v>
      </c>
      <c r="F156" s="31">
        <f>SUMIFS('Register'!$F:$F,'Register'!$D:$D,Summary!$B156,'Register'!$E:$E,Summary!$C156,'Register'!$G:$G,Summary!F$2)</f>
        <v>0</v>
      </c>
      <c r="G156" s="31">
        <f>SUMIFS('Register'!$F:$F,'Register'!$D:$D,Summary!$B156,'Register'!$E:$E,Summary!$C156,'Register'!$G:$G,Summary!G$2)</f>
        <v>3500</v>
      </c>
      <c r="H156" s="31">
        <f>SUMIFS('Register'!$F:$F,'Register'!$D:$D,Summary!$B156,'Register'!$E:$E,Summary!$C156,'Register'!$G:$G,Summary!H$2)</f>
        <v>0</v>
      </c>
      <c r="I156" s="31">
        <f>SUMIFS('Register'!$F:$F,'Register'!$D:$D,Summary!$B156,'Register'!$E:$E,Summary!$C156,'Register'!$G:$G,Summary!I$2)</f>
        <v>0</v>
      </c>
      <c r="J156" s="31">
        <f>SUMIFS('Register'!$F:$F,'Register'!$D:$D,Summary!$B156,'Register'!$E:$E,Summary!$C156,'Register'!$G:$G,Summary!J$2)</f>
        <v>0</v>
      </c>
      <c r="K156" s="31">
        <f>SUMIFS('Register'!$F:$F,'Register'!$D:$D,Summary!$B156,'Register'!$E:$E,Summary!$C156,'Register'!$G:$G,Summary!K$2)</f>
        <v>0</v>
      </c>
      <c r="L156" s="31">
        <f>SUMIFS('Register'!$F:$F,'Register'!$D:$D,Summary!$B156,'Register'!$E:$E,Summary!$C156,'Register'!$G:$G,Summary!L$2)</f>
        <v>0</v>
      </c>
      <c r="M156" s="31">
        <f>SUMIFS('Register'!$F:$F,'Register'!$D:$D,Summary!$B156,'Register'!$E:$E,Summary!$C156,'Register'!$G:$G,Summary!M$2)</f>
        <v>0</v>
      </c>
      <c r="N156" s="31">
        <f>SUMIFS('Register'!$F:$F,'Register'!$D:$D,Summary!$B156,'Register'!$E:$E,Summary!$C156,'Register'!$G:$G,Summary!N$2)</f>
        <v>0</v>
      </c>
      <c r="O156" s="31">
        <f>SUMIFS('Register'!$F:$F,'Register'!$D:$D,Summary!$B156,'Register'!$E:$E,Summary!$C156,'Register'!$G:$G,Summary!O$2)</f>
        <v>0</v>
      </c>
      <c r="P156" s="18">
        <f t="shared" si="2"/>
        <v>3500</v>
      </c>
    </row>
    <row r="157" spans="2:16" x14ac:dyDescent="0.3">
      <c r="B157" s="19" t="str">
        <v>Sponsorship</v>
      </c>
      <c r="C157" s="12" t="str">
        <v>Youth Sports Team</v>
      </c>
      <c r="D157" s="32">
        <f>SUMIFS('Register'!$F:$F,'Register'!$D:$D,Summary!$B157,'Register'!$E:$E,Summary!$C157,'Register'!$G:$G,Summary!D$2)</f>
        <v>0</v>
      </c>
      <c r="E157" s="32">
        <f>SUMIFS('Register'!$F:$F,'Register'!$D:$D,Summary!$B157,'Register'!$E:$E,Summary!$C157,'Register'!$G:$G,Summary!E$2)</f>
        <v>0</v>
      </c>
      <c r="F157" s="32">
        <f>SUMIFS('Register'!$F:$F,'Register'!$D:$D,Summary!$B157,'Register'!$E:$E,Summary!$C157,'Register'!$G:$G,Summary!F$2)</f>
        <v>0</v>
      </c>
      <c r="G157" s="32">
        <f>SUMIFS('Register'!$F:$F,'Register'!$D:$D,Summary!$B157,'Register'!$E:$E,Summary!$C157,'Register'!$G:$G,Summary!G$2)</f>
        <v>0</v>
      </c>
      <c r="H157" s="32">
        <f>SUMIFS('Register'!$F:$F,'Register'!$D:$D,Summary!$B157,'Register'!$E:$E,Summary!$C157,'Register'!$G:$G,Summary!H$2)</f>
        <v>1500</v>
      </c>
      <c r="I157" s="32">
        <f>SUMIFS('Register'!$F:$F,'Register'!$D:$D,Summary!$B157,'Register'!$E:$E,Summary!$C157,'Register'!$G:$G,Summary!I$2)</f>
        <v>0</v>
      </c>
      <c r="J157" s="32">
        <f>SUMIFS('Register'!$F:$F,'Register'!$D:$D,Summary!$B157,'Register'!$E:$E,Summary!$C157,'Register'!$G:$G,Summary!J$2)</f>
        <v>0</v>
      </c>
      <c r="K157" s="32">
        <f>SUMIFS('Register'!$F:$F,'Register'!$D:$D,Summary!$B157,'Register'!$E:$E,Summary!$C157,'Register'!$G:$G,Summary!K$2)</f>
        <v>0</v>
      </c>
      <c r="L157" s="32">
        <f>SUMIFS('Register'!$F:$F,'Register'!$D:$D,Summary!$B157,'Register'!$E:$E,Summary!$C157,'Register'!$G:$G,Summary!L$2)</f>
        <v>0</v>
      </c>
      <c r="M157" s="32">
        <f>SUMIFS('Register'!$F:$F,'Register'!$D:$D,Summary!$B157,'Register'!$E:$E,Summary!$C157,'Register'!$G:$G,Summary!M$2)</f>
        <v>0</v>
      </c>
      <c r="N157" s="32">
        <f>SUMIFS('Register'!$F:$F,'Register'!$D:$D,Summary!$B157,'Register'!$E:$E,Summary!$C157,'Register'!$G:$G,Summary!N$2)</f>
        <v>0</v>
      </c>
      <c r="O157" s="32">
        <f>SUMIFS('Register'!$F:$F,'Register'!$D:$D,Summary!$B157,'Register'!$E:$E,Summary!$C157,'Register'!$G:$G,Summary!O$2)</f>
        <v>0</v>
      </c>
      <c r="P157" s="20">
        <f t="shared" si="2"/>
        <v>1500</v>
      </c>
    </row>
    <row r="158" spans="2:16" x14ac:dyDescent="0.3">
      <c r="B158" s="17" t="str">
        <v>Sponsorship</v>
      </c>
      <c r="C158" s="11" t="str">
        <v>Corporate Sponsorship</v>
      </c>
      <c r="D158" s="31">
        <f>SUMIFS('Register'!$F:$F,'Register'!$D:$D,Summary!$B158,'Register'!$E:$E,Summary!$C158,'Register'!$G:$G,Summary!D$2)</f>
        <v>0</v>
      </c>
      <c r="E158" s="31">
        <f>SUMIFS('Register'!$F:$F,'Register'!$D:$D,Summary!$B158,'Register'!$E:$E,Summary!$C158,'Register'!$G:$G,Summary!E$2)</f>
        <v>0</v>
      </c>
      <c r="F158" s="31">
        <f>SUMIFS('Register'!$F:$F,'Register'!$D:$D,Summary!$B158,'Register'!$E:$E,Summary!$C158,'Register'!$G:$G,Summary!F$2)</f>
        <v>0</v>
      </c>
      <c r="G158" s="31">
        <f>SUMIFS('Register'!$F:$F,'Register'!$D:$D,Summary!$B158,'Register'!$E:$E,Summary!$C158,'Register'!$G:$G,Summary!G$2)</f>
        <v>0</v>
      </c>
      <c r="H158" s="31">
        <f>SUMIFS('Register'!$F:$F,'Register'!$D:$D,Summary!$B158,'Register'!$E:$E,Summary!$C158,'Register'!$G:$G,Summary!H$2)</f>
        <v>0</v>
      </c>
      <c r="I158" s="31">
        <f>SUMIFS('Register'!$F:$F,'Register'!$D:$D,Summary!$B158,'Register'!$E:$E,Summary!$C158,'Register'!$G:$G,Summary!I$2)</f>
        <v>2750</v>
      </c>
      <c r="J158" s="31">
        <f>SUMIFS('Register'!$F:$F,'Register'!$D:$D,Summary!$B158,'Register'!$E:$E,Summary!$C158,'Register'!$G:$G,Summary!J$2)</f>
        <v>0</v>
      </c>
      <c r="K158" s="31">
        <f>SUMIFS('Register'!$F:$F,'Register'!$D:$D,Summary!$B158,'Register'!$E:$E,Summary!$C158,'Register'!$G:$G,Summary!K$2)</f>
        <v>0</v>
      </c>
      <c r="L158" s="31">
        <f>SUMIFS('Register'!$F:$F,'Register'!$D:$D,Summary!$B158,'Register'!$E:$E,Summary!$C158,'Register'!$G:$G,Summary!L$2)</f>
        <v>0</v>
      </c>
      <c r="M158" s="31">
        <f>SUMIFS('Register'!$F:$F,'Register'!$D:$D,Summary!$B158,'Register'!$E:$E,Summary!$C158,'Register'!$G:$G,Summary!M$2)</f>
        <v>0</v>
      </c>
      <c r="N158" s="31">
        <f>SUMIFS('Register'!$F:$F,'Register'!$D:$D,Summary!$B158,'Register'!$E:$E,Summary!$C158,'Register'!$G:$G,Summary!N$2)</f>
        <v>3600</v>
      </c>
      <c r="O158" s="31">
        <f>SUMIFS('Register'!$F:$F,'Register'!$D:$D,Summary!$B158,'Register'!$E:$E,Summary!$C158,'Register'!$G:$G,Summary!O$2)</f>
        <v>0</v>
      </c>
      <c r="P158" s="18">
        <f t="shared" ref="P158:P196" si="3">SUM(D158:O158)</f>
        <v>6350</v>
      </c>
    </row>
    <row r="159" spans="2:16" x14ac:dyDescent="0.3">
      <c r="B159" s="19" t="str">
        <v>Sponsorship</v>
      </c>
      <c r="C159" s="12" t="str">
        <v>Local Event Sponsorship</v>
      </c>
      <c r="D159" s="32">
        <f>SUMIFS('Register'!$F:$F,'Register'!$D:$D,Summary!$B159,'Register'!$E:$E,Summary!$C159,'Register'!$G:$G,Summary!D$2)</f>
        <v>0</v>
      </c>
      <c r="E159" s="32">
        <f>SUMIFS('Register'!$F:$F,'Register'!$D:$D,Summary!$B159,'Register'!$E:$E,Summary!$C159,'Register'!$G:$G,Summary!E$2)</f>
        <v>0</v>
      </c>
      <c r="F159" s="32">
        <f>SUMIFS('Register'!$F:$F,'Register'!$D:$D,Summary!$B159,'Register'!$E:$E,Summary!$C159,'Register'!$G:$G,Summary!F$2)</f>
        <v>0</v>
      </c>
      <c r="G159" s="32">
        <f>SUMIFS('Register'!$F:$F,'Register'!$D:$D,Summary!$B159,'Register'!$E:$E,Summary!$C159,'Register'!$G:$G,Summary!G$2)</f>
        <v>0</v>
      </c>
      <c r="H159" s="32">
        <f>SUMIFS('Register'!$F:$F,'Register'!$D:$D,Summary!$B159,'Register'!$E:$E,Summary!$C159,'Register'!$G:$G,Summary!H$2)</f>
        <v>0</v>
      </c>
      <c r="I159" s="32">
        <f>SUMIFS('Register'!$F:$F,'Register'!$D:$D,Summary!$B159,'Register'!$E:$E,Summary!$C159,'Register'!$G:$G,Summary!I$2)</f>
        <v>0</v>
      </c>
      <c r="J159" s="32">
        <f>SUMIFS('Register'!$F:$F,'Register'!$D:$D,Summary!$B159,'Register'!$E:$E,Summary!$C159,'Register'!$G:$G,Summary!J$2)</f>
        <v>0</v>
      </c>
      <c r="K159" s="32">
        <f>SUMIFS('Register'!$F:$F,'Register'!$D:$D,Summary!$B159,'Register'!$E:$E,Summary!$C159,'Register'!$G:$G,Summary!K$2)</f>
        <v>2800</v>
      </c>
      <c r="L159" s="32">
        <f>SUMIFS('Register'!$F:$F,'Register'!$D:$D,Summary!$B159,'Register'!$E:$E,Summary!$C159,'Register'!$G:$G,Summary!L$2)</f>
        <v>0</v>
      </c>
      <c r="M159" s="32">
        <f>SUMIFS('Register'!$F:$F,'Register'!$D:$D,Summary!$B159,'Register'!$E:$E,Summary!$C159,'Register'!$G:$G,Summary!M$2)</f>
        <v>0</v>
      </c>
      <c r="N159" s="32">
        <f>SUMIFS('Register'!$F:$F,'Register'!$D:$D,Summary!$B159,'Register'!$E:$E,Summary!$C159,'Register'!$G:$G,Summary!N$2)</f>
        <v>0</v>
      </c>
      <c r="O159" s="32">
        <f>SUMIFS('Register'!$F:$F,'Register'!$D:$D,Summary!$B159,'Register'!$E:$E,Summary!$C159,'Register'!$G:$G,Summary!O$2)</f>
        <v>0</v>
      </c>
      <c r="P159" s="20">
        <f t="shared" si="3"/>
        <v>2800</v>
      </c>
    </row>
    <row r="160" spans="2:16" x14ac:dyDescent="0.3">
      <c r="B160" s="17" t="str">
        <v>Sponsorship</v>
      </c>
      <c r="C160" s="11" t="str">
        <v>Annual Festival</v>
      </c>
      <c r="D160" s="31">
        <f>SUMIFS('Register'!$F:$F,'Register'!$D:$D,Summary!$B160,'Register'!$E:$E,Summary!$C160,'Register'!$G:$G,Summary!D$2)</f>
        <v>0</v>
      </c>
      <c r="E160" s="31">
        <f>SUMIFS('Register'!$F:$F,'Register'!$D:$D,Summary!$B160,'Register'!$E:$E,Summary!$C160,'Register'!$G:$G,Summary!E$2)</f>
        <v>0</v>
      </c>
      <c r="F160" s="31">
        <f>SUMIFS('Register'!$F:$F,'Register'!$D:$D,Summary!$B160,'Register'!$E:$E,Summary!$C160,'Register'!$G:$G,Summary!F$2)</f>
        <v>0</v>
      </c>
      <c r="G160" s="31">
        <f>SUMIFS('Register'!$F:$F,'Register'!$D:$D,Summary!$B160,'Register'!$E:$E,Summary!$C160,'Register'!$G:$G,Summary!G$2)</f>
        <v>0</v>
      </c>
      <c r="H160" s="31">
        <f>SUMIFS('Register'!$F:$F,'Register'!$D:$D,Summary!$B160,'Register'!$E:$E,Summary!$C160,'Register'!$G:$G,Summary!H$2)</f>
        <v>0</v>
      </c>
      <c r="I160" s="31">
        <f>SUMIFS('Register'!$F:$F,'Register'!$D:$D,Summary!$B160,'Register'!$E:$E,Summary!$C160,'Register'!$G:$G,Summary!I$2)</f>
        <v>0</v>
      </c>
      <c r="J160" s="31">
        <f>SUMIFS('Register'!$F:$F,'Register'!$D:$D,Summary!$B160,'Register'!$E:$E,Summary!$C160,'Register'!$G:$G,Summary!J$2)</f>
        <v>0</v>
      </c>
      <c r="K160" s="31">
        <f>SUMIFS('Register'!$F:$F,'Register'!$D:$D,Summary!$B160,'Register'!$E:$E,Summary!$C160,'Register'!$G:$G,Summary!K$2)</f>
        <v>0</v>
      </c>
      <c r="L160" s="31">
        <f>SUMIFS('Register'!$F:$F,'Register'!$D:$D,Summary!$B160,'Register'!$E:$E,Summary!$C160,'Register'!$G:$G,Summary!L$2)</f>
        <v>0</v>
      </c>
      <c r="M160" s="31">
        <f>SUMIFS('Register'!$F:$F,'Register'!$D:$D,Summary!$B160,'Register'!$E:$E,Summary!$C160,'Register'!$G:$G,Summary!M$2)</f>
        <v>4500</v>
      </c>
      <c r="N160" s="31">
        <f>SUMIFS('Register'!$F:$F,'Register'!$D:$D,Summary!$B160,'Register'!$E:$E,Summary!$C160,'Register'!$G:$G,Summary!N$2)</f>
        <v>0</v>
      </c>
      <c r="O160" s="31">
        <f>SUMIFS('Register'!$F:$F,'Register'!$D:$D,Summary!$B160,'Register'!$E:$E,Summary!$C160,'Register'!$G:$G,Summary!O$2)</f>
        <v>0</v>
      </c>
      <c r="P160" s="18">
        <f t="shared" si="3"/>
        <v>4500</v>
      </c>
    </row>
    <row r="161" spans="2:16" x14ac:dyDescent="0.3">
      <c r="B161" s="19" t="str">
        <v>Sponsorship</v>
      </c>
      <c r="C161" s="12" t="str">
        <v>Local Sponsorship</v>
      </c>
      <c r="D161" s="32">
        <f>SUMIFS('Register'!$F:$F,'Register'!$D:$D,Summary!$B161,'Register'!$E:$E,Summary!$C161,'Register'!$G:$G,Summary!D$2)</f>
        <v>0</v>
      </c>
      <c r="E161" s="32">
        <f>SUMIFS('Register'!$F:$F,'Register'!$D:$D,Summary!$B161,'Register'!$E:$E,Summary!$C161,'Register'!$G:$G,Summary!E$2)</f>
        <v>0</v>
      </c>
      <c r="F161" s="32">
        <f>SUMIFS('Register'!$F:$F,'Register'!$D:$D,Summary!$B161,'Register'!$E:$E,Summary!$C161,'Register'!$G:$G,Summary!F$2)</f>
        <v>0</v>
      </c>
      <c r="G161" s="32">
        <f>SUMIFS('Register'!$F:$F,'Register'!$D:$D,Summary!$B161,'Register'!$E:$E,Summary!$C161,'Register'!$G:$G,Summary!G$2)</f>
        <v>0</v>
      </c>
      <c r="H161" s="32">
        <f>SUMIFS('Register'!$F:$F,'Register'!$D:$D,Summary!$B161,'Register'!$E:$E,Summary!$C161,'Register'!$G:$G,Summary!H$2)</f>
        <v>0</v>
      </c>
      <c r="I161" s="32">
        <f>SUMIFS('Register'!$F:$F,'Register'!$D:$D,Summary!$B161,'Register'!$E:$E,Summary!$C161,'Register'!$G:$G,Summary!I$2)</f>
        <v>0</v>
      </c>
      <c r="J161" s="32">
        <f>SUMIFS('Register'!$F:$F,'Register'!$D:$D,Summary!$B161,'Register'!$E:$E,Summary!$C161,'Register'!$G:$G,Summary!J$2)</f>
        <v>0</v>
      </c>
      <c r="K161" s="32">
        <f>SUMIFS('Register'!$F:$F,'Register'!$D:$D,Summary!$B161,'Register'!$E:$E,Summary!$C161,'Register'!$G:$G,Summary!K$2)</f>
        <v>0</v>
      </c>
      <c r="L161" s="32">
        <f>SUMIFS('Register'!$F:$F,'Register'!$D:$D,Summary!$B161,'Register'!$E:$E,Summary!$C161,'Register'!$G:$G,Summary!L$2)</f>
        <v>0</v>
      </c>
      <c r="M161" s="32">
        <f>SUMIFS('Register'!$F:$F,'Register'!$D:$D,Summary!$B161,'Register'!$E:$E,Summary!$C161,'Register'!$G:$G,Summary!M$2)</f>
        <v>0</v>
      </c>
      <c r="N161" s="32">
        <f>SUMIFS('Register'!$F:$F,'Register'!$D:$D,Summary!$B161,'Register'!$E:$E,Summary!$C161,'Register'!$G:$G,Summary!N$2)</f>
        <v>0</v>
      </c>
      <c r="O161" s="32">
        <f>SUMIFS('Register'!$F:$F,'Register'!$D:$D,Summary!$B161,'Register'!$E:$E,Summary!$C161,'Register'!$G:$G,Summary!O$2)</f>
        <v>2100</v>
      </c>
      <c r="P161" s="20">
        <f t="shared" si="3"/>
        <v>2100</v>
      </c>
    </row>
    <row r="162" spans="2:16" x14ac:dyDescent="0.3">
      <c r="B162" s="17" t="str">
        <v>Staff Events</v>
      </c>
      <c r="C162" s="11" t="str">
        <v>Team Building Activity</v>
      </c>
      <c r="D162" s="31">
        <f>SUMIFS('Register'!$F:$F,'Register'!$D:$D,Summary!$B162,'Register'!$E:$E,Summary!$C162,'Register'!$G:$G,Summary!D$2)</f>
        <v>0</v>
      </c>
      <c r="E162" s="31">
        <f>SUMIFS('Register'!$F:$F,'Register'!$D:$D,Summary!$B162,'Register'!$E:$E,Summary!$C162,'Register'!$G:$G,Summary!E$2)</f>
        <v>0</v>
      </c>
      <c r="F162" s="31">
        <f>SUMIFS('Register'!$F:$F,'Register'!$D:$D,Summary!$B162,'Register'!$E:$E,Summary!$C162,'Register'!$G:$G,Summary!F$2)</f>
        <v>0</v>
      </c>
      <c r="G162" s="31">
        <f>SUMIFS('Register'!$F:$F,'Register'!$D:$D,Summary!$B162,'Register'!$E:$E,Summary!$C162,'Register'!$G:$G,Summary!G$2)</f>
        <v>0</v>
      </c>
      <c r="H162" s="31">
        <f>SUMIFS('Register'!$F:$F,'Register'!$D:$D,Summary!$B162,'Register'!$E:$E,Summary!$C162,'Register'!$G:$G,Summary!H$2)</f>
        <v>0</v>
      </c>
      <c r="I162" s="31">
        <f>SUMIFS('Register'!$F:$F,'Register'!$D:$D,Summary!$B162,'Register'!$E:$E,Summary!$C162,'Register'!$G:$G,Summary!I$2)</f>
        <v>0</v>
      </c>
      <c r="J162" s="31">
        <f>SUMIFS('Register'!$F:$F,'Register'!$D:$D,Summary!$B162,'Register'!$E:$E,Summary!$C162,'Register'!$G:$G,Summary!J$2)</f>
        <v>0</v>
      </c>
      <c r="K162" s="31">
        <f>SUMIFS('Register'!$F:$F,'Register'!$D:$D,Summary!$B162,'Register'!$E:$E,Summary!$C162,'Register'!$G:$G,Summary!K$2)</f>
        <v>0</v>
      </c>
      <c r="L162" s="31">
        <f>SUMIFS('Register'!$F:$F,'Register'!$D:$D,Summary!$B162,'Register'!$E:$E,Summary!$C162,'Register'!$G:$G,Summary!L$2)</f>
        <v>0</v>
      </c>
      <c r="M162" s="31">
        <f>SUMIFS('Register'!$F:$F,'Register'!$D:$D,Summary!$B162,'Register'!$E:$E,Summary!$C162,'Register'!$G:$G,Summary!M$2)</f>
        <v>-295</v>
      </c>
      <c r="N162" s="31">
        <f>SUMIFS('Register'!$F:$F,'Register'!$D:$D,Summary!$B162,'Register'!$E:$E,Summary!$C162,'Register'!$G:$G,Summary!N$2)</f>
        <v>0</v>
      </c>
      <c r="O162" s="31">
        <f>SUMIFS('Register'!$F:$F,'Register'!$D:$D,Summary!$B162,'Register'!$E:$E,Summary!$C162,'Register'!$G:$G,Summary!O$2)</f>
        <v>0</v>
      </c>
      <c r="P162" s="18">
        <f t="shared" si="3"/>
        <v>-295</v>
      </c>
    </row>
    <row r="163" spans="2:16" x14ac:dyDescent="0.3">
      <c r="B163" s="19" t="str">
        <v>Subscription Services</v>
      </c>
      <c r="C163" s="12" t="str">
        <v>Software Subscriptions</v>
      </c>
      <c r="D163" s="32">
        <f>SUMIFS('Register'!$F:$F,'Register'!$D:$D,Summary!$B163,'Register'!$E:$E,Summary!$C163,'Register'!$G:$G,Summary!D$2)</f>
        <v>0</v>
      </c>
      <c r="E163" s="32">
        <f>SUMIFS('Register'!$F:$F,'Register'!$D:$D,Summary!$B163,'Register'!$E:$E,Summary!$C163,'Register'!$G:$G,Summary!E$2)</f>
        <v>0</v>
      </c>
      <c r="F163" s="32">
        <f>SUMIFS('Register'!$F:$F,'Register'!$D:$D,Summary!$B163,'Register'!$E:$E,Summary!$C163,'Register'!$G:$G,Summary!F$2)</f>
        <v>0</v>
      </c>
      <c r="G163" s="32">
        <f>SUMIFS('Register'!$F:$F,'Register'!$D:$D,Summary!$B163,'Register'!$E:$E,Summary!$C163,'Register'!$G:$G,Summary!G$2)</f>
        <v>0</v>
      </c>
      <c r="H163" s="32">
        <f>SUMIFS('Register'!$F:$F,'Register'!$D:$D,Summary!$B163,'Register'!$E:$E,Summary!$C163,'Register'!$G:$G,Summary!H$2)</f>
        <v>0</v>
      </c>
      <c r="I163" s="32">
        <f>SUMIFS('Register'!$F:$F,'Register'!$D:$D,Summary!$B163,'Register'!$E:$E,Summary!$C163,'Register'!$G:$G,Summary!I$2)</f>
        <v>0</v>
      </c>
      <c r="J163" s="32">
        <f>SUMIFS('Register'!$F:$F,'Register'!$D:$D,Summary!$B163,'Register'!$E:$E,Summary!$C163,'Register'!$G:$G,Summary!J$2)</f>
        <v>0</v>
      </c>
      <c r="K163" s="32">
        <f>SUMIFS('Register'!$F:$F,'Register'!$D:$D,Summary!$B163,'Register'!$E:$E,Summary!$C163,'Register'!$G:$G,Summary!K$2)</f>
        <v>0</v>
      </c>
      <c r="L163" s="32">
        <f>SUMIFS('Register'!$F:$F,'Register'!$D:$D,Summary!$B163,'Register'!$E:$E,Summary!$C163,'Register'!$G:$G,Summary!L$2)</f>
        <v>0</v>
      </c>
      <c r="M163" s="32">
        <f>SUMIFS('Register'!$F:$F,'Register'!$D:$D,Summary!$B163,'Register'!$E:$E,Summary!$C163,'Register'!$G:$G,Summary!M$2)</f>
        <v>0</v>
      </c>
      <c r="N163" s="32">
        <f>SUMIFS('Register'!$F:$F,'Register'!$D:$D,Summary!$B163,'Register'!$E:$E,Summary!$C163,'Register'!$G:$G,Summary!N$2)</f>
        <v>-220</v>
      </c>
      <c r="O163" s="32">
        <f>SUMIFS('Register'!$F:$F,'Register'!$D:$D,Summary!$B163,'Register'!$E:$E,Summary!$C163,'Register'!$G:$G,Summary!O$2)</f>
        <v>0</v>
      </c>
      <c r="P163" s="20">
        <f t="shared" si="3"/>
        <v>-220</v>
      </c>
    </row>
    <row r="164" spans="2:16" x14ac:dyDescent="0.3">
      <c r="B164" s="17" t="str">
        <v>Telephone Services</v>
      </c>
      <c r="C164" s="11" t="str">
        <v>Monthly Phone Bill</v>
      </c>
      <c r="D164" s="31">
        <f>SUMIFS('Register'!$F:$F,'Register'!$D:$D,Summary!$B164,'Register'!$E:$E,Summary!$C164,'Register'!$G:$G,Summary!D$2)</f>
        <v>0</v>
      </c>
      <c r="E164" s="31">
        <f>SUMIFS('Register'!$F:$F,'Register'!$D:$D,Summary!$B164,'Register'!$E:$E,Summary!$C164,'Register'!$G:$G,Summary!E$2)</f>
        <v>0</v>
      </c>
      <c r="F164" s="31">
        <f>SUMIFS('Register'!$F:$F,'Register'!$D:$D,Summary!$B164,'Register'!$E:$E,Summary!$C164,'Register'!$G:$G,Summary!F$2)</f>
        <v>0</v>
      </c>
      <c r="G164" s="31">
        <f>SUMIFS('Register'!$F:$F,'Register'!$D:$D,Summary!$B164,'Register'!$E:$E,Summary!$C164,'Register'!$G:$G,Summary!G$2)</f>
        <v>0</v>
      </c>
      <c r="H164" s="31">
        <f>SUMIFS('Register'!$F:$F,'Register'!$D:$D,Summary!$B164,'Register'!$E:$E,Summary!$C164,'Register'!$G:$G,Summary!H$2)</f>
        <v>0</v>
      </c>
      <c r="I164" s="31">
        <f>SUMIFS('Register'!$F:$F,'Register'!$D:$D,Summary!$B164,'Register'!$E:$E,Summary!$C164,'Register'!$G:$G,Summary!I$2)</f>
        <v>0</v>
      </c>
      <c r="J164" s="31">
        <f>SUMIFS('Register'!$F:$F,'Register'!$D:$D,Summary!$B164,'Register'!$E:$E,Summary!$C164,'Register'!$G:$G,Summary!J$2)</f>
        <v>0</v>
      </c>
      <c r="K164" s="31">
        <f>SUMIFS('Register'!$F:$F,'Register'!$D:$D,Summary!$B164,'Register'!$E:$E,Summary!$C164,'Register'!$G:$G,Summary!K$2)</f>
        <v>-150</v>
      </c>
      <c r="L164" s="31">
        <f>SUMIFS('Register'!$F:$F,'Register'!$D:$D,Summary!$B164,'Register'!$E:$E,Summary!$C164,'Register'!$G:$G,Summary!L$2)</f>
        <v>0</v>
      </c>
      <c r="M164" s="31">
        <f>SUMIFS('Register'!$F:$F,'Register'!$D:$D,Summary!$B164,'Register'!$E:$E,Summary!$C164,'Register'!$G:$G,Summary!M$2)</f>
        <v>0</v>
      </c>
      <c r="N164" s="31">
        <f>SUMIFS('Register'!$F:$F,'Register'!$D:$D,Summary!$B164,'Register'!$E:$E,Summary!$C164,'Register'!$G:$G,Summary!N$2)</f>
        <v>0</v>
      </c>
      <c r="O164" s="31">
        <f>SUMIFS('Register'!$F:$F,'Register'!$D:$D,Summary!$B164,'Register'!$E:$E,Summary!$C164,'Register'!$G:$G,Summary!O$2)</f>
        <v>0</v>
      </c>
      <c r="P164" s="18">
        <f t="shared" si="3"/>
        <v>-150</v>
      </c>
    </row>
    <row r="165" spans="2:16" x14ac:dyDescent="0.3">
      <c r="B165" s="19" t="str">
        <v>Training</v>
      </c>
      <c r="C165" s="12" t="str">
        <v>Customer Service Training</v>
      </c>
      <c r="D165" s="32">
        <f>SUMIFS('Register'!$F:$F,'Register'!$D:$D,Summary!$B165,'Register'!$E:$E,Summary!$C165,'Register'!$G:$G,Summary!D$2)</f>
        <v>0</v>
      </c>
      <c r="E165" s="32">
        <f>SUMIFS('Register'!$F:$F,'Register'!$D:$D,Summary!$B165,'Register'!$E:$E,Summary!$C165,'Register'!$G:$G,Summary!E$2)</f>
        <v>-550</v>
      </c>
      <c r="F165" s="32">
        <f>SUMIFS('Register'!$F:$F,'Register'!$D:$D,Summary!$B165,'Register'!$E:$E,Summary!$C165,'Register'!$G:$G,Summary!F$2)</f>
        <v>0</v>
      </c>
      <c r="G165" s="32">
        <f>SUMIFS('Register'!$F:$F,'Register'!$D:$D,Summary!$B165,'Register'!$E:$E,Summary!$C165,'Register'!$G:$G,Summary!G$2)</f>
        <v>0</v>
      </c>
      <c r="H165" s="32">
        <f>SUMIFS('Register'!$F:$F,'Register'!$D:$D,Summary!$B165,'Register'!$E:$E,Summary!$C165,'Register'!$G:$G,Summary!H$2)</f>
        <v>0</v>
      </c>
      <c r="I165" s="32">
        <f>SUMIFS('Register'!$F:$F,'Register'!$D:$D,Summary!$B165,'Register'!$E:$E,Summary!$C165,'Register'!$G:$G,Summary!I$2)</f>
        <v>0</v>
      </c>
      <c r="J165" s="32">
        <f>SUMIFS('Register'!$F:$F,'Register'!$D:$D,Summary!$B165,'Register'!$E:$E,Summary!$C165,'Register'!$G:$G,Summary!J$2)</f>
        <v>0</v>
      </c>
      <c r="K165" s="32">
        <f>SUMIFS('Register'!$F:$F,'Register'!$D:$D,Summary!$B165,'Register'!$E:$E,Summary!$C165,'Register'!$G:$G,Summary!K$2)</f>
        <v>0</v>
      </c>
      <c r="L165" s="32">
        <f>SUMIFS('Register'!$F:$F,'Register'!$D:$D,Summary!$B165,'Register'!$E:$E,Summary!$C165,'Register'!$G:$G,Summary!L$2)</f>
        <v>0</v>
      </c>
      <c r="M165" s="32">
        <f>SUMIFS('Register'!$F:$F,'Register'!$D:$D,Summary!$B165,'Register'!$E:$E,Summary!$C165,'Register'!$G:$G,Summary!M$2)</f>
        <v>0</v>
      </c>
      <c r="N165" s="32">
        <f>SUMIFS('Register'!$F:$F,'Register'!$D:$D,Summary!$B165,'Register'!$E:$E,Summary!$C165,'Register'!$G:$G,Summary!N$2)</f>
        <v>0</v>
      </c>
      <c r="O165" s="32">
        <f>SUMIFS('Register'!$F:$F,'Register'!$D:$D,Summary!$B165,'Register'!$E:$E,Summary!$C165,'Register'!$G:$G,Summary!O$2)</f>
        <v>0</v>
      </c>
      <c r="P165" s="20">
        <f t="shared" si="3"/>
        <v>-550</v>
      </c>
    </row>
    <row r="166" spans="2:16" x14ac:dyDescent="0.3">
      <c r="B166" s="17" t="str">
        <v>Training</v>
      </c>
      <c r="C166" s="11" t="str">
        <v>Conflict Resolution Training</v>
      </c>
      <c r="D166" s="31">
        <f>SUMIFS('Register'!$F:$F,'Register'!$D:$D,Summary!$B166,'Register'!$E:$E,Summary!$C166,'Register'!$G:$G,Summary!D$2)</f>
        <v>0</v>
      </c>
      <c r="E166" s="31">
        <f>SUMIFS('Register'!$F:$F,'Register'!$D:$D,Summary!$B166,'Register'!$E:$E,Summary!$C166,'Register'!$G:$G,Summary!E$2)</f>
        <v>0</v>
      </c>
      <c r="F166" s="31">
        <f>SUMIFS('Register'!$F:$F,'Register'!$D:$D,Summary!$B166,'Register'!$E:$E,Summary!$C166,'Register'!$G:$G,Summary!F$2)</f>
        <v>-600</v>
      </c>
      <c r="G166" s="31">
        <f>SUMIFS('Register'!$F:$F,'Register'!$D:$D,Summary!$B166,'Register'!$E:$E,Summary!$C166,'Register'!$G:$G,Summary!G$2)</f>
        <v>0</v>
      </c>
      <c r="H166" s="31">
        <f>SUMIFS('Register'!$F:$F,'Register'!$D:$D,Summary!$B166,'Register'!$E:$E,Summary!$C166,'Register'!$G:$G,Summary!H$2)</f>
        <v>0</v>
      </c>
      <c r="I166" s="31">
        <f>SUMIFS('Register'!$F:$F,'Register'!$D:$D,Summary!$B166,'Register'!$E:$E,Summary!$C166,'Register'!$G:$G,Summary!I$2)</f>
        <v>0</v>
      </c>
      <c r="J166" s="31">
        <f>SUMIFS('Register'!$F:$F,'Register'!$D:$D,Summary!$B166,'Register'!$E:$E,Summary!$C166,'Register'!$G:$G,Summary!J$2)</f>
        <v>0</v>
      </c>
      <c r="K166" s="31">
        <f>SUMIFS('Register'!$F:$F,'Register'!$D:$D,Summary!$B166,'Register'!$E:$E,Summary!$C166,'Register'!$G:$G,Summary!K$2)</f>
        <v>0</v>
      </c>
      <c r="L166" s="31">
        <f>SUMIFS('Register'!$F:$F,'Register'!$D:$D,Summary!$B166,'Register'!$E:$E,Summary!$C166,'Register'!$G:$G,Summary!L$2)</f>
        <v>0</v>
      </c>
      <c r="M166" s="31">
        <f>SUMIFS('Register'!$F:$F,'Register'!$D:$D,Summary!$B166,'Register'!$E:$E,Summary!$C166,'Register'!$G:$G,Summary!M$2)</f>
        <v>0</v>
      </c>
      <c r="N166" s="31">
        <f>SUMIFS('Register'!$F:$F,'Register'!$D:$D,Summary!$B166,'Register'!$E:$E,Summary!$C166,'Register'!$G:$G,Summary!N$2)</f>
        <v>0</v>
      </c>
      <c r="O166" s="31">
        <f>SUMIFS('Register'!$F:$F,'Register'!$D:$D,Summary!$B166,'Register'!$E:$E,Summary!$C166,'Register'!$G:$G,Summary!O$2)</f>
        <v>0</v>
      </c>
      <c r="P166" s="18">
        <f t="shared" si="3"/>
        <v>-600</v>
      </c>
    </row>
    <row r="167" spans="2:16" x14ac:dyDescent="0.3">
      <c r="B167" s="19" t="str">
        <v>Training</v>
      </c>
      <c r="C167" s="12" t="str">
        <v>Skills Development</v>
      </c>
      <c r="D167" s="32">
        <f>SUMIFS('Register'!$F:$F,'Register'!$D:$D,Summary!$B167,'Register'!$E:$E,Summary!$C167,'Register'!$G:$G,Summary!D$2)</f>
        <v>0</v>
      </c>
      <c r="E167" s="32">
        <f>SUMIFS('Register'!$F:$F,'Register'!$D:$D,Summary!$B167,'Register'!$E:$E,Summary!$C167,'Register'!$G:$G,Summary!E$2)</f>
        <v>0</v>
      </c>
      <c r="F167" s="32">
        <f>SUMIFS('Register'!$F:$F,'Register'!$D:$D,Summary!$B167,'Register'!$E:$E,Summary!$C167,'Register'!$G:$G,Summary!F$2)</f>
        <v>0</v>
      </c>
      <c r="G167" s="32">
        <f>SUMIFS('Register'!$F:$F,'Register'!$D:$D,Summary!$B167,'Register'!$E:$E,Summary!$C167,'Register'!$G:$G,Summary!G$2)</f>
        <v>0</v>
      </c>
      <c r="H167" s="32">
        <f>SUMIFS('Register'!$F:$F,'Register'!$D:$D,Summary!$B167,'Register'!$E:$E,Summary!$C167,'Register'!$G:$G,Summary!H$2)</f>
        <v>-600</v>
      </c>
      <c r="I167" s="32">
        <f>SUMIFS('Register'!$F:$F,'Register'!$D:$D,Summary!$B167,'Register'!$E:$E,Summary!$C167,'Register'!$G:$G,Summary!I$2)</f>
        <v>0</v>
      </c>
      <c r="J167" s="32">
        <f>SUMIFS('Register'!$F:$F,'Register'!$D:$D,Summary!$B167,'Register'!$E:$E,Summary!$C167,'Register'!$G:$G,Summary!J$2)</f>
        <v>0</v>
      </c>
      <c r="K167" s="32">
        <f>SUMIFS('Register'!$F:$F,'Register'!$D:$D,Summary!$B167,'Register'!$E:$E,Summary!$C167,'Register'!$G:$G,Summary!K$2)</f>
        <v>0</v>
      </c>
      <c r="L167" s="32">
        <f>SUMIFS('Register'!$F:$F,'Register'!$D:$D,Summary!$B167,'Register'!$E:$E,Summary!$C167,'Register'!$G:$G,Summary!L$2)</f>
        <v>0</v>
      </c>
      <c r="M167" s="32">
        <f>SUMIFS('Register'!$F:$F,'Register'!$D:$D,Summary!$B167,'Register'!$E:$E,Summary!$C167,'Register'!$G:$G,Summary!M$2)</f>
        <v>0</v>
      </c>
      <c r="N167" s="32">
        <f>SUMIFS('Register'!$F:$F,'Register'!$D:$D,Summary!$B167,'Register'!$E:$E,Summary!$C167,'Register'!$G:$G,Summary!N$2)</f>
        <v>0</v>
      </c>
      <c r="O167" s="32">
        <f>SUMIFS('Register'!$F:$F,'Register'!$D:$D,Summary!$B167,'Register'!$E:$E,Summary!$C167,'Register'!$G:$G,Summary!O$2)</f>
        <v>0</v>
      </c>
      <c r="P167" s="20">
        <f t="shared" si="3"/>
        <v>-600</v>
      </c>
    </row>
    <row r="168" spans="2:16" x14ac:dyDescent="0.3">
      <c r="B168" s="17" t="str">
        <v>Training</v>
      </c>
      <c r="C168" s="11" t="str">
        <v>First Aid Training</v>
      </c>
      <c r="D168" s="31">
        <f>SUMIFS('Register'!$F:$F,'Register'!$D:$D,Summary!$B168,'Register'!$E:$E,Summary!$C168,'Register'!$G:$G,Summary!D$2)</f>
        <v>0</v>
      </c>
      <c r="E168" s="31">
        <f>SUMIFS('Register'!$F:$F,'Register'!$D:$D,Summary!$B168,'Register'!$E:$E,Summary!$C168,'Register'!$G:$G,Summary!E$2)</f>
        <v>0</v>
      </c>
      <c r="F168" s="31">
        <f>SUMIFS('Register'!$F:$F,'Register'!$D:$D,Summary!$B168,'Register'!$E:$E,Summary!$C168,'Register'!$G:$G,Summary!F$2)</f>
        <v>0</v>
      </c>
      <c r="G168" s="31">
        <f>SUMIFS('Register'!$F:$F,'Register'!$D:$D,Summary!$B168,'Register'!$E:$E,Summary!$C168,'Register'!$G:$G,Summary!G$2)</f>
        <v>0</v>
      </c>
      <c r="H168" s="31">
        <f>SUMIFS('Register'!$F:$F,'Register'!$D:$D,Summary!$B168,'Register'!$E:$E,Summary!$C168,'Register'!$G:$G,Summary!H$2)</f>
        <v>0</v>
      </c>
      <c r="I168" s="31">
        <f>SUMIFS('Register'!$F:$F,'Register'!$D:$D,Summary!$B168,'Register'!$E:$E,Summary!$C168,'Register'!$G:$G,Summary!I$2)</f>
        <v>0</v>
      </c>
      <c r="J168" s="31">
        <f>SUMIFS('Register'!$F:$F,'Register'!$D:$D,Summary!$B168,'Register'!$E:$E,Summary!$C168,'Register'!$G:$G,Summary!J$2)</f>
        <v>0</v>
      </c>
      <c r="K168" s="31">
        <f>SUMIFS('Register'!$F:$F,'Register'!$D:$D,Summary!$B168,'Register'!$E:$E,Summary!$C168,'Register'!$G:$G,Summary!K$2)</f>
        <v>-400</v>
      </c>
      <c r="L168" s="31">
        <f>SUMIFS('Register'!$F:$F,'Register'!$D:$D,Summary!$B168,'Register'!$E:$E,Summary!$C168,'Register'!$G:$G,Summary!L$2)</f>
        <v>0</v>
      </c>
      <c r="M168" s="31">
        <f>SUMIFS('Register'!$F:$F,'Register'!$D:$D,Summary!$B168,'Register'!$E:$E,Summary!$C168,'Register'!$G:$G,Summary!M$2)</f>
        <v>0</v>
      </c>
      <c r="N168" s="31">
        <f>SUMIFS('Register'!$F:$F,'Register'!$D:$D,Summary!$B168,'Register'!$E:$E,Summary!$C168,'Register'!$G:$G,Summary!N$2)</f>
        <v>0</v>
      </c>
      <c r="O168" s="31">
        <f>SUMIFS('Register'!$F:$F,'Register'!$D:$D,Summary!$B168,'Register'!$E:$E,Summary!$C168,'Register'!$G:$G,Summary!O$2)</f>
        <v>0</v>
      </c>
      <c r="P168" s="18">
        <f t="shared" si="3"/>
        <v>-400</v>
      </c>
    </row>
    <row r="169" spans="2:16" x14ac:dyDescent="0.3">
      <c r="B169" s="19" t="str">
        <v>Training</v>
      </c>
      <c r="C169" s="12" t="str">
        <v>Staff Workshops</v>
      </c>
      <c r="D169" s="32">
        <f>SUMIFS('Register'!$F:$F,'Register'!$D:$D,Summary!$B169,'Register'!$E:$E,Summary!$C169,'Register'!$G:$G,Summary!D$2)</f>
        <v>0</v>
      </c>
      <c r="E169" s="32">
        <f>SUMIFS('Register'!$F:$F,'Register'!$D:$D,Summary!$B169,'Register'!$E:$E,Summary!$C169,'Register'!$G:$G,Summary!E$2)</f>
        <v>0</v>
      </c>
      <c r="F169" s="32">
        <f>SUMIFS('Register'!$F:$F,'Register'!$D:$D,Summary!$B169,'Register'!$E:$E,Summary!$C169,'Register'!$G:$G,Summary!F$2)</f>
        <v>0</v>
      </c>
      <c r="G169" s="32">
        <f>SUMIFS('Register'!$F:$F,'Register'!$D:$D,Summary!$B169,'Register'!$E:$E,Summary!$C169,'Register'!$G:$G,Summary!G$2)</f>
        <v>0</v>
      </c>
      <c r="H169" s="32">
        <f>SUMIFS('Register'!$F:$F,'Register'!$D:$D,Summary!$B169,'Register'!$E:$E,Summary!$C169,'Register'!$G:$G,Summary!H$2)</f>
        <v>0</v>
      </c>
      <c r="I169" s="32">
        <f>SUMIFS('Register'!$F:$F,'Register'!$D:$D,Summary!$B169,'Register'!$E:$E,Summary!$C169,'Register'!$G:$G,Summary!I$2)</f>
        <v>0</v>
      </c>
      <c r="J169" s="32">
        <f>SUMIFS('Register'!$F:$F,'Register'!$D:$D,Summary!$B169,'Register'!$E:$E,Summary!$C169,'Register'!$G:$G,Summary!J$2)</f>
        <v>0</v>
      </c>
      <c r="K169" s="32">
        <f>SUMIFS('Register'!$F:$F,'Register'!$D:$D,Summary!$B169,'Register'!$E:$E,Summary!$C169,'Register'!$G:$G,Summary!K$2)</f>
        <v>0</v>
      </c>
      <c r="L169" s="32">
        <f>SUMIFS('Register'!$F:$F,'Register'!$D:$D,Summary!$B169,'Register'!$E:$E,Summary!$C169,'Register'!$G:$G,Summary!L$2)</f>
        <v>0</v>
      </c>
      <c r="M169" s="32">
        <f>SUMIFS('Register'!$F:$F,'Register'!$D:$D,Summary!$B169,'Register'!$E:$E,Summary!$C169,'Register'!$G:$G,Summary!M$2)</f>
        <v>-400</v>
      </c>
      <c r="N169" s="32">
        <f>SUMIFS('Register'!$F:$F,'Register'!$D:$D,Summary!$B169,'Register'!$E:$E,Summary!$C169,'Register'!$G:$G,Summary!N$2)</f>
        <v>0</v>
      </c>
      <c r="O169" s="32">
        <f>SUMIFS('Register'!$F:$F,'Register'!$D:$D,Summary!$B169,'Register'!$E:$E,Summary!$C169,'Register'!$G:$G,Summary!O$2)</f>
        <v>0</v>
      </c>
      <c r="P169" s="20">
        <f t="shared" si="3"/>
        <v>-400</v>
      </c>
    </row>
    <row r="170" spans="2:16" x14ac:dyDescent="0.3">
      <c r="B170" s="17" t="str">
        <v>Training</v>
      </c>
      <c r="C170" s="11" t="str">
        <v>Leadership Conference</v>
      </c>
      <c r="D170" s="31">
        <f>SUMIFS('Register'!$F:$F,'Register'!$D:$D,Summary!$B170,'Register'!$E:$E,Summary!$C170,'Register'!$G:$G,Summary!D$2)</f>
        <v>0</v>
      </c>
      <c r="E170" s="31">
        <f>SUMIFS('Register'!$F:$F,'Register'!$D:$D,Summary!$B170,'Register'!$E:$E,Summary!$C170,'Register'!$G:$G,Summary!E$2)</f>
        <v>0</v>
      </c>
      <c r="F170" s="31">
        <f>SUMIFS('Register'!$F:$F,'Register'!$D:$D,Summary!$B170,'Register'!$E:$E,Summary!$C170,'Register'!$G:$G,Summary!F$2)</f>
        <v>0</v>
      </c>
      <c r="G170" s="31">
        <f>SUMIFS('Register'!$F:$F,'Register'!$D:$D,Summary!$B170,'Register'!$E:$E,Summary!$C170,'Register'!$G:$G,Summary!G$2)</f>
        <v>0</v>
      </c>
      <c r="H170" s="31">
        <f>SUMIFS('Register'!$F:$F,'Register'!$D:$D,Summary!$B170,'Register'!$E:$E,Summary!$C170,'Register'!$G:$G,Summary!H$2)</f>
        <v>0</v>
      </c>
      <c r="I170" s="31">
        <f>SUMIFS('Register'!$F:$F,'Register'!$D:$D,Summary!$B170,'Register'!$E:$E,Summary!$C170,'Register'!$G:$G,Summary!I$2)</f>
        <v>0</v>
      </c>
      <c r="J170" s="31">
        <f>SUMIFS('Register'!$F:$F,'Register'!$D:$D,Summary!$B170,'Register'!$E:$E,Summary!$C170,'Register'!$G:$G,Summary!J$2)</f>
        <v>0</v>
      </c>
      <c r="K170" s="31">
        <f>SUMIFS('Register'!$F:$F,'Register'!$D:$D,Summary!$B170,'Register'!$E:$E,Summary!$C170,'Register'!$G:$G,Summary!K$2)</f>
        <v>0</v>
      </c>
      <c r="L170" s="31">
        <f>SUMIFS('Register'!$F:$F,'Register'!$D:$D,Summary!$B170,'Register'!$E:$E,Summary!$C170,'Register'!$G:$G,Summary!L$2)</f>
        <v>0</v>
      </c>
      <c r="M170" s="31">
        <f>SUMIFS('Register'!$F:$F,'Register'!$D:$D,Summary!$B170,'Register'!$E:$E,Summary!$C170,'Register'!$G:$G,Summary!M$2)</f>
        <v>0</v>
      </c>
      <c r="N170" s="31">
        <f>SUMIFS('Register'!$F:$F,'Register'!$D:$D,Summary!$B170,'Register'!$E:$E,Summary!$C170,'Register'!$G:$G,Summary!N$2)</f>
        <v>-850</v>
      </c>
      <c r="O170" s="31">
        <f>SUMIFS('Register'!$F:$F,'Register'!$D:$D,Summary!$B170,'Register'!$E:$E,Summary!$C170,'Register'!$G:$G,Summary!O$2)</f>
        <v>0</v>
      </c>
      <c r="P170" s="18">
        <f t="shared" si="3"/>
        <v>-850</v>
      </c>
    </row>
    <row r="171" spans="2:16" x14ac:dyDescent="0.3">
      <c r="B171" s="19" t="str">
        <v>Training Sessions</v>
      </c>
      <c r="C171" s="12" t="str">
        <v>Skill Enhancement</v>
      </c>
      <c r="D171" s="32">
        <f>SUMIFS('Register'!$F:$F,'Register'!$D:$D,Summary!$B171,'Register'!$E:$E,Summary!$C171,'Register'!$G:$G,Summary!D$2)</f>
        <v>0</v>
      </c>
      <c r="E171" s="32">
        <f>SUMIFS('Register'!$F:$F,'Register'!$D:$D,Summary!$B171,'Register'!$E:$E,Summary!$C171,'Register'!$G:$G,Summary!E$2)</f>
        <v>0</v>
      </c>
      <c r="F171" s="32">
        <f>SUMIFS('Register'!$F:$F,'Register'!$D:$D,Summary!$B171,'Register'!$E:$E,Summary!$C171,'Register'!$G:$G,Summary!F$2)</f>
        <v>0</v>
      </c>
      <c r="G171" s="32">
        <f>SUMIFS('Register'!$F:$F,'Register'!$D:$D,Summary!$B171,'Register'!$E:$E,Summary!$C171,'Register'!$G:$G,Summary!G$2)</f>
        <v>0</v>
      </c>
      <c r="H171" s="32">
        <f>SUMIFS('Register'!$F:$F,'Register'!$D:$D,Summary!$B171,'Register'!$E:$E,Summary!$C171,'Register'!$G:$G,Summary!H$2)</f>
        <v>0</v>
      </c>
      <c r="I171" s="32">
        <f>SUMIFS('Register'!$F:$F,'Register'!$D:$D,Summary!$B171,'Register'!$E:$E,Summary!$C171,'Register'!$G:$G,Summary!I$2)</f>
        <v>0</v>
      </c>
      <c r="J171" s="32">
        <f>SUMIFS('Register'!$F:$F,'Register'!$D:$D,Summary!$B171,'Register'!$E:$E,Summary!$C171,'Register'!$G:$G,Summary!J$2)</f>
        <v>0</v>
      </c>
      <c r="K171" s="32">
        <f>SUMIFS('Register'!$F:$F,'Register'!$D:$D,Summary!$B171,'Register'!$E:$E,Summary!$C171,'Register'!$G:$G,Summary!K$2)</f>
        <v>0</v>
      </c>
      <c r="L171" s="32">
        <f>SUMIFS('Register'!$F:$F,'Register'!$D:$D,Summary!$B171,'Register'!$E:$E,Summary!$C171,'Register'!$G:$G,Summary!L$2)</f>
        <v>0</v>
      </c>
      <c r="M171" s="32">
        <f>SUMIFS('Register'!$F:$F,'Register'!$D:$D,Summary!$B171,'Register'!$E:$E,Summary!$C171,'Register'!$G:$G,Summary!M$2)</f>
        <v>-700</v>
      </c>
      <c r="N171" s="32">
        <f>SUMIFS('Register'!$F:$F,'Register'!$D:$D,Summary!$B171,'Register'!$E:$E,Summary!$C171,'Register'!$G:$G,Summary!N$2)</f>
        <v>0</v>
      </c>
      <c r="O171" s="32">
        <f>SUMIFS('Register'!$F:$F,'Register'!$D:$D,Summary!$B171,'Register'!$E:$E,Summary!$C171,'Register'!$G:$G,Summary!O$2)</f>
        <v>0</v>
      </c>
      <c r="P171" s="20">
        <f t="shared" si="3"/>
        <v>-700</v>
      </c>
    </row>
    <row r="172" spans="2:16" x14ac:dyDescent="0.3">
      <c r="B172" s="17" t="str">
        <v>Travel</v>
      </c>
      <c r="C172" s="11" t="str">
        <v>Staff Travel Expenses</v>
      </c>
      <c r="D172" s="31">
        <f>SUMIFS('Register'!$F:$F,'Register'!$D:$D,Summary!$B172,'Register'!$E:$E,Summary!$C172,'Register'!$G:$G,Summary!D$2)</f>
        <v>-500</v>
      </c>
      <c r="E172" s="31">
        <f>SUMIFS('Register'!$F:$F,'Register'!$D:$D,Summary!$B172,'Register'!$E:$E,Summary!$C172,'Register'!$G:$G,Summary!E$2)</f>
        <v>0</v>
      </c>
      <c r="F172" s="31">
        <f>SUMIFS('Register'!$F:$F,'Register'!$D:$D,Summary!$B172,'Register'!$E:$E,Summary!$C172,'Register'!$G:$G,Summary!F$2)</f>
        <v>0</v>
      </c>
      <c r="G172" s="31">
        <f>SUMIFS('Register'!$F:$F,'Register'!$D:$D,Summary!$B172,'Register'!$E:$E,Summary!$C172,'Register'!$G:$G,Summary!G$2)</f>
        <v>0</v>
      </c>
      <c r="H172" s="31">
        <f>SUMIFS('Register'!$F:$F,'Register'!$D:$D,Summary!$B172,'Register'!$E:$E,Summary!$C172,'Register'!$G:$G,Summary!H$2)</f>
        <v>0</v>
      </c>
      <c r="I172" s="31">
        <f>SUMIFS('Register'!$F:$F,'Register'!$D:$D,Summary!$B172,'Register'!$E:$E,Summary!$C172,'Register'!$G:$G,Summary!I$2)</f>
        <v>0</v>
      </c>
      <c r="J172" s="31">
        <f>SUMIFS('Register'!$F:$F,'Register'!$D:$D,Summary!$B172,'Register'!$E:$E,Summary!$C172,'Register'!$G:$G,Summary!J$2)</f>
        <v>0</v>
      </c>
      <c r="K172" s="31">
        <f>SUMIFS('Register'!$F:$F,'Register'!$D:$D,Summary!$B172,'Register'!$E:$E,Summary!$C172,'Register'!$G:$G,Summary!K$2)</f>
        <v>0</v>
      </c>
      <c r="L172" s="31">
        <f>SUMIFS('Register'!$F:$F,'Register'!$D:$D,Summary!$B172,'Register'!$E:$E,Summary!$C172,'Register'!$G:$G,Summary!L$2)</f>
        <v>0</v>
      </c>
      <c r="M172" s="31">
        <f>SUMIFS('Register'!$F:$F,'Register'!$D:$D,Summary!$B172,'Register'!$E:$E,Summary!$C172,'Register'!$G:$G,Summary!M$2)</f>
        <v>0</v>
      </c>
      <c r="N172" s="31">
        <f>SUMIFS('Register'!$F:$F,'Register'!$D:$D,Summary!$B172,'Register'!$E:$E,Summary!$C172,'Register'!$G:$G,Summary!N$2)</f>
        <v>0</v>
      </c>
      <c r="O172" s="31">
        <f>SUMIFS('Register'!$F:$F,'Register'!$D:$D,Summary!$B172,'Register'!$E:$E,Summary!$C172,'Register'!$G:$G,Summary!O$2)</f>
        <v>0</v>
      </c>
      <c r="P172" s="18">
        <f t="shared" si="3"/>
        <v>-500</v>
      </c>
    </row>
    <row r="173" spans="2:16" x14ac:dyDescent="0.3">
      <c r="B173" s="19" t="str">
        <v>Travel</v>
      </c>
      <c r="C173" s="12" t="str">
        <v>Conference Travel Expenses</v>
      </c>
      <c r="D173" s="32">
        <f>SUMIFS('Register'!$F:$F,'Register'!$D:$D,Summary!$B173,'Register'!$E:$E,Summary!$C173,'Register'!$G:$G,Summary!D$2)</f>
        <v>0</v>
      </c>
      <c r="E173" s="32">
        <f>SUMIFS('Register'!$F:$F,'Register'!$D:$D,Summary!$B173,'Register'!$E:$E,Summary!$C173,'Register'!$G:$G,Summary!E$2)</f>
        <v>0</v>
      </c>
      <c r="F173" s="32">
        <f>SUMIFS('Register'!$F:$F,'Register'!$D:$D,Summary!$B173,'Register'!$E:$E,Summary!$C173,'Register'!$G:$G,Summary!F$2)</f>
        <v>-870</v>
      </c>
      <c r="G173" s="32">
        <f>SUMIFS('Register'!$F:$F,'Register'!$D:$D,Summary!$B173,'Register'!$E:$E,Summary!$C173,'Register'!$G:$G,Summary!G$2)</f>
        <v>0</v>
      </c>
      <c r="H173" s="32">
        <f>SUMIFS('Register'!$F:$F,'Register'!$D:$D,Summary!$B173,'Register'!$E:$E,Summary!$C173,'Register'!$G:$G,Summary!H$2)</f>
        <v>0</v>
      </c>
      <c r="I173" s="32">
        <f>SUMIFS('Register'!$F:$F,'Register'!$D:$D,Summary!$B173,'Register'!$E:$E,Summary!$C173,'Register'!$G:$G,Summary!I$2)</f>
        <v>0</v>
      </c>
      <c r="J173" s="32">
        <f>SUMIFS('Register'!$F:$F,'Register'!$D:$D,Summary!$B173,'Register'!$E:$E,Summary!$C173,'Register'!$G:$G,Summary!J$2)</f>
        <v>0</v>
      </c>
      <c r="K173" s="32">
        <f>SUMIFS('Register'!$F:$F,'Register'!$D:$D,Summary!$B173,'Register'!$E:$E,Summary!$C173,'Register'!$G:$G,Summary!K$2)</f>
        <v>0</v>
      </c>
      <c r="L173" s="32">
        <f>SUMIFS('Register'!$F:$F,'Register'!$D:$D,Summary!$B173,'Register'!$E:$E,Summary!$C173,'Register'!$G:$G,Summary!L$2)</f>
        <v>0</v>
      </c>
      <c r="M173" s="32">
        <f>SUMIFS('Register'!$F:$F,'Register'!$D:$D,Summary!$B173,'Register'!$E:$E,Summary!$C173,'Register'!$G:$G,Summary!M$2)</f>
        <v>0</v>
      </c>
      <c r="N173" s="32">
        <f>SUMIFS('Register'!$F:$F,'Register'!$D:$D,Summary!$B173,'Register'!$E:$E,Summary!$C173,'Register'!$G:$G,Summary!N$2)</f>
        <v>0</v>
      </c>
      <c r="O173" s="32">
        <f>SUMIFS('Register'!$F:$F,'Register'!$D:$D,Summary!$B173,'Register'!$E:$E,Summary!$C173,'Register'!$G:$G,Summary!O$2)</f>
        <v>0</v>
      </c>
      <c r="P173" s="20">
        <f t="shared" si="3"/>
        <v>-870</v>
      </c>
    </row>
    <row r="174" spans="2:16" x14ac:dyDescent="0.3">
      <c r="B174" s="17" t="str">
        <v>Travel</v>
      </c>
      <c r="C174" s="11" t="str">
        <v>Conference Travel</v>
      </c>
      <c r="D174" s="31">
        <f>SUMIFS('Register'!$F:$F,'Register'!$D:$D,Summary!$B174,'Register'!$E:$E,Summary!$C174,'Register'!$G:$G,Summary!D$2)</f>
        <v>0</v>
      </c>
      <c r="E174" s="31">
        <f>SUMIFS('Register'!$F:$F,'Register'!$D:$D,Summary!$B174,'Register'!$E:$E,Summary!$C174,'Register'!$G:$G,Summary!E$2)</f>
        <v>0</v>
      </c>
      <c r="F174" s="31">
        <f>SUMIFS('Register'!$F:$F,'Register'!$D:$D,Summary!$B174,'Register'!$E:$E,Summary!$C174,'Register'!$G:$G,Summary!F$2)</f>
        <v>0</v>
      </c>
      <c r="G174" s="31">
        <f>SUMIFS('Register'!$F:$F,'Register'!$D:$D,Summary!$B174,'Register'!$E:$E,Summary!$C174,'Register'!$G:$G,Summary!G$2)</f>
        <v>0</v>
      </c>
      <c r="H174" s="31">
        <f>SUMIFS('Register'!$F:$F,'Register'!$D:$D,Summary!$B174,'Register'!$E:$E,Summary!$C174,'Register'!$G:$G,Summary!H$2)</f>
        <v>0</v>
      </c>
      <c r="I174" s="31">
        <f>SUMIFS('Register'!$F:$F,'Register'!$D:$D,Summary!$B174,'Register'!$E:$E,Summary!$C174,'Register'!$G:$G,Summary!I$2)</f>
        <v>0</v>
      </c>
      <c r="J174" s="31">
        <f>SUMIFS('Register'!$F:$F,'Register'!$D:$D,Summary!$B174,'Register'!$E:$E,Summary!$C174,'Register'!$G:$G,Summary!J$2)</f>
        <v>0</v>
      </c>
      <c r="K174" s="31">
        <f>SUMIFS('Register'!$F:$F,'Register'!$D:$D,Summary!$B174,'Register'!$E:$E,Summary!$C174,'Register'!$G:$G,Summary!K$2)</f>
        <v>-750</v>
      </c>
      <c r="L174" s="31">
        <f>SUMIFS('Register'!$F:$F,'Register'!$D:$D,Summary!$B174,'Register'!$E:$E,Summary!$C174,'Register'!$G:$G,Summary!L$2)</f>
        <v>0</v>
      </c>
      <c r="M174" s="31">
        <f>SUMIFS('Register'!$F:$F,'Register'!$D:$D,Summary!$B174,'Register'!$E:$E,Summary!$C174,'Register'!$G:$G,Summary!M$2)</f>
        <v>0</v>
      </c>
      <c r="N174" s="31">
        <f>SUMIFS('Register'!$F:$F,'Register'!$D:$D,Summary!$B174,'Register'!$E:$E,Summary!$C174,'Register'!$G:$G,Summary!N$2)</f>
        <v>0</v>
      </c>
      <c r="O174" s="31">
        <f>SUMIFS('Register'!$F:$F,'Register'!$D:$D,Summary!$B174,'Register'!$E:$E,Summary!$C174,'Register'!$G:$G,Summary!O$2)</f>
        <v>0</v>
      </c>
      <c r="P174" s="18">
        <f t="shared" si="3"/>
        <v>-750</v>
      </c>
    </row>
    <row r="175" spans="2:16" x14ac:dyDescent="0.3">
      <c r="B175" s="19" t="str">
        <v>Type</v>
      </c>
      <c r="C175" s="12" t="str">
        <v>Particulars</v>
      </c>
      <c r="D175" s="32">
        <f>SUMIFS('Register'!$F:$F,'Register'!$D:$D,Summary!$B175,'Register'!$E:$E,Summary!$C175,'Register'!$G:$G,Summary!D$2)</f>
        <v>0</v>
      </c>
      <c r="E175" s="32">
        <f>SUMIFS('Register'!$F:$F,'Register'!$D:$D,Summary!$B175,'Register'!$E:$E,Summary!$C175,'Register'!$G:$G,Summary!E$2)</f>
        <v>0</v>
      </c>
      <c r="F175" s="32">
        <f>SUMIFS('Register'!$F:$F,'Register'!$D:$D,Summary!$B175,'Register'!$E:$E,Summary!$C175,'Register'!$G:$G,Summary!F$2)</f>
        <v>0</v>
      </c>
      <c r="G175" s="32">
        <f>SUMIFS('Register'!$F:$F,'Register'!$D:$D,Summary!$B175,'Register'!$E:$E,Summary!$C175,'Register'!$G:$G,Summary!G$2)</f>
        <v>0</v>
      </c>
      <c r="H175" s="32">
        <f>SUMIFS('Register'!$F:$F,'Register'!$D:$D,Summary!$B175,'Register'!$E:$E,Summary!$C175,'Register'!$G:$G,Summary!H$2)</f>
        <v>0</v>
      </c>
      <c r="I175" s="32">
        <f>SUMIFS('Register'!$F:$F,'Register'!$D:$D,Summary!$B175,'Register'!$E:$E,Summary!$C175,'Register'!$G:$G,Summary!I$2)</f>
        <v>0</v>
      </c>
      <c r="J175" s="32">
        <f>SUMIFS('Register'!$F:$F,'Register'!$D:$D,Summary!$B175,'Register'!$E:$E,Summary!$C175,'Register'!$G:$G,Summary!J$2)</f>
        <v>0</v>
      </c>
      <c r="K175" s="32">
        <f>SUMIFS('Register'!$F:$F,'Register'!$D:$D,Summary!$B175,'Register'!$E:$E,Summary!$C175,'Register'!$G:$G,Summary!K$2)</f>
        <v>0</v>
      </c>
      <c r="L175" s="32">
        <f>SUMIFS('Register'!$F:$F,'Register'!$D:$D,Summary!$B175,'Register'!$E:$E,Summary!$C175,'Register'!$G:$G,Summary!L$2)</f>
        <v>0</v>
      </c>
      <c r="M175" s="32">
        <f>SUMIFS('Register'!$F:$F,'Register'!$D:$D,Summary!$B175,'Register'!$E:$E,Summary!$C175,'Register'!$G:$G,Summary!M$2)</f>
        <v>0</v>
      </c>
      <c r="N175" s="32">
        <f>SUMIFS('Register'!$F:$F,'Register'!$D:$D,Summary!$B175,'Register'!$E:$E,Summary!$C175,'Register'!$G:$G,Summary!N$2)</f>
        <v>0</v>
      </c>
      <c r="O175" s="32">
        <f>SUMIFS('Register'!$F:$F,'Register'!$D:$D,Summary!$B175,'Register'!$E:$E,Summary!$C175,'Register'!$G:$G,Summary!O$2)</f>
        <v>0</v>
      </c>
      <c r="P175" s="20">
        <f t="shared" si="3"/>
        <v>0</v>
      </c>
    </row>
    <row r="176" spans="2:16" x14ac:dyDescent="0.3">
      <c r="B176" s="17" t="str">
        <v>Utilities</v>
      </c>
      <c r="C176" s="11" t="str">
        <v>Gas Bill</v>
      </c>
      <c r="D176" s="31">
        <f>SUMIFS('Register'!$F:$F,'Register'!$D:$D,Summary!$B176,'Register'!$E:$E,Summary!$C176,'Register'!$G:$G,Summary!D$2)</f>
        <v>-190</v>
      </c>
      <c r="E176" s="31">
        <f>SUMIFS('Register'!$F:$F,'Register'!$D:$D,Summary!$B176,'Register'!$E:$E,Summary!$C176,'Register'!$G:$G,Summary!E$2)</f>
        <v>0</v>
      </c>
      <c r="F176" s="31">
        <f>SUMIFS('Register'!$F:$F,'Register'!$D:$D,Summary!$B176,'Register'!$E:$E,Summary!$C176,'Register'!$G:$G,Summary!F$2)</f>
        <v>0</v>
      </c>
      <c r="G176" s="31">
        <f>SUMIFS('Register'!$F:$F,'Register'!$D:$D,Summary!$B176,'Register'!$E:$E,Summary!$C176,'Register'!$G:$G,Summary!G$2)</f>
        <v>0</v>
      </c>
      <c r="H176" s="31">
        <f>SUMIFS('Register'!$F:$F,'Register'!$D:$D,Summary!$B176,'Register'!$E:$E,Summary!$C176,'Register'!$G:$G,Summary!H$2)</f>
        <v>0</v>
      </c>
      <c r="I176" s="31">
        <f>SUMIFS('Register'!$F:$F,'Register'!$D:$D,Summary!$B176,'Register'!$E:$E,Summary!$C176,'Register'!$G:$G,Summary!I$2)</f>
        <v>0</v>
      </c>
      <c r="J176" s="31">
        <f>SUMIFS('Register'!$F:$F,'Register'!$D:$D,Summary!$B176,'Register'!$E:$E,Summary!$C176,'Register'!$G:$G,Summary!J$2)</f>
        <v>0</v>
      </c>
      <c r="K176" s="31">
        <f>SUMIFS('Register'!$F:$F,'Register'!$D:$D,Summary!$B176,'Register'!$E:$E,Summary!$C176,'Register'!$G:$G,Summary!K$2)</f>
        <v>0</v>
      </c>
      <c r="L176" s="31">
        <f>SUMIFS('Register'!$F:$F,'Register'!$D:$D,Summary!$B176,'Register'!$E:$E,Summary!$C176,'Register'!$G:$G,Summary!L$2)</f>
        <v>0</v>
      </c>
      <c r="M176" s="31">
        <f>SUMIFS('Register'!$F:$F,'Register'!$D:$D,Summary!$B176,'Register'!$E:$E,Summary!$C176,'Register'!$G:$G,Summary!M$2)</f>
        <v>0</v>
      </c>
      <c r="N176" s="31">
        <f>SUMIFS('Register'!$F:$F,'Register'!$D:$D,Summary!$B176,'Register'!$E:$E,Summary!$C176,'Register'!$G:$G,Summary!N$2)</f>
        <v>0</v>
      </c>
      <c r="O176" s="31">
        <f>SUMIFS('Register'!$F:$F,'Register'!$D:$D,Summary!$B176,'Register'!$E:$E,Summary!$C176,'Register'!$G:$G,Summary!O$2)</f>
        <v>0</v>
      </c>
      <c r="P176" s="18">
        <f t="shared" si="3"/>
        <v>-190</v>
      </c>
    </row>
    <row r="177" spans="2:16" x14ac:dyDescent="0.3">
      <c r="B177" s="19" t="str">
        <v>Utilities</v>
      </c>
      <c r="C177" s="12" t="str">
        <v>Heating Bill</v>
      </c>
      <c r="D177" s="32">
        <f>SUMIFS('Register'!$F:$F,'Register'!$D:$D,Summary!$B177,'Register'!$E:$E,Summary!$C177,'Register'!$G:$G,Summary!D$2)</f>
        <v>-210</v>
      </c>
      <c r="E177" s="32">
        <f>SUMIFS('Register'!$F:$F,'Register'!$D:$D,Summary!$B177,'Register'!$E:$E,Summary!$C177,'Register'!$G:$G,Summary!E$2)</f>
        <v>0</v>
      </c>
      <c r="F177" s="32">
        <f>SUMIFS('Register'!$F:$F,'Register'!$D:$D,Summary!$B177,'Register'!$E:$E,Summary!$C177,'Register'!$G:$G,Summary!F$2)</f>
        <v>0</v>
      </c>
      <c r="G177" s="32">
        <f>SUMIFS('Register'!$F:$F,'Register'!$D:$D,Summary!$B177,'Register'!$E:$E,Summary!$C177,'Register'!$G:$G,Summary!G$2)</f>
        <v>0</v>
      </c>
      <c r="H177" s="32">
        <f>SUMIFS('Register'!$F:$F,'Register'!$D:$D,Summary!$B177,'Register'!$E:$E,Summary!$C177,'Register'!$G:$G,Summary!H$2)</f>
        <v>0</v>
      </c>
      <c r="I177" s="32">
        <f>SUMIFS('Register'!$F:$F,'Register'!$D:$D,Summary!$B177,'Register'!$E:$E,Summary!$C177,'Register'!$G:$G,Summary!I$2)</f>
        <v>0</v>
      </c>
      <c r="J177" s="32">
        <f>SUMIFS('Register'!$F:$F,'Register'!$D:$D,Summary!$B177,'Register'!$E:$E,Summary!$C177,'Register'!$G:$G,Summary!J$2)</f>
        <v>0</v>
      </c>
      <c r="K177" s="32">
        <f>SUMIFS('Register'!$F:$F,'Register'!$D:$D,Summary!$B177,'Register'!$E:$E,Summary!$C177,'Register'!$G:$G,Summary!K$2)</f>
        <v>0</v>
      </c>
      <c r="L177" s="32">
        <f>SUMIFS('Register'!$F:$F,'Register'!$D:$D,Summary!$B177,'Register'!$E:$E,Summary!$C177,'Register'!$G:$G,Summary!L$2)</f>
        <v>0</v>
      </c>
      <c r="M177" s="32">
        <f>SUMIFS('Register'!$F:$F,'Register'!$D:$D,Summary!$B177,'Register'!$E:$E,Summary!$C177,'Register'!$G:$G,Summary!M$2)</f>
        <v>0</v>
      </c>
      <c r="N177" s="32">
        <f>SUMIFS('Register'!$F:$F,'Register'!$D:$D,Summary!$B177,'Register'!$E:$E,Summary!$C177,'Register'!$G:$G,Summary!N$2)</f>
        <v>0</v>
      </c>
      <c r="O177" s="32">
        <f>SUMIFS('Register'!$F:$F,'Register'!$D:$D,Summary!$B177,'Register'!$E:$E,Summary!$C177,'Register'!$G:$G,Summary!O$2)</f>
        <v>0</v>
      </c>
      <c r="P177" s="20">
        <f t="shared" si="3"/>
        <v>-210</v>
      </c>
    </row>
    <row r="178" spans="2:16" x14ac:dyDescent="0.3">
      <c r="B178" s="17" t="str">
        <v>Utilities</v>
      </c>
      <c r="C178" s="11" t="str">
        <v>Electricity Bill</v>
      </c>
      <c r="D178" s="31">
        <f>SUMIFS('Register'!$F:$F,'Register'!$D:$D,Summary!$B178,'Register'!$E:$E,Summary!$C178,'Register'!$G:$G,Summary!D$2)</f>
        <v>0</v>
      </c>
      <c r="E178" s="31">
        <f>SUMIFS('Register'!$F:$F,'Register'!$D:$D,Summary!$B178,'Register'!$E:$E,Summary!$C178,'Register'!$G:$G,Summary!E$2)</f>
        <v>-215</v>
      </c>
      <c r="F178" s="31">
        <f>SUMIFS('Register'!$F:$F,'Register'!$D:$D,Summary!$B178,'Register'!$E:$E,Summary!$C178,'Register'!$G:$G,Summary!F$2)</f>
        <v>0</v>
      </c>
      <c r="G178" s="31">
        <f>SUMIFS('Register'!$F:$F,'Register'!$D:$D,Summary!$B178,'Register'!$E:$E,Summary!$C178,'Register'!$G:$G,Summary!G$2)</f>
        <v>0</v>
      </c>
      <c r="H178" s="31">
        <f>SUMIFS('Register'!$F:$F,'Register'!$D:$D,Summary!$B178,'Register'!$E:$E,Summary!$C178,'Register'!$G:$G,Summary!H$2)</f>
        <v>0</v>
      </c>
      <c r="I178" s="31">
        <f>SUMIFS('Register'!$F:$F,'Register'!$D:$D,Summary!$B178,'Register'!$E:$E,Summary!$C178,'Register'!$G:$G,Summary!I$2)</f>
        <v>0</v>
      </c>
      <c r="J178" s="31">
        <f>SUMIFS('Register'!$F:$F,'Register'!$D:$D,Summary!$B178,'Register'!$E:$E,Summary!$C178,'Register'!$G:$G,Summary!J$2)</f>
        <v>0</v>
      </c>
      <c r="K178" s="31">
        <f>SUMIFS('Register'!$F:$F,'Register'!$D:$D,Summary!$B178,'Register'!$E:$E,Summary!$C178,'Register'!$G:$G,Summary!K$2)</f>
        <v>0</v>
      </c>
      <c r="L178" s="31">
        <f>SUMIFS('Register'!$F:$F,'Register'!$D:$D,Summary!$B178,'Register'!$E:$E,Summary!$C178,'Register'!$G:$G,Summary!L$2)</f>
        <v>0</v>
      </c>
      <c r="M178" s="31">
        <f>SUMIFS('Register'!$F:$F,'Register'!$D:$D,Summary!$B178,'Register'!$E:$E,Summary!$C178,'Register'!$G:$G,Summary!M$2)</f>
        <v>0</v>
      </c>
      <c r="N178" s="31">
        <f>SUMIFS('Register'!$F:$F,'Register'!$D:$D,Summary!$B178,'Register'!$E:$E,Summary!$C178,'Register'!$G:$G,Summary!N$2)</f>
        <v>0</v>
      </c>
      <c r="O178" s="31">
        <f>SUMIFS('Register'!$F:$F,'Register'!$D:$D,Summary!$B178,'Register'!$E:$E,Summary!$C178,'Register'!$G:$G,Summary!O$2)</f>
        <v>0</v>
      </c>
      <c r="P178" s="18">
        <f t="shared" si="3"/>
        <v>-215</v>
      </c>
    </row>
    <row r="179" spans="2:16" x14ac:dyDescent="0.3">
      <c r="B179" s="19" t="str">
        <v>Utilities</v>
      </c>
      <c r="C179" s="12" t="str">
        <v>Water Bill</v>
      </c>
      <c r="D179" s="32">
        <f>SUMIFS('Register'!$F:$F,'Register'!$D:$D,Summary!$B179,'Register'!$E:$E,Summary!$C179,'Register'!$G:$G,Summary!D$2)</f>
        <v>0</v>
      </c>
      <c r="E179" s="32">
        <f>SUMIFS('Register'!$F:$F,'Register'!$D:$D,Summary!$B179,'Register'!$E:$E,Summary!$C179,'Register'!$G:$G,Summary!E$2)</f>
        <v>0</v>
      </c>
      <c r="F179" s="32">
        <f>SUMIFS('Register'!$F:$F,'Register'!$D:$D,Summary!$B179,'Register'!$E:$E,Summary!$C179,'Register'!$G:$G,Summary!F$2)</f>
        <v>-180</v>
      </c>
      <c r="G179" s="32">
        <f>SUMIFS('Register'!$F:$F,'Register'!$D:$D,Summary!$B179,'Register'!$E:$E,Summary!$C179,'Register'!$G:$G,Summary!G$2)</f>
        <v>0</v>
      </c>
      <c r="H179" s="32">
        <f>SUMIFS('Register'!$F:$F,'Register'!$D:$D,Summary!$B179,'Register'!$E:$E,Summary!$C179,'Register'!$G:$G,Summary!H$2)</f>
        <v>0</v>
      </c>
      <c r="I179" s="32">
        <f>SUMIFS('Register'!$F:$F,'Register'!$D:$D,Summary!$B179,'Register'!$E:$E,Summary!$C179,'Register'!$G:$G,Summary!I$2)</f>
        <v>0</v>
      </c>
      <c r="J179" s="32">
        <f>SUMIFS('Register'!$F:$F,'Register'!$D:$D,Summary!$B179,'Register'!$E:$E,Summary!$C179,'Register'!$G:$G,Summary!J$2)</f>
        <v>0</v>
      </c>
      <c r="K179" s="32">
        <f>SUMIFS('Register'!$F:$F,'Register'!$D:$D,Summary!$B179,'Register'!$E:$E,Summary!$C179,'Register'!$G:$G,Summary!K$2)</f>
        <v>-180</v>
      </c>
      <c r="L179" s="32">
        <f>SUMIFS('Register'!$F:$F,'Register'!$D:$D,Summary!$B179,'Register'!$E:$E,Summary!$C179,'Register'!$G:$G,Summary!L$2)</f>
        <v>0</v>
      </c>
      <c r="M179" s="32">
        <f>SUMIFS('Register'!$F:$F,'Register'!$D:$D,Summary!$B179,'Register'!$E:$E,Summary!$C179,'Register'!$G:$G,Summary!M$2)</f>
        <v>0</v>
      </c>
      <c r="N179" s="32">
        <f>SUMIFS('Register'!$F:$F,'Register'!$D:$D,Summary!$B179,'Register'!$E:$E,Summary!$C179,'Register'!$G:$G,Summary!N$2)</f>
        <v>0</v>
      </c>
      <c r="O179" s="32">
        <f>SUMIFS('Register'!$F:$F,'Register'!$D:$D,Summary!$B179,'Register'!$E:$E,Summary!$C179,'Register'!$G:$G,Summary!O$2)</f>
        <v>0</v>
      </c>
      <c r="P179" s="20">
        <f t="shared" si="3"/>
        <v>-360</v>
      </c>
    </row>
    <row r="180" spans="2:16" x14ac:dyDescent="0.3">
      <c r="B180" s="17" t="str">
        <v>Utilities</v>
      </c>
      <c r="C180" s="11" t="str">
        <v>Internet Installation</v>
      </c>
      <c r="D180" s="31">
        <f>SUMIFS('Register'!$F:$F,'Register'!$D:$D,Summary!$B180,'Register'!$E:$E,Summary!$C180,'Register'!$G:$G,Summary!D$2)</f>
        <v>0</v>
      </c>
      <c r="E180" s="31">
        <f>SUMIFS('Register'!$F:$F,'Register'!$D:$D,Summary!$B180,'Register'!$E:$E,Summary!$C180,'Register'!$G:$G,Summary!E$2)</f>
        <v>0</v>
      </c>
      <c r="F180" s="31">
        <f>SUMIFS('Register'!$F:$F,'Register'!$D:$D,Summary!$B180,'Register'!$E:$E,Summary!$C180,'Register'!$G:$G,Summary!F$2)</f>
        <v>0</v>
      </c>
      <c r="G180" s="31">
        <f>SUMIFS('Register'!$F:$F,'Register'!$D:$D,Summary!$B180,'Register'!$E:$E,Summary!$C180,'Register'!$G:$G,Summary!G$2)</f>
        <v>-150</v>
      </c>
      <c r="H180" s="31">
        <f>SUMIFS('Register'!$F:$F,'Register'!$D:$D,Summary!$B180,'Register'!$E:$E,Summary!$C180,'Register'!$G:$G,Summary!H$2)</f>
        <v>0</v>
      </c>
      <c r="I180" s="31">
        <f>SUMIFS('Register'!$F:$F,'Register'!$D:$D,Summary!$B180,'Register'!$E:$E,Summary!$C180,'Register'!$G:$G,Summary!I$2)</f>
        <v>0</v>
      </c>
      <c r="J180" s="31">
        <f>SUMIFS('Register'!$F:$F,'Register'!$D:$D,Summary!$B180,'Register'!$E:$E,Summary!$C180,'Register'!$G:$G,Summary!J$2)</f>
        <v>0</v>
      </c>
      <c r="K180" s="31">
        <f>SUMIFS('Register'!$F:$F,'Register'!$D:$D,Summary!$B180,'Register'!$E:$E,Summary!$C180,'Register'!$G:$G,Summary!K$2)</f>
        <v>0</v>
      </c>
      <c r="L180" s="31">
        <f>SUMIFS('Register'!$F:$F,'Register'!$D:$D,Summary!$B180,'Register'!$E:$E,Summary!$C180,'Register'!$G:$G,Summary!L$2)</f>
        <v>0</v>
      </c>
      <c r="M180" s="31">
        <f>SUMIFS('Register'!$F:$F,'Register'!$D:$D,Summary!$B180,'Register'!$E:$E,Summary!$C180,'Register'!$G:$G,Summary!M$2)</f>
        <v>0</v>
      </c>
      <c r="N180" s="31">
        <f>SUMIFS('Register'!$F:$F,'Register'!$D:$D,Summary!$B180,'Register'!$E:$E,Summary!$C180,'Register'!$G:$G,Summary!N$2)</f>
        <v>0</v>
      </c>
      <c r="O180" s="31">
        <f>SUMIFS('Register'!$F:$F,'Register'!$D:$D,Summary!$B180,'Register'!$E:$E,Summary!$C180,'Register'!$G:$G,Summary!O$2)</f>
        <v>0</v>
      </c>
      <c r="P180" s="18">
        <f t="shared" si="3"/>
        <v>-150</v>
      </c>
    </row>
    <row r="181" spans="2:16" x14ac:dyDescent="0.3">
      <c r="B181" s="19" t="str">
        <v>Utilities</v>
      </c>
      <c r="C181" s="12" t="str">
        <v>Internet Bill</v>
      </c>
      <c r="D181" s="32">
        <f>SUMIFS('Register'!$F:$F,'Register'!$D:$D,Summary!$B181,'Register'!$E:$E,Summary!$C181,'Register'!$G:$G,Summary!D$2)</f>
        <v>0</v>
      </c>
      <c r="E181" s="32">
        <f>SUMIFS('Register'!$F:$F,'Register'!$D:$D,Summary!$B181,'Register'!$E:$E,Summary!$C181,'Register'!$G:$G,Summary!E$2)</f>
        <v>0</v>
      </c>
      <c r="F181" s="32">
        <f>SUMIFS('Register'!$F:$F,'Register'!$D:$D,Summary!$B181,'Register'!$E:$E,Summary!$C181,'Register'!$G:$G,Summary!F$2)</f>
        <v>0</v>
      </c>
      <c r="G181" s="32">
        <f>SUMIFS('Register'!$F:$F,'Register'!$D:$D,Summary!$B181,'Register'!$E:$E,Summary!$C181,'Register'!$G:$G,Summary!G$2)</f>
        <v>0</v>
      </c>
      <c r="H181" s="32">
        <f>SUMIFS('Register'!$F:$F,'Register'!$D:$D,Summary!$B181,'Register'!$E:$E,Summary!$C181,'Register'!$G:$G,Summary!H$2)</f>
        <v>0</v>
      </c>
      <c r="I181" s="32">
        <f>SUMIFS('Register'!$F:$F,'Register'!$D:$D,Summary!$B181,'Register'!$E:$E,Summary!$C181,'Register'!$G:$G,Summary!I$2)</f>
        <v>0</v>
      </c>
      <c r="J181" s="32">
        <f>SUMIFS('Register'!$F:$F,'Register'!$D:$D,Summary!$B181,'Register'!$E:$E,Summary!$C181,'Register'!$G:$G,Summary!J$2)</f>
        <v>-100</v>
      </c>
      <c r="K181" s="32">
        <f>SUMIFS('Register'!$F:$F,'Register'!$D:$D,Summary!$B181,'Register'!$E:$E,Summary!$C181,'Register'!$G:$G,Summary!K$2)</f>
        <v>0</v>
      </c>
      <c r="L181" s="32">
        <f>SUMIFS('Register'!$F:$F,'Register'!$D:$D,Summary!$B181,'Register'!$E:$E,Summary!$C181,'Register'!$G:$G,Summary!L$2)</f>
        <v>0</v>
      </c>
      <c r="M181" s="32">
        <f>SUMIFS('Register'!$F:$F,'Register'!$D:$D,Summary!$B181,'Register'!$E:$E,Summary!$C181,'Register'!$G:$G,Summary!M$2)</f>
        <v>0</v>
      </c>
      <c r="N181" s="32">
        <f>SUMIFS('Register'!$F:$F,'Register'!$D:$D,Summary!$B181,'Register'!$E:$E,Summary!$C181,'Register'!$G:$G,Summary!N$2)</f>
        <v>0</v>
      </c>
      <c r="O181" s="32">
        <f>SUMIFS('Register'!$F:$F,'Register'!$D:$D,Summary!$B181,'Register'!$E:$E,Summary!$C181,'Register'!$G:$G,Summary!O$2)</f>
        <v>0</v>
      </c>
      <c r="P181" s="20">
        <f t="shared" si="3"/>
        <v>-100</v>
      </c>
    </row>
    <row r="182" spans="2:16" x14ac:dyDescent="0.3">
      <c r="B182" s="17" t="str">
        <v>Utilities</v>
      </c>
      <c r="C182" s="11" t="str">
        <v>Monthly Bills</v>
      </c>
      <c r="D182" s="31">
        <f>SUMIFS('Register'!$F:$F,'Register'!$D:$D,Summary!$B182,'Register'!$E:$E,Summary!$C182,'Register'!$G:$G,Summary!D$2)</f>
        <v>0</v>
      </c>
      <c r="E182" s="31">
        <f>SUMIFS('Register'!$F:$F,'Register'!$D:$D,Summary!$B182,'Register'!$E:$E,Summary!$C182,'Register'!$G:$G,Summary!E$2)</f>
        <v>0</v>
      </c>
      <c r="F182" s="31">
        <f>SUMIFS('Register'!$F:$F,'Register'!$D:$D,Summary!$B182,'Register'!$E:$E,Summary!$C182,'Register'!$G:$G,Summary!F$2)</f>
        <v>0</v>
      </c>
      <c r="G182" s="31">
        <f>SUMIFS('Register'!$F:$F,'Register'!$D:$D,Summary!$B182,'Register'!$E:$E,Summary!$C182,'Register'!$G:$G,Summary!G$2)</f>
        <v>0</v>
      </c>
      <c r="H182" s="31">
        <f>SUMIFS('Register'!$F:$F,'Register'!$D:$D,Summary!$B182,'Register'!$E:$E,Summary!$C182,'Register'!$G:$G,Summary!H$2)</f>
        <v>0</v>
      </c>
      <c r="I182" s="31">
        <f>SUMIFS('Register'!$F:$F,'Register'!$D:$D,Summary!$B182,'Register'!$E:$E,Summary!$C182,'Register'!$G:$G,Summary!I$2)</f>
        <v>0</v>
      </c>
      <c r="J182" s="31">
        <f>SUMIFS('Register'!$F:$F,'Register'!$D:$D,Summary!$B182,'Register'!$E:$E,Summary!$C182,'Register'!$G:$G,Summary!J$2)</f>
        <v>0</v>
      </c>
      <c r="K182" s="31">
        <f>SUMIFS('Register'!$F:$F,'Register'!$D:$D,Summary!$B182,'Register'!$E:$E,Summary!$C182,'Register'!$G:$G,Summary!K$2)</f>
        <v>0</v>
      </c>
      <c r="L182" s="31">
        <f>SUMIFS('Register'!$F:$F,'Register'!$D:$D,Summary!$B182,'Register'!$E:$E,Summary!$C182,'Register'!$G:$G,Summary!L$2)</f>
        <v>0</v>
      </c>
      <c r="M182" s="31">
        <f>SUMIFS('Register'!$F:$F,'Register'!$D:$D,Summary!$B182,'Register'!$E:$E,Summary!$C182,'Register'!$G:$G,Summary!M$2)</f>
        <v>-200</v>
      </c>
      <c r="N182" s="31">
        <f>SUMIFS('Register'!$F:$F,'Register'!$D:$D,Summary!$B182,'Register'!$E:$E,Summary!$C182,'Register'!$G:$G,Summary!N$2)</f>
        <v>0</v>
      </c>
      <c r="O182" s="31">
        <f>SUMIFS('Register'!$F:$F,'Register'!$D:$D,Summary!$B182,'Register'!$E:$E,Summary!$C182,'Register'!$G:$G,Summary!O$2)</f>
        <v>0</v>
      </c>
      <c r="P182" s="18">
        <f t="shared" si="3"/>
        <v>-200</v>
      </c>
    </row>
    <row r="183" spans="2:16" x14ac:dyDescent="0.3">
      <c r="B183" s="19" t="str">
        <v>Utilities</v>
      </c>
      <c r="C183" s="12" t="str">
        <v>December Utilities</v>
      </c>
      <c r="D183" s="32">
        <f>SUMIFS('Register'!$F:$F,'Register'!$D:$D,Summary!$B183,'Register'!$E:$E,Summary!$C183,'Register'!$G:$G,Summary!D$2)</f>
        <v>0</v>
      </c>
      <c r="E183" s="32">
        <f>SUMIFS('Register'!$F:$F,'Register'!$D:$D,Summary!$B183,'Register'!$E:$E,Summary!$C183,'Register'!$G:$G,Summary!E$2)</f>
        <v>0</v>
      </c>
      <c r="F183" s="32">
        <f>SUMIFS('Register'!$F:$F,'Register'!$D:$D,Summary!$B183,'Register'!$E:$E,Summary!$C183,'Register'!$G:$G,Summary!F$2)</f>
        <v>0</v>
      </c>
      <c r="G183" s="32">
        <f>SUMIFS('Register'!$F:$F,'Register'!$D:$D,Summary!$B183,'Register'!$E:$E,Summary!$C183,'Register'!$G:$G,Summary!G$2)</f>
        <v>0</v>
      </c>
      <c r="H183" s="32">
        <f>SUMIFS('Register'!$F:$F,'Register'!$D:$D,Summary!$B183,'Register'!$E:$E,Summary!$C183,'Register'!$G:$G,Summary!H$2)</f>
        <v>0</v>
      </c>
      <c r="I183" s="32">
        <f>SUMIFS('Register'!$F:$F,'Register'!$D:$D,Summary!$B183,'Register'!$E:$E,Summary!$C183,'Register'!$G:$G,Summary!I$2)</f>
        <v>0</v>
      </c>
      <c r="J183" s="32">
        <f>SUMIFS('Register'!$F:$F,'Register'!$D:$D,Summary!$B183,'Register'!$E:$E,Summary!$C183,'Register'!$G:$G,Summary!J$2)</f>
        <v>0</v>
      </c>
      <c r="K183" s="32">
        <f>SUMIFS('Register'!$F:$F,'Register'!$D:$D,Summary!$B183,'Register'!$E:$E,Summary!$C183,'Register'!$G:$G,Summary!K$2)</f>
        <v>0</v>
      </c>
      <c r="L183" s="32">
        <f>SUMIFS('Register'!$F:$F,'Register'!$D:$D,Summary!$B183,'Register'!$E:$E,Summary!$C183,'Register'!$G:$G,Summary!L$2)</f>
        <v>0</v>
      </c>
      <c r="M183" s="32">
        <f>SUMIFS('Register'!$F:$F,'Register'!$D:$D,Summary!$B183,'Register'!$E:$E,Summary!$C183,'Register'!$G:$G,Summary!M$2)</f>
        <v>0</v>
      </c>
      <c r="N183" s="32">
        <f>SUMIFS('Register'!$F:$F,'Register'!$D:$D,Summary!$B183,'Register'!$E:$E,Summary!$C183,'Register'!$G:$G,Summary!N$2)</f>
        <v>0</v>
      </c>
      <c r="O183" s="32">
        <f>SUMIFS('Register'!$F:$F,'Register'!$D:$D,Summary!$B183,'Register'!$E:$E,Summary!$C183,'Register'!$G:$G,Summary!O$2)</f>
        <v>-260</v>
      </c>
      <c r="P183" s="20">
        <f t="shared" si="3"/>
        <v>-260</v>
      </c>
    </row>
    <row r="184" spans="2:16" x14ac:dyDescent="0.3">
      <c r="B184" s="17" t="str">
        <v>Utilities</v>
      </c>
      <c r="C184" s="11" t="str">
        <v>Year-End Utility Payments</v>
      </c>
      <c r="D184" s="31">
        <f>SUMIFS('Register'!$F:$F,'Register'!$D:$D,Summary!$B184,'Register'!$E:$E,Summary!$C184,'Register'!$G:$G,Summary!D$2)</f>
        <v>0</v>
      </c>
      <c r="E184" s="31">
        <f>SUMIFS('Register'!$F:$F,'Register'!$D:$D,Summary!$B184,'Register'!$E:$E,Summary!$C184,'Register'!$G:$G,Summary!E$2)</f>
        <v>0</v>
      </c>
      <c r="F184" s="31">
        <f>SUMIFS('Register'!$F:$F,'Register'!$D:$D,Summary!$B184,'Register'!$E:$E,Summary!$C184,'Register'!$G:$G,Summary!F$2)</f>
        <v>0</v>
      </c>
      <c r="G184" s="31">
        <f>SUMIFS('Register'!$F:$F,'Register'!$D:$D,Summary!$B184,'Register'!$E:$E,Summary!$C184,'Register'!$G:$G,Summary!G$2)</f>
        <v>0</v>
      </c>
      <c r="H184" s="31">
        <f>SUMIFS('Register'!$F:$F,'Register'!$D:$D,Summary!$B184,'Register'!$E:$E,Summary!$C184,'Register'!$G:$G,Summary!H$2)</f>
        <v>0</v>
      </c>
      <c r="I184" s="31">
        <f>SUMIFS('Register'!$F:$F,'Register'!$D:$D,Summary!$B184,'Register'!$E:$E,Summary!$C184,'Register'!$G:$G,Summary!I$2)</f>
        <v>0</v>
      </c>
      <c r="J184" s="31">
        <f>SUMIFS('Register'!$F:$F,'Register'!$D:$D,Summary!$B184,'Register'!$E:$E,Summary!$C184,'Register'!$G:$G,Summary!J$2)</f>
        <v>0</v>
      </c>
      <c r="K184" s="31">
        <f>SUMIFS('Register'!$F:$F,'Register'!$D:$D,Summary!$B184,'Register'!$E:$E,Summary!$C184,'Register'!$G:$G,Summary!K$2)</f>
        <v>0</v>
      </c>
      <c r="L184" s="31">
        <f>SUMIFS('Register'!$F:$F,'Register'!$D:$D,Summary!$B184,'Register'!$E:$E,Summary!$C184,'Register'!$G:$G,Summary!L$2)</f>
        <v>0</v>
      </c>
      <c r="M184" s="31">
        <f>SUMIFS('Register'!$F:$F,'Register'!$D:$D,Summary!$B184,'Register'!$E:$E,Summary!$C184,'Register'!$G:$G,Summary!M$2)</f>
        <v>0</v>
      </c>
      <c r="N184" s="31">
        <f>SUMIFS('Register'!$F:$F,'Register'!$D:$D,Summary!$B184,'Register'!$E:$E,Summary!$C184,'Register'!$G:$G,Summary!N$2)</f>
        <v>0</v>
      </c>
      <c r="O184" s="31">
        <f>SUMIFS('Register'!$F:$F,'Register'!$D:$D,Summary!$B184,'Register'!$E:$E,Summary!$C184,'Register'!$G:$G,Summary!O$2)</f>
        <v>-250</v>
      </c>
      <c r="P184" s="18">
        <f t="shared" si="3"/>
        <v>-250</v>
      </c>
    </row>
    <row r="185" spans="2:16" x14ac:dyDescent="0.3">
      <c r="B185" s="19" t="str">
        <v>Utility Bills</v>
      </c>
      <c r="C185" s="12" t="str">
        <v>December Utilities</v>
      </c>
      <c r="D185" s="32">
        <f>SUMIFS('Register'!$F:$F,'Register'!$D:$D,Summary!$B185,'Register'!$E:$E,Summary!$C185,'Register'!$G:$G,Summary!D$2)</f>
        <v>0</v>
      </c>
      <c r="E185" s="32">
        <f>SUMIFS('Register'!$F:$F,'Register'!$D:$D,Summary!$B185,'Register'!$E:$E,Summary!$C185,'Register'!$G:$G,Summary!E$2)</f>
        <v>0</v>
      </c>
      <c r="F185" s="32">
        <f>SUMIFS('Register'!$F:$F,'Register'!$D:$D,Summary!$B185,'Register'!$E:$E,Summary!$C185,'Register'!$G:$G,Summary!F$2)</f>
        <v>0</v>
      </c>
      <c r="G185" s="32">
        <f>SUMIFS('Register'!$F:$F,'Register'!$D:$D,Summary!$B185,'Register'!$E:$E,Summary!$C185,'Register'!$G:$G,Summary!G$2)</f>
        <v>0</v>
      </c>
      <c r="H185" s="32">
        <f>SUMIFS('Register'!$F:$F,'Register'!$D:$D,Summary!$B185,'Register'!$E:$E,Summary!$C185,'Register'!$G:$G,Summary!H$2)</f>
        <v>0</v>
      </c>
      <c r="I185" s="32">
        <f>SUMIFS('Register'!$F:$F,'Register'!$D:$D,Summary!$B185,'Register'!$E:$E,Summary!$C185,'Register'!$G:$G,Summary!I$2)</f>
        <v>0</v>
      </c>
      <c r="J185" s="32">
        <f>SUMIFS('Register'!$F:$F,'Register'!$D:$D,Summary!$B185,'Register'!$E:$E,Summary!$C185,'Register'!$G:$G,Summary!J$2)</f>
        <v>0</v>
      </c>
      <c r="K185" s="32">
        <f>SUMIFS('Register'!$F:$F,'Register'!$D:$D,Summary!$B185,'Register'!$E:$E,Summary!$C185,'Register'!$G:$G,Summary!K$2)</f>
        <v>0</v>
      </c>
      <c r="L185" s="32">
        <f>SUMIFS('Register'!$F:$F,'Register'!$D:$D,Summary!$B185,'Register'!$E:$E,Summary!$C185,'Register'!$G:$G,Summary!L$2)</f>
        <v>0</v>
      </c>
      <c r="M185" s="32">
        <f>SUMIFS('Register'!$F:$F,'Register'!$D:$D,Summary!$B185,'Register'!$E:$E,Summary!$C185,'Register'!$G:$G,Summary!M$2)</f>
        <v>0</v>
      </c>
      <c r="N185" s="32">
        <f>SUMIFS('Register'!$F:$F,'Register'!$D:$D,Summary!$B185,'Register'!$E:$E,Summary!$C185,'Register'!$G:$G,Summary!N$2)</f>
        <v>0</v>
      </c>
      <c r="O185" s="32">
        <f>SUMIFS('Register'!$F:$F,'Register'!$D:$D,Summary!$B185,'Register'!$E:$E,Summary!$C185,'Register'!$G:$G,Summary!O$2)</f>
        <v>-260</v>
      </c>
      <c r="P185" s="20">
        <f t="shared" si="3"/>
        <v>-260</v>
      </c>
    </row>
    <row r="186" spans="2:16" x14ac:dyDescent="0.3">
      <c r="B186" s="17" t="str">
        <v>Vendor Fees</v>
      </c>
      <c r="C186" s="11" t="str">
        <v>Local Market Stall</v>
      </c>
      <c r="D186" s="31">
        <f>SUMIFS('Register'!$F:$F,'Register'!$D:$D,Summary!$B186,'Register'!$E:$E,Summary!$C186,'Register'!$G:$G,Summary!D$2)</f>
        <v>0</v>
      </c>
      <c r="E186" s="31">
        <f>SUMIFS('Register'!$F:$F,'Register'!$D:$D,Summary!$B186,'Register'!$E:$E,Summary!$C186,'Register'!$G:$G,Summary!E$2)</f>
        <v>0</v>
      </c>
      <c r="F186" s="31">
        <f>SUMIFS('Register'!$F:$F,'Register'!$D:$D,Summary!$B186,'Register'!$E:$E,Summary!$C186,'Register'!$G:$G,Summary!F$2)</f>
        <v>0</v>
      </c>
      <c r="G186" s="31">
        <f>SUMIFS('Register'!$F:$F,'Register'!$D:$D,Summary!$B186,'Register'!$E:$E,Summary!$C186,'Register'!$G:$G,Summary!G$2)</f>
        <v>600</v>
      </c>
      <c r="H186" s="31">
        <f>SUMIFS('Register'!$F:$F,'Register'!$D:$D,Summary!$B186,'Register'!$E:$E,Summary!$C186,'Register'!$G:$G,Summary!H$2)</f>
        <v>0</v>
      </c>
      <c r="I186" s="31">
        <f>SUMIFS('Register'!$F:$F,'Register'!$D:$D,Summary!$B186,'Register'!$E:$E,Summary!$C186,'Register'!$G:$G,Summary!I$2)</f>
        <v>0</v>
      </c>
      <c r="J186" s="31">
        <f>SUMIFS('Register'!$F:$F,'Register'!$D:$D,Summary!$B186,'Register'!$E:$E,Summary!$C186,'Register'!$G:$G,Summary!J$2)</f>
        <v>0</v>
      </c>
      <c r="K186" s="31">
        <f>SUMIFS('Register'!$F:$F,'Register'!$D:$D,Summary!$B186,'Register'!$E:$E,Summary!$C186,'Register'!$G:$G,Summary!K$2)</f>
        <v>0</v>
      </c>
      <c r="L186" s="31">
        <f>SUMIFS('Register'!$F:$F,'Register'!$D:$D,Summary!$B186,'Register'!$E:$E,Summary!$C186,'Register'!$G:$G,Summary!L$2)</f>
        <v>0</v>
      </c>
      <c r="M186" s="31">
        <f>SUMIFS('Register'!$F:$F,'Register'!$D:$D,Summary!$B186,'Register'!$E:$E,Summary!$C186,'Register'!$G:$G,Summary!M$2)</f>
        <v>0</v>
      </c>
      <c r="N186" s="31">
        <f>SUMIFS('Register'!$F:$F,'Register'!$D:$D,Summary!$B186,'Register'!$E:$E,Summary!$C186,'Register'!$G:$G,Summary!N$2)</f>
        <v>0</v>
      </c>
      <c r="O186" s="31">
        <f>SUMIFS('Register'!$F:$F,'Register'!$D:$D,Summary!$B186,'Register'!$E:$E,Summary!$C186,'Register'!$G:$G,Summary!O$2)</f>
        <v>0</v>
      </c>
      <c r="P186" s="18">
        <f t="shared" si="3"/>
        <v>600</v>
      </c>
    </row>
    <row r="187" spans="2:16" x14ac:dyDescent="0.3">
      <c r="B187" s="19" t="str">
        <v>Web Development</v>
      </c>
      <c r="C187" s="12" t="str">
        <v>Website Update</v>
      </c>
      <c r="D187" s="32">
        <f>SUMIFS('Register'!$F:$F,'Register'!$D:$D,Summary!$B187,'Register'!$E:$E,Summary!$C187,'Register'!$G:$G,Summary!D$2)</f>
        <v>0</v>
      </c>
      <c r="E187" s="32">
        <f>SUMIFS('Register'!$F:$F,'Register'!$D:$D,Summary!$B187,'Register'!$E:$E,Summary!$C187,'Register'!$G:$G,Summary!E$2)</f>
        <v>0</v>
      </c>
      <c r="F187" s="32">
        <f>SUMIFS('Register'!$F:$F,'Register'!$D:$D,Summary!$B187,'Register'!$E:$E,Summary!$C187,'Register'!$G:$G,Summary!F$2)</f>
        <v>0</v>
      </c>
      <c r="G187" s="32">
        <f>SUMIFS('Register'!$F:$F,'Register'!$D:$D,Summary!$B187,'Register'!$E:$E,Summary!$C187,'Register'!$G:$G,Summary!G$2)</f>
        <v>-750</v>
      </c>
      <c r="H187" s="32">
        <f>SUMIFS('Register'!$F:$F,'Register'!$D:$D,Summary!$B187,'Register'!$E:$E,Summary!$C187,'Register'!$G:$G,Summary!H$2)</f>
        <v>0</v>
      </c>
      <c r="I187" s="32">
        <f>SUMIFS('Register'!$F:$F,'Register'!$D:$D,Summary!$B187,'Register'!$E:$E,Summary!$C187,'Register'!$G:$G,Summary!I$2)</f>
        <v>0</v>
      </c>
      <c r="J187" s="32">
        <f>SUMIFS('Register'!$F:$F,'Register'!$D:$D,Summary!$B187,'Register'!$E:$E,Summary!$C187,'Register'!$G:$G,Summary!J$2)</f>
        <v>0</v>
      </c>
      <c r="K187" s="32">
        <f>SUMIFS('Register'!$F:$F,'Register'!$D:$D,Summary!$B187,'Register'!$E:$E,Summary!$C187,'Register'!$G:$G,Summary!K$2)</f>
        <v>0</v>
      </c>
      <c r="L187" s="32">
        <f>SUMIFS('Register'!$F:$F,'Register'!$D:$D,Summary!$B187,'Register'!$E:$E,Summary!$C187,'Register'!$G:$G,Summary!L$2)</f>
        <v>0</v>
      </c>
      <c r="M187" s="32">
        <f>SUMIFS('Register'!$F:$F,'Register'!$D:$D,Summary!$B187,'Register'!$E:$E,Summary!$C187,'Register'!$G:$G,Summary!M$2)</f>
        <v>0</v>
      </c>
      <c r="N187" s="32">
        <f>SUMIFS('Register'!$F:$F,'Register'!$D:$D,Summary!$B187,'Register'!$E:$E,Summary!$C187,'Register'!$G:$G,Summary!N$2)</f>
        <v>0</v>
      </c>
      <c r="O187" s="32">
        <f>SUMIFS('Register'!$F:$F,'Register'!$D:$D,Summary!$B187,'Register'!$E:$E,Summary!$C187,'Register'!$G:$G,Summary!O$2)</f>
        <v>0</v>
      </c>
      <c r="P187" s="20">
        <f t="shared" si="3"/>
        <v>-750</v>
      </c>
    </row>
    <row r="188" spans="2:16" x14ac:dyDescent="0.3">
      <c r="B188" s="17" t="str">
        <v>Web Development</v>
      </c>
      <c r="C188" s="11" t="str">
        <v>Website Maintenance</v>
      </c>
      <c r="D188" s="31">
        <f>SUMIFS('Register'!$F:$F,'Register'!$D:$D,Summary!$B188,'Register'!$E:$E,Summary!$C188,'Register'!$G:$G,Summary!D$2)</f>
        <v>0</v>
      </c>
      <c r="E188" s="31">
        <f>SUMIFS('Register'!$F:$F,'Register'!$D:$D,Summary!$B188,'Register'!$E:$E,Summary!$C188,'Register'!$G:$G,Summary!E$2)</f>
        <v>0</v>
      </c>
      <c r="F188" s="31">
        <f>SUMIFS('Register'!$F:$F,'Register'!$D:$D,Summary!$B188,'Register'!$E:$E,Summary!$C188,'Register'!$G:$G,Summary!F$2)</f>
        <v>0</v>
      </c>
      <c r="G188" s="31">
        <f>SUMIFS('Register'!$F:$F,'Register'!$D:$D,Summary!$B188,'Register'!$E:$E,Summary!$C188,'Register'!$G:$G,Summary!G$2)</f>
        <v>0</v>
      </c>
      <c r="H188" s="31">
        <f>SUMIFS('Register'!$F:$F,'Register'!$D:$D,Summary!$B188,'Register'!$E:$E,Summary!$C188,'Register'!$G:$G,Summary!H$2)</f>
        <v>0</v>
      </c>
      <c r="I188" s="31">
        <f>SUMIFS('Register'!$F:$F,'Register'!$D:$D,Summary!$B188,'Register'!$E:$E,Summary!$C188,'Register'!$G:$G,Summary!I$2)</f>
        <v>0</v>
      </c>
      <c r="J188" s="31">
        <f>SUMIFS('Register'!$F:$F,'Register'!$D:$D,Summary!$B188,'Register'!$E:$E,Summary!$C188,'Register'!$G:$G,Summary!J$2)</f>
        <v>0</v>
      </c>
      <c r="K188" s="31">
        <f>SUMIFS('Register'!$F:$F,'Register'!$D:$D,Summary!$B188,'Register'!$E:$E,Summary!$C188,'Register'!$G:$G,Summary!K$2)</f>
        <v>0</v>
      </c>
      <c r="L188" s="31">
        <f>SUMIFS('Register'!$F:$F,'Register'!$D:$D,Summary!$B188,'Register'!$E:$E,Summary!$C188,'Register'!$G:$G,Summary!L$2)</f>
        <v>-500</v>
      </c>
      <c r="M188" s="31">
        <f>SUMIFS('Register'!$F:$F,'Register'!$D:$D,Summary!$B188,'Register'!$E:$E,Summary!$C188,'Register'!$G:$G,Summary!M$2)</f>
        <v>0</v>
      </c>
      <c r="N188" s="31">
        <f>SUMIFS('Register'!$F:$F,'Register'!$D:$D,Summary!$B188,'Register'!$E:$E,Summary!$C188,'Register'!$G:$G,Summary!N$2)</f>
        <v>0</v>
      </c>
      <c r="O188" s="31">
        <f>SUMIFS('Register'!$F:$F,'Register'!$D:$D,Summary!$B188,'Register'!$E:$E,Summary!$C188,'Register'!$G:$G,Summary!O$2)</f>
        <v>0</v>
      </c>
      <c r="P188" s="18">
        <f t="shared" si="3"/>
        <v>-500</v>
      </c>
    </row>
    <row r="189" spans="2:16" x14ac:dyDescent="0.3">
      <c r="B189" s="19" t="str">
        <v>Web Donations</v>
      </c>
      <c r="C189" s="12" t="str">
        <v>Online Contributions</v>
      </c>
      <c r="D189" s="32">
        <f>SUMIFS('Register'!$F:$F,'Register'!$D:$D,Summary!$B189,'Register'!$E:$E,Summary!$C189,'Register'!$G:$G,Summary!D$2)</f>
        <v>0</v>
      </c>
      <c r="E189" s="32">
        <f>SUMIFS('Register'!$F:$F,'Register'!$D:$D,Summary!$B189,'Register'!$E:$E,Summary!$C189,'Register'!$G:$G,Summary!E$2)</f>
        <v>0</v>
      </c>
      <c r="F189" s="32">
        <f>SUMIFS('Register'!$F:$F,'Register'!$D:$D,Summary!$B189,'Register'!$E:$E,Summary!$C189,'Register'!$G:$G,Summary!F$2)</f>
        <v>0</v>
      </c>
      <c r="G189" s="32">
        <f>SUMIFS('Register'!$F:$F,'Register'!$D:$D,Summary!$B189,'Register'!$E:$E,Summary!$C189,'Register'!$G:$G,Summary!G$2)</f>
        <v>0</v>
      </c>
      <c r="H189" s="32">
        <f>SUMIFS('Register'!$F:$F,'Register'!$D:$D,Summary!$B189,'Register'!$E:$E,Summary!$C189,'Register'!$G:$G,Summary!H$2)</f>
        <v>0</v>
      </c>
      <c r="I189" s="32">
        <f>SUMIFS('Register'!$F:$F,'Register'!$D:$D,Summary!$B189,'Register'!$E:$E,Summary!$C189,'Register'!$G:$G,Summary!I$2)</f>
        <v>0</v>
      </c>
      <c r="J189" s="32">
        <f>SUMIFS('Register'!$F:$F,'Register'!$D:$D,Summary!$B189,'Register'!$E:$E,Summary!$C189,'Register'!$G:$G,Summary!J$2)</f>
        <v>0</v>
      </c>
      <c r="K189" s="32">
        <f>SUMIFS('Register'!$F:$F,'Register'!$D:$D,Summary!$B189,'Register'!$E:$E,Summary!$C189,'Register'!$G:$G,Summary!K$2)</f>
        <v>0</v>
      </c>
      <c r="L189" s="32">
        <f>SUMIFS('Register'!$F:$F,'Register'!$D:$D,Summary!$B189,'Register'!$E:$E,Summary!$C189,'Register'!$G:$G,Summary!L$2)</f>
        <v>1600</v>
      </c>
      <c r="M189" s="32">
        <f>SUMIFS('Register'!$F:$F,'Register'!$D:$D,Summary!$B189,'Register'!$E:$E,Summary!$C189,'Register'!$G:$G,Summary!M$2)</f>
        <v>0</v>
      </c>
      <c r="N189" s="32">
        <f>SUMIFS('Register'!$F:$F,'Register'!$D:$D,Summary!$B189,'Register'!$E:$E,Summary!$C189,'Register'!$G:$G,Summary!N$2)</f>
        <v>0</v>
      </c>
      <c r="O189" s="32">
        <f>SUMIFS('Register'!$F:$F,'Register'!$D:$D,Summary!$B189,'Register'!$E:$E,Summary!$C189,'Register'!$G:$G,Summary!O$2)</f>
        <v>0</v>
      </c>
      <c r="P189" s="20">
        <f t="shared" si="3"/>
        <v>1600</v>
      </c>
    </row>
    <row r="190" spans="2:16" x14ac:dyDescent="0.3">
      <c r="B190" s="17" t="str">
        <v>Website</v>
      </c>
      <c r="C190" s="11" t="str">
        <v>Website Development</v>
      </c>
      <c r="D190" s="31">
        <f>SUMIFS('Register'!$F:$F,'Register'!$D:$D,Summary!$B190,'Register'!$E:$E,Summary!$C190,'Register'!$G:$G,Summary!D$2)</f>
        <v>0</v>
      </c>
      <c r="E190" s="31">
        <f>SUMIFS('Register'!$F:$F,'Register'!$D:$D,Summary!$B190,'Register'!$E:$E,Summary!$C190,'Register'!$G:$G,Summary!E$2)</f>
        <v>0</v>
      </c>
      <c r="F190" s="31">
        <f>SUMIFS('Register'!$F:$F,'Register'!$D:$D,Summary!$B190,'Register'!$E:$E,Summary!$C190,'Register'!$G:$G,Summary!F$2)</f>
        <v>0</v>
      </c>
      <c r="G190" s="31">
        <f>SUMIFS('Register'!$F:$F,'Register'!$D:$D,Summary!$B190,'Register'!$E:$E,Summary!$C190,'Register'!$G:$G,Summary!G$2)</f>
        <v>0</v>
      </c>
      <c r="H190" s="31">
        <f>SUMIFS('Register'!$F:$F,'Register'!$D:$D,Summary!$B190,'Register'!$E:$E,Summary!$C190,'Register'!$G:$G,Summary!H$2)</f>
        <v>0</v>
      </c>
      <c r="I190" s="31">
        <f>SUMIFS('Register'!$F:$F,'Register'!$D:$D,Summary!$B190,'Register'!$E:$E,Summary!$C190,'Register'!$G:$G,Summary!I$2)</f>
        <v>-1600</v>
      </c>
      <c r="J190" s="31">
        <f>SUMIFS('Register'!$F:$F,'Register'!$D:$D,Summary!$B190,'Register'!$E:$E,Summary!$C190,'Register'!$G:$G,Summary!J$2)</f>
        <v>0</v>
      </c>
      <c r="K190" s="31">
        <f>SUMIFS('Register'!$F:$F,'Register'!$D:$D,Summary!$B190,'Register'!$E:$E,Summary!$C190,'Register'!$G:$G,Summary!K$2)</f>
        <v>0</v>
      </c>
      <c r="L190" s="31">
        <f>SUMIFS('Register'!$F:$F,'Register'!$D:$D,Summary!$B190,'Register'!$E:$E,Summary!$C190,'Register'!$G:$G,Summary!L$2)</f>
        <v>0</v>
      </c>
      <c r="M190" s="31">
        <f>SUMIFS('Register'!$F:$F,'Register'!$D:$D,Summary!$B190,'Register'!$E:$E,Summary!$C190,'Register'!$G:$G,Summary!M$2)</f>
        <v>0</v>
      </c>
      <c r="N190" s="31">
        <f>SUMIFS('Register'!$F:$F,'Register'!$D:$D,Summary!$B190,'Register'!$E:$E,Summary!$C190,'Register'!$G:$G,Summary!N$2)</f>
        <v>0</v>
      </c>
      <c r="O190" s="31">
        <f>SUMIFS('Register'!$F:$F,'Register'!$D:$D,Summary!$B190,'Register'!$E:$E,Summary!$C190,'Register'!$G:$G,Summary!O$2)</f>
        <v>0</v>
      </c>
      <c r="P190" s="18">
        <f t="shared" si="3"/>
        <v>-1600</v>
      </c>
    </row>
    <row r="191" spans="2:16" x14ac:dyDescent="0.3">
      <c r="B191" s="19" t="str">
        <v>Website Donations</v>
      </c>
      <c r="C191" s="12" t="str">
        <v>Monthly Contributions</v>
      </c>
      <c r="D191" s="32">
        <f>SUMIFS('Register'!$F:$F,'Register'!$D:$D,Summary!$B191,'Register'!$E:$E,Summary!$C191,'Register'!$G:$G,Summary!D$2)</f>
        <v>0</v>
      </c>
      <c r="E191" s="32">
        <f>SUMIFS('Register'!$F:$F,'Register'!$D:$D,Summary!$B191,'Register'!$E:$E,Summary!$C191,'Register'!$G:$G,Summary!E$2)</f>
        <v>0</v>
      </c>
      <c r="F191" s="32">
        <f>SUMIFS('Register'!$F:$F,'Register'!$D:$D,Summary!$B191,'Register'!$E:$E,Summary!$C191,'Register'!$G:$G,Summary!F$2)</f>
        <v>0</v>
      </c>
      <c r="G191" s="32">
        <f>SUMIFS('Register'!$F:$F,'Register'!$D:$D,Summary!$B191,'Register'!$E:$E,Summary!$C191,'Register'!$G:$G,Summary!G$2)</f>
        <v>0</v>
      </c>
      <c r="H191" s="32">
        <f>SUMIFS('Register'!$F:$F,'Register'!$D:$D,Summary!$B191,'Register'!$E:$E,Summary!$C191,'Register'!$G:$G,Summary!H$2)</f>
        <v>0</v>
      </c>
      <c r="I191" s="32">
        <f>SUMIFS('Register'!$F:$F,'Register'!$D:$D,Summary!$B191,'Register'!$E:$E,Summary!$C191,'Register'!$G:$G,Summary!I$2)</f>
        <v>0</v>
      </c>
      <c r="J191" s="32">
        <f>SUMIFS('Register'!$F:$F,'Register'!$D:$D,Summary!$B191,'Register'!$E:$E,Summary!$C191,'Register'!$G:$G,Summary!J$2)</f>
        <v>0</v>
      </c>
      <c r="K191" s="32">
        <f>SUMIFS('Register'!$F:$F,'Register'!$D:$D,Summary!$B191,'Register'!$E:$E,Summary!$C191,'Register'!$G:$G,Summary!K$2)</f>
        <v>0</v>
      </c>
      <c r="L191" s="32">
        <f>SUMIFS('Register'!$F:$F,'Register'!$D:$D,Summary!$B191,'Register'!$E:$E,Summary!$C191,'Register'!$G:$G,Summary!L$2)</f>
        <v>0</v>
      </c>
      <c r="M191" s="32">
        <f>SUMIFS('Register'!$F:$F,'Register'!$D:$D,Summary!$B191,'Register'!$E:$E,Summary!$C191,'Register'!$G:$G,Summary!M$2)</f>
        <v>1100</v>
      </c>
      <c r="N191" s="32">
        <f>SUMIFS('Register'!$F:$F,'Register'!$D:$D,Summary!$B191,'Register'!$E:$E,Summary!$C191,'Register'!$G:$G,Summary!N$2)</f>
        <v>0</v>
      </c>
      <c r="O191" s="32">
        <f>SUMIFS('Register'!$F:$F,'Register'!$D:$D,Summary!$B191,'Register'!$E:$E,Summary!$C191,'Register'!$G:$G,Summary!O$2)</f>
        <v>0</v>
      </c>
      <c r="P191" s="20">
        <f t="shared" si="3"/>
        <v>1100</v>
      </c>
    </row>
    <row r="192" spans="2:16" x14ac:dyDescent="0.3">
      <c r="B192" s="17" t="str">
        <v>Workshop Fees</v>
      </c>
      <c r="C192" s="11" t="str">
        <v>Graphic Design Workshop</v>
      </c>
      <c r="D192" s="31">
        <f>SUMIFS('Register'!$F:$F,'Register'!$D:$D,Summary!$B192,'Register'!$E:$E,Summary!$C192,'Register'!$G:$G,Summary!D$2)</f>
        <v>1600</v>
      </c>
      <c r="E192" s="31">
        <f>SUMIFS('Register'!$F:$F,'Register'!$D:$D,Summary!$B192,'Register'!$E:$E,Summary!$C192,'Register'!$G:$G,Summary!E$2)</f>
        <v>0</v>
      </c>
      <c r="F192" s="31">
        <f>SUMIFS('Register'!$F:$F,'Register'!$D:$D,Summary!$B192,'Register'!$E:$E,Summary!$C192,'Register'!$G:$G,Summary!F$2)</f>
        <v>0</v>
      </c>
      <c r="G192" s="31">
        <f>SUMIFS('Register'!$F:$F,'Register'!$D:$D,Summary!$B192,'Register'!$E:$E,Summary!$C192,'Register'!$G:$G,Summary!G$2)</f>
        <v>0</v>
      </c>
      <c r="H192" s="31">
        <f>SUMIFS('Register'!$F:$F,'Register'!$D:$D,Summary!$B192,'Register'!$E:$E,Summary!$C192,'Register'!$G:$G,Summary!H$2)</f>
        <v>0</v>
      </c>
      <c r="I192" s="31">
        <f>SUMIFS('Register'!$F:$F,'Register'!$D:$D,Summary!$B192,'Register'!$E:$E,Summary!$C192,'Register'!$G:$G,Summary!I$2)</f>
        <v>0</v>
      </c>
      <c r="J192" s="31">
        <f>SUMIFS('Register'!$F:$F,'Register'!$D:$D,Summary!$B192,'Register'!$E:$E,Summary!$C192,'Register'!$G:$G,Summary!J$2)</f>
        <v>0</v>
      </c>
      <c r="K192" s="31">
        <f>SUMIFS('Register'!$F:$F,'Register'!$D:$D,Summary!$B192,'Register'!$E:$E,Summary!$C192,'Register'!$G:$G,Summary!K$2)</f>
        <v>0</v>
      </c>
      <c r="L192" s="31">
        <f>SUMIFS('Register'!$F:$F,'Register'!$D:$D,Summary!$B192,'Register'!$E:$E,Summary!$C192,'Register'!$G:$G,Summary!L$2)</f>
        <v>0</v>
      </c>
      <c r="M192" s="31">
        <f>SUMIFS('Register'!$F:$F,'Register'!$D:$D,Summary!$B192,'Register'!$E:$E,Summary!$C192,'Register'!$G:$G,Summary!M$2)</f>
        <v>0</v>
      </c>
      <c r="N192" s="31">
        <f>SUMIFS('Register'!$F:$F,'Register'!$D:$D,Summary!$B192,'Register'!$E:$E,Summary!$C192,'Register'!$G:$G,Summary!N$2)</f>
        <v>0</v>
      </c>
      <c r="O192" s="31">
        <f>SUMIFS('Register'!$F:$F,'Register'!$D:$D,Summary!$B192,'Register'!$E:$E,Summary!$C192,'Register'!$G:$G,Summary!O$2)</f>
        <v>0</v>
      </c>
      <c r="P192" s="18">
        <f t="shared" si="3"/>
        <v>1600</v>
      </c>
    </row>
    <row r="193" spans="2:16" x14ac:dyDescent="0.3">
      <c r="B193" s="19" t="str">
        <v>Workshop Fees</v>
      </c>
      <c r="C193" s="12" t="str">
        <v>Digital Marketing Workshop</v>
      </c>
      <c r="D193" s="32">
        <f>SUMIFS('Register'!$F:$F,'Register'!$D:$D,Summary!$B193,'Register'!$E:$E,Summary!$C193,'Register'!$G:$G,Summary!D$2)</f>
        <v>1500</v>
      </c>
      <c r="E193" s="32">
        <f>SUMIFS('Register'!$F:$F,'Register'!$D:$D,Summary!$B193,'Register'!$E:$E,Summary!$C193,'Register'!$G:$G,Summary!E$2)</f>
        <v>0</v>
      </c>
      <c r="F193" s="32">
        <f>SUMIFS('Register'!$F:$F,'Register'!$D:$D,Summary!$B193,'Register'!$E:$E,Summary!$C193,'Register'!$G:$G,Summary!F$2)</f>
        <v>0</v>
      </c>
      <c r="G193" s="32">
        <f>SUMIFS('Register'!$F:$F,'Register'!$D:$D,Summary!$B193,'Register'!$E:$E,Summary!$C193,'Register'!$G:$G,Summary!G$2)</f>
        <v>0</v>
      </c>
      <c r="H193" s="32">
        <f>SUMIFS('Register'!$F:$F,'Register'!$D:$D,Summary!$B193,'Register'!$E:$E,Summary!$C193,'Register'!$G:$G,Summary!H$2)</f>
        <v>0</v>
      </c>
      <c r="I193" s="32">
        <f>SUMIFS('Register'!$F:$F,'Register'!$D:$D,Summary!$B193,'Register'!$E:$E,Summary!$C193,'Register'!$G:$G,Summary!I$2)</f>
        <v>0</v>
      </c>
      <c r="J193" s="32">
        <f>SUMIFS('Register'!$F:$F,'Register'!$D:$D,Summary!$B193,'Register'!$E:$E,Summary!$C193,'Register'!$G:$G,Summary!J$2)</f>
        <v>0</v>
      </c>
      <c r="K193" s="32">
        <f>SUMIFS('Register'!$F:$F,'Register'!$D:$D,Summary!$B193,'Register'!$E:$E,Summary!$C193,'Register'!$G:$G,Summary!K$2)</f>
        <v>0</v>
      </c>
      <c r="L193" s="32">
        <f>SUMIFS('Register'!$F:$F,'Register'!$D:$D,Summary!$B193,'Register'!$E:$E,Summary!$C193,'Register'!$G:$G,Summary!L$2)</f>
        <v>0</v>
      </c>
      <c r="M193" s="32">
        <f>SUMIFS('Register'!$F:$F,'Register'!$D:$D,Summary!$B193,'Register'!$E:$E,Summary!$C193,'Register'!$G:$G,Summary!M$2)</f>
        <v>0</v>
      </c>
      <c r="N193" s="32">
        <f>SUMIFS('Register'!$F:$F,'Register'!$D:$D,Summary!$B193,'Register'!$E:$E,Summary!$C193,'Register'!$G:$G,Summary!N$2)</f>
        <v>0</v>
      </c>
      <c r="O193" s="32">
        <f>SUMIFS('Register'!$F:$F,'Register'!$D:$D,Summary!$B193,'Register'!$E:$E,Summary!$C193,'Register'!$G:$G,Summary!O$2)</f>
        <v>0</v>
      </c>
      <c r="P193" s="20">
        <f t="shared" si="3"/>
        <v>1500</v>
      </c>
    </row>
    <row r="194" spans="2:16" x14ac:dyDescent="0.3">
      <c r="B194" s="17" t="str">
        <v>Workshop Fees</v>
      </c>
      <c r="C194" s="11" t="str">
        <v>Skill Development Workshop</v>
      </c>
      <c r="D194" s="31">
        <f>SUMIFS('Register'!$F:$F,'Register'!$D:$D,Summary!$B194,'Register'!$E:$E,Summary!$C194,'Register'!$G:$G,Summary!D$2)</f>
        <v>0</v>
      </c>
      <c r="E194" s="31">
        <f>SUMIFS('Register'!$F:$F,'Register'!$D:$D,Summary!$B194,'Register'!$E:$E,Summary!$C194,'Register'!$G:$G,Summary!E$2)</f>
        <v>1750</v>
      </c>
      <c r="F194" s="31">
        <f>SUMIFS('Register'!$F:$F,'Register'!$D:$D,Summary!$B194,'Register'!$E:$E,Summary!$C194,'Register'!$G:$G,Summary!F$2)</f>
        <v>0</v>
      </c>
      <c r="G194" s="31">
        <f>SUMIFS('Register'!$F:$F,'Register'!$D:$D,Summary!$B194,'Register'!$E:$E,Summary!$C194,'Register'!$G:$G,Summary!G$2)</f>
        <v>0</v>
      </c>
      <c r="H194" s="31">
        <f>SUMIFS('Register'!$F:$F,'Register'!$D:$D,Summary!$B194,'Register'!$E:$E,Summary!$C194,'Register'!$G:$G,Summary!H$2)</f>
        <v>0</v>
      </c>
      <c r="I194" s="31">
        <f>SUMIFS('Register'!$F:$F,'Register'!$D:$D,Summary!$B194,'Register'!$E:$E,Summary!$C194,'Register'!$G:$G,Summary!I$2)</f>
        <v>0</v>
      </c>
      <c r="J194" s="31">
        <f>SUMIFS('Register'!$F:$F,'Register'!$D:$D,Summary!$B194,'Register'!$E:$E,Summary!$C194,'Register'!$G:$G,Summary!J$2)</f>
        <v>0</v>
      </c>
      <c r="K194" s="31">
        <f>SUMIFS('Register'!$F:$F,'Register'!$D:$D,Summary!$B194,'Register'!$E:$E,Summary!$C194,'Register'!$G:$G,Summary!K$2)</f>
        <v>0</v>
      </c>
      <c r="L194" s="31">
        <f>SUMIFS('Register'!$F:$F,'Register'!$D:$D,Summary!$B194,'Register'!$E:$E,Summary!$C194,'Register'!$G:$G,Summary!L$2)</f>
        <v>0</v>
      </c>
      <c r="M194" s="31">
        <f>SUMIFS('Register'!$F:$F,'Register'!$D:$D,Summary!$B194,'Register'!$E:$E,Summary!$C194,'Register'!$G:$G,Summary!M$2)</f>
        <v>0</v>
      </c>
      <c r="N194" s="31">
        <f>SUMIFS('Register'!$F:$F,'Register'!$D:$D,Summary!$B194,'Register'!$E:$E,Summary!$C194,'Register'!$G:$G,Summary!N$2)</f>
        <v>0</v>
      </c>
      <c r="O194" s="31">
        <f>SUMIFS('Register'!$F:$F,'Register'!$D:$D,Summary!$B194,'Register'!$E:$E,Summary!$C194,'Register'!$G:$G,Summary!O$2)</f>
        <v>0</v>
      </c>
      <c r="P194" s="18">
        <f t="shared" si="3"/>
        <v>1750</v>
      </c>
    </row>
    <row r="195" spans="2:16" x14ac:dyDescent="0.3">
      <c r="B195" s="19" t="str">
        <v>Workshop Fees</v>
      </c>
      <c r="C195" s="12" t="str">
        <v>Creative Writing Workshop</v>
      </c>
      <c r="D195" s="32">
        <f>SUMIFS('Register'!$F:$F,'Register'!$D:$D,Summary!$B195,'Register'!$E:$E,Summary!$C195,'Register'!$G:$G,Summary!D$2)</f>
        <v>0</v>
      </c>
      <c r="E195" s="32">
        <f>SUMIFS('Register'!$F:$F,'Register'!$D:$D,Summary!$B195,'Register'!$E:$E,Summary!$C195,'Register'!$G:$G,Summary!E$2)</f>
        <v>0</v>
      </c>
      <c r="F195" s="32">
        <f>SUMIFS('Register'!$F:$F,'Register'!$D:$D,Summary!$B195,'Register'!$E:$E,Summary!$C195,'Register'!$G:$G,Summary!F$2)</f>
        <v>0</v>
      </c>
      <c r="G195" s="32">
        <f>SUMIFS('Register'!$F:$F,'Register'!$D:$D,Summary!$B195,'Register'!$E:$E,Summary!$C195,'Register'!$G:$G,Summary!G$2)</f>
        <v>0</v>
      </c>
      <c r="H195" s="32">
        <f>SUMIFS('Register'!$F:$F,'Register'!$D:$D,Summary!$B195,'Register'!$E:$E,Summary!$C195,'Register'!$G:$G,Summary!H$2)</f>
        <v>0</v>
      </c>
      <c r="I195" s="32">
        <f>SUMIFS('Register'!$F:$F,'Register'!$D:$D,Summary!$B195,'Register'!$E:$E,Summary!$C195,'Register'!$G:$G,Summary!I$2)</f>
        <v>0</v>
      </c>
      <c r="J195" s="32">
        <f>SUMIFS('Register'!$F:$F,'Register'!$D:$D,Summary!$B195,'Register'!$E:$E,Summary!$C195,'Register'!$G:$G,Summary!J$2)</f>
        <v>2000</v>
      </c>
      <c r="K195" s="32">
        <f>SUMIFS('Register'!$F:$F,'Register'!$D:$D,Summary!$B195,'Register'!$E:$E,Summary!$C195,'Register'!$G:$G,Summary!K$2)</f>
        <v>0</v>
      </c>
      <c r="L195" s="32">
        <f>SUMIFS('Register'!$F:$F,'Register'!$D:$D,Summary!$B195,'Register'!$E:$E,Summary!$C195,'Register'!$G:$G,Summary!L$2)</f>
        <v>0</v>
      </c>
      <c r="M195" s="32">
        <f>SUMIFS('Register'!$F:$F,'Register'!$D:$D,Summary!$B195,'Register'!$E:$E,Summary!$C195,'Register'!$G:$G,Summary!M$2)</f>
        <v>0</v>
      </c>
      <c r="N195" s="32">
        <f>SUMIFS('Register'!$F:$F,'Register'!$D:$D,Summary!$B195,'Register'!$E:$E,Summary!$C195,'Register'!$G:$G,Summary!N$2)</f>
        <v>0</v>
      </c>
      <c r="O195" s="32">
        <f>SUMIFS('Register'!$F:$F,'Register'!$D:$D,Summary!$B195,'Register'!$E:$E,Summary!$C195,'Register'!$G:$G,Summary!O$2)</f>
        <v>0</v>
      </c>
      <c r="P195" s="20">
        <f t="shared" si="3"/>
        <v>2000</v>
      </c>
    </row>
    <row r="196" spans="2:16" ht="15" thickBot="1" x14ac:dyDescent="0.35">
      <c r="B196" s="21" t="str">
        <v>Workshops</v>
      </c>
      <c r="C196" s="22" t="str">
        <v>Youth Workshops</v>
      </c>
      <c r="D196" s="33">
        <f>SUMIFS('Register'!$F:$F,'Register'!$D:$D,Summary!$B196,'Register'!$E:$E,Summary!$C196,'Register'!$G:$G,Summary!D$2)</f>
        <v>0</v>
      </c>
      <c r="E196" s="33">
        <f>SUMIFS('Register'!$F:$F,'Register'!$D:$D,Summary!$B196,'Register'!$E:$E,Summary!$C196,'Register'!$G:$G,Summary!E$2)</f>
        <v>0</v>
      </c>
      <c r="F196" s="33">
        <f>SUMIFS('Register'!$F:$F,'Register'!$D:$D,Summary!$B196,'Register'!$E:$E,Summary!$C196,'Register'!$G:$G,Summary!F$2)</f>
        <v>0</v>
      </c>
      <c r="G196" s="33">
        <f>SUMIFS('Register'!$F:$F,'Register'!$D:$D,Summary!$B196,'Register'!$E:$E,Summary!$C196,'Register'!$G:$G,Summary!G$2)</f>
        <v>0</v>
      </c>
      <c r="H196" s="33">
        <f>SUMIFS('Register'!$F:$F,'Register'!$D:$D,Summary!$B196,'Register'!$E:$E,Summary!$C196,'Register'!$G:$G,Summary!H$2)</f>
        <v>0</v>
      </c>
      <c r="I196" s="33">
        <f>SUMIFS('Register'!$F:$F,'Register'!$D:$D,Summary!$B196,'Register'!$E:$E,Summary!$C196,'Register'!$G:$G,Summary!I$2)</f>
        <v>0</v>
      </c>
      <c r="J196" s="33">
        <f>SUMIFS('Register'!$F:$F,'Register'!$D:$D,Summary!$B196,'Register'!$E:$E,Summary!$C196,'Register'!$G:$G,Summary!J$2)</f>
        <v>0</v>
      </c>
      <c r="K196" s="33">
        <f>SUMIFS('Register'!$F:$F,'Register'!$D:$D,Summary!$B196,'Register'!$E:$E,Summary!$C196,'Register'!$G:$G,Summary!K$2)</f>
        <v>1650</v>
      </c>
      <c r="L196" s="33">
        <f>SUMIFS('Register'!$F:$F,'Register'!$D:$D,Summary!$B196,'Register'!$E:$E,Summary!$C196,'Register'!$G:$G,Summary!L$2)</f>
        <v>0</v>
      </c>
      <c r="M196" s="33">
        <f>SUMIFS('Register'!$F:$F,'Register'!$D:$D,Summary!$B196,'Register'!$E:$E,Summary!$C196,'Register'!$G:$G,Summary!M$2)</f>
        <v>0</v>
      </c>
      <c r="N196" s="33">
        <f>SUMIFS('Register'!$F:$F,'Register'!$D:$D,Summary!$B196,'Register'!$E:$E,Summary!$C196,'Register'!$G:$G,Summary!N$2)</f>
        <v>0</v>
      </c>
      <c r="O196" s="33">
        <f>SUMIFS('Register'!$F:$F,'Register'!$D:$D,Summary!$B196,'Register'!$E:$E,Summary!$C196,'Register'!$G:$G,Summary!O$2)</f>
        <v>0</v>
      </c>
      <c r="P196" s="23">
        <f t="shared" si="3"/>
        <v>1650</v>
      </c>
    </row>
  </sheetData>
  <sheetProtection selectLockedCells="1"/>
  <mergeCells count="1">
    <mergeCell ref="B4:C6"/>
  </mergeCells>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C85E1B-A999-4ECD-AF2B-8D21A69881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Register</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Asher Georgy</dc:creator>
  <cp:lastModifiedBy>Asher Georgy</cp:lastModifiedBy>
  <dcterms:created xsi:type="dcterms:W3CDTF">2024-01-13T18:11:56Z</dcterms:created>
  <dcterms:modified xsi:type="dcterms:W3CDTF">2024-10-12T13:26:07Z</dcterms:modified>
</cp:coreProperties>
</file>