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spit/Documents/GitHub/data602-finalprojec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2" i="1" l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B17" i="1"/>
  <c r="B22" i="1"/>
  <c r="E17" i="1"/>
  <c r="E22" i="1"/>
</calcChain>
</file>

<file path=xl/sharedStrings.xml><?xml version="1.0" encoding="utf-8"?>
<sst xmlns="http://schemas.openxmlformats.org/spreadsheetml/2006/main" count="58" uniqueCount="33">
  <si>
    <t>NA Neways List Price</t>
  </si>
  <si>
    <t>NA Modere List Price</t>
  </si>
  <si>
    <t>Share the Lvoe Discount</t>
  </si>
  <si>
    <t>All Other Product Discounts</t>
  </si>
  <si>
    <t>NA Modere Selling Price</t>
  </si>
  <si>
    <t>Product COGS</t>
  </si>
  <si>
    <t>Product Return Costs</t>
  </si>
  <si>
    <t>Royalty on Product</t>
  </si>
  <si>
    <t>Net Freight</t>
  </si>
  <si>
    <t>Distributor Commissions</t>
  </si>
  <si>
    <t>Leader Bridges</t>
  </si>
  <si>
    <t>Live Clean Credit Costs</t>
  </si>
  <si>
    <t>NA Department Labor</t>
  </si>
  <si>
    <t>Merchant Fees</t>
  </si>
  <si>
    <t>Travel/Events/Promotions/Samples</t>
  </si>
  <si>
    <t>Profit</t>
  </si>
  <si>
    <t>Legal/Lawsuits</t>
  </si>
  <si>
    <t>Newport Beach Rent</t>
  </si>
  <si>
    <t>Newport DTC Marketing</t>
  </si>
  <si>
    <t>Corporate Labor Support (30% time)</t>
  </si>
  <si>
    <t>Details</t>
  </si>
  <si>
    <t>JP/AU List Price</t>
  </si>
  <si>
    <t>JP/AU List Price vs US List Price</t>
  </si>
  <si>
    <t>All Product Discounts</t>
  </si>
  <si>
    <t>JP/AU Modere Selling Price</t>
  </si>
  <si>
    <t>Product Return Cost</t>
  </si>
  <si>
    <t>JP Department Labor</t>
  </si>
  <si>
    <t>Travel/Events/Promotions</t>
  </si>
  <si>
    <t>Neways / JP.AU vs US List</t>
  </si>
  <si>
    <t>Share the Love Discount</t>
  </si>
  <si>
    <t>List Price</t>
  </si>
  <si>
    <t>Profit 1</t>
  </si>
  <si>
    <t>Profit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</si>
</sst>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.0000_);_(&quot;$&quot;* \(#,##0.00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center" wrapText="1" readingOrder="1"/>
    </xf>
    <xf numFmtId="0" fontId="2" fillId="0" borderId="0" xfId="0" applyFont="1" applyAlignment="1">
      <alignment horizontal="center" wrapText="1" readingOrder="1"/>
    </xf>
    <xf numFmtId="0" fontId="2" fillId="0" borderId="2" xfId="0" applyFont="1" applyBorder="1" applyAlignment="1">
      <alignment horizontal="center" wrapText="1" readingOrder="1"/>
    </xf>
    <xf numFmtId="0" fontId="2" fillId="0" borderId="0" xfId="0" applyFont="1" applyBorder="1" applyAlignment="1">
      <alignment horizontal="center" wrapText="1" readingOrder="1"/>
    </xf>
    <xf numFmtId="4" fontId="2" fillId="0" borderId="0" xfId="0" applyNumberFormat="1" applyFont="1" applyBorder="1" applyAlignment="1">
      <alignment horizontal="center" wrapText="1" readingOrder="1"/>
    </xf>
    <xf numFmtId="165" fontId="2" fillId="0" borderId="0" xfId="1" applyNumberFormat="1" applyFont="1" applyAlignment="1">
      <alignment horizontal="center" wrapText="1" readingOrder="1"/>
    </xf>
    <xf numFmtId="165" fontId="2" fillId="0" borderId="0" xfId="1" applyNumberFormat="1" applyFont="1" applyBorder="1" applyAlignment="1">
      <alignment horizontal="center" wrapText="1" readingOrder="1"/>
    </xf>
    <xf numFmtId="44" fontId="0" fillId="0" borderId="0" xfId="0" applyNumberFormat="1"/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Sheet1!$G$2:$G$22</c:f>
              <c:strCache>
                <c:ptCount val="21"/>
                <c:pt idx="0">
                  <c:v>Neways / JP.AU vs US List</c:v>
                </c:pt>
                <c:pt idx="1">
                  <c:v>List Price</c:v>
                </c:pt>
                <c:pt idx="2">
                  <c:v>Share the Love Discount</c:v>
                </c:pt>
                <c:pt idx="3">
                  <c:v>All Other Product Discounts</c:v>
                </c:pt>
                <c:pt idx="4">
                  <c:v>NA Modere Selling Price</c:v>
                </c:pt>
                <c:pt idx="5">
                  <c:v>Product COGS</c:v>
                </c:pt>
                <c:pt idx="6">
                  <c:v>Product Return Costs</c:v>
                </c:pt>
                <c:pt idx="7">
                  <c:v>Royalty on Product</c:v>
                </c:pt>
                <c:pt idx="8">
                  <c:v>Net Freight</c:v>
                </c:pt>
                <c:pt idx="9">
                  <c:v>Distributor Commissions</c:v>
                </c:pt>
                <c:pt idx="10">
                  <c:v>Leader Bridges</c:v>
                </c:pt>
                <c:pt idx="11">
                  <c:v>Live Clean Credit Costs</c:v>
                </c:pt>
                <c:pt idx="12">
                  <c:v>NA Department Labor</c:v>
                </c:pt>
                <c:pt idx="13">
                  <c:v>Merchant Fees</c:v>
                </c:pt>
                <c:pt idx="14">
                  <c:v>Travel/Events/Promotions/Samples</c:v>
                </c:pt>
                <c:pt idx="15">
                  <c:v>Profit 1</c:v>
                </c:pt>
                <c:pt idx="16">
                  <c:v>Legal/Lawsuits</c:v>
                </c:pt>
                <c:pt idx="17">
                  <c:v>Newport Beach Rent</c:v>
                </c:pt>
                <c:pt idx="18">
                  <c:v>Newport DTC Marketing</c:v>
                </c:pt>
                <c:pt idx="19">
                  <c:v>Corporate Labor Support (30% time)</c:v>
                </c:pt>
                <c:pt idx="20">
                  <c:v>Profit 2</c:v>
                </c:pt>
              </c:strCache>
            </c:strRef>
          </c:cat>
          <c:val>
            <c:numRef>
              <c:f>Sheet1!$H$2:$H$22</c:f>
              <c:numCache>
                <c:formatCode>_("$"* #,##0.0000_);_("$"* \(#,##0.0000\);_("$"* "-"??_);_(@_)</c:formatCode>
                <c:ptCount val="21"/>
                <c:pt idx="0">
                  <c:v>1.18</c:v>
                </c:pt>
                <c:pt idx="1">
                  <c:v>1.06</c:v>
                </c:pt>
                <c:pt idx="2">
                  <c:v>0.01</c:v>
                </c:pt>
                <c:pt idx="3">
                  <c:v>0.05</c:v>
                </c:pt>
                <c:pt idx="4">
                  <c:v>1.0</c:v>
                </c:pt>
                <c:pt idx="5">
                  <c:v>0.208</c:v>
                </c:pt>
                <c:pt idx="6">
                  <c:v>0.01</c:v>
                </c:pt>
                <c:pt idx="7">
                  <c:v>0.022</c:v>
                </c:pt>
                <c:pt idx="8">
                  <c:v>0.06</c:v>
                </c:pt>
                <c:pt idx="9">
                  <c:v>0.476</c:v>
                </c:pt>
                <c:pt idx="10">
                  <c:v>0.046</c:v>
                </c:pt>
                <c:pt idx="11">
                  <c:v>0.065</c:v>
                </c:pt>
                <c:pt idx="12">
                  <c:v>0.041</c:v>
                </c:pt>
                <c:pt idx="13">
                  <c:v>0.022</c:v>
                </c:pt>
                <c:pt idx="14">
                  <c:v>0.06</c:v>
                </c:pt>
                <c:pt idx="15">
                  <c:v>-0.01</c:v>
                </c:pt>
                <c:pt idx="16">
                  <c:v>0.0594</c:v>
                </c:pt>
                <c:pt idx="17">
                  <c:v>0.0142</c:v>
                </c:pt>
                <c:pt idx="18">
                  <c:v>0.0222</c:v>
                </c:pt>
                <c:pt idx="19">
                  <c:v>0.0674</c:v>
                </c:pt>
                <c:pt idx="20">
                  <c:v>-0.1732</c:v>
                </c:pt>
              </c:numCache>
            </c:numRef>
          </c:val>
        </c:ser>
        <c:ser>
          <c:idx val="1"/>
          <c:order val="1"/>
          <c:tx>
            <c:v>JP/AU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Sheet1!$G$2:$G$22</c:f>
              <c:strCache>
                <c:ptCount val="21"/>
                <c:pt idx="0">
                  <c:v>Neways / JP.AU vs US List</c:v>
                </c:pt>
                <c:pt idx="1">
                  <c:v>List Price</c:v>
                </c:pt>
                <c:pt idx="2">
                  <c:v>Share the Love Discount</c:v>
                </c:pt>
                <c:pt idx="3">
                  <c:v>All Other Product Discounts</c:v>
                </c:pt>
                <c:pt idx="4">
                  <c:v>NA Modere Selling Price</c:v>
                </c:pt>
                <c:pt idx="5">
                  <c:v>Product COGS</c:v>
                </c:pt>
                <c:pt idx="6">
                  <c:v>Product Return Costs</c:v>
                </c:pt>
                <c:pt idx="7">
                  <c:v>Royalty on Product</c:v>
                </c:pt>
                <c:pt idx="8">
                  <c:v>Net Freight</c:v>
                </c:pt>
                <c:pt idx="9">
                  <c:v>Distributor Commissions</c:v>
                </c:pt>
                <c:pt idx="10">
                  <c:v>Leader Bridges</c:v>
                </c:pt>
                <c:pt idx="11">
                  <c:v>Live Clean Credit Costs</c:v>
                </c:pt>
                <c:pt idx="12">
                  <c:v>NA Department Labor</c:v>
                </c:pt>
                <c:pt idx="13">
                  <c:v>Merchant Fees</c:v>
                </c:pt>
                <c:pt idx="14">
                  <c:v>Travel/Events/Promotions/Samples</c:v>
                </c:pt>
                <c:pt idx="15">
                  <c:v>Profit 1</c:v>
                </c:pt>
                <c:pt idx="16">
                  <c:v>Legal/Lawsuits</c:v>
                </c:pt>
                <c:pt idx="17">
                  <c:v>Newport Beach Rent</c:v>
                </c:pt>
                <c:pt idx="18">
                  <c:v>Newport DTC Marketing</c:v>
                </c:pt>
                <c:pt idx="19">
                  <c:v>Corporate Labor Support (30% time)</c:v>
                </c:pt>
                <c:pt idx="20">
                  <c:v>Profit 2</c:v>
                </c:pt>
              </c:strCache>
            </c:strRef>
          </c:cat>
          <c:val>
            <c:numRef>
              <c:f>Sheet1!$I$2:$I$22</c:f>
              <c:numCache>
                <c:formatCode>_("$"* #,##0.0000_);_("$"* \(#,##0.0000\);_("$"* "-"??_);_(@_)</c:formatCode>
                <c:ptCount val="21"/>
                <c:pt idx="0">
                  <c:v>1.44</c:v>
                </c:pt>
                <c:pt idx="1">
                  <c:v>1.015</c:v>
                </c:pt>
                <c:pt idx="2">
                  <c:v>0.0</c:v>
                </c:pt>
                <c:pt idx="3">
                  <c:v>0.015</c:v>
                </c:pt>
                <c:pt idx="4">
                  <c:v>1.0</c:v>
                </c:pt>
                <c:pt idx="5">
                  <c:v>0.183</c:v>
                </c:pt>
                <c:pt idx="6">
                  <c:v>0.002</c:v>
                </c:pt>
                <c:pt idx="7">
                  <c:v>0.0</c:v>
                </c:pt>
                <c:pt idx="8">
                  <c:v>0.0</c:v>
                </c:pt>
                <c:pt idx="9">
                  <c:v>0.433</c:v>
                </c:pt>
                <c:pt idx="10">
                  <c:v>0.0</c:v>
                </c:pt>
                <c:pt idx="11">
                  <c:v>0.0</c:v>
                </c:pt>
                <c:pt idx="12">
                  <c:v>0.061</c:v>
                </c:pt>
                <c:pt idx="13">
                  <c:v>0.0256</c:v>
                </c:pt>
                <c:pt idx="14">
                  <c:v>0.07</c:v>
                </c:pt>
                <c:pt idx="15">
                  <c:v>0.2254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0.0674</c:v>
                </c:pt>
                <c:pt idx="20">
                  <c:v>0.158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27479440"/>
        <c:axId val="-1530920544"/>
      </c:barChart>
      <c:catAx>
        <c:axId val="-152747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920544"/>
        <c:crosses val="autoZero"/>
        <c:auto val="1"/>
        <c:lblAlgn val="ctr"/>
        <c:lblOffset val="100"/>
        <c:noMultiLvlLbl val="0"/>
      </c:catAx>
      <c:valAx>
        <c:axId val="-15309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747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November 2017</a:t>
            </a:r>
            <a:r>
              <a:rPr lang="en-US" baseline="0"/>
              <a:t> Overview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(Sheet1!$G$2:$G$3,Sheet1!$G$6,Sheet1!$G$17,Sheet1!$G$22)</c:f>
              <c:strCache>
                <c:ptCount val="5"/>
                <c:pt idx="0">
                  <c:v>Neways / JP.AU vs US List</c:v>
                </c:pt>
                <c:pt idx="1">
                  <c:v>List Price</c:v>
                </c:pt>
                <c:pt idx="2">
                  <c:v>NA Modere Selling Price</c:v>
                </c:pt>
                <c:pt idx="3">
                  <c:v>Profit 1</c:v>
                </c:pt>
                <c:pt idx="4">
                  <c:v>Profit 2</c:v>
                </c:pt>
              </c:strCache>
            </c:strRef>
          </c:cat>
          <c:val>
            <c:numRef>
              <c:f>(Sheet1!$H$2:$H$3,Sheet1!$H$6,Sheet1!$H$17,Sheet1!$H$22)</c:f>
              <c:numCache>
                <c:formatCode>_("$"* #,##0.0000_);_("$"* \(#,##0.0000\);_("$"* "-"??_);_(@_)</c:formatCode>
                <c:ptCount val="5"/>
                <c:pt idx="0">
                  <c:v>1.18</c:v>
                </c:pt>
                <c:pt idx="1">
                  <c:v>1.06</c:v>
                </c:pt>
                <c:pt idx="2">
                  <c:v>1.0</c:v>
                </c:pt>
                <c:pt idx="3">
                  <c:v>-0.01</c:v>
                </c:pt>
                <c:pt idx="4">
                  <c:v>-0.1732</c:v>
                </c:pt>
              </c:numCache>
            </c:numRef>
          </c:val>
        </c:ser>
        <c:ser>
          <c:idx val="1"/>
          <c:order val="1"/>
          <c:tx>
            <c:v>JP/AU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(Sheet1!$G$2:$G$3,Sheet1!$G$6,Sheet1!$G$17,Sheet1!$G$22)</c:f>
              <c:strCache>
                <c:ptCount val="5"/>
                <c:pt idx="0">
                  <c:v>Neways / JP.AU vs US List</c:v>
                </c:pt>
                <c:pt idx="1">
                  <c:v>List Price</c:v>
                </c:pt>
                <c:pt idx="2">
                  <c:v>NA Modere Selling Price</c:v>
                </c:pt>
                <c:pt idx="3">
                  <c:v>Profit 1</c:v>
                </c:pt>
                <c:pt idx="4">
                  <c:v>Profit 2</c:v>
                </c:pt>
              </c:strCache>
            </c:strRef>
          </c:cat>
          <c:val>
            <c:numRef>
              <c:f>(Sheet1!$I$2:$I$3,Sheet1!$I$6,Sheet1!$I$17,Sheet1!$I$22)</c:f>
              <c:numCache>
                <c:formatCode>_("$"* #,##0.0000_);_("$"* \(#,##0.0000\);_("$"* "-"??_);_(@_)</c:formatCode>
                <c:ptCount val="5"/>
                <c:pt idx="0">
                  <c:v>1.44</c:v>
                </c:pt>
                <c:pt idx="1">
                  <c:v>1.015</c:v>
                </c:pt>
                <c:pt idx="2">
                  <c:v>1.0</c:v>
                </c:pt>
                <c:pt idx="3">
                  <c:v>0.2254</c:v>
                </c:pt>
                <c:pt idx="4">
                  <c:v>0.158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04614960"/>
        <c:axId val="-1508792080"/>
      </c:barChart>
      <c:catAx>
        <c:axId val="-150461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792080"/>
        <c:crosses val="autoZero"/>
        <c:auto val="1"/>
        <c:lblAlgn val="ctr"/>
        <c:lblOffset val="100"/>
        <c:noMultiLvlLbl val="0"/>
      </c:catAx>
      <c:valAx>
        <c:axId val="-15087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461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Sheet1!$G$7:$G$16</c:f>
              <c:strCache>
                <c:ptCount val="10"/>
                <c:pt idx="0">
                  <c:v>Product COGS</c:v>
                </c:pt>
                <c:pt idx="1">
                  <c:v>Product Return Costs</c:v>
                </c:pt>
                <c:pt idx="2">
                  <c:v>Royalty on Product</c:v>
                </c:pt>
                <c:pt idx="3">
                  <c:v>Net Freight</c:v>
                </c:pt>
                <c:pt idx="4">
                  <c:v>Distributor Commissions</c:v>
                </c:pt>
                <c:pt idx="5">
                  <c:v>Leader Bridges</c:v>
                </c:pt>
                <c:pt idx="6">
                  <c:v>Live Clean Credit Costs</c:v>
                </c:pt>
                <c:pt idx="7">
                  <c:v>NA Department Labor</c:v>
                </c:pt>
                <c:pt idx="8">
                  <c:v>Merchant Fees</c:v>
                </c:pt>
                <c:pt idx="9">
                  <c:v>Travel/Events/Promotions/Samples</c:v>
                </c:pt>
              </c:strCache>
            </c:strRef>
          </c:cat>
          <c:val>
            <c:numRef>
              <c:f>Sheet1!$H$7:$H$16</c:f>
              <c:numCache>
                <c:formatCode>_("$"* #,##0.0000_);_("$"* \(#,##0.0000\);_("$"* "-"??_);_(@_)</c:formatCode>
                <c:ptCount val="10"/>
                <c:pt idx="0">
                  <c:v>0.208</c:v>
                </c:pt>
                <c:pt idx="1">
                  <c:v>0.01</c:v>
                </c:pt>
                <c:pt idx="2">
                  <c:v>0.022</c:v>
                </c:pt>
                <c:pt idx="3">
                  <c:v>0.06</c:v>
                </c:pt>
                <c:pt idx="4">
                  <c:v>0.476</c:v>
                </c:pt>
                <c:pt idx="5">
                  <c:v>0.046</c:v>
                </c:pt>
                <c:pt idx="6">
                  <c:v>0.065</c:v>
                </c:pt>
                <c:pt idx="7">
                  <c:v>0.041</c:v>
                </c:pt>
                <c:pt idx="8">
                  <c:v>0.022</c:v>
                </c:pt>
                <c:pt idx="9">
                  <c:v>0.06</c:v>
                </c:pt>
              </c:numCache>
            </c:numRef>
          </c:val>
        </c:ser>
        <c:ser>
          <c:idx val="1"/>
          <c:order val="1"/>
          <c:tx>
            <c:v>JP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Sheet1!$G$7:$G$16</c:f>
              <c:strCache>
                <c:ptCount val="10"/>
                <c:pt idx="0">
                  <c:v>Product COGS</c:v>
                </c:pt>
                <c:pt idx="1">
                  <c:v>Product Return Costs</c:v>
                </c:pt>
                <c:pt idx="2">
                  <c:v>Royalty on Product</c:v>
                </c:pt>
                <c:pt idx="3">
                  <c:v>Net Freight</c:v>
                </c:pt>
                <c:pt idx="4">
                  <c:v>Distributor Commissions</c:v>
                </c:pt>
                <c:pt idx="5">
                  <c:v>Leader Bridges</c:v>
                </c:pt>
                <c:pt idx="6">
                  <c:v>Live Clean Credit Costs</c:v>
                </c:pt>
                <c:pt idx="7">
                  <c:v>NA Department Labor</c:v>
                </c:pt>
                <c:pt idx="8">
                  <c:v>Merchant Fees</c:v>
                </c:pt>
                <c:pt idx="9">
                  <c:v>Travel/Events/Promotions/Samples</c:v>
                </c:pt>
              </c:strCache>
            </c:strRef>
          </c:cat>
          <c:val>
            <c:numRef>
              <c:f>Sheet1!$I$7:$I$16</c:f>
              <c:numCache>
                <c:formatCode>_("$"* #,##0.0000_);_("$"* \(#,##0.0000\);_("$"* "-"??_);_(@_)</c:formatCode>
                <c:ptCount val="10"/>
                <c:pt idx="0">
                  <c:v>0.183</c:v>
                </c:pt>
                <c:pt idx="1">
                  <c:v>0.002</c:v>
                </c:pt>
                <c:pt idx="2">
                  <c:v>0.0</c:v>
                </c:pt>
                <c:pt idx="3">
                  <c:v>0.0</c:v>
                </c:pt>
                <c:pt idx="4">
                  <c:v>0.433</c:v>
                </c:pt>
                <c:pt idx="5">
                  <c:v>0.0</c:v>
                </c:pt>
                <c:pt idx="6">
                  <c:v>0.0</c:v>
                </c:pt>
                <c:pt idx="7">
                  <c:v>0.061</c:v>
                </c:pt>
                <c:pt idx="8">
                  <c:v>0.0256</c:v>
                </c:pt>
                <c:pt idx="9">
                  <c:v>0.07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02544240"/>
        <c:axId val="-1502542464"/>
      </c:barChart>
      <c:catAx>
        <c:axId val="-150254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2542464"/>
        <c:crosses val="autoZero"/>
        <c:auto val="1"/>
        <c:lblAlgn val="ctr"/>
        <c:lblOffset val="100"/>
        <c:noMultiLvlLbl val="0"/>
      </c:catAx>
      <c:valAx>
        <c:axId val="-150254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254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22</xdr:row>
      <xdr:rowOff>212725</xdr:rowOff>
    </xdr:from>
    <xdr:to>
      <xdr:col>13</xdr:col>
      <xdr:colOff>508000</xdr:colOff>
      <xdr:row>44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127000</xdr:colOff>
      <xdr:row>23</xdr:row>
      <xdr:rowOff>38100</xdr:rowOff>
    </xdr:from>
    <xdr:to>
      <xdr:col>5</xdr:col>
      <xdr:colOff>571500</xdr:colOff>
      <xdr:row>45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63500</xdr:colOff>
      <xdr:row>23</xdr:row>
      <xdr:rowOff>0</xdr:rowOff>
    </xdr:from>
    <xdr:to>
      <xdr:col>22</xdr:col>
      <xdr:colOff>244475</xdr:colOff>
      <xdr:row>44</xdr:row>
      <xdr:rowOff>57150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80" zoomScaleNormal="80" workbookViewId="0">
      <selection activeCell="I2" sqref="I2:I22"/>
    </sheetView>
  </sheetViews>
  <sheetFormatPr baseColWidth="10" defaultRowHeight="16" x14ac:dyDescent="0.2"/>
  <cols>
    <col min="1" max="1" width="21.83203125" customWidth="1"/>
    <col min="2" max="2" width="14.1640625" bestFit="1" customWidth="1"/>
    <col min="4" max="4" width="21.83203125" customWidth="1"/>
    <col min="5" max="5" width="14.1640625" bestFit="1" customWidth="1"/>
    <col min="7" max="7" width="21.83203125" customWidth="1"/>
  </cols>
  <sheetData>
    <row r="1" spans="1:10" ht="17" thickTop="1" x14ac:dyDescent="0.2">
      <c r="A1" s="1" t="s">
        <v>20</v>
      </c>
      <c r="B1" s="2"/>
      <c r="C1" s="2"/>
      <c r="D1" s="1" t="s">
        <v>20</v>
      </c>
      <c r="E1" s="2"/>
    </row>
    <row r="2" spans="1:10" ht="32" x14ac:dyDescent="0.2">
      <c r="A2" s="3" t="s">
        <v>0</v>
      </c>
      <c r="B2" s="7">
        <v>1.18</v>
      </c>
      <c r="C2" s="3"/>
      <c r="D2" s="3" t="s">
        <v>22</v>
      </c>
      <c r="E2" s="7">
        <v>1.44</v>
      </c>
      <c r="G2" s="3" t="s">
        <v>28</v>
      </c>
      <c r="H2" s="7">
        <f>B2</f>
        <v>1.18</v>
      </c>
      <c r="I2" s="7">
        <f>IF(E2="","",E2)</f>
        <v>1.44</v>
      </c>
      <c r="J2" s="9"/>
    </row>
    <row r="3" spans="1:10" x14ac:dyDescent="0.2">
      <c r="A3" s="3" t="s">
        <v>1</v>
      </c>
      <c r="B3" s="7">
        <v>1.06</v>
      </c>
      <c r="C3" s="3"/>
      <c r="D3" s="3" t="s">
        <v>21</v>
      </c>
      <c r="E3" s="7">
        <v>1.0149999999999999</v>
      </c>
      <c r="G3" s="3" t="s">
        <v>30</v>
      </c>
      <c r="H3" s="7">
        <f t="shared" ref="H3:H22" si="0">B3</f>
        <v>1.06</v>
      </c>
      <c r="I3" s="7">
        <f t="shared" ref="I3:I22" si="1">IF(E3="","",E3)</f>
        <v>1.0149999999999999</v>
      </c>
    </row>
    <row r="4" spans="1:10" x14ac:dyDescent="0.2">
      <c r="A4" s="3" t="s">
        <v>2</v>
      </c>
      <c r="B4" s="7">
        <v>0.01</v>
      </c>
      <c r="C4" s="3"/>
      <c r="D4" s="3"/>
      <c r="G4" s="3" t="s">
        <v>29</v>
      </c>
      <c r="H4" s="7">
        <f t="shared" si="0"/>
        <v>0.01</v>
      </c>
      <c r="I4" s="7" t="str">
        <f t="shared" si="1"/>
        <v/>
      </c>
    </row>
    <row r="5" spans="1:10" ht="32" x14ac:dyDescent="0.2">
      <c r="A5" s="3" t="s">
        <v>3</v>
      </c>
      <c r="B5" s="7">
        <v>0.05</v>
      </c>
      <c r="C5" s="3"/>
      <c r="D5" s="3" t="s">
        <v>23</v>
      </c>
      <c r="E5" s="7">
        <v>1.4999999999999999E-2</v>
      </c>
      <c r="G5" s="3" t="s">
        <v>3</v>
      </c>
      <c r="H5" s="7">
        <f t="shared" si="0"/>
        <v>0.05</v>
      </c>
      <c r="I5" s="7">
        <f t="shared" si="1"/>
        <v>1.4999999999999999E-2</v>
      </c>
    </row>
    <row r="6" spans="1:10" ht="32" x14ac:dyDescent="0.2">
      <c r="A6" s="3" t="s">
        <v>4</v>
      </c>
      <c r="B6" s="7">
        <v>1</v>
      </c>
      <c r="C6" s="3"/>
      <c r="D6" s="3" t="s">
        <v>24</v>
      </c>
      <c r="E6" s="7">
        <v>1</v>
      </c>
      <c r="G6" s="3" t="s">
        <v>4</v>
      </c>
      <c r="H6" s="7">
        <f t="shared" si="0"/>
        <v>1</v>
      </c>
      <c r="I6" s="7">
        <f t="shared" si="1"/>
        <v>1</v>
      </c>
    </row>
    <row r="7" spans="1:10" x14ac:dyDescent="0.2">
      <c r="A7" s="3" t="s">
        <v>5</v>
      </c>
      <c r="B7" s="7">
        <v>0.20799999999999999</v>
      </c>
      <c r="C7" s="3"/>
      <c r="D7" s="3" t="s">
        <v>5</v>
      </c>
      <c r="E7" s="7">
        <v>0.183</v>
      </c>
      <c r="G7" s="3" t="s">
        <v>5</v>
      </c>
      <c r="H7" s="7">
        <f t="shared" si="0"/>
        <v>0.20799999999999999</v>
      </c>
      <c r="I7" s="7">
        <f t="shared" si="1"/>
        <v>0.183</v>
      </c>
    </row>
    <row r="8" spans="1:10" x14ac:dyDescent="0.2">
      <c r="A8" s="3" t="s">
        <v>6</v>
      </c>
      <c r="B8" s="7">
        <v>0.01</v>
      </c>
      <c r="C8" s="3"/>
      <c r="D8" s="3" t="s">
        <v>25</v>
      </c>
      <c r="E8" s="7">
        <v>2E-3</v>
      </c>
      <c r="G8" s="3" t="s">
        <v>6</v>
      </c>
      <c r="H8" s="7">
        <f t="shared" si="0"/>
        <v>0.01</v>
      </c>
      <c r="I8" s="7">
        <f t="shared" si="1"/>
        <v>2E-3</v>
      </c>
    </row>
    <row r="9" spans="1:10" x14ac:dyDescent="0.2">
      <c r="A9" s="3" t="s">
        <v>7</v>
      </c>
      <c r="B9" s="7">
        <v>2.1999999999999999E-2</v>
      </c>
      <c r="C9" s="3"/>
      <c r="D9" s="3"/>
      <c r="E9" s="7"/>
      <c r="G9" s="3" t="s">
        <v>7</v>
      </c>
      <c r="H9" s="7">
        <f t="shared" si="0"/>
        <v>2.1999999999999999E-2</v>
      </c>
      <c r="I9" s="7" t="str">
        <f t="shared" si="1"/>
        <v/>
      </c>
    </row>
    <row r="10" spans="1:10" x14ac:dyDescent="0.2">
      <c r="A10" s="3" t="s">
        <v>8</v>
      </c>
      <c r="B10" s="7">
        <v>0.06</v>
      </c>
      <c r="C10" s="3"/>
      <c r="D10" s="3" t="s">
        <v>8</v>
      </c>
      <c r="E10" s="7">
        <v>0</v>
      </c>
      <c r="G10" s="3" t="s">
        <v>8</v>
      </c>
      <c r="H10" s="7">
        <f t="shared" si="0"/>
        <v>0.06</v>
      </c>
      <c r="I10" s="7">
        <f t="shared" si="1"/>
        <v>0</v>
      </c>
    </row>
    <row r="11" spans="1:10" x14ac:dyDescent="0.2">
      <c r="A11" s="5" t="s">
        <v>9</v>
      </c>
      <c r="B11" s="8">
        <v>0.47599999999999998</v>
      </c>
      <c r="C11" s="5"/>
      <c r="D11" s="5" t="s">
        <v>9</v>
      </c>
      <c r="E11" s="8">
        <v>0.433</v>
      </c>
      <c r="G11" s="5" t="s">
        <v>9</v>
      </c>
      <c r="H11" s="7">
        <f t="shared" si="0"/>
        <v>0.47599999999999998</v>
      </c>
      <c r="I11" s="7">
        <f t="shared" si="1"/>
        <v>0.433</v>
      </c>
    </row>
    <row r="12" spans="1:10" x14ac:dyDescent="0.2">
      <c r="A12" s="3" t="s">
        <v>10</v>
      </c>
      <c r="B12" s="7">
        <v>4.5999999999999999E-2</v>
      </c>
      <c r="C12" s="3"/>
      <c r="D12" s="3"/>
      <c r="E12" s="7"/>
      <c r="G12" s="3" t="s">
        <v>10</v>
      </c>
      <c r="H12" s="7">
        <f t="shared" si="0"/>
        <v>4.5999999999999999E-2</v>
      </c>
      <c r="I12" s="7" t="str">
        <f t="shared" si="1"/>
        <v/>
      </c>
    </row>
    <row r="13" spans="1:10" x14ac:dyDescent="0.2">
      <c r="A13" s="3" t="s">
        <v>11</v>
      </c>
      <c r="B13" s="7">
        <v>6.5000000000000002E-2</v>
      </c>
      <c r="C13" s="3"/>
      <c r="D13" s="3"/>
      <c r="E13" s="7"/>
      <c r="G13" s="3" t="s">
        <v>11</v>
      </c>
      <c r="H13" s="7">
        <f t="shared" si="0"/>
        <v>6.5000000000000002E-2</v>
      </c>
      <c r="I13" s="7" t="str">
        <f t="shared" si="1"/>
        <v/>
      </c>
    </row>
    <row r="14" spans="1:10" x14ac:dyDescent="0.2">
      <c r="A14" s="3" t="s">
        <v>12</v>
      </c>
      <c r="B14" s="7">
        <v>4.1000000000000002E-2</v>
      </c>
      <c r="C14" s="3"/>
      <c r="D14" s="3" t="s">
        <v>26</v>
      </c>
      <c r="E14" s="7">
        <v>6.0999999999999999E-2</v>
      </c>
      <c r="G14" s="3" t="s">
        <v>12</v>
      </c>
      <c r="H14" s="7">
        <f t="shared" si="0"/>
        <v>4.1000000000000002E-2</v>
      </c>
      <c r="I14" s="7">
        <f t="shared" si="1"/>
        <v>6.0999999999999999E-2</v>
      </c>
    </row>
    <row r="15" spans="1:10" x14ac:dyDescent="0.2">
      <c r="A15" s="3" t="s">
        <v>13</v>
      </c>
      <c r="B15" s="7">
        <v>2.1999999999999999E-2</v>
      </c>
      <c r="C15" s="3"/>
      <c r="D15" s="3" t="s">
        <v>13</v>
      </c>
      <c r="E15" s="7">
        <v>2.5600000000000001E-2</v>
      </c>
      <c r="G15" s="3" t="s">
        <v>13</v>
      </c>
      <c r="H15" s="7">
        <f t="shared" si="0"/>
        <v>2.1999999999999999E-2</v>
      </c>
      <c r="I15" s="7">
        <f t="shared" si="1"/>
        <v>2.5600000000000001E-2</v>
      </c>
    </row>
    <row r="16" spans="1:10" ht="32" x14ac:dyDescent="0.2">
      <c r="A16" s="3" t="s">
        <v>14</v>
      </c>
      <c r="B16" s="7">
        <v>0.06</v>
      </c>
      <c r="C16" s="3"/>
      <c r="D16" s="3" t="s">
        <v>27</v>
      </c>
      <c r="E16" s="7">
        <v>7.0000000000000007E-2</v>
      </c>
      <c r="G16" s="3" t="s">
        <v>14</v>
      </c>
      <c r="H16" s="7">
        <f t="shared" si="0"/>
        <v>0.06</v>
      </c>
      <c r="I16" s="7">
        <f t="shared" si="1"/>
        <v>7.0000000000000007E-2</v>
      </c>
    </row>
    <row r="17" spans="1:9" x14ac:dyDescent="0.2">
      <c r="A17" s="3" t="s">
        <v>15</v>
      </c>
      <c r="B17" s="7">
        <f>B6-SUM(B7:B16)</f>
        <v>-1.0000000000000009E-2</v>
      </c>
      <c r="C17" s="3"/>
      <c r="D17" s="3" t="s">
        <v>15</v>
      </c>
      <c r="E17" s="7">
        <f>E6-SUM(E7:E16)</f>
        <v>0.22540000000000004</v>
      </c>
      <c r="G17" s="3" t="s">
        <v>31</v>
      </c>
      <c r="H17" s="7">
        <f t="shared" si="0"/>
        <v>-1.0000000000000009E-2</v>
      </c>
      <c r="I17" s="7">
        <f t="shared" si="1"/>
        <v>0.22540000000000004</v>
      </c>
    </row>
    <row r="18" spans="1:9" x14ac:dyDescent="0.2">
      <c r="A18" s="3" t="s">
        <v>16</v>
      </c>
      <c r="B18" s="7">
        <v>5.9400000000000001E-2</v>
      </c>
      <c r="C18" s="3"/>
      <c r="D18" s="3"/>
      <c r="E18" s="7"/>
      <c r="G18" s="3" t="s">
        <v>16</v>
      </c>
      <c r="H18" s="7">
        <f t="shared" si="0"/>
        <v>5.9400000000000001E-2</v>
      </c>
      <c r="I18" s="7" t="str">
        <f t="shared" si="1"/>
        <v/>
      </c>
    </row>
    <row r="19" spans="1:9" x14ac:dyDescent="0.2">
      <c r="A19" s="3" t="s">
        <v>17</v>
      </c>
      <c r="B19" s="7">
        <v>1.4200000000000001E-2</v>
      </c>
      <c r="C19" s="3"/>
      <c r="D19" s="3"/>
      <c r="E19" s="7"/>
      <c r="G19" s="3" t="s">
        <v>17</v>
      </c>
      <c r="H19" s="7">
        <f t="shared" si="0"/>
        <v>1.4200000000000001E-2</v>
      </c>
      <c r="I19" s="7" t="str">
        <f t="shared" si="1"/>
        <v/>
      </c>
    </row>
    <row r="20" spans="1:9" x14ac:dyDescent="0.2">
      <c r="A20" s="3" t="s">
        <v>18</v>
      </c>
      <c r="B20" s="7">
        <v>2.2200000000000001E-2</v>
      </c>
      <c r="C20" s="3"/>
      <c r="D20" s="3"/>
      <c r="E20" s="7"/>
      <c r="G20" s="3" t="s">
        <v>18</v>
      </c>
      <c r="H20" s="7">
        <f t="shared" si="0"/>
        <v>2.2200000000000001E-2</v>
      </c>
      <c r="I20" s="7" t="str">
        <f t="shared" si="1"/>
        <v/>
      </c>
    </row>
    <row r="21" spans="1:9" ht="32" x14ac:dyDescent="0.2">
      <c r="A21" s="3" t="s">
        <v>19</v>
      </c>
      <c r="B21" s="7">
        <v>6.7400000000000002E-2</v>
      </c>
      <c r="C21" s="3"/>
      <c r="D21" s="3" t="s">
        <v>19</v>
      </c>
      <c r="E21" s="7">
        <v>6.7400000000000002E-2</v>
      </c>
      <c r="G21" s="3" t="s">
        <v>19</v>
      </c>
      <c r="H21" s="7">
        <f t="shared" si="0"/>
        <v>6.7400000000000002E-2</v>
      </c>
      <c r="I21" s="7">
        <f t="shared" si="1"/>
        <v>6.7400000000000002E-2</v>
      </c>
    </row>
    <row r="22" spans="1:9" ht="17" thickBot="1" x14ac:dyDescent="0.25">
      <c r="A22" s="4" t="s">
        <v>15</v>
      </c>
      <c r="B22" s="7">
        <f>B17-SUM(B18:B21)</f>
        <v>-0.17320000000000002</v>
      </c>
      <c r="C22" s="4"/>
      <c r="D22" s="4" t="s">
        <v>15</v>
      </c>
      <c r="E22" s="7">
        <f>E17-SUM(E18:E21)</f>
        <v>0.15800000000000003</v>
      </c>
      <c r="G22" s="4" t="s">
        <v>32</v>
      </c>
      <c r="H22" s="7">
        <f t="shared" si="0"/>
        <v>-0.17320000000000002</v>
      </c>
      <c r="I22" s="7">
        <f t="shared" si="1"/>
        <v>0.15800000000000003</v>
      </c>
    </row>
    <row r="23" spans="1:9" ht="17" thickTop="1" x14ac:dyDescent="0.2">
      <c r="A23" s="5"/>
      <c r="B23" s="5"/>
      <c r="C23" s="5"/>
      <c r="D23" s="6"/>
      <c r="E23" s="5"/>
    </row>
    <row r="24" spans="1:9" x14ac:dyDescent="0.2">
      <c r="A24" s="5"/>
      <c r="B24" s="5"/>
      <c r="C24" s="5"/>
      <c r="D24" s="6"/>
      <c r="E24" s="5"/>
    </row>
    <row r="25" spans="1:9" x14ac:dyDescent="0.2">
      <c r="A25" s="5"/>
      <c r="B25" s="5"/>
      <c r="C25" s="5"/>
      <c r="D25" s="6"/>
      <c r="E25" s="5"/>
    </row>
    <row r="26" spans="1:9" x14ac:dyDescent="0.2">
      <c r="A26" s="5"/>
      <c r="B26" s="5"/>
      <c r="C26" s="5"/>
      <c r="D26" s="6"/>
      <c r="E26" s="5"/>
    </row>
    <row r="27" spans="1:9" x14ac:dyDescent="0.2">
      <c r="A27" s="5"/>
      <c r="B27" s="5"/>
      <c r="C27" s="5"/>
      <c r="D27" s="6"/>
      <c r="E27" s="5"/>
    </row>
    <row r="28" spans="1:9" x14ac:dyDescent="0.2">
      <c r="A28" s="5"/>
      <c r="B28" s="5"/>
      <c r="C28" s="5"/>
      <c r="D28" s="6"/>
      <c r="E28" s="5"/>
    </row>
    <row r="29" spans="1:9" x14ac:dyDescent="0.2">
      <c r="A29" s="5"/>
      <c r="B29" s="5"/>
      <c r="C29" s="5"/>
      <c r="D29" s="6"/>
      <c r="E29" s="5"/>
    </row>
    <row r="30" spans="1:9" x14ac:dyDescent="0.2">
      <c r="A30" s="5"/>
      <c r="B30" s="5"/>
      <c r="C30" s="5"/>
      <c r="D30" s="6"/>
      <c r="E30" s="5"/>
    </row>
    <row r="31" spans="1:9" x14ac:dyDescent="0.2">
      <c r="A31" s="5"/>
      <c r="B31" s="5"/>
      <c r="C31" s="5"/>
      <c r="D31" s="6"/>
      <c r="E31" s="5"/>
    </row>
    <row r="32" spans="1:9" x14ac:dyDescent="0.2">
      <c r="A32" s="5"/>
      <c r="B32" s="5"/>
      <c r="C32" s="5"/>
      <c r="D32" s="6"/>
      <c r="E32" s="5"/>
    </row>
    <row r="33" spans="1:5" x14ac:dyDescent="0.2">
      <c r="A33" s="5"/>
      <c r="B33" s="5"/>
      <c r="C33" s="5"/>
      <c r="D33" s="6"/>
      <c r="E3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2017-11-13T02:31:48Z</dcterms:created>
  <dcterms:modified xsi:type="dcterms:W3CDTF">2017-11-13T03:38:11Z</dcterms:modified>
</cp:coreProperties>
</file>