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135" windowWidth="19440" windowHeight="1084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J32" i="1" l="1"/>
  <c r="J31" i="1"/>
  <c r="J30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</calcChain>
</file>

<file path=xl/sharedStrings.xml><?xml version="1.0" encoding="utf-8"?>
<sst xmlns="http://schemas.openxmlformats.org/spreadsheetml/2006/main" count="88" uniqueCount="39">
  <si>
    <t>A</t>
  </si>
  <si>
    <t>B</t>
  </si>
  <si>
    <t>Region</t>
  </si>
  <si>
    <t>Parcels</t>
  </si>
  <si>
    <t>Minutes</t>
  </si>
  <si>
    <t>Trip</t>
  </si>
  <si>
    <t>TruckAge</t>
  </si>
  <si>
    <t>C</t>
  </si>
  <si>
    <t>RegA</t>
  </si>
  <si>
    <t>RegB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</si>
  <si>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</si>
  <si>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</si>
  <si>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</si>
  <si>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</si>
  <si>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</si>
  <si>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</si>
  <si>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</si>
  <si>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</si>
  <si>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</si>
  <si>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</si>
  <si>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</si>
  <si>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</si>
  <si>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</si>
  <si>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</si>
  <si>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</si>
  <si>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</si>
  <si>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</si>
  <si>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</si>
  <si>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</si>
  <si>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</si>
  <si>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</si>
  <si>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</si>
  <si>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</si>
  <si>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</si>
  <si>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RegB and Intercept have no significance in Minutes because the p-value s of both grather than alpha.</t>
  </si>
  <si>
    <t>Time to deliver 25 parcels, using a truck 10 years old.</t>
  </si>
  <si>
    <t>Region A:</t>
  </si>
  <si>
    <t>Region B:</t>
  </si>
  <si>
    <t>Region 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</si>
</sst>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on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 wrapText="1"/>
    </xf>
    <xf numFmtId="164" fontId="0" fillId="0" borderId="0" xfId="0" applyNumberFormat="1" applyFont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 vertical="center" wrapText="1"/>
    </xf>
    <xf numFmtId="165" fontId="0" fillId="0" borderId="0" xfId="0" applyNumberFormat="1" applyFont="1"/>
    <xf numFmtId="0" fontId="0" fillId="2" borderId="0" xfId="0" applyFont="1" applyFill="1"/>
    <xf numFmtId="165" fontId="0" fillId="2" borderId="0" xfId="0" applyNumberFormat="1" applyFont="1" applyFill="1"/>
    <xf numFmtId="165" fontId="0" fillId="2" borderId="0" xfId="0" applyNumberFormat="1" applyFill="1"/>
    <xf numFmtId="165" fontId="4" fillId="2" borderId="2" xfId="0" applyNumberFormat="1" applyFont="1" applyFill="1" applyBorder="1" applyAlignment="1">
      <alignment horizontal="centerContinuous"/>
    </xf>
    <xf numFmtId="165" fontId="0" fillId="2" borderId="0" xfId="0" applyNumberFormat="1" applyFill="1" applyBorder="1" applyAlignment="1"/>
    <xf numFmtId="165" fontId="0" fillId="2" borderId="1" xfId="0" applyNumberFormat="1" applyFill="1" applyBorder="1" applyAlignment="1"/>
    <xf numFmtId="165" fontId="4" fillId="2" borderId="2" xfId="0" applyNumberFormat="1" applyFont="1" applyFill="1" applyBorder="1" applyAlignment="1">
      <alignment horizontal="center"/>
    </xf>
    <xf numFmtId="165" fontId="0" fillId="3" borderId="0" xfId="0" applyNumberFormat="1" applyFill="1" applyBorder="1" applyAlignment="1"/>
    <xf numFmtId="165" fontId="0" fillId="3" borderId="1" xfId="0" applyNumberFormat="1" applyFill="1" applyBorder="1" applyAlignment="1"/>
    <xf numFmtId="165" fontId="3" fillId="3" borderId="0" xfId="0" applyNumberFormat="1" applyFont="1" applyFill="1" applyBorder="1" applyAlignment="1"/>
    <xf numFmtId="165" fontId="0" fillId="3" borderId="0" xfId="0" applyNumberFormat="1" applyFont="1" applyFill="1"/>
    <xf numFmtId="165" fontId="0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38100</xdr:colOff>
      <xdr:row>2</xdr:row>
      <xdr:rowOff>47625</xdr:rowOff>
    </xdr:from>
    <xdr:to>
      <xdr:col>18</xdr:col>
      <xdr:colOff>574675</xdr:colOff>
      <xdr:row>13</xdr:row>
      <xdr:rowOff>19050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29850" y="428625"/>
          <a:ext cx="3632200" cy="2095500"/>
        </a:xfrm>
        <a:prstGeom prst="rect">
          <a:avLst/>
        </a:prstGeom>
      </xdr:spPr>
    </xdr:pic>
    <xdr:clientData/>
  </xdr:twoCellAnchor>
  <xdr:twoCellAnchor editAs="oneCell">
    <xdr:from>
      <xdr:col>7</xdr:col>
      <xdr:colOff>485775</xdr:colOff>
      <xdr:row>0</xdr:row>
      <xdr:rowOff>76201</xdr:rowOff>
    </xdr:from>
    <xdr:to>
      <xdr:col>14</xdr:col>
      <xdr:colOff>76200</xdr:colOff>
      <xdr:row>3</xdr:row>
      <xdr:rowOff>15387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05325" y="76201"/>
          <a:ext cx="5762625" cy="5106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tabSelected="1" zoomScaleNormal="100" workbookViewId="0">
      <selection activeCell="N32" sqref="N32"/>
    </sheetView>
  </sheetViews>
  <sheetFormatPr defaultRowHeight="15" x14ac:dyDescent="0.25"/>
  <cols>
    <col min="1" max="5" width="8.28515625" style="6" customWidth="1"/>
    <col min="6" max="6" width="9.5703125" style="6" customWidth="1"/>
    <col min="7" max="7" width="9.28515625" style="6" customWidth="1"/>
    <col min="8" max="8" width="9.140625" style="1"/>
    <col min="9" max="9" width="18" style="11" bestFit="1" customWidth="1"/>
    <col min="10" max="10" width="12.7109375" style="11" bestFit="1" customWidth="1"/>
    <col min="11" max="11" width="14.5703125" style="11" bestFit="1" customWidth="1"/>
    <col min="12" max="12" width="12.7109375" style="11" bestFit="1" customWidth="1"/>
    <col min="13" max="13" width="12" style="11" bestFit="1" customWidth="1"/>
    <col min="14" max="14" width="13.42578125" style="11" bestFit="1" customWidth="1"/>
    <col min="15" max="15" width="12" style="11" bestFit="1" customWidth="1"/>
    <col min="16" max="16" width="12.7109375" style="11" bestFit="1" customWidth="1"/>
    <col min="17" max="17" width="12.5703125" style="11" bestFit="1" customWidth="1"/>
    <col min="18" max="16384" width="9.140625" style="1"/>
  </cols>
  <sheetData>
    <row r="1" spans="1:19" ht="15" customHeight="1" x14ac:dyDescent="0.25">
      <c r="A1" s="2" t="s">
        <v>5</v>
      </c>
      <c r="B1" s="2" t="s">
        <v>2</v>
      </c>
      <c r="C1" s="2" t="s">
        <v>8</v>
      </c>
      <c r="D1" s="2" t="s">
        <v>9</v>
      </c>
      <c r="E1" s="2" t="s">
        <v>3</v>
      </c>
      <c r="F1" s="3" t="s">
        <v>6</v>
      </c>
      <c r="G1" s="4" t="s">
        <v>4</v>
      </c>
      <c r="H1" s="12"/>
      <c r="I1" s="13"/>
      <c r="J1" s="13"/>
      <c r="K1" s="13"/>
      <c r="L1" s="13"/>
      <c r="M1" s="13"/>
      <c r="N1" s="13"/>
      <c r="O1" s="13"/>
      <c r="P1" s="13"/>
      <c r="Q1" s="13"/>
      <c r="R1" s="12"/>
      <c r="S1" s="12"/>
    </row>
    <row r="2" spans="1:19" x14ac:dyDescent="0.25">
      <c r="A2" s="5">
        <v>1</v>
      </c>
      <c r="B2" s="5" t="s">
        <v>1</v>
      </c>
      <c r="C2" s="5">
        <f>IF(B2="A",1,0)</f>
        <v>0</v>
      </c>
      <c r="D2" s="5">
        <f>IF(B2="B",1,0)</f>
        <v>1</v>
      </c>
      <c r="E2" s="5">
        <v>46</v>
      </c>
      <c r="F2" s="6">
        <v>11</v>
      </c>
      <c r="G2" s="7">
        <v>461.9</v>
      </c>
      <c r="H2" s="12"/>
      <c r="I2" s="13"/>
      <c r="J2" s="13"/>
      <c r="K2" s="13"/>
      <c r="L2" s="13"/>
      <c r="M2" s="13"/>
      <c r="N2" s="13"/>
      <c r="O2" s="13"/>
      <c r="P2" s="13"/>
      <c r="Q2" s="13"/>
      <c r="R2" s="12"/>
      <c r="S2" s="12"/>
    </row>
    <row r="3" spans="1:19" x14ac:dyDescent="0.25">
      <c r="A3" s="5">
        <v>2</v>
      </c>
      <c r="B3" s="5" t="s">
        <v>1</v>
      </c>
      <c r="C3" s="5">
        <f t="shared" ref="C3:C48" si="0">IF(B3="A",1,0)</f>
        <v>0</v>
      </c>
      <c r="D3" s="5">
        <f t="shared" ref="D3:D48" si="1">IF(B3="B",1,0)</f>
        <v>1</v>
      </c>
      <c r="E3" s="5">
        <v>32</v>
      </c>
      <c r="F3" s="6">
        <v>1</v>
      </c>
      <c r="G3" s="7">
        <v>273.10000000000002</v>
      </c>
      <c r="H3" s="12"/>
      <c r="I3" s="13"/>
      <c r="J3" s="13"/>
      <c r="K3" s="13"/>
      <c r="L3" s="13"/>
      <c r="M3" s="13"/>
      <c r="N3" s="13"/>
      <c r="O3" s="13"/>
      <c r="P3" s="13"/>
      <c r="Q3" s="13"/>
      <c r="R3" s="12"/>
      <c r="S3" s="12"/>
    </row>
    <row r="4" spans="1:19" x14ac:dyDescent="0.25">
      <c r="A4" s="5">
        <v>3</v>
      </c>
      <c r="B4" s="5" t="s">
        <v>7</v>
      </c>
      <c r="C4" s="5">
        <f t="shared" si="0"/>
        <v>0</v>
      </c>
      <c r="D4" s="5">
        <f t="shared" si="1"/>
        <v>0</v>
      </c>
      <c r="E4" s="6">
        <v>42</v>
      </c>
      <c r="F4" s="6">
        <v>14</v>
      </c>
      <c r="G4" s="8">
        <v>489.4</v>
      </c>
      <c r="H4" s="12"/>
      <c r="I4" s="14" t="s">
        <v>10</v>
      </c>
      <c r="J4" s="14"/>
      <c r="K4" s="14"/>
      <c r="L4" s="14"/>
      <c r="M4" s="14"/>
      <c r="N4" s="14"/>
      <c r="O4" s="14"/>
      <c r="P4" s="14"/>
      <c r="Q4" s="14"/>
      <c r="R4" s="12"/>
      <c r="S4" s="12"/>
    </row>
    <row r="5" spans="1:19" ht="15.75" thickBot="1" x14ac:dyDescent="0.3">
      <c r="A5" s="5">
        <v>4</v>
      </c>
      <c r="B5" s="5" t="s">
        <v>1</v>
      </c>
      <c r="C5" s="5">
        <f t="shared" si="0"/>
        <v>0</v>
      </c>
      <c r="D5" s="5">
        <f t="shared" si="1"/>
        <v>1</v>
      </c>
      <c r="E5" s="5">
        <v>30</v>
      </c>
      <c r="F5" s="6">
        <v>13</v>
      </c>
      <c r="G5" s="7">
        <v>303</v>
      </c>
      <c r="H5" s="12"/>
      <c r="I5" s="14"/>
      <c r="J5" s="14"/>
      <c r="K5" s="14"/>
      <c r="L5" s="14"/>
      <c r="M5" s="14"/>
      <c r="N5" s="14"/>
      <c r="O5" s="14"/>
      <c r="P5" s="14"/>
      <c r="Q5" s="14"/>
      <c r="R5" s="12"/>
      <c r="S5" s="12"/>
    </row>
    <row r="6" spans="1:19" x14ac:dyDescent="0.25">
      <c r="A6" s="5">
        <v>5</v>
      </c>
      <c r="B6" s="5" t="s">
        <v>1</v>
      </c>
      <c r="C6" s="5">
        <f t="shared" si="0"/>
        <v>0</v>
      </c>
      <c r="D6" s="5">
        <f t="shared" si="1"/>
        <v>1</v>
      </c>
      <c r="E6" s="5">
        <v>36</v>
      </c>
      <c r="F6" s="6">
        <v>15</v>
      </c>
      <c r="G6" s="7">
        <v>367.7</v>
      </c>
      <c r="H6" s="12"/>
      <c r="I6" s="15" t="s">
        <v>11</v>
      </c>
      <c r="J6" s="15"/>
      <c r="K6" s="14"/>
      <c r="L6" s="14"/>
      <c r="M6" s="14"/>
      <c r="N6" s="14"/>
      <c r="O6" s="14"/>
      <c r="P6" s="14"/>
      <c r="Q6" s="14"/>
      <c r="R6" s="12"/>
      <c r="S6" s="12"/>
    </row>
    <row r="7" spans="1:19" x14ac:dyDescent="0.25">
      <c r="A7" s="5">
        <v>6</v>
      </c>
      <c r="B7" s="5" t="s">
        <v>7</v>
      </c>
      <c r="C7" s="5">
        <f t="shared" si="0"/>
        <v>0</v>
      </c>
      <c r="D7" s="5">
        <f t="shared" si="1"/>
        <v>0</v>
      </c>
      <c r="E7" s="6">
        <v>45</v>
      </c>
      <c r="F7" s="6">
        <v>5</v>
      </c>
      <c r="G7" s="8">
        <v>415.2</v>
      </c>
      <c r="H7" s="12"/>
      <c r="I7" s="16" t="s">
        <v>12</v>
      </c>
      <c r="J7" s="16">
        <v>0.97536132283207444</v>
      </c>
      <c r="K7" s="14"/>
      <c r="L7" s="14"/>
      <c r="M7" s="14"/>
      <c r="N7" s="14"/>
      <c r="O7" s="14"/>
      <c r="P7" s="14"/>
      <c r="Q7" s="14"/>
      <c r="R7" s="12"/>
      <c r="S7" s="12"/>
    </row>
    <row r="8" spans="1:19" x14ac:dyDescent="0.25">
      <c r="A8" s="5">
        <v>7</v>
      </c>
      <c r="B8" s="5" t="s">
        <v>7</v>
      </c>
      <c r="C8" s="5">
        <f t="shared" si="0"/>
        <v>0</v>
      </c>
      <c r="D8" s="5">
        <f t="shared" si="1"/>
        <v>0</v>
      </c>
      <c r="E8" s="6">
        <v>28</v>
      </c>
      <c r="F8" s="6">
        <v>4</v>
      </c>
      <c r="G8" s="8">
        <v>254.24812027387284</v>
      </c>
      <c r="H8" s="12"/>
      <c r="I8" s="16" t="s">
        <v>13</v>
      </c>
      <c r="J8" s="16">
        <v>0.95132971007673406</v>
      </c>
      <c r="K8" s="14"/>
      <c r="L8" s="14"/>
      <c r="M8" s="14"/>
      <c r="N8" s="14"/>
      <c r="O8" s="14"/>
      <c r="P8" s="14"/>
      <c r="Q8" s="14"/>
      <c r="R8" s="12"/>
      <c r="S8" s="12"/>
    </row>
    <row r="9" spans="1:19" x14ac:dyDescent="0.25">
      <c r="A9" s="5">
        <v>8</v>
      </c>
      <c r="B9" s="5" t="s">
        <v>7</v>
      </c>
      <c r="C9" s="5">
        <f t="shared" si="0"/>
        <v>0</v>
      </c>
      <c r="D9" s="5">
        <f t="shared" si="1"/>
        <v>0</v>
      </c>
      <c r="E9" s="6">
        <v>26</v>
      </c>
      <c r="F9" s="6">
        <v>15</v>
      </c>
      <c r="G9" s="8">
        <v>258.99987619454271</v>
      </c>
      <c r="H9" s="12"/>
      <c r="I9" s="16" t="s">
        <v>14</v>
      </c>
      <c r="J9" s="16">
        <v>0.94669444436975625</v>
      </c>
      <c r="K9" s="14"/>
      <c r="L9" s="14"/>
      <c r="M9" s="14"/>
      <c r="N9" s="14"/>
      <c r="O9" s="14"/>
      <c r="P9" s="14"/>
      <c r="Q9" s="14"/>
      <c r="R9" s="12"/>
      <c r="S9" s="12"/>
    </row>
    <row r="10" spans="1:19" x14ac:dyDescent="0.25">
      <c r="A10" s="5">
        <v>9</v>
      </c>
      <c r="B10" s="5" t="s">
        <v>7</v>
      </c>
      <c r="C10" s="5">
        <f t="shared" si="0"/>
        <v>0</v>
      </c>
      <c r="D10" s="5">
        <f t="shared" si="1"/>
        <v>0</v>
      </c>
      <c r="E10" s="6">
        <v>48</v>
      </c>
      <c r="F10" s="6">
        <v>8</v>
      </c>
      <c r="G10" s="8">
        <v>471.70596362357162</v>
      </c>
      <c r="H10" s="12"/>
      <c r="I10" s="16" t="s">
        <v>15</v>
      </c>
      <c r="J10" s="16">
        <v>22.296831936260173</v>
      </c>
      <c r="K10" s="14"/>
      <c r="L10" s="14"/>
      <c r="M10" s="14"/>
      <c r="N10" s="14"/>
      <c r="O10" s="14"/>
      <c r="P10" s="14"/>
      <c r="Q10" s="14"/>
      <c r="R10" s="12"/>
      <c r="S10" s="12"/>
    </row>
    <row r="11" spans="1:19" ht="15.75" thickBot="1" x14ac:dyDescent="0.3">
      <c r="A11" s="5">
        <v>10</v>
      </c>
      <c r="B11" s="5" t="s">
        <v>7</v>
      </c>
      <c r="C11" s="5">
        <f t="shared" si="0"/>
        <v>0</v>
      </c>
      <c r="D11" s="5">
        <f t="shared" si="1"/>
        <v>0</v>
      </c>
      <c r="E11" s="6">
        <v>36</v>
      </c>
      <c r="F11" s="6">
        <v>11</v>
      </c>
      <c r="G11" s="8">
        <v>367.7</v>
      </c>
      <c r="H11" s="12"/>
      <c r="I11" s="17" t="s">
        <v>16</v>
      </c>
      <c r="J11" s="17">
        <v>47</v>
      </c>
      <c r="K11" s="14"/>
      <c r="L11" s="14"/>
      <c r="M11" s="14"/>
      <c r="N11" s="14"/>
      <c r="O11" s="14"/>
      <c r="P11" s="14"/>
      <c r="Q11" s="14"/>
      <c r="R11" s="12"/>
      <c r="S11" s="12"/>
    </row>
    <row r="12" spans="1:19" x14ac:dyDescent="0.25">
      <c r="A12" s="5">
        <v>11</v>
      </c>
      <c r="B12" s="5" t="s">
        <v>0</v>
      </c>
      <c r="C12" s="5">
        <f t="shared" si="0"/>
        <v>1</v>
      </c>
      <c r="D12" s="5">
        <f t="shared" si="1"/>
        <v>0</v>
      </c>
      <c r="E12" s="5">
        <v>24</v>
      </c>
      <c r="F12" s="6">
        <v>11</v>
      </c>
      <c r="G12" s="7">
        <v>347</v>
      </c>
      <c r="H12" s="12"/>
      <c r="I12" s="14"/>
      <c r="J12" s="14"/>
      <c r="K12" s="14"/>
      <c r="L12" s="14"/>
      <c r="M12" s="14"/>
      <c r="N12" s="14"/>
      <c r="O12" s="14"/>
      <c r="P12" s="14"/>
      <c r="Q12" s="14"/>
      <c r="R12" s="12"/>
      <c r="S12" s="12"/>
    </row>
    <row r="13" spans="1:19" ht="15.75" thickBot="1" x14ac:dyDescent="0.3">
      <c r="A13" s="5">
        <v>12</v>
      </c>
      <c r="B13" s="5" t="s">
        <v>7</v>
      </c>
      <c r="C13" s="5">
        <f t="shared" si="0"/>
        <v>0</v>
      </c>
      <c r="D13" s="5">
        <f t="shared" si="1"/>
        <v>0</v>
      </c>
      <c r="E13" s="6">
        <v>35</v>
      </c>
      <c r="F13" s="6">
        <v>5</v>
      </c>
      <c r="G13" s="8">
        <v>381.92767259679226</v>
      </c>
      <c r="H13" s="12"/>
      <c r="I13" s="14" t="s">
        <v>17</v>
      </c>
      <c r="J13" s="14"/>
      <c r="K13" s="14"/>
      <c r="L13" s="14"/>
      <c r="M13" s="14"/>
      <c r="N13" s="14"/>
      <c r="O13" s="14"/>
      <c r="P13" s="14"/>
      <c r="Q13" s="14"/>
      <c r="R13" s="12"/>
      <c r="S13" s="12"/>
    </row>
    <row r="14" spans="1:19" x14ac:dyDescent="0.25">
      <c r="A14" s="5">
        <v>13</v>
      </c>
      <c r="B14" s="5" t="s">
        <v>1</v>
      </c>
      <c r="C14" s="5">
        <f t="shared" si="0"/>
        <v>0</v>
      </c>
      <c r="D14" s="5">
        <f t="shared" si="1"/>
        <v>1</v>
      </c>
      <c r="E14" s="5">
        <v>40</v>
      </c>
      <c r="F14" s="6">
        <v>7</v>
      </c>
      <c r="G14" s="7">
        <v>388</v>
      </c>
      <c r="H14" s="12"/>
      <c r="I14" s="18"/>
      <c r="J14" s="18" t="s">
        <v>22</v>
      </c>
      <c r="K14" s="18" t="s">
        <v>23</v>
      </c>
      <c r="L14" s="18" t="s">
        <v>24</v>
      </c>
      <c r="M14" s="18" t="s">
        <v>25</v>
      </c>
      <c r="N14" s="18" t="s">
        <v>26</v>
      </c>
      <c r="O14" s="14"/>
      <c r="P14" s="14"/>
      <c r="Q14" s="14"/>
      <c r="R14" s="12"/>
      <c r="S14" s="12"/>
    </row>
    <row r="15" spans="1:19" x14ac:dyDescent="0.25">
      <c r="A15" s="5">
        <v>14</v>
      </c>
      <c r="B15" s="5" t="s">
        <v>7</v>
      </c>
      <c r="C15" s="5">
        <f t="shared" si="0"/>
        <v>0</v>
      </c>
      <c r="D15" s="5">
        <f t="shared" si="1"/>
        <v>0</v>
      </c>
      <c r="E15" s="6">
        <v>20</v>
      </c>
      <c r="F15" s="6">
        <v>13</v>
      </c>
      <c r="G15" s="8">
        <v>228.03666245772584</v>
      </c>
      <c r="H15" s="12"/>
      <c r="I15" s="16" t="s">
        <v>18</v>
      </c>
      <c r="J15" s="16">
        <v>4</v>
      </c>
      <c r="K15" s="16">
        <v>408133.96446063078</v>
      </c>
      <c r="L15" s="16">
        <v>102033.4911151577</v>
      </c>
      <c r="M15" s="16">
        <v>205.23736290772896</v>
      </c>
      <c r="N15" s="16">
        <v>5.6794346275612184E-27</v>
      </c>
      <c r="O15" s="14"/>
      <c r="P15" s="14"/>
      <c r="Q15" s="14"/>
      <c r="R15" s="12"/>
      <c r="S15" s="12"/>
    </row>
    <row r="16" spans="1:19" x14ac:dyDescent="0.25">
      <c r="A16" s="5">
        <v>15</v>
      </c>
      <c r="B16" s="5" t="s">
        <v>7</v>
      </c>
      <c r="C16" s="5">
        <f t="shared" si="0"/>
        <v>0</v>
      </c>
      <c r="D16" s="5">
        <f t="shared" si="1"/>
        <v>0</v>
      </c>
      <c r="E16" s="6">
        <v>29</v>
      </c>
      <c r="F16" s="6">
        <v>14</v>
      </c>
      <c r="G16" s="8">
        <v>296.86377177982359</v>
      </c>
      <c r="H16" s="12"/>
      <c r="I16" s="16" t="s">
        <v>19</v>
      </c>
      <c r="J16" s="16">
        <v>42</v>
      </c>
      <c r="K16" s="16">
        <v>20880.246004540924</v>
      </c>
      <c r="L16" s="16">
        <v>497.14871439383154</v>
      </c>
      <c r="M16" s="16"/>
      <c r="N16" s="16"/>
      <c r="O16" s="14"/>
      <c r="P16" s="14"/>
      <c r="Q16" s="14"/>
      <c r="R16" s="12"/>
      <c r="S16" s="12"/>
    </row>
    <row r="17" spans="1:19" ht="15.75" thickBot="1" x14ac:dyDescent="0.3">
      <c r="A17" s="5">
        <v>16</v>
      </c>
      <c r="B17" s="5" t="s">
        <v>1</v>
      </c>
      <c r="C17" s="5">
        <f t="shared" si="0"/>
        <v>0</v>
      </c>
      <c r="D17" s="5">
        <f t="shared" si="1"/>
        <v>1</v>
      </c>
      <c r="E17" s="5">
        <v>48</v>
      </c>
      <c r="F17" s="6">
        <v>10</v>
      </c>
      <c r="G17" s="7">
        <v>474.4</v>
      </c>
      <c r="H17" s="12"/>
      <c r="I17" s="17" t="s">
        <v>20</v>
      </c>
      <c r="J17" s="17">
        <v>46</v>
      </c>
      <c r="K17" s="17">
        <v>429014.21046517172</v>
      </c>
      <c r="L17" s="17"/>
      <c r="M17" s="17"/>
      <c r="N17" s="17"/>
      <c r="O17" s="14"/>
      <c r="P17" s="14"/>
      <c r="Q17" s="14"/>
      <c r="R17" s="12"/>
      <c r="S17" s="12"/>
    </row>
    <row r="18" spans="1:19" ht="15.75" thickBot="1" x14ac:dyDescent="0.3">
      <c r="A18" s="5">
        <v>17</v>
      </c>
      <c r="B18" s="5" t="s">
        <v>1</v>
      </c>
      <c r="C18" s="5">
        <f t="shared" si="0"/>
        <v>0</v>
      </c>
      <c r="D18" s="5">
        <f t="shared" si="1"/>
        <v>1</v>
      </c>
      <c r="E18" s="5">
        <v>34</v>
      </c>
      <c r="F18" s="6">
        <v>9</v>
      </c>
      <c r="G18" s="7">
        <v>330.3</v>
      </c>
      <c r="H18" s="12"/>
      <c r="I18" s="14"/>
      <c r="J18" s="14"/>
      <c r="K18" s="14"/>
      <c r="L18" s="14"/>
      <c r="M18" s="14"/>
      <c r="N18" s="14"/>
      <c r="O18" s="14"/>
      <c r="P18" s="14"/>
      <c r="Q18" s="14"/>
      <c r="R18" s="12"/>
      <c r="S18" s="12"/>
    </row>
    <row r="19" spans="1:19" x14ac:dyDescent="0.25">
      <c r="A19" s="5">
        <v>18</v>
      </c>
      <c r="B19" s="5" t="s">
        <v>0</v>
      </c>
      <c r="C19" s="5">
        <f t="shared" si="0"/>
        <v>1</v>
      </c>
      <c r="D19" s="5">
        <f t="shared" si="1"/>
        <v>0</v>
      </c>
      <c r="E19" s="5">
        <v>34</v>
      </c>
      <c r="F19" s="6">
        <v>9</v>
      </c>
      <c r="G19" s="7">
        <v>447.9</v>
      </c>
      <c r="H19" s="12"/>
      <c r="I19" s="18"/>
      <c r="J19" s="18" t="s">
        <v>27</v>
      </c>
      <c r="K19" s="18" t="s">
        <v>15</v>
      </c>
      <c r="L19" s="18" t="s">
        <v>28</v>
      </c>
      <c r="M19" s="18" t="s">
        <v>29</v>
      </c>
      <c r="N19" s="18" t="s">
        <v>30</v>
      </c>
      <c r="O19" s="18" t="s">
        <v>31</v>
      </c>
      <c r="P19" s="18" t="s">
        <v>32</v>
      </c>
      <c r="Q19" s="18" t="s">
        <v>33</v>
      </c>
      <c r="R19" s="12"/>
      <c r="S19" s="12"/>
    </row>
    <row r="20" spans="1:19" x14ac:dyDescent="0.25">
      <c r="A20" s="5">
        <v>19</v>
      </c>
      <c r="B20" s="5" t="s">
        <v>7</v>
      </c>
      <c r="C20" s="5">
        <f t="shared" si="0"/>
        <v>0</v>
      </c>
      <c r="D20" s="5">
        <f t="shared" si="1"/>
        <v>0</v>
      </c>
      <c r="E20" s="6">
        <v>34</v>
      </c>
      <c r="F20" s="6">
        <v>6</v>
      </c>
      <c r="G20" s="8">
        <v>322.88902189786376</v>
      </c>
      <c r="H20" s="12"/>
      <c r="I20" s="16" t="s">
        <v>21</v>
      </c>
      <c r="J20" s="19">
        <v>-34.756922835111624</v>
      </c>
      <c r="K20" s="16">
        <v>17.859219848608845</v>
      </c>
      <c r="L20" s="16">
        <v>-1.9461613177811368</v>
      </c>
      <c r="M20" s="21">
        <v>5.8346142394262966E-2</v>
      </c>
      <c r="N20" s="16">
        <v>-70.798287638201145</v>
      </c>
      <c r="O20" s="16">
        <v>1.2844419679779051</v>
      </c>
      <c r="P20" s="16">
        <v>-70.798287638201145</v>
      </c>
      <c r="Q20" s="16">
        <v>1.2844419679779051</v>
      </c>
      <c r="R20" s="12"/>
      <c r="S20" s="12"/>
    </row>
    <row r="21" spans="1:19" x14ac:dyDescent="0.25">
      <c r="A21" s="5">
        <v>20</v>
      </c>
      <c r="B21" s="5" t="s">
        <v>7</v>
      </c>
      <c r="C21" s="5">
        <f t="shared" si="0"/>
        <v>0</v>
      </c>
      <c r="D21" s="5">
        <f t="shared" si="1"/>
        <v>0</v>
      </c>
      <c r="E21" s="6">
        <v>24</v>
      </c>
      <c r="F21" s="6">
        <v>6</v>
      </c>
      <c r="G21" s="8">
        <v>227.11980609186412</v>
      </c>
      <c r="H21" s="12"/>
      <c r="I21" s="16" t="s">
        <v>8</v>
      </c>
      <c r="J21" s="19">
        <v>107.71268176084996</v>
      </c>
      <c r="K21" s="16">
        <v>8.0789490712628425</v>
      </c>
      <c r="L21" s="16">
        <v>13.33251154460033</v>
      </c>
      <c r="M21" s="19">
        <v>1.0938829230001311E-16</v>
      </c>
      <c r="N21" s="16">
        <v>91.408702462132339</v>
      </c>
      <c r="O21" s="16">
        <v>124.01666105956758</v>
      </c>
      <c r="P21" s="16">
        <v>91.408702462132339</v>
      </c>
      <c r="Q21" s="16">
        <v>124.01666105956758</v>
      </c>
      <c r="R21" s="12"/>
      <c r="S21" s="12"/>
    </row>
    <row r="22" spans="1:19" x14ac:dyDescent="0.25">
      <c r="A22" s="5">
        <v>21</v>
      </c>
      <c r="B22" s="5" t="s">
        <v>0</v>
      </c>
      <c r="C22" s="5">
        <f t="shared" si="0"/>
        <v>1</v>
      </c>
      <c r="D22" s="5">
        <f t="shared" si="1"/>
        <v>0</v>
      </c>
      <c r="E22" s="5">
        <v>38</v>
      </c>
      <c r="F22" s="6">
        <v>6</v>
      </c>
      <c r="G22" s="7">
        <v>488.9</v>
      </c>
      <c r="H22" s="12"/>
      <c r="I22" s="16" t="s">
        <v>9</v>
      </c>
      <c r="J22" s="19">
        <v>1.2142280473675673</v>
      </c>
      <c r="K22" s="16">
        <v>7.7707999844655085</v>
      </c>
      <c r="L22" s="16">
        <v>0.15625521822655489</v>
      </c>
      <c r="M22" s="21">
        <v>0.87658051459297504</v>
      </c>
      <c r="N22" s="16">
        <v>-14.467881217544139</v>
      </c>
      <c r="O22" s="16">
        <v>16.896337312279275</v>
      </c>
      <c r="P22" s="16">
        <v>-14.467881217544139</v>
      </c>
      <c r="Q22" s="16">
        <v>16.896337312279275</v>
      </c>
      <c r="R22" s="12"/>
      <c r="S22" s="12"/>
    </row>
    <row r="23" spans="1:19" x14ac:dyDescent="0.25">
      <c r="A23" s="5">
        <v>22</v>
      </c>
      <c r="B23" s="5" t="s">
        <v>1</v>
      </c>
      <c r="C23" s="5">
        <f t="shared" si="0"/>
        <v>0</v>
      </c>
      <c r="D23" s="5">
        <f t="shared" si="1"/>
        <v>1</v>
      </c>
      <c r="E23" s="5">
        <v>42</v>
      </c>
      <c r="F23" s="6">
        <v>2</v>
      </c>
      <c r="G23" s="7">
        <v>380.6</v>
      </c>
      <c r="H23" s="12"/>
      <c r="I23" s="16" t="s">
        <v>3</v>
      </c>
      <c r="J23" s="19">
        <v>9.9249162445140868</v>
      </c>
      <c r="K23" s="16">
        <v>0.40156251761169887</v>
      </c>
      <c r="L23" s="16">
        <v>24.715743649439009</v>
      </c>
      <c r="M23" s="19">
        <v>1.1978315062548743E-26</v>
      </c>
      <c r="N23" s="16">
        <v>9.1145302751842081</v>
      </c>
      <c r="O23" s="16">
        <v>10.735302213843966</v>
      </c>
      <c r="P23" s="16">
        <v>9.1145302751842081</v>
      </c>
      <c r="Q23" s="16">
        <v>10.735302213843966</v>
      </c>
      <c r="R23" s="12"/>
      <c r="S23" s="12"/>
    </row>
    <row r="24" spans="1:19" ht="15.75" thickBot="1" x14ac:dyDescent="0.3">
      <c r="A24" s="5">
        <v>23</v>
      </c>
      <c r="B24" s="5" t="s">
        <v>0</v>
      </c>
      <c r="C24" s="5">
        <f t="shared" si="0"/>
        <v>1</v>
      </c>
      <c r="D24" s="5">
        <f t="shared" si="1"/>
        <v>0</v>
      </c>
      <c r="E24" s="5">
        <v>46</v>
      </c>
      <c r="F24" s="6">
        <v>1</v>
      </c>
      <c r="G24" s="7">
        <v>517.9</v>
      </c>
      <c r="H24" s="12"/>
      <c r="I24" s="17" t="s">
        <v>6</v>
      </c>
      <c r="J24" s="20">
        <v>3.6838471281321907</v>
      </c>
      <c r="K24" s="17">
        <v>0.75932562393457537</v>
      </c>
      <c r="L24" s="17">
        <v>4.8514721642655863</v>
      </c>
      <c r="M24" s="20">
        <v>1.7217859951224899E-5</v>
      </c>
      <c r="N24" s="17">
        <v>2.1514659799886235</v>
      </c>
      <c r="O24" s="17">
        <v>5.2162282762757579</v>
      </c>
      <c r="P24" s="17">
        <v>2.1514659799886235</v>
      </c>
      <c r="Q24" s="17">
        <v>5.2162282762757579</v>
      </c>
      <c r="R24" s="12"/>
      <c r="S24" s="12"/>
    </row>
    <row r="25" spans="1:19" x14ac:dyDescent="0.25">
      <c r="A25" s="5">
        <v>24</v>
      </c>
      <c r="B25" s="5" t="s">
        <v>7</v>
      </c>
      <c r="C25" s="5">
        <f t="shared" si="0"/>
        <v>0</v>
      </c>
      <c r="D25" s="5">
        <f t="shared" si="1"/>
        <v>0</v>
      </c>
      <c r="E25" s="6">
        <v>38</v>
      </c>
      <c r="F25" s="6">
        <v>1</v>
      </c>
      <c r="G25" s="8">
        <v>333.5</v>
      </c>
      <c r="H25" s="12"/>
      <c r="I25" s="14"/>
      <c r="J25" s="14"/>
      <c r="K25" s="14"/>
      <c r="L25" s="14"/>
      <c r="M25" s="14"/>
      <c r="N25" s="14"/>
      <c r="O25" s="14"/>
      <c r="P25" s="14"/>
      <c r="Q25" s="14"/>
      <c r="R25" s="12"/>
      <c r="S25" s="12"/>
    </row>
    <row r="26" spans="1:19" x14ac:dyDescent="0.25">
      <c r="A26" s="5">
        <v>25</v>
      </c>
      <c r="B26" s="5" t="s">
        <v>0</v>
      </c>
      <c r="C26" s="5">
        <f t="shared" si="0"/>
        <v>1</v>
      </c>
      <c r="D26" s="5">
        <f t="shared" si="1"/>
        <v>0</v>
      </c>
      <c r="E26" s="5">
        <v>32</v>
      </c>
      <c r="F26" s="6">
        <v>9</v>
      </c>
      <c r="G26" s="7">
        <v>434</v>
      </c>
      <c r="H26" s="12"/>
      <c r="I26" s="14" t="s">
        <v>34</v>
      </c>
      <c r="J26" s="14"/>
      <c r="K26" s="14"/>
      <c r="L26" s="14"/>
      <c r="M26" s="14"/>
      <c r="N26" s="14"/>
      <c r="O26" s="14"/>
      <c r="P26" s="14"/>
      <c r="Q26" s="14"/>
      <c r="R26" s="12"/>
      <c r="S26" s="12"/>
    </row>
    <row r="27" spans="1:19" x14ac:dyDescent="0.25">
      <c r="A27" s="5">
        <v>26</v>
      </c>
      <c r="B27" s="5" t="s">
        <v>1</v>
      </c>
      <c r="C27" s="5">
        <f t="shared" si="0"/>
        <v>0</v>
      </c>
      <c r="D27" s="5">
        <f t="shared" si="1"/>
        <v>1</v>
      </c>
      <c r="E27" s="5">
        <v>44</v>
      </c>
      <c r="F27" s="6">
        <v>7</v>
      </c>
      <c r="G27" s="7">
        <v>419</v>
      </c>
      <c r="H27" s="12"/>
      <c r="I27" s="14"/>
      <c r="J27" s="14"/>
      <c r="K27" s="14"/>
      <c r="L27" s="14"/>
      <c r="M27" s="14"/>
      <c r="N27" s="14"/>
      <c r="O27" s="14"/>
      <c r="P27" s="14"/>
      <c r="Q27" s="14"/>
      <c r="R27" s="12"/>
      <c r="S27" s="12"/>
    </row>
    <row r="28" spans="1:19" x14ac:dyDescent="0.25">
      <c r="A28" s="5">
        <v>27</v>
      </c>
      <c r="B28" s="5" t="s">
        <v>1</v>
      </c>
      <c r="C28" s="5">
        <f t="shared" si="0"/>
        <v>0</v>
      </c>
      <c r="D28" s="5">
        <f t="shared" si="1"/>
        <v>1</v>
      </c>
      <c r="E28" s="5">
        <v>42</v>
      </c>
      <c r="F28" s="6">
        <v>3</v>
      </c>
      <c r="G28" s="7">
        <v>489.4</v>
      </c>
      <c r="H28" s="12"/>
      <c r="I28" s="22" t="s">
        <v>35</v>
      </c>
      <c r="J28" s="22"/>
      <c r="K28" s="22"/>
      <c r="L28" s="22"/>
      <c r="M28" s="13"/>
      <c r="N28" s="13"/>
      <c r="O28" s="13"/>
      <c r="P28" s="13"/>
      <c r="Q28" s="13"/>
      <c r="R28" s="12"/>
      <c r="S28" s="12"/>
    </row>
    <row r="29" spans="1:19" x14ac:dyDescent="0.25">
      <c r="A29" s="5">
        <v>28</v>
      </c>
      <c r="B29" s="5" t="s">
        <v>0</v>
      </c>
      <c r="C29" s="5">
        <f t="shared" si="0"/>
        <v>1</v>
      </c>
      <c r="D29" s="5">
        <f t="shared" si="1"/>
        <v>0</v>
      </c>
      <c r="E29" s="5">
        <v>26</v>
      </c>
      <c r="F29" s="6">
        <v>14</v>
      </c>
      <c r="G29" s="7">
        <v>381.4</v>
      </c>
      <c r="H29" s="12"/>
      <c r="I29" s="23"/>
      <c r="J29" s="23"/>
      <c r="K29" s="23"/>
      <c r="L29" s="13"/>
      <c r="M29" s="13"/>
      <c r="N29" s="13"/>
      <c r="O29" s="13"/>
      <c r="P29" s="13"/>
      <c r="Q29" s="13"/>
      <c r="R29" s="12"/>
      <c r="S29" s="12"/>
    </row>
    <row r="30" spans="1:19" x14ac:dyDescent="0.25">
      <c r="A30" s="5">
        <v>29</v>
      </c>
      <c r="B30" s="5" t="s">
        <v>0</v>
      </c>
      <c r="C30" s="5">
        <f t="shared" si="0"/>
        <v>1</v>
      </c>
      <c r="D30" s="5">
        <f t="shared" si="1"/>
        <v>0</v>
      </c>
      <c r="E30" s="5">
        <v>30</v>
      </c>
      <c r="F30" s="6">
        <v>7</v>
      </c>
      <c r="G30" s="7">
        <v>415.1</v>
      </c>
      <c r="H30" s="12"/>
      <c r="I30" s="23" t="s">
        <v>36</v>
      </c>
      <c r="J30" s="23">
        <f>(J20+(J21*1)+(J22*0)+(J23*25)+(J24*10))</f>
        <v>357.91713631991246</v>
      </c>
      <c r="K30" s="23"/>
      <c r="L30" s="13"/>
      <c r="M30" s="13"/>
      <c r="N30" s="13"/>
      <c r="O30" s="13"/>
      <c r="P30" s="13"/>
      <c r="Q30" s="13"/>
      <c r="R30" s="12"/>
      <c r="S30" s="12"/>
    </row>
    <row r="31" spans="1:19" x14ac:dyDescent="0.25">
      <c r="A31" s="5">
        <v>30</v>
      </c>
      <c r="B31" s="5" t="s">
        <v>0</v>
      </c>
      <c r="C31" s="5">
        <f t="shared" si="0"/>
        <v>1</v>
      </c>
      <c r="D31" s="5">
        <f t="shared" si="1"/>
        <v>0</v>
      </c>
      <c r="E31" s="5">
        <v>36</v>
      </c>
      <c r="F31" s="6">
        <v>8</v>
      </c>
      <c r="G31" s="7">
        <v>464.4</v>
      </c>
      <c r="H31" s="12"/>
      <c r="I31" s="23" t="s">
        <v>37</v>
      </c>
      <c r="J31" s="23">
        <f>(J20+(J21*0)+(J22*1)+(J23*25)+(J24*10))</f>
        <v>251.41868260643002</v>
      </c>
      <c r="K31" s="23"/>
      <c r="L31" s="13"/>
      <c r="M31" s="13"/>
      <c r="N31" s="13"/>
      <c r="O31" s="13"/>
      <c r="P31" s="13"/>
      <c r="Q31" s="13"/>
      <c r="R31" s="12"/>
      <c r="S31" s="12"/>
    </row>
    <row r="32" spans="1:19" x14ac:dyDescent="0.25">
      <c r="A32" s="5">
        <v>31</v>
      </c>
      <c r="B32" s="5" t="s">
        <v>0</v>
      </c>
      <c r="C32" s="5">
        <f t="shared" si="0"/>
        <v>1</v>
      </c>
      <c r="D32" s="5">
        <f t="shared" si="1"/>
        <v>0</v>
      </c>
      <c r="E32" s="5">
        <v>28</v>
      </c>
      <c r="F32" s="6">
        <v>15</v>
      </c>
      <c r="G32" s="7">
        <v>413.5</v>
      </c>
      <c r="H32" s="12"/>
      <c r="I32" s="23" t="s">
        <v>38</v>
      </c>
      <c r="J32" s="23">
        <f>(J20+(J21*0)+(J22*0)+(J23*25)+(J24*10))</f>
        <v>250.20445455906247</v>
      </c>
      <c r="K32" s="23"/>
      <c r="L32" s="13"/>
      <c r="M32" s="13"/>
      <c r="N32" s="13"/>
      <c r="O32" s="13"/>
      <c r="P32" s="13"/>
      <c r="Q32" s="13"/>
      <c r="R32" s="12"/>
      <c r="S32" s="12"/>
    </row>
    <row r="33" spans="1:19" x14ac:dyDescent="0.25">
      <c r="A33" s="5">
        <v>32</v>
      </c>
      <c r="B33" s="5" t="s">
        <v>1</v>
      </c>
      <c r="C33" s="5">
        <f t="shared" si="0"/>
        <v>0</v>
      </c>
      <c r="D33" s="5">
        <f t="shared" si="1"/>
        <v>1</v>
      </c>
      <c r="E33" s="5">
        <v>24</v>
      </c>
      <c r="F33" s="6">
        <v>6</v>
      </c>
      <c r="G33" s="7">
        <v>228.6</v>
      </c>
      <c r="H33" s="12"/>
      <c r="I33" s="23"/>
      <c r="J33" s="23"/>
      <c r="K33" s="23"/>
      <c r="L33" s="13"/>
      <c r="M33" s="13"/>
      <c r="N33" s="13"/>
      <c r="O33" s="13"/>
      <c r="P33" s="13"/>
      <c r="Q33" s="13"/>
      <c r="R33" s="12"/>
      <c r="S33" s="12"/>
    </row>
    <row r="34" spans="1:19" x14ac:dyDescent="0.25">
      <c r="A34" s="5">
        <v>33</v>
      </c>
      <c r="B34" s="5" t="s">
        <v>0</v>
      </c>
      <c r="C34" s="5">
        <f t="shared" si="0"/>
        <v>1</v>
      </c>
      <c r="D34" s="5">
        <f t="shared" si="1"/>
        <v>0</v>
      </c>
      <c r="E34" s="5">
        <v>40</v>
      </c>
      <c r="F34" s="6">
        <v>4</v>
      </c>
      <c r="G34" s="7">
        <v>486.2</v>
      </c>
      <c r="H34" s="12"/>
      <c r="I34" s="13"/>
      <c r="J34" s="13"/>
      <c r="K34" s="13"/>
      <c r="L34" s="13"/>
      <c r="M34" s="13"/>
      <c r="N34" s="13"/>
      <c r="O34" s="13"/>
      <c r="P34" s="13"/>
      <c r="Q34" s="13"/>
      <c r="R34" s="12"/>
      <c r="S34" s="12"/>
    </row>
    <row r="35" spans="1:19" x14ac:dyDescent="0.25">
      <c r="A35" s="5">
        <v>34</v>
      </c>
      <c r="B35" s="5" t="s">
        <v>1</v>
      </c>
      <c r="C35" s="5">
        <f t="shared" si="0"/>
        <v>0</v>
      </c>
      <c r="D35" s="5">
        <f t="shared" si="1"/>
        <v>1</v>
      </c>
      <c r="E35" s="5">
        <v>38</v>
      </c>
      <c r="F35" s="6">
        <v>1</v>
      </c>
      <c r="G35" s="7">
        <v>333.5</v>
      </c>
      <c r="H35" s="12"/>
      <c r="I35" s="13"/>
      <c r="J35" s="13"/>
      <c r="K35" s="13"/>
      <c r="L35" s="13"/>
      <c r="M35" s="13"/>
      <c r="N35" s="13"/>
      <c r="O35" s="13"/>
      <c r="P35" s="13"/>
      <c r="Q35" s="13"/>
      <c r="R35" s="12"/>
      <c r="S35" s="12"/>
    </row>
    <row r="36" spans="1:19" x14ac:dyDescent="0.25">
      <c r="A36" s="5">
        <v>35</v>
      </c>
      <c r="B36" s="5" t="s">
        <v>1</v>
      </c>
      <c r="C36" s="5">
        <f t="shared" si="0"/>
        <v>0</v>
      </c>
      <c r="D36" s="5">
        <f t="shared" si="1"/>
        <v>1</v>
      </c>
      <c r="E36" s="5">
        <v>22</v>
      </c>
      <c r="F36" s="6">
        <v>3</v>
      </c>
      <c r="G36" s="7">
        <v>196.1</v>
      </c>
    </row>
    <row r="37" spans="1:19" x14ac:dyDescent="0.25">
      <c r="A37" s="5">
        <v>36</v>
      </c>
      <c r="B37" s="5" t="s">
        <v>1</v>
      </c>
      <c r="C37" s="5">
        <f t="shared" si="0"/>
        <v>0</v>
      </c>
      <c r="D37" s="5">
        <f t="shared" si="1"/>
        <v>1</v>
      </c>
      <c r="E37" s="5">
        <v>28</v>
      </c>
      <c r="F37" s="6">
        <v>5</v>
      </c>
      <c r="G37" s="7">
        <v>264.10000000000002</v>
      </c>
    </row>
    <row r="38" spans="1:19" x14ac:dyDescent="0.25">
      <c r="A38" s="5">
        <v>37</v>
      </c>
      <c r="B38" s="5" t="s">
        <v>7</v>
      </c>
      <c r="C38" s="5">
        <f t="shared" si="0"/>
        <v>0</v>
      </c>
      <c r="D38" s="5">
        <f t="shared" si="1"/>
        <v>0</v>
      </c>
      <c r="E38" s="6">
        <v>42</v>
      </c>
      <c r="F38" s="6">
        <v>3</v>
      </c>
      <c r="G38" s="8">
        <v>380.6</v>
      </c>
    </row>
    <row r="39" spans="1:19" x14ac:dyDescent="0.25">
      <c r="A39" s="5">
        <v>38</v>
      </c>
      <c r="B39" s="5" t="s">
        <v>1</v>
      </c>
      <c r="C39" s="5">
        <f t="shared" si="0"/>
        <v>0</v>
      </c>
      <c r="D39" s="5">
        <f t="shared" si="1"/>
        <v>1</v>
      </c>
      <c r="E39" s="5">
        <v>20</v>
      </c>
      <c r="F39" s="6">
        <v>15</v>
      </c>
      <c r="G39" s="7">
        <v>216.7</v>
      </c>
    </row>
    <row r="40" spans="1:19" x14ac:dyDescent="0.25">
      <c r="A40" s="5">
        <v>39</v>
      </c>
      <c r="B40" s="5" t="s">
        <v>0</v>
      </c>
      <c r="C40" s="5">
        <f t="shared" si="0"/>
        <v>1</v>
      </c>
      <c r="D40" s="5">
        <f t="shared" si="1"/>
        <v>0</v>
      </c>
      <c r="E40" s="5">
        <v>48</v>
      </c>
      <c r="F40" s="6">
        <v>2</v>
      </c>
      <c r="G40" s="7">
        <v>546.29999999999995</v>
      </c>
    </row>
    <row r="41" spans="1:19" x14ac:dyDescent="0.25">
      <c r="A41" s="5">
        <v>40</v>
      </c>
      <c r="B41" s="5" t="s">
        <v>7</v>
      </c>
      <c r="C41" s="5">
        <f t="shared" si="0"/>
        <v>0</v>
      </c>
      <c r="D41" s="5">
        <f t="shared" si="1"/>
        <v>0</v>
      </c>
      <c r="E41" s="6">
        <v>22</v>
      </c>
      <c r="F41" s="6">
        <v>4</v>
      </c>
      <c r="G41" s="8">
        <v>204.05835181563887</v>
      </c>
    </row>
    <row r="42" spans="1:19" x14ac:dyDescent="0.25">
      <c r="A42" s="5">
        <v>41</v>
      </c>
      <c r="B42" s="5" t="s">
        <v>7</v>
      </c>
      <c r="C42" s="5">
        <f t="shared" si="0"/>
        <v>0</v>
      </c>
      <c r="D42" s="5">
        <f t="shared" si="1"/>
        <v>0</v>
      </c>
      <c r="E42" s="6">
        <v>32</v>
      </c>
      <c r="F42" s="6">
        <v>2</v>
      </c>
      <c r="G42" s="8">
        <v>265.3743893616284</v>
      </c>
    </row>
    <row r="43" spans="1:19" x14ac:dyDescent="0.25">
      <c r="A43" s="5">
        <v>42</v>
      </c>
      <c r="B43" s="5" t="s">
        <v>1</v>
      </c>
      <c r="C43" s="5">
        <f t="shared" si="0"/>
        <v>0</v>
      </c>
      <c r="D43" s="5">
        <f t="shared" si="1"/>
        <v>1</v>
      </c>
      <c r="E43" s="5">
        <v>26</v>
      </c>
      <c r="F43" s="6">
        <v>14</v>
      </c>
      <c r="G43" s="7">
        <v>264.89999999999998</v>
      </c>
    </row>
    <row r="44" spans="1:19" x14ac:dyDescent="0.25">
      <c r="A44" s="5">
        <v>43</v>
      </c>
      <c r="B44" s="5" t="s">
        <v>7</v>
      </c>
      <c r="C44" s="5">
        <f t="shared" si="0"/>
        <v>0</v>
      </c>
      <c r="D44" s="5">
        <f t="shared" si="1"/>
        <v>0</v>
      </c>
      <c r="E44" s="6">
        <v>44</v>
      </c>
      <c r="F44" s="6">
        <v>4</v>
      </c>
      <c r="G44" s="8">
        <v>419</v>
      </c>
    </row>
    <row r="45" spans="1:19" x14ac:dyDescent="0.25">
      <c r="A45" s="5">
        <v>44</v>
      </c>
      <c r="B45" s="5" t="s">
        <v>0</v>
      </c>
      <c r="C45" s="5">
        <f t="shared" si="0"/>
        <v>1</v>
      </c>
      <c r="D45" s="5">
        <f t="shared" si="1"/>
        <v>0</v>
      </c>
      <c r="E45" s="5">
        <v>22</v>
      </c>
      <c r="F45" s="6">
        <v>12</v>
      </c>
      <c r="G45" s="7">
        <v>321.3</v>
      </c>
    </row>
    <row r="46" spans="1:19" x14ac:dyDescent="0.25">
      <c r="A46" s="5">
        <v>45</v>
      </c>
      <c r="B46" s="5" t="s">
        <v>7</v>
      </c>
      <c r="C46" s="5">
        <f t="shared" si="0"/>
        <v>0</v>
      </c>
      <c r="D46" s="5">
        <f t="shared" si="1"/>
        <v>0</v>
      </c>
      <c r="E46" s="6">
        <v>51</v>
      </c>
      <c r="F46" s="6">
        <v>9</v>
      </c>
      <c r="G46" s="8">
        <v>464.55580132856682</v>
      </c>
    </row>
    <row r="47" spans="1:19" x14ac:dyDescent="0.25">
      <c r="A47" s="5">
        <v>46</v>
      </c>
      <c r="B47" s="5" t="s">
        <v>0</v>
      </c>
      <c r="C47" s="5">
        <f t="shared" si="0"/>
        <v>1</v>
      </c>
      <c r="D47" s="5">
        <f t="shared" si="1"/>
        <v>0</v>
      </c>
      <c r="E47" s="5">
        <v>44</v>
      </c>
      <c r="F47" s="6">
        <v>1</v>
      </c>
      <c r="G47" s="7">
        <v>506.6</v>
      </c>
    </row>
    <row r="48" spans="1:19" x14ac:dyDescent="0.25">
      <c r="A48" s="5">
        <v>47</v>
      </c>
      <c r="B48" s="5" t="s">
        <v>0</v>
      </c>
      <c r="C48" s="5">
        <f t="shared" si="0"/>
        <v>1</v>
      </c>
      <c r="D48" s="5">
        <f t="shared" si="1"/>
        <v>0</v>
      </c>
      <c r="E48" s="9">
        <v>20</v>
      </c>
      <c r="F48" s="6">
        <v>15</v>
      </c>
      <c r="G48" s="10">
        <v>315.7</v>
      </c>
    </row>
  </sheetData>
  <sortState ref="A2:F31">
    <sortCondition ref="A2:A31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2015-11-10T15:50:43Z</dcterms:created>
  <dcterms:modified xsi:type="dcterms:W3CDTF">2021-02-08T08:15:29Z</dcterms:modified>
</cp:coreProperties>
</file>