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effec_rec_fiel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<sst xmlns="http://schemas.openxmlformats.org/spreadsheetml/2006/main" count="81" uniqueCount="23">
  <si>
    <t xml:space="preserve">D</t>
  </si>
  <si>
    <t xml:space="preserve">conv</t>
  </si>
  <si>
    <t xml:space="preserve">G</t>
  </si>
  <si>
    <t xml:space="preserve">deconv</t>
  </si>
  <si>
    <t xml:space="preserve">in</t>
  </si>
  <si>
    <t xml:space="preserve">kernel</t>
  </si>
  <si>
    <t xml:space="preserve">padding</t>
  </si>
  <si>
    <t xml:space="preserve">stride</t>
  </si>
  <si>
    <t xml:space="preserve">out</t>
  </si>
  <si>
    <t xml:space="preserve">Vanilla</t>
  </si>
  <si>
    <t xml:space="preserve">dilation</t>
  </si>
  <si>
    <t xml:space="preserve">r_in</t>
  </si>
  <si>
    <t xml:space="preserve">j_in</t>
  </si>
  <si>
    <t xml:space="preserve">start_in</t>
  </si>
  <si>
    <t xml:space="preserve">r_out</t>
  </si>
  <si>
    <t xml:space="preserve">j_out</t>
  </si>
  <si>
    <t xml:space="preserve">start_out</t>
  </si>
  <si>
    <t xml:space="preserve">Effective receptive field size:</t>
  </si>
  <si>
    <t xml:space="preserve">F8</t>
  </si>
  <si>
    <t xml:space="preserve">https://medium.com/mlreview/a-guide-to-receptive-field-arithmetic-for-convolutional-neural-networks-e0f514068807</t>
  </si>
  <si>
    <t xml:space="preserve">F16</t>
  </si>
  <si>
    <t xml:space="preserve">F4_S3</t>
  </si>
  <si>
    <t xml:space="preserve">F24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</si>
</sst>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3.8"/>
  <cols>
    <col collapsed="false" hidden="false" max="992" min="1" style="1" width="9.98979591836735"/>
    <col collapsed="false" hidden="false" max="1025" min="993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/>
      <c r="D1" s="0"/>
      <c r="E1" s="0"/>
      <c r="F1" s="0"/>
      <c r="H1" s="1" t="s">
        <v>2</v>
      </c>
      <c r="I1" s="1" t="s">
        <v>3</v>
      </c>
      <c r="J1" s="0"/>
      <c r="K1" s="0"/>
      <c r="L1" s="0"/>
      <c r="M1" s="0"/>
    </row>
    <row r="2" customFormat="false" ht="13.8" hidden="false" customHeight="false" outlineLevel="0" collapsed="false">
      <c r="A2" s="0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0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</row>
    <row r="3" customFormat="false" ht="13.8" hidden="false" customHeight="false" outlineLevel="0" collapsed="false">
      <c r="A3" s="0"/>
      <c r="B3" s="1" t="n">
        <v>64</v>
      </c>
      <c r="C3" s="1" t="n">
        <v>4</v>
      </c>
      <c r="D3" s="1" t="n">
        <v>1</v>
      </c>
      <c r="E3" s="1" t="n">
        <v>2</v>
      </c>
      <c r="F3" s="1" t="n">
        <f aca="false">ROUNDDOWN((B3+2*D3-(C3-1)-1)/E3+1,0)</f>
        <v>32</v>
      </c>
      <c r="H3" s="0"/>
      <c r="I3" s="1" t="n">
        <v>64</v>
      </c>
      <c r="J3" s="0" t="n">
        <v>3</v>
      </c>
      <c r="K3" s="0" t="n">
        <v>2</v>
      </c>
      <c r="L3" s="0" t="n">
        <v>2</v>
      </c>
      <c r="M3" s="1" t="n">
        <f aca="false">(I3-1)*L3-2*K3+J3</f>
        <v>125</v>
      </c>
    </row>
    <row r="4" customFormat="false" ht="13.8" hidden="false" customHeight="false" outlineLevel="0" collapsed="false">
      <c r="A4" s="0"/>
      <c r="B4" s="1" t="n">
        <f aca="false">F3</f>
        <v>32</v>
      </c>
      <c r="C4" s="1" t="n">
        <v>4</v>
      </c>
      <c r="D4" s="1" t="n">
        <v>1</v>
      </c>
      <c r="E4" s="1" t="n">
        <v>2</v>
      </c>
      <c r="F4" s="1" t="n">
        <f aca="false">ROUNDDOWN((B4+2*D4-(C4-1)-1)/E4+1,0)</f>
        <v>16</v>
      </c>
      <c r="H4" s="0"/>
      <c r="I4" s="1" t="n">
        <f aca="false">M3</f>
        <v>125</v>
      </c>
      <c r="J4" s="0" t="n">
        <v>3</v>
      </c>
      <c r="K4" s="0" t="n">
        <v>1</v>
      </c>
      <c r="L4" s="0" t="n">
        <v>2</v>
      </c>
      <c r="M4" s="1" t="n">
        <f aca="false">(I4-1)*L4-2*K4+J4</f>
        <v>249</v>
      </c>
    </row>
    <row r="5" customFormat="false" ht="13.8" hidden="false" customHeight="false" outlineLevel="0" collapsed="false">
      <c r="A5" s="0"/>
      <c r="B5" s="1" t="n">
        <f aca="false">F4</f>
        <v>16</v>
      </c>
      <c r="C5" s="1" t="n">
        <v>4</v>
      </c>
      <c r="D5" s="1" t="n">
        <v>1</v>
      </c>
      <c r="E5" s="1" t="n">
        <v>2</v>
      </c>
      <c r="F5" s="1" t="n">
        <f aca="false">ROUNDDOWN((B5+2*D5-(C5-1)-1)/E5+1,0)</f>
        <v>8</v>
      </c>
      <c r="H5" s="0"/>
      <c r="I5" s="1" t="n">
        <f aca="false">M4</f>
        <v>249</v>
      </c>
      <c r="J5" s="0" t="n">
        <v>5</v>
      </c>
      <c r="K5" s="0" t="n">
        <v>3</v>
      </c>
      <c r="L5" s="0" t="n">
        <v>1</v>
      </c>
      <c r="M5" s="1" t="n">
        <f aca="false">(I5-1)*L5-2*K5+J5</f>
        <v>247</v>
      </c>
    </row>
    <row r="6" customFormat="false" ht="13.8" hidden="false" customHeight="false" outlineLevel="0" collapsed="false">
      <c r="A6" s="0"/>
      <c r="B6" s="1" t="n">
        <f aca="false">F5</f>
        <v>8</v>
      </c>
      <c r="C6" s="1" t="n">
        <v>4</v>
      </c>
      <c r="D6" s="1" t="n">
        <v>1</v>
      </c>
      <c r="E6" s="1" t="n">
        <v>2</v>
      </c>
      <c r="F6" s="1" t="n">
        <f aca="false">ROUNDDOWN((B6+2*D6-(C6-1)-1)/E6+1,0)</f>
        <v>4</v>
      </c>
      <c r="H6" s="0"/>
      <c r="I6" s="1" t="n">
        <f aca="false">M5</f>
        <v>247</v>
      </c>
      <c r="J6" s="0" t="n">
        <v>5</v>
      </c>
      <c r="K6" s="0" t="n">
        <v>1</v>
      </c>
      <c r="L6" s="0" t="n">
        <v>2</v>
      </c>
      <c r="M6" s="1" t="n">
        <f aca="false">(I6-1)*L6-2*K6+J6</f>
        <v>495</v>
      </c>
    </row>
    <row r="7" customFormat="false" ht="13.8" hidden="false" customHeight="false" outlineLevel="0" collapsed="false">
      <c r="A7" s="0"/>
      <c r="B7" s="1" t="n">
        <f aca="false">F6</f>
        <v>4</v>
      </c>
      <c r="C7" s="1" t="n">
        <v>4</v>
      </c>
      <c r="D7" s="1" t="n">
        <v>0</v>
      </c>
      <c r="E7" s="1" t="n">
        <v>1</v>
      </c>
      <c r="F7" s="1" t="n">
        <f aca="false">ROUNDDOWN((B7+2*D7-(C7-1)-1)/E7+1,0)</f>
        <v>1</v>
      </c>
      <c r="H7" s="0"/>
      <c r="I7" s="1" t="n">
        <f aca="false">M6</f>
        <v>495</v>
      </c>
      <c r="J7" s="0" t="n">
        <v>5</v>
      </c>
      <c r="K7" s="0" t="n">
        <v>2</v>
      </c>
      <c r="L7" s="0" t="n">
        <v>1</v>
      </c>
      <c r="M7" s="1" t="n">
        <f aca="false">(I7-1)*L7-2*K7+J7</f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1" activeCellId="0" sqref="R41"/>
    </sheetView>
  </sheetViews>
  <sheetFormatPr defaultRowHeight="13.8"/>
  <cols>
    <col collapsed="false" hidden="false" max="1" min="1" style="0" width="11.5204081632653"/>
    <col collapsed="false" hidden="false" max="7" min="2" style="1" width="11.5204081632653"/>
    <col collapsed="false" hidden="false" max="1025" min="8" style="0" width="11.5204081632653"/>
  </cols>
  <sheetData>
    <row r="1" customFormat="false" ht="13.8" hidden="false" customHeight="false" outlineLevel="0" collapsed="false">
      <c r="B1" s="2" t="s">
        <v>9</v>
      </c>
    </row>
    <row r="2" customFormat="false" ht="13.8" hidden="false" customHeight="false" outlineLevel="0" collapsed="false">
      <c r="B2" s="1" t="s">
        <v>4</v>
      </c>
      <c r="C2" s="1" t="s">
        <v>5</v>
      </c>
      <c r="D2" s="1" t="s">
        <v>6</v>
      </c>
      <c r="E2" s="1" t="s">
        <v>7</v>
      </c>
      <c r="F2" s="1" t="s">
        <v>10</v>
      </c>
      <c r="G2" s="1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customFormat="false" ht="13.8" hidden="false" customHeight="false" outlineLevel="0" collapsed="false">
      <c r="B3" s="1" t="n">
        <v>64</v>
      </c>
      <c r="C3" s="1" t="n">
        <v>4</v>
      </c>
      <c r="D3" s="1" t="n">
        <v>1</v>
      </c>
      <c r="E3" s="1" t="n">
        <v>2</v>
      </c>
      <c r="F3" s="1" t="n">
        <v>1</v>
      </c>
      <c r="G3" s="1" t="n">
        <f aca="false">ROUNDDOWN((B3+2*D3-F3*(C3-1)-1)/E3 + 1,0)</f>
        <v>32</v>
      </c>
      <c r="H3" s="1" t="n">
        <v>1</v>
      </c>
      <c r="I3" s="1" t="n">
        <v>1</v>
      </c>
      <c r="J3" s="1" t="n">
        <v>0.5</v>
      </c>
      <c r="K3" s="1" t="n">
        <f aca="false">H3+(C3-1)*I3</f>
        <v>4</v>
      </c>
      <c r="L3" s="1" t="n">
        <f aca="false">I3*E3</f>
        <v>2</v>
      </c>
      <c r="M3" s="1" t="n">
        <f aca="false">J3+((C3-1)/2-D3)*I3</f>
        <v>1</v>
      </c>
    </row>
    <row r="4" customFormat="false" ht="13.8" hidden="false" customHeight="false" outlineLevel="0" collapsed="false">
      <c r="B4" s="1" t="n">
        <f aca="false">G3</f>
        <v>32</v>
      </c>
      <c r="C4" s="1" t="n">
        <v>4</v>
      </c>
      <c r="D4" s="1" t="n">
        <v>1</v>
      </c>
      <c r="E4" s="1" t="n">
        <v>2</v>
      </c>
      <c r="F4" s="1" t="n">
        <v>1</v>
      </c>
      <c r="G4" s="1" t="n">
        <f aca="false">ROUNDDOWN((B4+2*D4-F4*(C4-1)-1)/E4 + 1,0)</f>
        <v>16</v>
      </c>
      <c r="H4" s="1" t="n">
        <f aca="false">K3</f>
        <v>4</v>
      </c>
      <c r="I4" s="1" t="n">
        <f aca="false">L3</f>
        <v>2</v>
      </c>
      <c r="J4" s="1" t="n">
        <f aca="false">M3</f>
        <v>1</v>
      </c>
      <c r="K4" s="1" t="n">
        <f aca="false">H4+(C4-1)*I4</f>
        <v>10</v>
      </c>
      <c r="L4" s="1" t="n">
        <f aca="false">I4*E4</f>
        <v>4</v>
      </c>
      <c r="M4" s="1" t="n">
        <f aca="false">J4+((C4-1)/2-D4)*I4</f>
        <v>2</v>
      </c>
    </row>
    <row r="5" customFormat="false" ht="13.8" hidden="false" customHeight="false" outlineLevel="0" collapsed="false">
      <c r="B5" s="1" t="n">
        <f aca="false">G4</f>
        <v>16</v>
      </c>
      <c r="C5" s="1" t="n">
        <v>4</v>
      </c>
      <c r="D5" s="1" t="n">
        <v>1</v>
      </c>
      <c r="E5" s="1" t="n">
        <v>2</v>
      </c>
      <c r="F5" s="1" t="n">
        <v>1</v>
      </c>
      <c r="G5" s="1" t="n">
        <f aca="false">ROUNDDOWN((B5+2*D5-F5*(C5-1)-1)/E5 + 1,0)</f>
        <v>8</v>
      </c>
      <c r="H5" s="1" t="n">
        <f aca="false">K4</f>
        <v>10</v>
      </c>
      <c r="I5" s="1" t="n">
        <f aca="false">L4</f>
        <v>4</v>
      </c>
      <c r="J5" s="1" t="n">
        <f aca="false">M4</f>
        <v>2</v>
      </c>
      <c r="K5" s="1" t="n">
        <f aca="false">H5+(C5-1)*I5</f>
        <v>22</v>
      </c>
      <c r="L5" s="1" t="n">
        <f aca="false">I5*E5</f>
        <v>8</v>
      </c>
      <c r="M5" s="1" t="n">
        <f aca="false">J5+((C5-1)/2-D5)*I5</f>
        <v>4</v>
      </c>
    </row>
    <row r="6" customFormat="false" ht="13.8" hidden="false" customHeight="false" outlineLevel="0" collapsed="false">
      <c r="B6" s="1" t="n">
        <f aca="false">G5</f>
        <v>8</v>
      </c>
      <c r="C6" s="1" t="n">
        <v>4</v>
      </c>
      <c r="D6" s="1" t="n">
        <v>1</v>
      </c>
      <c r="E6" s="1" t="n">
        <v>2</v>
      </c>
      <c r="F6" s="1" t="n">
        <v>1</v>
      </c>
      <c r="G6" s="1" t="n">
        <f aca="false">ROUNDDOWN((B6+2*D6-F6*(C6-1)-1)/E6 + 1,0)</f>
        <v>4</v>
      </c>
      <c r="H6" s="1" t="n">
        <f aca="false">K5</f>
        <v>22</v>
      </c>
      <c r="I6" s="1" t="n">
        <f aca="false">L5</f>
        <v>8</v>
      </c>
      <c r="J6" s="1" t="n">
        <f aca="false">M5</f>
        <v>4</v>
      </c>
      <c r="K6" s="1" t="n">
        <f aca="false">H6+(C6-1)*I6</f>
        <v>46</v>
      </c>
      <c r="L6" s="1" t="n">
        <f aca="false">I6*E6</f>
        <v>16</v>
      </c>
      <c r="M6" s="1" t="n">
        <f aca="false">J6+((C6-1)/2-D6)*I6</f>
        <v>8</v>
      </c>
    </row>
    <row r="7" customFormat="false" ht="13.8" hidden="false" customHeight="false" outlineLevel="0" collapsed="false">
      <c r="B7" s="1" t="n">
        <f aca="false">G6</f>
        <v>4</v>
      </c>
      <c r="C7" s="1" t="n">
        <v>4</v>
      </c>
      <c r="D7" s="1" t="n">
        <v>0</v>
      </c>
      <c r="E7" s="1" t="n">
        <v>2</v>
      </c>
      <c r="F7" s="1" t="n">
        <v>1</v>
      </c>
      <c r="G7" s="1" t="n">
        <f aca="false">ROUNDDOWN((B7+2*D7-F7*(C7-1)-1)/E7 + 1,0)</f>
        <v>1</v>
      </c>
      <c r="H7" s="1" t="n">
        <f aca="false">K6</f>
        <v>46</v>
      </c>
      <c r="I7" s="1" t="n">
        <f aca="false">L6</f>
        <v>16</v>
      </c>
      <c r="J7" s="1" t="n">
        <f aca="false">M6</f>
        <v>8</v>
      </c>
      <c r="K7" s="1" t="n">
        <f aca="false">H7+(C7-1)*I7</f>
        <v>94</v>
      </c>
      <c r="L7" s="1" t="n">
        <f aca="false">I7*E7</f>
        <v>32</v>
      </c>
      <c r="M7" s="1" t="n">
        <f aca="false">J7+((C7-1)/2-D7)*I7</f>
        <v>32</v>
      </c>
    </row>
    <row r="8" customFormat="false" ht="13.8" hidden="false" customHeight="false" outlineLevel="0" collapsed="false">
      <c r="H8" s="1"/>
      <c r="I8" s="1"/>
      <c r="J8" s="1"/>
      <c r="K8" s="1"/>
      <c r="L8" s="1"/>
      <c r="M8" s="1"/>
      <c r="O8" s="0" t="s">
        <v>17</v>
      </c>
    </row>
    <row r="9" customFormat="false" ht="13.8" hidden="false" customHeight="false" outlineLevel="0" collapsed="false">
      <c r="B9" s="2" t="s">
        <v>18</v>
      </c>
      <c r="H9" s="1"/>
      <c r="I9" s="1"/>
      <c r="J9" s="1"/>
      <c r="K9" s="1"/>
      <c r="L9" s="1"/>
      <c r="M9" s="1"/>
      <c r="O9" s="0" t="s">
        <v>19</v>
      </c>
    </row>
    <row r="10" customFormat="false" ht="13.8" hidden="false" customHeight="false" outlineLevel="0" collapsed="false">
      <c r="B10" s="1" t="s">
        <v>4</v>
      </c>
      <c r="C10" s="1" t="s">
        <v>5</v>
      </c>
      <c r="D10" s="1" t="s">
        <v>6</v>
      </c>
      <c r="E10" s="1" t="s">
        <v>7</v>
      </c>
      <c r="F10" s="1" t="s">
        <v>10</v>
      </c>
      <c r="G10" s="1" t="s">
        <v>8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M10" s="1" t="s">
        <v>16</v>
      </c>
    </row>
    <row r="11" customFormat="false" ht="13.8" hidden="false" customHeight="false" outlineLevel="0" collapsed="false">
      <c r="B11" s="1" t="n">
        <v>64</v>
      </c>
      <c r="C11" s="1" t="n">
        <v>8</v>
      </c>
      <c r="D11" s="1" t="n">
        <v>1</v>
      </c>
      <c r="E11" s="1" t="n">
        <v>2</v>
      </c>
      <c r="F11" s="1" t="n">
        <v>1</v>
      </c>
      <c r="G11" s="1" t="n">
        <f aca="false">ROUNDDOWN((B11+2*D11-F11*(C11-1)-1)/E11 + 1,0)</f>
        <v>30</v>
      </c>
      <c r="H11" s="1" t="n">
        <v>1</v>
      </c>
      <c r="I11" s="1" t="n">
        <v>1</v>
      </c>
      <c r="J11" s="1" t="n">
        <v>0.5</v>
      </c>
      <c r="K11" s="1" t="n">
        <f aca="false">H11+(C11-1)*I11</f>
        <v>8</v>
      </c>
      <c r="L11" s="1" t="n">
        <f aca="false">I11*E11</f>
        <v>2</v>
      </c>
      <c r="M11" s="1" t="n">
        <f aca="false">J11+((C11-1)/2-D11)*I11</f>
        <v>3</v>
      </c>
    </row>
    <row r="12" customFormat="false" ht="13.8" hidden="false" customHeight="false" outlineLevel="0" collapsed="false">
      <c r="B12" s="1" t="n">
        <f aca="false">G11</f>
        <v>30</v>
      </c>
      <c r="C12" s="1" t="n">
        <v>8</v>
      </c>
      <c r="D12" s="1" t="n">
        <v>1</v>
      </c>
      <c r="E12" s="1" t="n">
        <v>2</v>
      </c>
      <c r="F12" s="1" t="n">
        <v>1</v>
      </c>
      <c r="G12" s="1" t="n">
        <f aca="false">ROUNDDOWN((B12+2*D12-F12*(C12-1)-1)/E12 + 1,0)</f>
        <v>13</v>
      </c>
      <c r="H12" s="1" t="n">
        <f aca="false">K11</f>
        <v>8</v>
      </c>
      <c r="I12" s="1" t="n">
        <f aca="false">L11</f>
        <v>2</v>
      </c>
      <c r="J12" s="1" t="n">
        <f aca="false">M11</f>
        <v>3</v>
      </c>
      <c r="K12" s="1" t="n">
        <f aca="false">H12+(C12-1)*I12</f>
        <v>22</v>
      </c>
      <c r="L12" s="1" t="n">
        <f aca="false">I12*E12</f>
        <v>4</v>
      </c>
      <c r="M12" s="1" t="n">
        <f aca="false">J12+((C12-1)/2-D12)*I12</f>
        <v>8</v>
      </c>
    </row>
    <row r="13" customFormat="false" ht="13.8" hidden="false" customHeight="false" outlineLevel="0" collapsed="false">
      <c r="B13" s="1" t="n">
        <f aca="false">G12</f>
        <v>13</v>
      </c>
      <c r="C13" s="1" t="n">
        <v>8</v>
      </c>
      <c r="D13" s="1" t="n">
        <v>1</v>
      </c>
      <c r="E13" s="1" t="n">
        <v>2</v>
      </c>
      <c r="F13" s="1" t="n">
        <v>1</v>
      </c>
      <c r="G13" s="1" t="n">
        <f aca="false">ROUNDDOWN((B13+2*D13-F13*(C13-1)-1)/E13 + 1,0)</f>
        <v>4</v>
      </c>
      <c r="H13" s="1" t="n">
        <f aca="false">K12</f>
        <v>22</v>
      </c>
      <c r="I13" s="1" t="n">
        <f aca="false">L12</f>
        <v>4</v>
      </c>
      <c r="J13" s="1" t="n">
        <f aca="false">M12</f>
        <v>8</v>
      </c>
      <c r="K13" s="1" t="n">
        <f aca="false">H13+(C13-1)*I13</f>
        <v>50</v>
      </c>
      <c r="L13" s="1" t="n">
        <f aca="false">I13*E13</f>
        <v>8</v>
      </c>
      <c r="M13" s="1" t="n">
        <f aca="false">J13+((C13-1)/2-D13)*I13</f>
        <v>18</v>
      </c>
    </row>
    <row r="14" customFormat="false" ht="13.8" hidden="false" customHeight="false" outlineLevel="0" collapsed="false">
      <c r="B14" s="1" t="n">
        <f aca="false">G13</f>
        <v>4</v>
      </c>
      <c r="C14" s="1" t="n">
        <v>4</v>
      </c>
      <c r="D14" s="1" t="n">
        <v>0</v>
      </c>
      <c r="E14" s="1" t="n">
        <v>2</v>
      </c>
      <c r="F14" s="1" t="n">
        <v>1</v>
      </c>
      <c r="G14" s="1" t="n">
        <f aca="false">ROUNDDOWN((B14+2*D14-F14*(C14-1)-1)/E14 + 1,0)</f>
        <v>1</v>
      </c>
      <c r="H14" s="1" t="n">
        <f aca="false">K13</f>
        <v>50</v>
      </c>
      <c r="I14" s="1" t="n">
        <f aca="false">L13</f>
        <v>8</v>
      </c>
      <c r="J14" s="1" t="n">
        <f aca="false">M13</f>
        <v>18</v>
      </c>
      <c r="K14" s="1" t="n">
        <f aca="false">H14+(C14-1)*I14</f>
        <v>74</v>
      </c>
      <c r="L14" s="1" t="n">
        <f aca="false">I14*E14</f>
        <v>16</v>
      </c>
      <c r="M14" s="1" t="n">
        <f aca="false">J14+((C14-1)/2-D14)*I14</f>
        <v>30</v>
      </c>
    </row>
    <row r="15" customFormat="false" ht="13.8" hidden="false" customHeight="false" outlineLevel="0" collapsed="false">
      <c r="H15" s="1"/>
      <c r="I15" s="1"/>
      <c r="J15" s="1"/>
      <c r="K15" s="1"/>
      <c r="L15" s="1"/>
      <c r="M15" s="1"/>
    </row>
    <row r="16" customFormat="false" ht="13.8" hidden="false" customHeight="false" outlineLevel="0" collapsed="false">
      <c r="H16" s="1"/>
      <c r="I16" s="1"/>
      <c r="J16" s="1"/>
      <c r="K16" s="1"/>
      <c r="L16" s="1"/>
      <c r="M16" s="1"/>
    </row>
    <row r="17" customFormat="false" ht="13.8" hidden="false" customHeight="false" outlineLevel="0" collapsed="false">
      <c r="B17" s="2" t="s">
        <v>20</v>
      </c>
      <c r="H17" s="1"/>
      <c r="I17" s="1"/>
      <c r="J17" s="1"/>
      <c r="K17" s="1"/>
      <c r="L17" s="1"/>
      <c r="M17" s="1"/>
    </row>
    <row r="18" customFormat="false" ht="13.8" hidden="false" customHeight="false" outlineLevel="0" collapsed="false">
      <c r="B18" s="1" t="s">
        <v>4</v>
      </c>
      <c r="C18" s="1" t="s">
        <v>5</v>
      </c>
      <c r="D18" s="1" t="s">
        <v>6</v>
      </c>
      <c r="E18" s="1" t="s">
        <v>7</v>
      </c>
      <c r="F18" s="1" t="s">
        <v>10</v>
      </c>
      <c r="G18" s="1" t="s">
        <v>8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</row>
    <row r="19" customFormat="false" ht="13.8" hidden="false" customHeight="false" outlineLevel="0" collapsed="false">
      <c r="B19" s="1" t="n">
        <v>64</v>
      </c>
      <c r="C19" s="1" t="n">
        <v>16</v>
      </c>
      <c r="D19" s="1" t="n">
        <v>1</v>
      </c>
      <c r="E19" s="1" t="n">
        <v>1</v>
      </c>
      <c r="F19" s="1" t="n">
        <v>2</v>
      </c>
      <c r="G19" s="1" t="n">
        <f aca="false">ROUNDDOWN((B19+2*D19-F19*(C19-1)-1)/E19 + 1,0)</f>
        <v>36</v>
      </c>
      <c r="H19" s="1" t="n">
        <v>1</v>
      </c>
      <c r="I19" s="1" t="n">
        <v>1</v>
      </c>
      <c r="J19" s="1" t="n">
        <v>0.5</v>
      </c>
      <c r="K19" s="1" t="n">
        <f aca="false">H19+(C19-1)*I19</f>
        <v>16</v>
      </c>
      <c r="L19" s="1" t="n">
        <f aca="false">I19*E19</f>
        <v>1</v>
      </c>
      <c r="M19" s="1" t="n">
        <f aca="false">J19+((C19-1)/2-D19)*I19</f>
        <v>7</v>
      </c>
    </row>
    <row r="20" customFormat="false" ht="13.8" hidden="false" customHeight="false" outlineLevel="0" collapsed="false">
      <c r="B20" s="1" t="n">
        <f aca="false">G19</f>
        <v>36</v>
      </c>
      <c r="C20" s="1" t="n">
        <v>16</v>
      </c>
      <c r="D20" s="1" t="n">
        <v>1</v>
      </c>
      <c r="E20" s="1" t="n">
        <v>1</v>
      </c>
      <c r="F20" s="1" t="n">
        <v>1</v>
      </c>
      <c r="G20" s="1" t="n">
        <f aca="false">ROUNDDOWN((B20+2*D20-F20*(C20-1)-1)/E20 + 1,0)</f>
        <v>23</v>
      </c>
      <c r="H20" s="1" t="n">
        <f aca="false">K19</f>
        <v>16</v>
      </c>
      <c r="I20" s="1" t="n">
        <f aca="false">L19</f>
        <v>1</v>
      </c>
      <c r="J20" s="1" t="n">
        <f aca="false">M19</f>
        <v>7</v>
      </c>
      <c r="K20" s="1" t="n">
        <f aca="false">H20+(C20-1)*I20</f>
        <v>31</v>
      </c>
      <c r="L20" s="1" t="n">
        <f aca="false">I20*E20</f>
        <v>1</v>
      </c>
      <c r="M20" s="1" t="n">
        <f aca="false">J20+((C20-1)/2-D20)*I20</f>
        <v>13.5</v>
      </c>
    </row>
    <row r="21" customFormat="false" ht="13.8" hidden="false" customHeight="false" outlineLevel="0" collapsed="false">
      <c r="B21" s="1" t="n">
        <f aca="false">G20</f>
        <v>23</v>
      </c>
      <c r="C21" s="1" t="n">
        <v>16</v>
      </c>
      <c r="D21" s="1" t="n">
        <v>0</v>
      </c>
      <c r="E21" s="1" t="n">
        <v>1</v>
      </c>
      <c r="F21" s="1" t="n">
        <v>1</v>
      </c>
      <c r="G21" s="1" t="n">
        <f aca="false">ROUNDDOWN((B21+2*D21-F21*(C21-1)-1)/E21 + 1,0)</f>
        <v>8</v>
      </c>
      <c r="H21" s="1" t="n">
        <f aca="false">K20</f>
        <v>31</v>
      </c>
      <c r="I21" s="1" t="n">
        <f aca="false">L20</f>
        <v>1</v>
      </c>
      <c r="J21" s="1" t="n">
        <f aca="false">M20</f>
        <v>13.5</v>
      </c>
      <c r="K21" s="1" t="n">
        <f aca="false">H21+(C21-1)*I21</f>
        <v>46</v>
      </c>
      <c r="L21" s="1" t="n">
        <f aca="false">I21*E21</f>
        <v>1</v>
      </c>
      <c r="M21" s="1" t="n">
        <f aca="false">J21+((C21-1)/2-D21)*I21</f>
        <v>21</v>
      </c>
    </row>
    <row r="22" customFormat="false" ht="13.8" hidden="false" customHeight="false" outlineLevel="0" collapsed="false">
      <c r="B22" s="1" t="n">
        <f aca="false">G21</f>
        <v>8</v>
      </c>
      <c r="C22" s="1" t="n">
        <v>8</v>
      </c>
      <c r="D22" s="1" t="n">
        <v>0</v>
      </c>
      <c r="E22" s="1" t="n">
        <v>1</v>
      </c>
      <c r="F22" s="1" t="n">
        <v>1</v>
      </c>
      <c r="G22" s="1" t="n">
        <f aca="false">ROUNDDOWN((B22+2*D22-F22*(C22-1)-1)/E22 + 1,0)</f>
        <v>1</v>
      </c>
      <c r="H22" s="1" t="n">
        <f aca="false">K21</f>
        <v>46</v>
      </c>
      <c r="I22" s="1" t="n">
        <f aca="false">L21</f>
        <v>1</v>
      </c>
      <c r="J22" s="1" t="n">
        <f aca="false">M21</f>
        <v>21</v>
      </c>
      <c r="K22" s="1" t="n">
        <f aca="false">H22+(C22-1)*I22</f>
        <v>53</v>
      </c>
      <c r="L22" s="1" t="n">
        <f aca="false">I22*E22</f>
        <v>1</v>
      </c>
      <c r="M22" s="1" t="n">
        <f aca="false">J22+((C22-1)/2-D22)*I22</f>
        <v>24.5</v>
      </c>
    </row>
    <row r="23" customFormat="false" ht="13.8" hidden="false" customHeight="false" outlineLevel="0" collapsed="false">
      <c r="H23" s="1"/>
      <c r="I23" s="1"/>
      <c r="J23" s="1"/>
      <c r="K23" s="1"/>
      <c r="L23" s="1"/>
      <c r="M23" s="1"/>
    </row>
    <row r="24" customFormat="false" ht="13.8" hidden="false" customHeight="false" outlineLevel="0" collapsed="false">
      <c r="H24" s="1"/>
      <c r="I24" s="1"/>
      <c r="J24" s="1"/>
      <c r="K24" s="1"/>
      <c r="L24" s="1"/>
      <c r="M24" s="1"/>
    </row>
    <row r="25" customFormat="false" ht="13.8" hidden="false" customHeight="false" outlineLevel="0" collapsed="false">
      <c r="B25" s="2" t="s">
        <v>21</v>
      </c>
      <c r="H25" s="1"/>
      <c r="I25" s="1"/>
      <c r="J25" s="1"/>
      <c r="K25" s="1"/>
      <c r="L25" s="1"/>
      <c r="M25" s="1"/>
    </row>
    <row r="26" customFormat="false" ht="13.8" hidden="false" customHeight="false" outlineLevel="0" collapsed="false">
      <c r="B26" s="1" t="s">
        <v>4</v>
      </c>
      <c r="C26" s="1" t="s">
        <v>5</v>
      </c>
      <c r="D26" s="1" t="s">
        <v>6</v>
      </c>
      <c r="E26" s="1" t="s">
        <v>7</v>
      </c>
      <c r="F26" s="1" t="s">
        <v>10</v>
      </c>
      <c r="G26" s="1" t="s">
        <v>8</v>
      </c>
      <c r="H26" s="1" t="s">
        <v>11</v>
      </c>
      <c r="I26" s="1" t="s">
        <v>12</v>
      </c>
      <c r="J26" s="1" t="s">
        <v>13</v>
      </c>
      <c r="K26" s="1" t="s">
        <v>14</v>
      </c>
      <c r="L26" s="1" t="s">
        <v>15</v>
      </c>
      <c r="M26" s="1" t="s">
        <v>16</v>
      </c>
    </row>
    <row r="27" customFormat="false" ht="13.8" hidden="false" customHeight="false" outlineLevel="0" collapsed="false">
      <c r="B27" s="1" t="n">
        <v>64</v>
      </c>
      <c r="C27" s="1" t="n">
        <v>4</v>
      </c>
      <c r="D27" s="1" t="n">
        <v>1</v>
      </c>
      <c r="E27" s="1" t="n">
        <v>3</v>
      </c>
      <c r="F27" s="1" t="n">
        <v>1</v>
      </c>
      <c r="G27" s="1" t="n">
        <f aca="false">ROUNDDOWN((B27+2*D27-F27*(C27-1)-1)/E27 + 1,0)</f>
        <v>21</v>
      </c>
      <c r="H27" s="1" t="n">
        <v>1</v>
      </c>
      <c r="I27" s="1" t="n">
        <v>1</v>
      </c>
      <c r="J27" s="1" t="n">
        <v>0.5</v>
      </c>
      <c r="K27" s="1" t="n">
        <f aca="false">H27+(C27-1)*I27</f>
        <v>4</v>
      </c>
      <c r="L27" s="1" t="n">
        <f aca="false">I27*E27</f>
        <v>3</v>
      </c>
      <c r="M27" s="1" t="n">
        <f aca="false">J27+((C27-1)/2-D27)*I27</f>
        <v>1</v>
      </c>
    </row>
    <row r="28" customFormat="false" ht="13.8" hidden="false" customHeight="false" outlineLevel="0" collapsed="false">
      <c r="B28" s="1" t="n">
        <f aca="false">G27</f>
        <v>21</v>
      </c>
      <c r="C28" s="1" t="n">
        <v>4</v>
      </c>
      <c r="D28" s="1" t="n">
        <v>1</v>
      </c>
      <c r="E28" s="1" t="n">
        <v>3</v>
      </c>
      <c r="F28" s="1" t="n">
        <v>1</v>
      </c>
      <c r="G28" s="1" t="n">
        <f aca="false">ROUNDDOWN((B28+2*D28-F28*(C28-1)-1)/E28 + 1,0)</f>
        <v>7</v>
      </c>
      <c r="H28" s="1" t="n">
        <f aca="false">K27</f>
        <v>4</v>
      </c>
      <c r="I28" s="1" t="n">
        <f aca="false">L27</f>
        <v>3</v>
      </c>
      <c r="J28" s="1" t="n">
        <f aca="false">M27</f>
        <v>1</v>
      </c>
      <c r="K28" s="1" t="n">
        <f aca="false">H28+(C28-1)*I28</f>
        <v>13</v>
      </c>
      <c r="L28" s="1" t="n">
        <f aca="false">I28*E28</f>
        <v>9</v>
      </c>
      <c r="M28" s="1" t="n">
        <f aca="false">J28+((C28-1)/2-D28)*I28</f>
        <v>2.5</v>
      </c>
    </row>
    <row r="29" customFormat="false" ht="13.8" hidden="false" customHeight="false" outlineLevel="0" collapsed="false">
      <c r="B29" s="1" t="n">
        <f aca="false">G28</f>
        <v>7</v>
      </c>
      <c r="C29" s="1" t="n">
        <v>4</v>
      </c>
      <c r="D29" s="1" t="n">
        <v>1</v>
      </c>
      <c r="E29" s="1" t="n">
        <v>3</v>
      </c>
      <c r="F29" s="1" t="n">
        <v>1</v>
      </c>
      <c r="G29" s="1" t="n">
        <f aca="false">ROUNDDOWN((B29+2*D29-F29*(C29-1)-1)/E29 + 1,0)</f>
        <v>2</v>
      </c>
      <c r="H29" s="1" t="n">
        <f aca="false">K28</f>
        <v>13</v>
      </c>
      <c r="I29" s="1" t="n">
        <f aca="false">L28</f>
        <v>9</v>
      </c>
      <c r="J29" s="1" t="n">
        <f aca="false">M28</f>
        <v>2.5</v>
      </c>
      <c r="K29" s="1" t="n">
        <f aca="false">H29+(C29-1)*I29</f>
        <v>40</v>
      </c>
      <c r="L29" s="1" t="n">
        <f aca="false">I29*E29</f>
        <v>27</v>
      </c>
      <c r="M29" s="1" t="n">
        <f aca="false">J29+((C29-1)/2-D29)*I29</f>
        <v>7</v>
      </c>
    </row>
    <row r="30" customFormat="false" ht="13.8" hidden="false" customHeight="false" outlineLevel="0" collapsed="false">
      <c r="B30" s="1" t="n">
        <f aca="false">G29</f>
        <v>2</v>
      </c>
      <c r="C30" s="1" t="n">
        <v>4</v>
      </c>
      <c r="D30" s="1" t="n">
        <v>1</v>
      </c>
      <c r="E30" s="1" t="n">
        <v>3</v>
      </c>
      <c r="F30" s="1" t="n">
        <v>1</v>
      </c>
      <c r="G30" s="1" t="n">
        <f aca="false">ROUNDDOWN((B30+2*D30-F30*(C30-1)-1)/E30 + 1,0)</f>
        <v>1</v>
      </c>
      <c r="H30" s="1" t="n">
        <f aca="false">K29</f>
        <v>40</v>
      </c>
      <c r="I30" s="1" t="n">
        <f aca="false">L29</f>
        <v>27</v>
      </c>
      <c r="J30" s="1" t="n">
        <f aca="false">M29</f>
        <v>7</v>
      </c>
      <c r="K30" s="1" t="n">
        <f aca="false">H30+(C30-1)*I30</f>
        <v>121</v>
      </c>
      <c r="L30" s="1" t="n">
        <f aca="false">I30*E30</f>
        <v>81</v>
      </c>
      <c r="M30" s="1" t="n">
        <f aca="false">J30+((C30-1)/2-D30)*I30</f>
        <v>20.5</v>
      </c>
    </row>
    <row r="31" customFormat="false" ht="13.8" hidden="false" customHeight="false" outlineLevel="0" collapsed="false">
      <c r="H31" s="1"/>
      <c r="I31" s="1"/>
      <c r="J31" s="1"/>
      <c r="K31" s="1"/>
      <c r="L31" s="1"/>
      <c r="M31" s="1"/>
    </row>
    <row r="32" customFormat="false" ht="13.8" hidden="false" customHeight="false" outlineLevel="0" collapsed="false">
      <c r="H32" s="1"/>
      <c r="I32" s="1"/>
      <c r="J32" s="1"/>
      <c r="K32" s="1"/>
      <c r="L32" s="1"/>
      <c r="M32" s="1"/>
    </row>
    <row r="33" customFormat="false" ht="13.8" hidden="false" customHeight="false" outlineLevel="0" collapsed="false">
      <c r="B33" s="2" t="s">
        <v>22</v>
      </c>
      <c r="H33" s="1"/>
      <c r="I33" s="1"/>
      <c r="J33" s="1"/>
      <c r="K33" s="1"/>
      <c r="L33" s="1"/>
      <c r="M33" s="1"/>
    </row>
    <row r="34" customFormat="false" ht="13.8" hidden="false" customHeight="false" outlineLevel="0" collapsed="false">
      <c r="B34" s="1" t="s">
        <v>4</v>
      </c>
      <c r="C34" s="1" t="s">
        <v>5</v>
      </c>
      <c r="D34" s="1" t="s">
        <v>6</v>
      </c>
      <c r="E34" s="1" t="s">
        <v>7</v>
      </c>
      <c r="F34" s="1" t="s">
        <v>10</v>
      </c>
      <c r="G34" s="1" t="s">
        <v>8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15</v>
      </c>
      <c r="M34" s="1" t="s">
        <v>16</v>
      </c>
    </row>
    <row r="35" customFormat="false" ht="13.8" hidden="false" customHeight="false" outlineLevel="0" collapsed="false">
      <c r="B35" s="1" t="n">
        <v>64</v>
      </c>
      <c r="C35" s="1" t="n">
        <v>24</v>
      </c>
      <c r="D35" s="1" t="n">
        <v>1</v>
      </c>
      <c r="E35" s="1" t="n">
        <v>1</v>
      </c>
      <c r="F35" s="1" t="n">
        <v>1</v>
      </c>
      <c r="G35" s="1" t="n">
        <f aca="false">ROUNDDOWN((B35+2*D35-F35*(C35-1)-1)/E35 + 1,0)</f>
        <v>43</v>
      </c>
      <c r="H35" s="1" t="n">
        <v>1</v>
      </c>
      <c r="I35" s="1" t="n">
        <v>1</v>
      </c>
      <c r="J35" s="1" t="n">
        <v>0.5</v>
      </c>
      <c r="K35" s="1" t="n">
        <f aca="false">H35+(C35-1)*I35</f>
        <v>24</v>
      </c>
      <c r="L35" s="1" t="n">
        <f aca="false">I35*E35</f>
        <v>1</v>
      </c>
      <c r="M35" s="1" t="n">
        <f aca="false">J35+((C35-1)/2-D35)*I35</f>
        <v>11</v>
      </c>
    </row>
    <row r="36" customFormat="false" ht="13.8" hidden="false" customHeight="false" outlineLevel="0" collapsed="false">
      <c r="B36" s="1" t="n">
        <f aca="false">G35</f>
        <v>43</v>
      </c>
      <c r="C36" s="1" t="n">
        <v>24</v>
      </c>
      <c r="D36" s="1" t="n">
        <v>1</v>
      </c>
      <c r="E36" s="1" t="n">
        <v>1</v>
      </c>
      <c r="F36" s="1" t="n">
        <v>1</v>
      </c>
      <c r="G36" s="1" t="n">
        <f aca="false">ROUNDDOWN((B36+2*D36-F36*(C36-1)-1)/E36 + 1,0)</f>
        <v>22</v>
      </c>
      <c r="H36" s="1" t="n">
        <f aca="false">K35</f>
        <v>24</v>
      </c>
      <c r="I36" s="1" t="n">
        <f aca="false">L35</f>
        <v>1</v>
      </c>
      <c r="J36" s="1" t="n">
        <f aca="false">M35</f>
        <v>11</v>
      </c>
      <c r="K36" s="1" t="n">
        <f aca="false">H36+(C36-1)*I36</f>
        <v>47</v>
      </c>
      <c r="L36" s="1" t="n">
        <f aca="false">I36*E36</f>
        <v>1</v>
      </c>
      <c r="M36" s="1" t="n">
        <f aca="false">J36+((C36-1)/2-D36)*I36</f>
        <v>21.5</v>
      </c>
    </row>
    <row r="37" customFormat="false" ht="13.8" hidden="false" customHeight="false" outlineLevel="0" collapsed="false">
      <c r="B37" s="1" t="n">
        <f aca="false">G36</f>
        <v>22</v>
      </c>
      <c r="C37" s="1" t="n">
        <v>24</v>
      </c>
      <c r="D37" s="1" t="n">
        <v>1</v>
      </c>
      <c r="E37" s="1" t="n">
        <v>1</v>
      </c>
      <c r="F37" s="1" t="n">
        <v>1</v>
      </c>
      <c r="G37" s="1" t="n">
        <f aca="false">ROUNDDOWN((B37+2*D37-F37*(C37-1)-1)/E37 + 1,0)</f>
        <v>1</v>
      </c>
      <c r="H37" s="1" t="n">
        <f aca="false">K36</f>
        <v>47</v>
      </c>
      <c r="I37" s="1" t="n">
        <f aca="false">L36</f>
        <v>1</v>
      </c>
      <c r="J37" s="1" t="n">
        <f aca="false">M36</f>
        <v>21.5</v>
      </c>
      <c r="K37" s="1" t="n">
        <f aca="false">H37+(C37-1)*I37</f>
        <v>70</v>
      </c>
      <c r="L37" s="1" t="n">
        <f aca="false">I37*E37</f>
        <v>1</v>
      </c>
      <c r="M37" s="1" t="n">
        <f aca="false">J37+((C37-1)/2-D37)*I37</f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2018-04-30T16:24:44Z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