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tables/table4.xml" ContentType="application/vnd.openxmlformats-officedocument.spreadsheetml.table+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tables/table5.xml" ContentType="application/vnd.openxmlformats-officedocument.spreadsheetml.table+xml"/>
  <Override PartName="/xl/slicers/slicer4.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D:\CN\1. Practice 2025\Excel\Case Study 2 CPI\"/>
    </mc:Choice>
  </mc:AlternateContent>
  <xr:revisionPtr revIDLastSave="0" documentId="13_ncr:1_{26D7016B-2D03-422B-BE67-6BBF9AAA51E3}" xr6:coauthVersionLast="47" xr6:coauthVersionMax="47" xr10:uidLastSave="{00000000-0000-0000-0000-000000000000}"/>
  <bookViews>
    <workbookView xWindow="-108" yWindow="-108" windowWidth="30936" windowHeight="16776" tabRatio="819" firstSheet="4" activeTab="4" xr2:uid="{B5DD9A3F-F107-4318-8EBA-9ABE4A639B4A}"/>
  </bookViews>
  <sheets>
    <sheet name="All_India_Index_Upto_April23" sheetId="2" r:id="rId1"/>
    <sheet name="Main Sheet" sheetId="1" r:id="rId2"/>
    <sheet name="Broader Cat. Sheet" sheetId="9" r:id="rId3"/>
    <sheet name="Objective" sheetId="4" r:id="rId4"/>
    <sheet name="Dashboard" sheetId="16" r:id="rId5"/>
    <sheet name=" 1. Highest Weighted Category" sheetId="7" r:id="rId6"/>
    <sheet name="2. Y-o-Y CPI" sheetId="8" r:id="rId7"/>
    <sheet name="3.1 M-o-M Trend" sheetId="10" r:id="rId8"/>
    <sheet name="3.2 Highest Contributor M-o-M" sheetId="11" r:id="rId9"/>
    <sheet name="4.COVID-19 affect" sheetId="12" r:id="rId10"/>
    <sheet name="5 Oil M-o-M" sheetId="15" r:id="rId11"/>
    <sheet name="Sample size analysis" sheetId="5" r:id="rId12"/>
    <sheet name="Cleaning" sheetId="6" r:id="rId13"/>
  </sheets>
  <definedNames>
    <definedName name="_xlnm._FilterDatabase" localSheetId="2" hidden="1">'Broader Cat. Sheet'!$A$1:$J$373</definedName>
    <definedName name="_xlnm._FilterDatabase" localSheetId="1" hidden="1">'Main Sheet'!$B$5:$AF$377</definedName>
    <definedName name="_xlnm._FilterDatabase" localSheetId="11" hidden="1">'Sample size analysis'!$H$6:$AK$378</definedName>
    <definedName name="ExternalData_1" localSheetId="0" hidden="1">All_India_Index_Upto_April23!$A$1:$AD$373</definedName>
    <definedName name="Slicer_Sector">#N/A</definedName>
    <definedName name="Slicer_Sector1">#N/A</definedName>
    <definedName name="Slicer_Sector2">#N/A</definedName>
  </definedNames>
  <calcPr calcId="191029"/>
  <pivotCaches>
    <pivotCache cacheId="0" r:id="rId14"/>
    <pivotCache cacheId="1" r:id="rId1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7" i="10" l="1"/>
  <c r="M18" i="10"/>
  <c r="M19" i="10"/>
  <c r="C37" i="15" a="1"/>
  <c r="C37" i="15" s="1"/>
  <c r="D37" i="15" a="1"/>
  <c r="D37" i="15" s="1"/>
  <c r="E37" i="15" a="1"/>
  <c r="E37" i="15"/>
  <c r="F37" i="15" a="1"/>
  <c r="F37" i="15" s="1"/>
  <c r="G37" i="15" a="1"/>
  <c r="G37" i="15" s="1"/>
  <c r="H37" i="15" a="1"/>
  <c r="H37" i="15"/>
  <c r="I37" i="15" a="1"/>
  <c r="I37" i="15"/>
  <c r="J37" i="15" a="1"/>
  <c r="J37" i="15"/>
  <c r="K37" i="15" a="1"/>
  <c r="K37" i="15"/>
  <c r="L37" i="15" a="1"/>
  <c r="L37" i="15"/>
  <c r="M37" i="15" a="1"/>
  <c r="M37" i="15"/>
  <c r="N37" i="15" a="1"/>
  <c r="N37" i="15"/>
  <c r="O37" i="15" a="1"/>
  <c r="O37" i="15"/>
  <c r="P37" i="15" a="1"/>
  <c r="P37" i="15" s="1"/>
  <c r="Q37" i="15" a="1"/>
  <c r="Q37" i="15"/>
  <c r="R37" i="15" a="1"/>
  <c r="R37" i="15"/>
  <c r="S37" i="15" a="1"/>
  <c r="S37" i="15"/>
  <c r="T37" i="15" a="1"/>
  <c r="T37" i="15"/>
  <c r="U37" i="15" a="1"/>
  <c r="U37" i="15" s="1"/>
  <c r="V37" i="15" a="1"/>
  <c r="V37" i="15" s="1"/>
  <c r="W37" i="15" a="1"/>
  <c r="W37" i="15" s="1"/>
  <c r="X37" i="15" a="1"/>
  <c r="X37" i="15"/>
  <c r="Y37" i="15" a="1"/>
  <c r="Y37" i="15"/>
  <c r="Z37" i="15" a="1"/>
  <c r="Z37" i="15"/>
  <c r="AA37" i="15" a="1"/>
  <c r="AA37" i="15"/>
  <c r="AB37" i="15" a="1"/>
  <c r="AB37" i="15" s="1"/>
  <c r="B37" i="15" a="1"/>
  <c r="B37" i="15" s="1"/>
  <c r="Y36" i="15" l="1"/>
  <c r="Z36" i="15"/>
  <c r="AA36" i="15"/>
  <c r="AB36" i="15"/>
  <c r="AE32" i="15"/>
  <c r="AE31" i="15"/>
  <c r="AE30" i="15"/>
  <c r="AE29" i="15"/>
  <c r="AE28" i="15"/>
  <c r="AE27" i="15"/>
  <c r="AE26" i="15"/>
  <c r="M36" i="15" s="1"/>
  <c r="AE25" i="15"/>
  <c r="AE24" i="15"/>
  <c r="AE23" i="15"/>
  <c r="AE22" i="15"/>
  <c r="AE21" i="15"/>
  <c r="AE20" i="15"/>
  <c r="AE19" i="15"/>
  <c r="AE18" i="15"/>
  <c r="AE17" i="15"/>
  <c r="AE16" i="15"/>
  <c r="AE15" i="15"/>
  <c r="AE14" i="15"/>
  <c r="AE13" i="15"/>
  <c r="AE12" i="15"/>
  <c r="AE11" i="15"/>
  <c r="AE10" i="15"/>
  <c r="AE9" i="15"/>
  <c r="C36" i="15" s="1"/>
  <c r="B36" i="15" l="1"/>
  <c r="R36" i="15"/>
  <c r="N36" i="15"/>
  <c r="L36" i="15"/>
  <c r="K36" i="15"/>
  <c r="X36" i="15"/>
  <c r="W36" i="15"/>
  <c r="V36" i="15"/>
  <c r="J36" i="15"/>
  <c r="I36" i="15"/>
  <c r="H36" i="15"/>
  <c r="U36" i="15"/>
  <c r="T36" i="15"/>
  <c r="S36" i="15"/>
  <c r="G36" i="15"/>
  <c r="F36" i="15"/>
  <c r="E36" i="15"/>
  <c r="D36" i="15"/>
  <c r="Q36" i="15"/>
  <c r="P36" i="15"/>
  <c r="O36" i="15"/>
  <c r="E7" i="1" l="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6" i="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2" i="9"/>
  <c r="AC18" i="12" l="1"/>
  <c r="AB18" i="12"/>
  <c r="AA18" i="12"/>
  <c r="Z18" i="12"/>
  <c r="Y18" i="12"/>
  <c r="X18" i="12"/>
  <c r="W18" i="12"/>
  <c r="AC17" i="12"/>
  <c r="AB17" i="12"/>
  <c r="AA17" i="12"/>
  <c r="Z17" i="12"/>
  <c r="Y17" i="12"/>
  <c r="X17" i="12"/>
  <c r="W17" i="12"/>
  <c r="AC16" i="12"/>
  <c r="AB16" i="12"/>
  <c r="AA16" i="12"/>
  <c r="Z16" i="12"/>
  <c r="Y16" i="12"/>
  <c r="X16" i="12"/>
  <c r="W16" i="12"/>
  <c r="S18" i="12"/>
  <c r="R18" i="12"/>
  <c r="Q18" i="12"/>
  <c r="P18" i="12"/>
  <c r="O18" i="12"/>
  <c r="N18" i="12"/>
  <c r="M18" i="12"/>
  <c r="S17" i="12"/>
  <c r="R17" i="12"/>
  <c r="Q17" i="12"/>
  <c r="P17" i="12"/>
  <c r="O17" i="12"/>
  <c r="N17" i="12"/>
  <c r="M17" i="12"/>
  <c r="S16" i="12"/>
  <c r="R16" i="12"/>
  <c r="Q16" i="12"/>
  <c r="P16" i="12"/>
  <c r="O16" i="12"/>
  <c r="N16" i="12"/>
  <c r="M16" i="12"/>
  <c r="B4" i="1"/>
  <c r="C4" i="1" s="1"/>
  <c r="D4" i="1" s="1"/>
  <c r="C16" i="12"/>
  <c r="D16" i="12"/>
  <c r="E16" i="12"/>
  <c r="F16" i="12"/>
  <c r="G16" i="12"/>
  <c r="H16" i="12"/>
  <c r="I16" i="12"/>
  <c r="C17" i="12"/>
  <c r="D17" i="12"/>
  <c r="E17" i="12"/>
  <c r="F17" i="12"/>
  <c r="G17" i="12"/>
  <c r="H17" i="12"/>
  <c r="I17" i="12"/>
  <c r="C18" i="12"/>
  <c r="D18" i="12"/>
  <c r="E18" i="12"/>
  <c r="F18" i="12"/>
  <c r="G18" i="12"/>
  <c r="H18" i="12"/>
  <c r="I18" i="12"/>
  <c r="F4" i="1" l="1"/>
  <c r="G4" i="1" s="1"/>
  <c r="H4" i="1" s="1"/>
  <c r="I4" i="1" s="1"/>
  <c r="J4" i="1" s="1"/>
  <c r="K4" i="1" s="1"/>
  <c r="L4" i="1" s="1"/>
  <c r="M4" i="1" s="1"/>
  <c r="N4" i="1" s="1"/>
  <c r="O4" i="1" s="1"/>
  <c r="P4" i="1" s="1"/>
  <c r="Q4" i="1" s="1"/>
  <c r="R4" i="1" s="1"/>
  <c r="S4" i="1" s="1"/>
  <c r="T4" i="1" s="1"/>
  <c r="U4" i="1" s="1"/>
  <c r="V4" i="1" s="1"/>
  <c r="W4" i="1" s="1"/>
  <c r="X4" i="1" s="1"/>
  <c r="Y4" i="1" s="1"/>
  <c r="Z4" i="1" s="1"/>
  <c r="AA4" i="1" s="1"/>
  <c r="AB4" i="1" s="1"/>
  <c r="AC4" i="1" s="1"/>
  <c r="AD4" i="1" s="1"/>
  <c r="AE4" i="1" s="1"/>
  <c r="AF4" i="1" s="1"/>
  <c r="C52" i="11"/>
  <c r="D52" i="11"/>
  <c r="E52" i="11"/>
  <c r="F52" i="11"/>
  <c r="G52" i="11"/>
  <c r="H52" i="11"/>
  <c r="I52" i="11"/>
  <c r="J52" i="11"/>
  <c r="K52" i="11"/>
  <c r="L52" i="11"/>
  <c r="M52" i="11"/>
  <c r="N52" i="11"/>
  <c r="C53" i="11"/>
  <c r="D53" i="11"/>
  <c r="E53" i="11"/>
  <c r="F53" i="11"/>
  <c r="G53" i="11"/>
  <c r="H53" i="11"/>
  <c r="I53" i="11"/>
  <c r="J53" i="11"/>
  <c r="K53" i="11"/>
  <c r="L53" i="11"/>
  <c r="M53" i="11"/>
  <c r="N53" i="11"/>
  <c r="C54" i="11"/>
  <c r="D54" i="11"/>
  <c r="E54" i="11"/>
  <c r="F54" i="11"/>
  <c r="G54" i="11"/>
  <c r="H54" i="11"/>
  <c r="I54" i="11"/>
  <c r="J54" i="11"/>
  <c r="K54" i="11"/>
  <c r="L54" i="11"/>
  <c r="M54" i="11"/>
  <c r="N54" i="11"/>
  <c r="B54" i="11"/>
  <c r="B53" i="11"/>
  <c r="B52" i="11"/>
  <c r="E35" i="8"/>
  <c r="E36" i="8"/>
  <c r="E37" i="8"/>
  <c r="E38" i="8"/>
  <c r="E39" i="8"/>
  <c r="E40" i="8"/>
  <c r="E41" i="8"/>
  <c r="E42" i="8"/>
  <c r="E43" i="8"/>
  <c r="E44" i="8"/>
  <c r="E45" i="8"/>
  <c r="E46" i="8"/>
  <c r="E47" i="8"/>
  <c r="E48" i="8"/>
  <c r="E49" i="8"/>
  <c r="E50" i="8"/>
  <c r="E51" i="8"/>
  <c r="E52" i="8"/>
  <c r="E53" i="8"/>
  <c r="E54" i="8"/>
  <c r="E55" i="8"/>
  <c r="E56" i="8"/>
  <c r="E57" i="8"/>
  <c r="E58" i="8"/>
  <c r="E59" i="8"/>
  <c r="E60" i="8"/>
  <c r="E34" i="8"/>
  <c r="N41" i="7" l="1"/>
  <c r="O41" i="7"/>
  <c r="P41" i="7"/>
  <c r="Q41" i="7"/>
  <c r="R41" i="7"/>
  <c r="N42" i="7"/>
  <c r="O42" i="7"/>
  <c r="P42" i="7"/>
  <c r="Q42" i="7"/>
  <c r="R42" i="7"/>
  <c r="N43" i="7"/>
  <c r="O43" i="7"/>
  <c r="P43" i="7"/>
  <c r="Q43" i="7"/>
  <c r="R43" i="7"/>
  <c r="M42" i="7"/>
  <c r="M43" i="7"/>
  <c r="M41" i="7"/>
  <c r="L2" i="5" l="1"/>
  <c r="M2" i="5"/>
  <c r="N2" i="5"/>
  <c r="O2" i="5"/>
  <c r="P2" i="5"/>
  <c r="Q2" i="5"/>
  <c r="R2" i="5"/>
  <c r="S2" i="5"/>
  <c r="T2" i="5"/>
  <c r="U2" i="5"/>
  <c r="V2" i="5"/>
  <c r="W2" i="5"/>
  <c r="X2" i="5"/>
  <c r="Y2" i="5"/>
  <c r="Z2" i="5"/>
  <c r="AA2" i="5"/>
  <c r="AB2" i="5"/>
  <c r="AC2" i="5"/>
  <c r="AD2" i="5"/>
  <c r="AE2" i="5"/>
  <c r="AF2" i="5"/>
  <c r="AG2" i="5"/>
  <c r="AH2" i="5"/>
  <c r="AI2" i="5"/>
  <c r="AJ2" i="5"/>
  <c r="AK2" i="5"/>
  <c r="L3" i="5"/>
  <c r="M3" i="5"/>
  <c r="N3" i="5"/>
  <c r="O3" i="5"/>
  <c r="P3" i="5"/>
  <c r="Q3" i="5"/>
  <c r="R3" i="5"/>
  <c r="S3" i="5"/>
  <c r="T3" i="5"/>
  <c r="U3" i="5"/>
  <c r="V3" i="5"/>
  <c r="W3" i="5"/>
  <c r="X3" i="5"/>
  <c r="Y3" i="5"/>
  <c r="Z3" i="5"/>
  <c r="AA3" i="5"/>
  <c r="AB3" i="5"/>
  <c r="AC3" i="5"/>
  <c r="AD3" i="5"/>
  <c r="AE3" i="5"/>
  <c r="AF3" i="5"/>
  <c r="AG3" i="5"/>
  <c r="AH3" i="5"/>
  <c r="AI3" i="5"/>
  <c r="AJ3" i="5"/>
  <c r="AK3" i="5"/>
  <c r="L4" i="5"/>
  <c r="M4" i="5"/>
  <c r="N4" i="5"/>
  <c r="O4" i="5"/>
  <c r="P4" i="5"/>
  <c r="Q4" i="5"/>
  <c r="R4" i="5"/>
  <c r="S4" i="5"/>
  <c r="T4" i="5"/>
  <c r="U4" i="5"/>
  <c r="V4" i="5"/>
  <c r="W4" i="5"/>
  <c r="X4" i="5"/>
  <c r="Y4" i="5"/>
  <c r="Z4" i="5"/>
  <c r="AA4" i="5"/>
  <c r="AB4" i="5"/>
  <c r="AC4" i="5"/>
  <c r="AD4" i="5"/>
  <c r="AE4" i="5"/>
  <c r="AF4" i="5"/>
  <c r="AG4" i="5"/>
  <c r="AH4" i="5"/>
  <c r="AI4" i="5"/>
  <c r="AJ4" i="5"/>
  <c r="AK4" i="5"/>
  <c r="L5" i="5" a="1"/>
  <c r="L5" i="5" s="1"/>
  <c r="M5" i="5" a="1"/>
  <c r="M5" i="5"/>
  <c r="N5" i="5" a="1"/>
  <c r="N5" i="5"/>
  <c r="O5" i="5" a="1"/>
  <c r="O5" i="5"/>
  <c r="P5" i="5" a="1"/>
  <c r="P5" i="5"/>
  <c r="Q5" i="5" a="1"/>
  <c r="Q5" i="5" s="1"/>
  <c r="R5" i="5" a="1"/>
  <c r="R5" i="5" s="1"/>
  <c r="S5" i="5" a="1"/>
  <c r="S5" i="5"/>
  <c r="T5" i="5" a="1"/>
  <c r="T5" i="5"/>
  <c r="U5" i="5" a="1"/>
  <c r="U5" i="5"/>
  <c r="V5" i="5" a="1"/>
  <c r="V5" i="5"/>
  <c r="W5" i="5" a="1"/>
  <c r="W5" i="5" s="1"/>
  <c r="X5" i="5" a="1"/>
  <c r="X5" i="5" s="1"/>
  <c r="Y5" i="5" a="1"/>
  <c r="Y5" i="5"/>
  <c r="Z5" i="5" a="1"/>
  <c r="Z5" i="5"/>
  <c r="AA5" i="5" a="1"/>
  <c r="AA5" i="5"/>
  <c r="AB5" i="5" a="1"/>
  <c r="AB5" i="5"/>
  <c r="AC5" i="5" a="1"/>
  <c r="AC5" i="5" s="1"/>
  <c r="AD5" i="5" a="1"/>
  <c r="AD5" i="5" s="1"/>
  <c r="AE5" i="5" a="1"/>
  <c r="AE5" i="5"/>
  <c r="AF5" i="5" a="1"/>
  <c r="AF5" i="5"/>
  <c r="AG5" i="5" a="1"/>
  <c r="AG5" i="5"/>
  <c r="AH5" i="5" a="1"/>
  <c r="AH5" i="5"/>
  <c r="AI5" i="5" a="1"/>
  <c r="AI5" i="5" s="1"/>
  <c r="AJ5" i="5" a="1"/>
  <c r="AJ5" i="5" s="1"/>
  <c r="AK5" i="5" a="1"/>
  <c r="AK5" i="5"/>
  <c r="K2" i="5"/>
  <c r="K3" i="5"/>
  <c r="K4" i="5"/>
  <c r="K5" i="5" a="1"/>
  <c r="K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8A25B5-95BB-4391-9385-9F021B676EF5}" keepAlive="1" name="Query - All_India_Index_Upto_April23" description="Connection to the 'All_India_Index_Upto_April23' query in the workbook." type="5" refreshedVersion="7" background="1" saveData="1">
    <dbPr connection="Provider=Microsoft.Mashup.OleDb.1;Data Source=$Workbook$;Location=All_India_Index_Upto_April23;Extended Properties=&quot;&quot;" command="SELECT * FROM [All_India_Index_Upto_April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<sst xmlns="http://schemas.openxmlformats.org/spreadsheetml/2006/main" count="24083" uniqueCount="1288">
  <si>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</si>
  <si>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</si>
  <si>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</si>
  <si>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</si>
  <si>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</si>
  <si>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</si>
  <si>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</si>
  <si>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</si>
  <si>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</si>
  <si>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</si>
  <si>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</si>
  <si>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</si>
  <si>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</si>
  <si>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</si>
  <si>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</si>
  <si>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</si>
  <si>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</si>
  <si>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</si>
  <si>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</si>
  <si>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</si>
  <si>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</si>
  <si>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</si>
  <si>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</si>
  <si>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</si>
  <si>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</si>
  <si>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</si>
  <si>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</si>
  <si>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</si>
  <si>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</si>
  <si>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</si>
  <si>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</si>
  <si>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</si>
  <si>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107.5</t>
  </si>
  <si>
    <t>106.3</t>
  </si>
  <si>
    <t>108.1</t>
  </si>
  <si>
    <t>104.9</t>
  </si>
  <si>
    <t>106.1</t>
  </si>
  <si>
    <t>103.9</t>
  </si>
  <si>
    <t>101.9</t>
  </si>
  <si>
    <t>106.8</t>
  </si>
  <si>
    <t>103.1</t>
  </si>
  <si>
    <t>104.8</t>
  </si>
  <si>
    <t>106.7</t>
  </si>
  <si>
    <t>105.5</t>
  </si>
  <si>
    <t>105.1</t>
  </si>
  <si>
    <t>106.5</t>
  </si>
  <si>
    <t>105.8</t>
  </si>
  <si>
    <t>106.4</t>
  </si>
  <si>
    <t>NA</t>
  </si>
  <si>
    <t>104</t>
  </si>
  <si>
    <t>103.3</t>
  </si>
  <si>
    <t>103.4</t>
  </si>
  <si>
    <t>103.8</t>
  </si>
  <si>
    <t>104.7</t>
  </si>
  <si>
    <t>Urban</t>
  </si>
  <si>
    <t>110.5</t>
  </si>
  <si>
    <t>109.1</t>
  </si>
  <si>
    <t>113</t>
  </si>
  <si>
    <t>103.6</t>
  </si>
  <si>
    <t>102.3</t>
  </si>
  <si>
    <t>102.9</t>
  </si>
  <si>
    <t>101.8</t>
  </si>
  <si>
    <t>107.9</t>
  </si>
  <si>
    <t>105.9</t>
  </si>
  <si>
    <t>105.2</t>
  </si>
  <si>
    <t>105</t>
  </si>
  <si>
    <t>100.3</t>
  </si>
  <si>
    <t>105.4</t>
  </si>
  <si>
    <t>104.1</t>
  </si>
  <si>
    <t>103.2</t>
  </si>
  <si>
    <t>103.5</t>
  </si>
  <si>
    <t>104.3</t>
  </si>
  <si>
    <t>103.7</t>
  </si>
  <si>
    <t>Rural+Urban</t>
  </si>
  <si>
    <t>108.4</t>
  </si>
  <si>
    <t>107.3</t>
  </si>
  <si>
    <t>110</t>
  </si>
  <si>
    <t>104.4</t>
  </si>
  <si>
    <t>102.2</t>
  </si>
  <si>
    <t>106</t>
  </si>
  <si>
    <t>106.2</t>
  </si>
  <si>
    <t>102.7</t>
  </si>
  <si>
    <t>105.6</t>
  </si>
  <si>
    <t>104.5</t>
  </si>
  <si>
    <t>104.6</t>
  </si>
  <si>
    <t>February</t>
  </si>
  <si>
    <t>109.2</t>
  </si>
  <si>
    <t>108.7</t>
  </si>
  <si>
    <t>110.2</t>
  </si>
  <si>
    <t>102.4</t>
  </si>
  <si>
    <t>105.7</t>
  </si>
  <si>
    <t>107.7</t>
  </si>
  <si>
    <t>107.1</t>
  </si>
  <si>
    <t>107</t>
  </si>
  <si>
    <t>112.9</t>
  </si>
  <si>
    <t>116.9</t>
  </si>
  <si>
    <t>109</t>
  </si>
  <si>
    <t>107.2</t>
  </si>
  <si>
    <t>106.6</t>
  </si>
  <si>
    <t>100.4</t>
  </si>
  <si>
    <t>110.4</t>
  </si>
  <si>
    <t>112.8</t>
  </si>
  <si>
    <t>105.3</t>
  </si>
  <si>
    <t>102.8</t>
  </si>
  <si>
    <t>108.3</t>
  </si>
  <si>
    <t>106.9</t>
  </si>
  <si>
    <t>104.2</t>
  </si>
  <si>
    <t>March</t>
  </si>
  <si>
    <t>108.8</t>
  </si>
  <si>
    <t>109.9</t>
  </si>
  <si>
    <t>101.4</t>
  </si>
  <si>
    <t>108.2</t>
  </si>
  <si>
    <t>107.6</t>
  </si>
  <si>
    <t>113.9</t>
  </si>
  <si>
    <t>111.4</t>
  </si>
  <si>
    <t>113.2</t>
  </si>
  <si>
    <t>102.6</t>
  </si>
  <si>
    <t>109.8</t>
  </si>
  <si>
    <t>109.7</t>
  </si>
  <si>
    <t>111.2</t>
  </si>
  <si>
    <t>103</t>
  </si>
  <si>
    <t>108.9</t>
  </si>
  <si>
    <t>107.4</t>
  </si>
  <si>
    <t>April</t>
  </si>
  <si>
    <t>109.5</t>
  </si>
  <si>
    <t>108</t>
  </si>
  <si>
    <t>114.6</t>
  </si>
  <si>
    <t>113.4</t>
  </si>
  <si>
    <t>102.1</t>
  </si>
  <si>
    <t>102</t>
  </si>
  <si>
    <t>110.6</t>
  </si>
  <si>
    <t>108.5</t>
  </si>
  <si>
    <t>100.5</t>
  </si>
  <si>
    <t>111.6</t>
  </si>
  <si>
    <t>110.9</t>
  </si>
  <si>
    <t>109.6</t>
  </si>
  <si>
    <t>May</t>
  </si>
  <si>
    <t>108.6</t>
  </si>
  <si>
    <t>115.4</t>
  </si>
  <si>
    <t>114.2</t>
  </si>
  <si>
    <t>101.5</t>
  </si>
  <si>
    <t>123.7</t>
  </si>
  <si>
    <t>111.3</t>
  </si>
  <si>
    <t>111.1</t>
  </si>
  <si>
    <t>112.3</t>
  </si>
  <si>
    <t>109.3</t>
  </si>
  <si>
    <t>June</t>
  </si>
  <si>
    <t>112.1</t>
  </si>
  <si>
    <t>118</t>
  </si>
  <si>
    <t>111</t>
  </si>
  <si>
    <t>102.5</t>
  </si>
  <si>
    <t>117</t>
  </si>
  <si>
    <t>120.1</t>
  </si>
  <si>
    <t>112.5</t>
  </si>
  <si>
    <t>101.3</t>
  </si>
  <si>
    <t>112.4</t>
  </si>
  <si>
    <t>143.6</t>
  </si>
  <si>
    <t>112.2</t>
  </si>
  <si>
    <t>115</t>
  </si>
  <si>
    <t>113.8</t>
  </si>
  <si>
    <t>114.9</t>
  </si>
  <si>
    <t>110.7</t>
  </si>
  <si>
    <t>126.7</t>
  </si>
  <si>
    <t>July</t>
  </si>
  <si>
    <t>110.3</t>
  </si>
  <si>
    <t>129.2</t>
  </si>
  <si>
    <t>113.1</t>
  </si>
  <si>
    <t>107.8</t>
  </si>
  <si>
    <t>117.8</t>
  </si>
  <si>
    <t>119.2</t>
  </si>
  <si>
    <t>114</t>
  </si>
  <si>
    <t>101.1</t>
  </si>
  <si>
    <t>160.9</t>
  </si>
  <si>
    <t>117.5</t>
  </si>
  <si>
    <t>111.7</t>
  </si>
  <si>
    <t>110.1</t>
  </si>
  <si>
    <t>114.8</t>
  </si>
  <si>
    <t>116.4</t>
  </si>
  <si>
    <t>111.9</t>
  </si>
  <si>
    <t>140</t>
  </si>
  <si>
    <t>112.6</t>
  </si>
  <si>
    <t>114.7</t>
  </si>
  <si>
    <t>August</t>
  </si>
  <si>
    <t>114.3</t>
  </si>
  <si>
    <t>110.8</t>
  </si>
  <si>
    <t>138.9</t>
  </si>
  <si>
    <t>118.3</t>
  </si>
  <si>
    <t>120.4</t>
  </si>
  <si>
    <t>112.7</t>
  </si>
  <si>
    <t>177</t>
  </si>
  <si>
    <t>101</t>
  </si>
  <si>
    <t>119.6</t>
  </si>
  <si>
    <t>115.6</t>
  </si>
  <si>
    <t>117.2</t>
  </si>
  <si>
    <t>151.8</t>
  </si>
  <si>
    <t>116.6</t>
  </si>
  <si>
    <t>109.4</t>
  </si>
  <si>
    <t>September</t>
  </si>
  <si>
    <t>115.7</t>
  </si>
  <si>
    <t>154</t>
  </si>
  <si>
    <t>118.6</t>
  </si>
  <si>
    <t>119.1</t>
  </si>
  <si>
    <t>101.7</t>
  </si>
  <si>
    <t>174.3</t>
  </si>
  <si>
    <t>100.8</t>
  </si>
  <si>
    <t>112</t>
  </si>
  <si>
    <t>113.7</t>
  </si>
  <si>
    <t>October</t>
  </si>
  <si>
    <t>116.3</t>
  </si>
  <si>
    <t>164.9</t>
  </si>
  <si>
    <t>119.8</t>
  </si>
  <si>
    <t>113.6</t>
  </si>
  <si>
    <t>115.5</t>
  </si>
  <si>
    <t>118.9</t>
  </si>
  <si>
    <t>118.1</t>
  </si>
  <si>
    <t>114.5</t>
  </si>
  <si>
    <t>183.5</t>
  </si>
  <si>
    <t>100.2</t>
  </si>
  <si>
    <t>116</t>
  </si>
  <si>
    <t>120.8</t>
  </si>
  <si>
    <t>113.5</t>
  </si>
  <si>
    <t>117.1</t>
  </si>
  <si>
    <t>113.3</t>
  </si>
  <si>
    <t>171.2</t>
  </si>
  <si>
    <t>120.2</t>
  </si>
  <si>
    <t xml:space="preserve">November </t>
  </si>
  <si>
    <t>117.3</t>
  </si>
  <si>
    <t>116.2</t>
  </si>
  <si>
    <t>178.1</t>
  </si>
  <si>
    <t>111.8</t>
  </si>
  <si>
    <t>122.5</t>
  </si>
  <si>
    <t>114.4</t>
  </si>
  <si>
    <t>117.4</t>
  </si>
  <si>
    <t>November</t>
  </si>
  <si>
    <t>122.6</t>
  </si>
  <si>
    <t>192.8</t>
  </si>
  <si>
    <t>99.5</t>
  </si>
  <si>
    <t>122.9</t>
  </si>
  <si>
    <t>114.1</t>
  </si>
  <si>
    <t>118.7</t>
  </si>
  <si>
    <t>183.1</t>
  </si>
  <si>
    <t>116.5</t>
  </si>
  <si>
    <t>December</t>
  </si>
  <si>
    <t>118.4</t>
  </si>
  <si>
    <t>115.9</t>
  </si>
  <si>
    <t>145.7</t>
  </si>
  <si>
    <t>116.8</t>
  </si>
  <si>
    <t>115.8</t>
  </si>
  <si>
    <t>120.5</t>
  </si>
  <si>
    <t>128.5</t>
  </si>
  <si>
    <t>144.8</t>
  </si>
  <si>
    <t>98.6</t>
  </si>
  <si>
    <t>116.7</t>
  </si>
  <si>
    <t>123.5</t>
  </si>
  <si>
    <t>145.4</t>
  </si>
  <si>
    <t>115.2</t>
  </si>
  <si>
    <t>111.5</t>
  </si>
  <si>
    <t>123.9</t>
  </si>
  <si>
    <t>121.2</t>
  </si>
  <si>
    <t>122</t>
  </si>
  <si>
    <t>129.9</t>
  </si>
  <si>
    <t>96.9</t>
  </si>
  <si>
    <t>119</t>
  </si>
  <si>
    <t>118.8</t>
  </si>
  <si>
    <t>124.1</t>
  </si>
  <si>
    <t>122.2</t>
  </si>
  <si>
    <t>119.4</t>
  </si>
  <si>
    <t>117.7</t>
  </si>
  <si>
    <t>115.3</t>
  </si>
  <si>
    <t>121.9</t>
  </si>
  <si>
    <t>124.5</t>
  </si>
  <si>
    <t>95.4</t>
  </si>
  <si>
    <t>119.9</t>
  </si>
  <si>
    <t>115.1</t>
  </si>
  <si>
    <t>99.2</t>
  </si>
  <si>
    <t>120.7</t>
  </si>
  <si>
    <t>116.1</t>
  </si>
  <si>
    <t>117.9</t>
  </si>
  <si>
    <t>101.2</t>
  </si>
  <si>
    <t>122.1</t>
  </si>
  <si>
    <t>121.4</t>
  </si>
  <si>
    <t>121.5</t>
  </si>
  <si>
    <t>96.3</t>
  </si>
  <si>
    <t>Marcrh</t>
  </si>
  <si>
    <t>119.3</t>
  </si>
  <si>
    <t>121</t>
  </si>
  <si>
    <t>99.6</t>
  </si>
  <si>
    <t>125.5</t>
  </si>
  <si>
    <t>121.7</t>
  </si>
  <si>
    <t>118.2</t>
  </si>
  <si>
    <t>117.6</t>
  </si>
  <si>
    <t>120.9</t>
  </si>
  <si>
    <t>126.1</t>
  </si>
  <si>
    <t>120.3</t>
  </si>
  <si>
    <t>126.3</t>
  </si>
  <si>
    <t>118.5</t>
  </si>
  <si>
    <t>122.7</t>
  </si>
  <si>
    <t>127</t>
  </si>
  <si>
    <t>120</t>
  </si>
  <si>
    <t>121.1</t>
  </si>
  <si>
    <t>121.6</t>
  </si>
  <si>
    <t>127.7</t>
  </si>
  <si>
    <t>125</t>
  </si>
  <si>
    <t>125.8</t>
  </si>
  <si>
    <t>129.3</t>
  </si>
  <si>
    <t>119.5</t>
  </si>
  <si>
    <t>119.7</t>
  </si>
  <si>
    <t>123.1</t>
  </si>
  <si>
    <t>125.9</t>
  </si>
  <si>
    <t>131.2</t>
  </si>
  <si>
    <t>137.5</t>
  </si>
  <si>
    <t>122.4</t>
  </si>
  <si>
    <t>128.3</t>
  </si>
  <si>
    <t>132.1</t>
  </si>
  <si>
    <t>120.6</t>
  </si>
  <si>
    <t>129.1</t>
  </si>
  <si>
    <t>150.1</t>
  </si>
  <si>
    <t>123.3</t>
  </si>
  <si>
    <t>123.8</t>
  </si>
  <si>
    <t>126.4</t>
  </si>
  <si>
    <t>133.7</t>
  </si>
  <si>
    <t>172.4</t>
  </si>
  <si>
    <t>123.4</t>
  </si>
  <si>
    <t>127.1</t>
  </si>
  <si>
    <t>157.7</t>
  </si>
  <si>
    <t>124.7</t>
  </si>
  <si>
    <t>121.8</t>
  </si>
  <si>
    <t>122.8</t>
  </si>
  <si>
    <t>129.7</t>
  </si>
  <si>
    <t>161.1</t>
  </si>
  <si>
    <t>125.3</t>
  </si>
  <si>
    <t>124.8</t>
  </si>
  <si>
    <t>127.3</t>
  </si>
  <si>
    <t>132.7</t>
  </si>
  <si>
    <t>181.9</t>
  </si>
  <si>
    <t>128.9</t>
  </si>
  <si>
    <t>123</t>
  </si>
  <si>
    <t>124.4</t>
  </si>
  <si>
    <t>131.1</t>
  </si>
  <si>
    <t>168.2</t>
  </si>
  <si>
    <t>126.6</t>
  </si>
  <si>
    <t>122.3</t>
  </si>
  <si>
    <t>129.8</t>
  </si>
  <si>
    <t>158.8</t>
  </si>
  <si>
    <t>121.3</t>
  </si>
  <si>
    <t>124.2</t>
  </si>
  <si>
    <t>125.4</t>
  </si>
  <si>
    <t>168.6</t>
  </si>
  <si>
    <t>125.2</t>
  </si>
  <si>
    <t>124.3</t>
  </si>
  <si>
    <t>162.1</t>
  </si>
  <si>
    <t>123.2</t>
  </si>
  <si>
    <t>155.3</t>
  </si>
  <si>
    <t>125.1</t>
  </si>
  <si>
    <t>124.6</t>
  </si>
  <si>
    <t>159.6</t>
  </si>
  <si>
    <t>156.8</t>
  </si>
  <si>
    <t>124</t>
  </si>
  <si>
    <t>128.8</t>
  </si>
  <si>
    <t>152</t>
  </si>
  <si>
    <t>124.9</t>
  </si>
  <si>
    <t>125.6</t>
  </si>
  <si>
    <t>153.2</t>
  </si>
  <si>
    <t>99.8</t>
  </si>
  <si>
    <t>126.9</t>
  </si>
  <si>
    <t>125.7</t>
  </si>
  <si>
    <t>152.4</t>
  </si>
  <si>
    <t>128.6</t>
  </si>
  <si>
    <t>140.3</t>
  </si>
  <si>
    <t>141</t>
  </si>
  <si>
    <t>97.8</t>
  </si>
  <si>
    <t>127.6</t>
  </si>
  <si>
    <t>140.5</t>
  </si>
  <si>
    <t>100.6</t>
  </si>
  <si>
    <t>123.6</t>
  </si>
  <si>
    <t>130.4</t>
  </si>
  <si>
    <t>132.3</t>
  </si>
  <si>
    <t>134.4</t>
  </si>
  <si>
    <t>96.1</t>
  </si>
  <si>
    <t>128</t>
  </si>
  <si>
    <t>127.4</t>
  </si>
  <si>
    <t>126.2</t>
  </si>
  <si>
    <t>133</t>
  </si>
  <si>
    <t>99</t>
  </si>
  <si>
    <t>129.4</t>
  </si>
  <si>
    <t>128.2</t>
  </si>
  <si>
    <t>100</t>
  </si>
  <si>
    <t>126.8</t>
  </si>
  <si>
    <t>126.5</t>
  </si>
  <si>
    <t>131.8</t>
  </si>
  <si>
    <t>95</t>
  </si>
  <si>
    <t>128.1</t>
  </si>
  <si>
    <t>98.3</t>
  </si>
  <si>
    <t>126</t>
  </si>
  <si>
    <t>130.9</t>
  </si>
  <si>
    <t>98.9</t>
  </si>
  <si>
    <t>131.4</t>
  </si>
  <si>
    <t>127.2</t>
  </si>
  <si>
    <t>93.2</t>
  </si>
  <si>
    <t>97</t>
  </si>
  <si>
    <t>128.4</t>
  </si>
  <si>
    <t>134.2</t>
  </si>
  <si>
    <t>127.5</t>
  </si>
  <si>
    <t>128.7</t>
  </si>
  <si>
    <t>130.6</t>
  </si>
  <si>
    <t>130.8</t>
  </si>
  <si>
    <t>131.3</t>
  </si>
  <si>
    <t>91.6</t>
  </si>
  <si>
    <t>129.5</t>
  </si>
  <si>
    <t>130.1</t>
  </si>
  <si>
    <t>132.5</t>
  </si>
  <si>
    <t>95.7</t>
  </si>
  <si>
    <t>134.1</t>
  </si>
  <si>
    <t>97.6</t>
  </si>
  <si>
    <t>135.6</t>
  </si>
  <si>
    <t>142.6</t>
  </si>
  <si>
    <t>90.8</t>
  </si>
  <si>
    <t>132.6</t>
  </si>
  <si>
    <t>130.5</t>
  </si>
  <si>
    <t>95.3</t>
  </si>
  <si>
    <t>127.9</t>
  </si>
  <si>
    <t>133.2</t>
  </si>
  <si>
    <t>135.2</t>
  </si>
  <si>
    <t>131.9</t>
  </si>
  <si>
    <t>146.7</t>
  </si>
  <si>
    <t>148.1</t>
  </si>
  <si>
    <t>89.8</t>
  </si>
  <si>
    <t>132.8</t>
  </si>
  <si>
    <t>139.1</t>
  </si>
  <si>
    <t>137.4</t>
  </si>
  <si>
    <t>94.1</t>
  </si>
  <si>
    <t>131.5</t>
  </si>
  <si>
    <t>133.3</t>
  </si>
  <si>
    <t>140.8</t>
  </si>
  <si>
    <t>133.8</t>
  </si>
  <si>
    <t>131.7</t>
  </si>
  <si>
    <t>134.3</t>
  </si>
  <si>
    <t>153.5</t>
  </si>
  <si>
    <t>149.5</t>
  </si>
  <si>
    <t>85.7</t>
  </si>
  <si>
    <t>133.1</t>
  </si>
  <si>
    <t>145.1</t>
  </si>
  <si>
    <t>91.3</t>
  </si>
  <si>
    <t>153.6</t>
  </si>
  <si>
    <t>137.9</t>
  </si>
  <si>
    <t>93.1</t>
  </si>
  <si>
    <t>129</t>
  </si>
  <si>
    <t>165.5</t>
  </si>
  <si>
    <t>156</t>
  </si>
  <si>
    <t>85.3</t>
  </si>
  <si>
    <t>157.6</t>
  </si>
  <si>
    <t>144</t>
  </si>
  <si>
    <t>90.5</t>
  </si>
  <si>
    <t>130.3</t>
  </si>
  <si>
    <t>158.9</t>
  </si>
  <si>
    <t>142.1</t>
  </si>
  <si>
    <t>92.5</t>
  </si>
  <si>
    <t>131</t>
  </si>
  <si>
    <t>168.5</t>
  </si>
  <si>
    <t>165.4</t>
  </si>
  <si>
    <t>86.3</t>
  </si>
  <si>
    <t>134.7</t>
  </si>
  <si>
    <t>162.2</t>
  </si>
  <si>
    <t>150</t>
  </si>
  <si>
    <t>90.4</t>
  </si>
  <si>
    <t>132</t>
  </si>
  <si>
    <t>154.2</t>
  </si>
  <si>
    <t>93.7</t>
  </si>
  <si>
    <t>165.8</t>
  </si>
  <si>
    <t>187.2</t>
  </si>
  <si>
    <t>89.4</t>
  </si>
  <si>
    <t>135.8</t>
  </si>
  <si>
    <t>132.9</t>
  </si>
  <si>
    <t>135.3</t>
  </si>
  <si>
    <t>160.4</t>
  </si>
  <si>
    <t>165.3</t>
  </si>
  <si>
    <t>92.3</t>
  </si>
  <si>
    <t>127.8</t>
  </si>
  <si>
    <t>155.2</t>
  </si>
  <si>
    <t>160.8</t>
  </si>
  <si>
    <t>94.5</t>
  </si>
  <si>
    <t>132.4</t>
  </si>
  <si>
    <t>132.2</t>
  </si>
  <si>
    <t>164.6</t>
  </si>
  <si>
    <t>191.6</t>
  </si>
  <si>
    <t>137.1</t>
  </si>
  <si>
    <t>137.6</t>
  </si>
  <si>
    <t>158.4</t>
  </si>
  <si>
    <t>93.3</t>
  </si>
  <si>
    <t>134</t>
  </si>
  <si>
    <t>133.6</t>
  </si>
  <si>
    <t>131.6</t>
  </si>
  <si>
    <t>145.5</t>
  </si>
  <si>
    <t>135.1</t>
  </si>
  <si>
    <t>149</t>
  </si>
  <si>
    <t>190.1</t>
  </si>
  <si>
    <t>92.7</t>
  </si>
  <si>
    <t>138.6</t>
  </si>
  <si>
    <t>138.2</t>
  </si>
  <si>
    <t>171.5</t>
  </si>
  <si>
    <t>134.5</t>
  </si>
  <si>
    <t>140.1</t>
  </si>
  <si>
    <t>163.8</t>
  </si>
  <si>
    <t>97.7</t>
  </si>
  <si>
    <t>129.6</t>
  </si>
  <si>
    <t>135.9</t>
  </si>
  <si>
    <t>144.1</t>
  </si>
  <si>
    <t>184.2</t>
  </si>
  <si>
    <t>96.7</t>
  </si>
  <si>
    <t>139.5</t>
  </si>
  <si>
    <t>141.5</t>
  </si>
  <si>
    <t>170.7</t>
  </si>
  <si>
    <t>97.4</t>
  </si>
  <si>
    <t>130.7</t>
  </si>
  <si>
    <t>162.8</t>
  </si>
  <si>
    <t>98.7</t>
  </si>
  <si>
    <t>136.4</t>
  </si>
  <si>
    <t>133.9</t>
  </si>
  <si>
    <t>133.4</t>
  </si>
  <si>
    <t>176.4</t>
  </si>
  <si>
    <t>99.1</t>
  </si>
  <si>
    <t>139.7</t>
  </si>
  <si>
    <t>167.4</t>
  </si>
  <si>
    <t>98.8</t>
  </si>
  <si>
    <t>130.2</t>
  </si>
  <si>
    <t>161.2</t>
  </si>
  <si>
    <t>137</t>
  </si>
  <si>
    <t>135</t>
  </si>
  <si>
    <t>136.3</t>
  </si>
  <si>
    <t>170.3</t>
  </si>
  <si>
    <t>135.4</t>
  </si>
  <si>
    <t>140.6</t>
  </si>
  <si>
    <t>164.3</t>
  </si>
  <si>
    <t>100.9</t>
  </si>
  <si>
    <t>136.5</t>
  </si>
  <si>
    <t>138.1</t>
  </si>
  <si>
    <t>162.7</t>
  </si>
  <si>
    <t>135.5</t>
  </si>
  <si>
    <t>139.3</t>
  </si>
  <si>
    <t>136.8</t>
  </si>
  <si>
    <t>176.9</t>
  </si>
  <si>
    <t>140.4</t>
  </si>
  <si>
    <t>134.8</t>
  </si>
  <si>
    <t>167.5</t>
  </si>
  <si>
    <t>136.7</t>
  </si>
  <si>
    <t>141.8</t>
  </si>
  <si>
    <t>166</t>
  </si>
  <si>
    <t>138.3</t>
  </si>
  <si>
    <t>136</t>
  </si>
  <si>
    <t>133.5</t>
  </si>
  <si>
    <t>151.4</t>
  </si>
  <si>
    <t>182.8</t>
  </si>
  <si>
    <t>134.6</t>
  </si>
  <si>
    <t>142.2</t>
  </si>
  <si>
    <t>171.7</t>
  </si>
  <si>
    <t>137.7</t>
  </si>
  <si>
    <t>152.5</t>
  </si>
  <si>
    <t>169.2</t>
  </si>
  <si>
    <t>139.2</t>
  </si>
  <si>
    <t>137.2</t>
  </si>
  <si>
    <t>143.9</t>
  </si>
  <si>
    <t>173.7</t>
  </si>
  <si>
    <t>184.4</t>
  </si>
  <si>
    <t>142.8</t>
  </si>
  <si>
    <t>136.9</t>
  </si>
  <si>
    <t>142.7</t>
  </si>
  <si>
    <t>159.7</t>
  </si>
  <si>
    <t>138.7</t>
  </si>
  <si>
    <t>138.5</t>
  </si>
  <si>
    <t>158.2</t>
  </si>
  <si>
    <t>171.8</t>
  </si>
  <si>
    <t>139.9</t>
  </si>
  <si>
    <t>138</t>
  </si>
  <si>
    <t>130</t>
  </si>
  <si>
    <t>144.2</t>
  </si>
  <si>
    <t>136.6</t>
  </si>
  <si>
    <t>179.5</t>
  </si>
  <si>
    <t>188.4</t>
  </si>
  <si>
    <t>139.8</t>
  </si>
  <si>
    <t>142.9</t>
  </si>
  <si>
    <t>141.2</t>
  </si>
  <si>
    <t>137.8</t>
  </si>
  <si>
    <t>177.4</t>
  </si>
  <si>
    <t>138.8</t>
  </si>
  <si>
    <t>138.4</t>
  </si>
  <si>
    <t>140.2</t>
  </si>
  <si>
    <t>156.9</t>
  </si>
  <si>
    <t>172.2</t>
  </si>
  <si>
    <t>134.9</t>
  </si>
  <si>
    <t>140.7</t>
  </si>
  <si>
    <t>163.5</t>
  </si>
  <si>
    <t>182.3</t>
  </si>
  <si>
    <t>144.6</t>
  </si>
  <si>
    <t>159.1</t>
  </si>
  <si>
    <t>175.6</t>
  </si>
  <si>
    <t>170.4</t>
  </si>
  <si>
    <t>152.9</t>
  </si>
  <si>
    <t>173.6</t>
  </si>
  <si>
    <t>135.7</t>
  </si>
  <si>
    <t>136.1</t>
  </si>
  <si>
    <t>150.7</t>
  </si>
  <si>
    <t>149.2</t>
  </si>
  <si>
    <t>170.2</t>
  </si>
  <si>
    <t>142.4</t>
  </si>
  <si>
    <t>140.9</t>
  </si>
  <si>
    <t>139.6</t>
  </si>
  <si>
    <t>155.1</t>
  </si>
  <si>
    <t>175.7</t>
  </si>
  <si>
    <t>145.3</t>
  </si>
  <si>
    <t>144.3</t>
  </si>
  <si>
    <t>151.2</t>
  </si>
  <si>
    <t>172.1</t>
  </si>
  <si>
    <t>141.1</t>
  </si>
  <si>
    <t>136.2</t>
  </si>
  <si>
    <t>170</t>
  </si>
  <si>
    <t>143.1</t>
  </si>
  <si>
    <t>142</t>
  </si>
  <si>
    <t>174.9</t>
  </si>
  <si>
    <t>141.9</t>
  </si>
  <si>
    <t>137.3</t>
  </si>
  <si>
    <t>167.9</t>
  </si>
  <si>
    <t>145</t>
  </si>
  <si>
    <t>168.7</t>
  </si>
  <si>
    <t>142.3</t>
  </si>
  <si>
    <t>161.7</t>
  </si>
  <si>
    <t>144.9</t>
  </si>
  <si>
    <t>141.6</t>
  </si>
  <si>
    <t>145.6</t>
  </si>
  <si>
    <t>159.5</t>
  </si>
  <si>
    <t>143.8</t>
  </si>
  <si>
    <t>144.4</t>
  </si>
  <si>
    <t>143.7</t>
  </si>
  <si>
    <t>146.3</t>
  </si>
  <si>
    <t>152.2</t>
  </si>
  <si>
    <t>143.2</t>
  </si>
  <si>
    <t>148</t>
  </si>
  <si>
    <t>139.4</t>
  </si>
  <si>
    <t>147.5</t>
  </si>
  <si>
    <t>139</t>
  </si>
  <si>
    <t>144.5</t>
  </si>
  <si>
    <t>141.3</t>
  </si>
  <si>
    <t>145.8</t>
  </si>
  <si>
    <t>142.5</t>
  </si>
  <si>
    <t>148.3</t>
  </si>
  <si>
    <t>146.2</t>
  </si>
  <si>
    <t>146.5</t>
  </si>
  <si>
    <t>148.7</t>
  </si>
  <si>
    <t>148.6</t>
  </si>
  <si>
    <t>151.5</t>
  </si>
  <si>
    <t>147.7</t>
  </si>
  <si>
    <t>147.4</t>
  </si>
  <si>
    <t>143.5</t>
  </si>
  <si>
    <t>148.4</t>
  </si>
  <si>
    <t>175.1</t>
  </si>
  <si>
    <t>150.5</t>
  </si>
  <si>
    <t>148.2</t>
  </si>
  <si>
    <t>162.9</t>
  </si>
  <si>
    <t>179.8</t>
  </si>
  <si>
    <t>152.1</t>
  </si>
  <si>
    <t>143.4</t>
  </si>
  <si>
    <t>146.8</t>
  </si>
  <si>
    <t>149.8</t>
  </si>
  <si>
    <t>147.8</t>
  </si>
  <si>
    <t>154.5</t>
  </si>
  <si>
    <t>149.3</t>
  </si>
  <si>
    <t>146.1</t>
  </si>
  <si>
    <t>145.2</t>
  </si>
  <si>
    <t>143</t>
  </si>
  <si>
    <t>160.7</t>
  </si>
  <si>
    <t>156.6</t>
  </si>
  <si>
    <t>147.3</t>
  </si>
  <si>
    <t>150.8</t>
  </si>
  <si>
    <t>157.1</t>
  </si>
  <si>
    <t>150.3</t>
  </si>
  <si>
    <t>147.2</t>
  </si>
  <si>
    <t>173.2</t>
  </si>
  <si>
    <t>154.6</t>
  </si>
  <si>
    <t>162.6</t>
  </si>
  <si>
    <t>151.6</t>
  </si>
  <si>
    <t>168</t>
  </si>
  <si>
    <t>185.2</t>
  </si>
  <si>
    <t>146</t>
  </si>
  <si>
    <t>156.2</t>
  </si>
  <si>
    <t>173.8</t>
  </si>
  <si>
    <t>148.9</t>
  </si>
  <si>
    <t>161</t>
  </si>
  <si>
    <t>145.9</t>
  </si>
  <si>
    <t>163.2</t>
  </si>
  <si>
    <t>157</t>
  </si>
  <si>
    <t>143.3</t>
  </si>
  <si>
    <t>147.9</t>
  </si>
  <si>
    <t>154.7</t>
  </si>
  <si>
    <t>149.4</t>
  </si>
  <si>
    <t>151.7</t>
  </si>
  <si>
    <t>153.3</t>
  </si>
  <si>
    <t>147.1</t>
  </si>
  <si>
    <t>159.3</t>
  </si>
  <si>
    <t>149.6</t>
  </si>
  <si>
    <t>154.9</t>
  </si>
  <si>
    <t>152.8</t>
  </si>
  <si>
    <t>147.6</t>
  </si>
  <si>
    <t>150.4</t>
  </si>
  <si>
    <t>156.3</t>
  </si>
  <si>
    <t>156.4</t>
  </si>
  <si>
    <t>153.8</t>
  </si>
  <si>
    <t>156.1</t>
  </si>
  <si>
    <t>149.1</t>
  </si>
  <si>
    <t>159.2</t>
  </si>
  <si>
    <t>141.4</t>
  </si>
  <si>
    <t>157.5</t>
  </si>
  <si>
    <t>154.3</t>
  </si>
  <si>
    <t>151.3</t>
  </si>
  <si>
    <t>160.3</t>
  </si>
  <si>
    <t>146.6</t>
  </si>
  <si>
    <t>157.9</t>
  </si>
  <si>
    <t>144.7</t>
  </si>
  <si>
    <t>154.1</t>
  </si>
  <si>
    <t>157.3</t>
  </si>
  <si>
    <t>149.7</t>
  </si>
  <si>
    <t>158.3</t>
  </si>
  <si>
    <t>146.4</t>
  </si>
  <si>
    <t>154.8</t>
  </si>
  <si>
    <t>150.6</t>
  </si>
  <si>
    <t>161.4</t>
  </si>
  <si>
    <t>155.9</t>
  </si>
  <si>
    <t>152.3</t>
  </si>
  <si>
    <t>148.8</t>
  </si>
  <si>
    <t>154.4</t>
  </si>
  <si>
    <t>146.9</t>
  </si>
  <si>
    <t>153</t>
  </si>
  <si>
    <t>141.7</t>
  </si>
  <si>
    <t>163.3</t>
  </si>
  <si>
    <t>164</t>
  </si>
  <si>
    <t>161.9</t>
  </si>
  <si>
    <t>150.2</t>
  </si>
  <si>
    <t>152.6</t>
  </si>
  <si>
    <t>164.4</t>
  </si>
  <si>
    <t>151.9</t>
  </si>
  <si>
    <t>162.4</t>
  </si>
  <si>
    <t>163</t>
  </si>
  <si>
    <t>155.8</t>
  </si>
  <si>
    <t>149.9</t>
  </si>
  <si>
    <t>164.7</t>
  </si>
  <si>
    <t>155.5</t>
  </si>
  <si>
    <t>148.5</t>
  </si>
  <si>
    <t>163.4</t>
  </si>
  <si>
    <t>151.1</t>
  </si>
  <si>
    <t>153.9</t>
  </si>
  <si>
    <t>156.7</t>
  </si>
  <si>
    <t>161.6</t>
  </si>
  <si>
    <t>166.2</t>
  </si>
  <si>
    <t>158.5</t>
  </si>
  <si>
    <t>164.1</t>
  </si>
  <si>
    <t>164.2</t>
  </si>
  <si>
    <t>150.9</t>
  </si>
  <si>
    <t>169.8</t>
  </si>
  <si>
    <t>166.7</t>
  </si>
  <si>
    <t>164.5</t>
  </si>
  <si>
    <t>160.2</t>
  </si>
  <si>
    <t>180.1</t>
  </si>
  <si>
    <t>155.6</t>
  </si>
  <si>
    <t>167.2</t>
  </si>
  <si>
    <t>165.2</t>
  </si>
  <si>
    <t>165.1</t>
  </si>
  <si>
    <t>152.7</t>
  </si>
  <si>
    <t>189.1</t>
  </si>
  <si>
    <t>160.6</t>
  </si>
  <si>
    <t>157.2</t>
  </si>
  <si>
    <t>165.7</t>
  </si>
  <si>
    <t>151</t>
  </si>
  <si>
    <t>153.4</t>
  </si>
  <si>
    <t>158.7</t>
  </si>
  <si>
    <t>192.4</t>
  </si>
  <si>
    <t>147</t>
  </si>
  <si>
    <t>166.5</t>
  </si>
  <si>
    <t>178.8</t>
  </si>
  <si>
    <t>157.4</t>
  </si>
  <si>
    <t>166.3</t>
  </si>
  <si>
    <t>153.7</t>
  </si>
  <si>
    <t>159.8</t>
  </si>
  <si>
    <t>207.2</t>
  </si>
  <si>
    <t>169.3</t>
  </si>
  <si>
    <t>167.1</t>
  </si>
  <si>
    <t>155.4</t>
  </si>
  <si>
    <t>163.7</t>
  </si>
  <si>
    <t>191.4</t>
  </si>
  <si>
    <t>215.7</t>
  </si>
  <si>
    <t>169.9</t>
  </si>
  <si>
    <t>199.6</t>
  </si>
  <si>
    <t>209.5</t>
  </si>
  <si>
    <t>167.8</t>
  </si>
  <si>
    <t>231.5</t>
  </si>
  <si>
    <t>165</t>
  </si>
  <si>
    <t>217</t>
  </si>
  <si>
    <t>158</t>
  </si>
  <si>
    <t>155</t>
  </si>
  <si>
    <t>155.7</t>
  </si>
  <si>
    <t>167.3</t>
  </si>
  <si>
    <t>191.5</t>
  </si>
  <si>
    <t>167.6</t>
  </si>
  <si>
    <t>207.8</t>
  </si>
  <si>
    <t>170.8</t>
  </si>
  <si>
    <t>197</t>
  </si>
  <si>
    <t>158.6</t>
  </si>
  <si>
    <t>169.4</t>
  </si>
  <si>
    <t>153.1</t>
  </si>
  <si>
    <t>181.7</t>
  </si>
  <si>
    <t>159</t>
  </si>
  <si>
    <t>172</t>
  </si>
  <si>
    <t>170.1</t>
  </si>
  <si>
    <t>166.8</t>
  </si>
  <si>
    <t>160</t>
  </si>
  <si>
    <t>170.5</t>
  </si>
  <si>
    <t>167</t>
  </si>
  <si>
    <t>173.3</t>
  </si>
  <si>
    <t>180</t>
  </si>
  <si>
    <t>190.3</t>
  </si>
  <si>
    <t>161.8</t>
  </si>
  <si>
    <t>182.4</t>
  </si>
  <si>
    <t>186.7</t>
  </si>
  <si>
    <t>192.7</t>
  </si>
  <si>
    <t>156.5</t>
  </si>
  <si>
    <t>171</t>
  </si>
  <si>
    <t>161.5</t>
  </si>
  <si>
    <t>180.9</t>
  </si>
  <si>
    <t>197.8</t>
  </si>
  <si>
    <t>191.9</t>
  </si>
  <si>
    <t>159.9</t>
  </si>
  <si>
    <t>190.9</t>
  </si>
  <si>
    <t>162.3</t>
  </si>
  <si>
    <t>182.6</t>
  </si>
  <si>
    <t>183.9</t>
  </si>
  <si>
    <t>182.9</t>
  </si>
  <si>
    <t>193.1</t>
  </si>
  <si>
    <t>202</t>
  </si>
  <si>
    <t>161.3</t>
  </si>
  <si>
    <t>188.7</t>
  </si>
  <si>
    <t>187.1</t>
  </si>
  <si>
    <t>186.3</t>
  </si>
  <si>
    <t>200.6</t>
  </si>
  <si>
    <t>182.7</t>
  </si>
  <si>
    <t>162.5</t>
  </si>
  <si>
    <t>193.7</t>
  </si>
  <si>
    <t>164.8</t>
  </si>
  <si>
    <t>226</t>
  </si>
  <si>
    <t>158.1</t>
  </si>
  <si>
    <t>188.9</t>
  </si>
  <si>
    <t>209.2</t>
  </si>
  <si>
    <t>184.3</t>
  </si>
  <si>
    <t>188.6</t>
  </si>
  <si>
    <t>171.6</t>
  </si>
  <si>
    <t>222.2</t>
  </si>
  <si>
    <t>162</t>
  </si>
  <si>
    <t>183.4</t>
  </si>
  <si>
    <t>195.5</t>
  </si>
  <si>
    <t>245.3</t>
  </si>
  <si>
    <t>188.8</t>
  </si>
  <si>
    <t>191</t>
  </si>
  <si>
    <t>230</t>
  </si>
  <si>
    <t>184.8</t>
  </si>
  <si>
    <t>188.5</t>
  </si>
  <si>
    <t>173.4</t>
  </si>
  <si>
    <t>225.2</t>
  </si>
  <si>
    <t>163.6</t>
  </si>
  <si>
    <t>183.6</t>
  </si>
  <si>
    <t>195.7</t>
  </si>
  <si>
    <t>178.3</t>
  </si>
  <si>
    <t>240.9</t>
  </si>
  <si>
    <t>166.1</t>
  </si>
  <si>
    <t>190.2</t>
  </si>
  <si>
    <t>175.3</t>
  </si>
  <si>
    <t>230.5</t>
  </si>
  <si>
    <t>185.4</t>
  </si>
  <si>
    <t>159.4</t>
  </si>
  <si>
    <t>187.5</t>
  </si>
  <si>
    <t>187.8</t>
  </si>
  <si>
    <t>184.6</t>
  </si>
  <si>
    <t>194.8</t>
  </si>
  <si>
    <t>178.4</t>
  </si>
  <si>
    <t>206.8</t>
  </si>
  <si>
    <t>191.8</t>
  </si>
  <si>
    <t>194.2</t>
  </si>
  <si>
    <t>165.6</t>
  </si>
  <si>
    <t>186.5</t>
  </si>
  <si>
    <t>184</t>
  </si>
  <si>
    <t>191.2</t>
  </si>
  <si>
    <t>180.2</t>
  </si>
  <si>
    <t>193.3</t>
  </si>
  <si>
    <t>188.3</t>
  </si>
  <si>
    <t>189.4</t>
  </si>
  <si>
    <t>166.4</t>
  </si>
  <si>
    <t>186.1</t>
  </si>
  <si>
    <t>-</t>
  </si>
  <si>
    <t>157.8</t>
  </si>
  <si>
    <t>197.5</t>
  </si>
  <si>
    <t>193.5</t>
  </si>
  <si>
    <t>192.2</t>
  </si>
  <si>
    <t>163.9</t>
  </si>
  <si>
    <t>188.1</t>
  </si>
  <si>
    <t>175.2</t>
  </si>
  <si>
    <t>186.8</t>
  </si>
  <si>
    <t>202.5</t>
  </si>
  <si>
    <t>168.8</t>
  </si>
  <si>
    <t>171.4</t>
  </si>
  <si>
    <t>194.4</t>
  </si>
  <si>
    <t>198</t>
  </si>
  <si>
    <t>168.9</t>
  </si>
  <si>
    <t>198.5</t>
  </si>
  <si>
    <t>169.7</t>
  </si>
  <si>
    <t>189.6</t>
  </si>
  <si>
    <t>169.1</t>
  </si>
  <si>
    <t>204.3</t>
  </si>
  <si>
    <t>173</t>
  </si>
  <si>
    <t>172.5</t>
  </si>
  <si>
    <t>165.9</t>
  </si>
  <si>
    <t>171.1</t>
  </si>
  <si>
    <t>198.2</t>
  </si>
  <si>
    <t>200.5</t>
  </si>
  <si>
    <t>178.7</t>
  </si>
  <si>
    <t>200.1</t>
  </si>
  <si>
    <t>179.3</t>
  </si>
  <si>
    <t>190.4</t>
  </si>
  <si>
    <t>160.5</t>
  </si>
  <si>
    <t>205.5</t>
  </si>
  <si>
    <t>176.2</t>
  </si>
  <si>
    <t>166.9</t>
  </si>
  <si>
    <t>195.6</t>
  </si>
  <si>
    <t>180.7</t>
  </si>
  <si>
    <t>183.7</t>
  </si>
  <si>
    <t>190.8</t>
  </si>
  <si>
    <t>204.5</t>
  </si>
  <si>
    <t>180.4</t>
  </si>
  <si>
    <t>189.7</t>
  </si>
  <si>
    <t>210.9</t>
  </si>
  <si>
    <t>185</t>
  </si>
  <si>
    <t>170.6</t>
  </si>
  <si>
    <t>170.9</t>
  </si>
  <si>
    <t>186.4</t>
  </si>
  <si>
    <t>173.5</t>
  </si>
  <si>
    <t>182.2</t>
  </si>
  <si>
    <t>182.1</t>
  </si>
  <si>
    <t>168.3</t>
  </si>
  <si>
    <t>160.1</t>
  </si>
  <si>
    <t>202.3</t>
  </si>
  <si>
    <t>176.5</t>
  </si>
  <si>
    <t>171.9</t>
  </si>
  <si>
    <t>163.1</t>
  </si>
  <si>
    <t>207.4</t>
  </si>
  <si>
    <t>174.1</t>
  </si>
  <si>
    <t>175</t>
  </si>
  <si>
    <t>183.3</t>
  </si>
  <si>
    <t>196.5</t>
  </si>
  <si>
    <t>204</t>
  </si>
  <si>
    <t>172.8</t>
  </si>
  <si>
    <t>188</t>
  </si>
  <si>
    <t>173.9</t>
  </si>
  <si>
    <t>192.1</t>
  </si>
  <si>
    <t>168.4</t>
  </si>
  <si>
    <t>202.1</t>
  </si>
  <si>
    <t>190.5</t>
  </si>
  <si>
    <t>167.7</t>
  </si>
  <si>
    <t>198.8</t>
  </si>
  <si>
    <t>169</t>
  </si>
  <si>
    <t>208.4</t>
  </si>
  <si>
    <t>176.6</t>
  </si>
  <si>
    <t>214.4</t>
  </si>
  <si>
    <t>175.9</t>
  </si>
  <si>
    <t>204.6</t>
  </si>
  <si>
    <t>190.6</t>
  </si>
  <si>
    <t>185.3</t>
  </si>
  <si>
    <t>174.7</t>
  </si>
  <si>
    <t>199.8</t>
  </si>
  <si>
    <t>198.4</t>
  </si>
  <si>
    <t>204.9</t>
  </si>
  <si>
    <t>175.4</t>
  </si>
  <si>
    <t>175.8</t>
  </si>
  <si>
    <t>229.1</t>
  </si>
  <si>
    <t>176.8</t>
  </si>
  <si>
    <t>201.6</t>
  </si>
  <si>
    <t>199.2</t>
  </si>
  <si>
    <t>169.6</t>
  </si>
  <si>
    <t>175.5</t>
  </si>
  <si>
    <t>192.9</t>
  </si>
  <si>
    <t>195.8</t>
  </si>
  <si>
    <t>172.3</t>
  </si>
  <si>
    <t>174</t>
  </si>
  <si>
    <t>202.2</t>
  </si>
  <si>
    <t>219.5</t>
  </si>
  <si>
    <t>178.2</t>
  </si>
  <si>
    <t>196.8</t>
  </si>
  <si>
    <t>177.9</t>
  </si>
  <si>
    <t>187.6</t>
  </si>
  <si>
    <t>196.9</t>
  </si>
  <si>
    <t>178</t>
  </si>
  <si>
    <t>192.6</t>
  </si>
  <si>
    <t>190.7</t>
  </si>
  <si>
    <t>172.7</t>
  </si>
  <si>
    <t>166.6</t>
  </si>
  <si>
    <t>203.6</t>
  </si>
  <si>
    <t>179</t>
  </si>
  <si>
    <t>196.4</t>
  </si>
  <si>
    <t>198.7</t>
  </si>
  <si>
    <t>184.7</t>
  </si>
  <si>
    <t>177.3</t>
  </si>
  <si>
    <t>198.1</t>
  </si>
  <si>
    <t>176.3</t>
  </si>
  <si>
    <t>205.2</t>
  </si>
  <si>
    <t>184.9</t>
  </si>
  <si>
    <t>208</t>
  </si>
  <si>
    <t>203.1</t>
  </si>
  <si>
    <t>192.3</t>
  </si>
  <si>
    <t>176</t>
  </si>
  <si>
    <t>215.8</t>
  </si>
  <si>
    <t>181.5</t>
  </si>
  <si>
    <t>210.7</t>
  </si>
  <si>
    <t>194.6</t>
  </si>
  <si>
    <t>209.7</t>
  </si>
  <si>
    <t>178.9</t>
  </si>
  <si>
    <t>177.5</t>
  </si>
  <si>
    <t>177.1</t>
  </si>
  <si>
    <t>186</t>
  </si>
  <si>
    <t>174.5</t>
  </si>
  <si>
    <t>197.1</t>
  </si>
  <si>
    <t>211.8</t>
  </si>
  <si>
    <t>199.5</t>
  </si>
  <si>
    <t>172.6</t>
  </si>
  <si>
    <t>181.3</t>
  </si>
  <si>
    <t>193.9</t>
  </si>
  <si>
    <t>214.7</t>
  </si>
  <si>
    <t>209.9</t>
  </si>
  <si>
    <t>186.6</t>
  </si>
  <si>
    <t>177.2</t>
  </si>
  <si>
    <t>177.7</t>
  </si>
  <si>
    <t>221.2</t>
  </si>
  <si>
    <t>189.5</t>
  </si>
  <si>
    <t>203.2</t>
  </si>
  <si>
    <t>181.4</t>
  </si>
  <si>
    <t>202.4</t>
  </si>
  <si>
    <t>182.5</t>
  </si>
  <si>
    <t>194.1</t>
  </si>
  <si>
    <t>174.6</t>
  </si>
  <si>
    <t>174.8</t>
  </si>
  <si>
    <t>217.2</t>
  </si>
  <si>
    <t>208.1</t>
  </si>
  <si>
    <t>174.2</t>
  </si>
  <si>
    <t>176.7</t>
  </si>
  <si>
    <t>169.5</t>
  </si>
  <si>
    <t>223.4</t>
  </si>
  <si>
    <t>211.5</t>
  </si>
  <si>
    <t>198.3</t>
  </si>
  <si>
    <t>219.4</t>
  </si>
  <si>
    <t>200.9</t>
  </si>
  <si>
    <t>194.3</t>
  </si>
  <si>
    <t>210.8</t>
  </si>
  <si>
    <t>193.2</t>
  </si>
  <si>
    <t>182</t>
  </si>
  <si>
    <t>180.3</t>
  </si>
  <si>
    <t>179.6</t>
  </si>
  <si>
    <t>171.3</t>
  </si>
  <si>
    <t>217.1</t>
  </si>
  <si>
    <t>208.5</t>
  </si>
  <si>
    <t>187.7</t>
  </si>
  <si>
    <t>179.4</t>
  </si>
  <si>
    <t>198.6</t>
  </si>
  <si>
    <t>213</t>
  </si>
  <si>
    <t>190</t>
  </si>
  <si>
    <t>176.1</t>
  </si>
  <si>
    <t>204.1</t>
  </si>
  <si>
    <t>173.1</t>
  </si>
  <si>
    <t>183.2</t>
  </si>
  <si>
    <t>183</t>
  </si>
  <si>
    <t>179.1</t>
  </si>
  <si>
    <t>213.1</t>
  </si>
  <si>
    <t>206.5</t>
  </si>
  <si>
    <t>168.1</t>
  </si>
  <si>
    <t>172.9</t>
  </si>
  <si>
    <t>193.6</t>
  </si>
  <si>
    <t>195</t>
  </si>
  <si>
    <t>178.5</t>
  </si>
  <si>
    <t>206.7</t>
  </si>
  <si>
    <t>199.1</t>
  </si>
  <si>
    <t>194.5</t>
  </si>
  <si>
    <t>184.5</t>
  </si>
  <si>
    <t>179.7</t>
  </si>
  <si>
    <t>213.7</t>
  </si>
  <si>
    <t>220.8</t>
  </si>
  <si>
    <t>181.8</t>
  </si>
  <si>
    <t>199.7</t>
  </si>
  <si>
    <t>179.2</t>
  </si>
  <si>
    <t>197.3</t>
  </si>
  <si>
    <t>187.4</t>
  </si>
  <si>
    <t>177.8</t>
  </si>
  <si>
    <t>195.9</t>
  </si>
  <si>
    <t>179.9</t>
  </si>
  <si>
    <t>208.8</t>
  </si>
  <si>
    <t>185.6</t>
  </si>
  <si>
    <t>194.9</t>
  </si>
  <si>
    <t>185.9</t>
  </si>
  <si>
    <t>180.8</t>
  </si>
  <si>
    <t>174.4</t>
  </si>
  <si>
    <t>181.2</t>
  </si>
  <si>
    <t>214.9</t>
  </si>
  <si>
    <t>228.6</t>
  </si>
  <si>
    <t>199.9</t>
  </si>
  <si>
    <t>196.3</t>
  </si>
  <si>
    <t>181</t>
  </si>
  <si>
    <t>180.5</t>
  </si>
  <si>
    <t>194</t>
  </si>
  <si>
    <t>204.8</t>
  </si>
  <si>
    <t>186.9</t>
  </si>
  <si>
    <t>213.4</t>
  </si>
  <si>
    <t>209.4</t>
  </si>
  <si>
    <t>202.8</t>
  </si>
  <si>
    <t>206.9</t>
  </si>
  <si>
    <t>207.5</t>
  </si>
  <si>
    <t>212.9</t>
  </si>
  <si>
    <t>178.6</t>
  </si>
  <si>
    <t>201.1</t>
  </si>
  <si>
    <t>180.6</t>
  </si>
  <si>
    <t>209</t>
  </si>
  <si>
    <t>181.1</t>
  </si>
  <si>
    <t>208.3</t>
  </si>
  <si>
    <t>210.5</t>
  </si>
  <si>
    <t>189</t>
  </si>
  <si>
    <t>215.2</t>
  </si>
  <si>
    <t>177.6</t>
  </si>
  <si>
    <t>183.8</t>
  </si>
  <si>
    <t>212.1</t>
  </si>
  <si>
    <t>189.9</t>
  </si>
  <si>
    <t>187</t>
  </si>
  <si>
    <t>181.6</t>
  </si>
  <si>
    <t>212.2</t>
  </si>
  <si>
    <t>196.6</t>
  </si>
  <si>
    <t>202.7</t>
  </si>
  <si>
    <t>207.7</t>
  </si>
  <si>
    <t>193</t>
  </si>
  <si>
    <t>186.2</t>
  </si>
  <si>
    <t>185.1</t>
  </si>
  <si>
    <t>215.5</t>
  </si>
  <si>
    <t>187.3</t>
  </si>
  <si>
    <t>203.5</t>
  </si>
  <si>
    <t>209.3</t>
  </si>
  <si>
    <t>185.7</t>
  </si>
  <si>
    <t>221</t>
  </si>
  <si>
    <t>191.1</t>
  </si>
  <si>
    <t>187.9</t>
  </si>
  <si>
    <t>211.9</t>
  </si>
  <si>
    <t>197.7</t>
  </si>
  <si>
    <t>204.2</t>
  </si>
  <si>
    <t>214.3</t>
  </si>
  <si>
    <t>218</t>
  </si>
  <si>
    <t>201</t>
  </si>
  <si>
    <t>• Identify trends in oil price change with change in inflation prices of all the sectors and identify sector whose inflation prices strongly changes with fluctuations in imported oil price (Hint: you can use =correl function)</t>
  </si>
  <si>
    <t>• For the purpose of this analysis, focus only on the imported oil price fluctuations for years 2021 to 2023 (Month-on-month)</t>
  </si>
  <si>
    <t>Investigate how major global economic events (like imported oil price fluctuations) have influenced India's inflation. This can include an analysis of imported goods and their price trends.</t>
  </si>
  <si>
    <t>Hint: You can consider Mar 20 as the onset of covid, and can compare inflation trend before and after this..</t>
  </si>
  <si>
    <t>Investigate how the onset and progression of the COVID-19 pandemic affected inflation rates in India. Analyze the correlation between key pandemic milestone (e.g., lockdowns) and changes in the consumer price index, particularly focusing on sectors like healthcare, food, and essential services.</t>
  </si>
  <si>
    <t>• Identify the absolute changes in inflation over the same 12 months period and identify the biggest contributor of individual category (within broader food category) towards inflation</t>
  </si>
  <si>
    <t>• Investigate trends in the prices of broader food bucket category and evaluate month-on-month changes</t>
  </si>
  <si>
    <t>With India's retail inflation reaching a 3-month high of 5.55% in November 2023, largely due to a sharp rise in food prices. Analyze which specific food items have contributed the most to this increase during 12 months ending May'2023</t>
  </si>
  <si>
    <t>• Highlight the reason why the year has the highest inflation (based on research)</t>
  </si>
  <si>
    <t>• Create a graph depicting the growth rate Y-o-Y and identify the year with highest inflation rate</t>
  </si>
  <si>
    <t>A trend of Y-o-Y increase in CPI (rural + urban) inflation starting 2017 for the entire basket of products combined. The General Index gives you the overall Inflation for the month.</t>
  </si>
  <si>
    <t>• Which sector has the highest weightage towards CPI calculation</t>
  </si>
  <si>
    <t>Based on the latest month's data, identify the contribution of different broader categories (food, energy, transportation, education, etc.) towards the CPI basket. Broader categories can be created by combining similar categories into 1; Ex.: Meals, Beverages, Cereals, can be clubbed to create "Food" category, etc.</t>
  </si>
  <si>
    <t>Sl no.</t>
  </si>
  <si>
    <t>You are working with the National Statistical Office which is equipped to release inflation numbers in India. As an analyst, you are provided with CPI data and are equipped find out insights from the data. Your senior wants you to find key trends and deep dive into the data to answer the following questions -</t>
  </si>
  <si>
    <t>Problem Statement:</t>
  </si>
  <si>
    <t>In India, the Consumer Price Index (CPI) is used to measure inflation, and it involves a fixed basket of goods and services. This basket is comprehensive and includes a wide array of items that an average Indian consumer uses. These items are not limited to just food and clothing but extend to transportation, medical care, electricity, education, and almost every other category that involves expenditure of money. The CPI is calculated by comparing the general price level in the markets during a particular time period with a base year. The items in the CPI basket are classified across various categories like food and beverages, clothing, housing, fuel and light, and recreation, among others.</t>
  </si>
  <si>
    <t xml:space="preserve">Overview: </t>
  </si>
  <si>
    <t>India CPI Inflation Case Study</t>
  </si>
  <si>
    <t>Sample size is good.</t>
  </si>
  <si>
    <t>Grand Total</t>
  </si>
  <si>
    <t>Total</t>
  </si>
  <si>
    <t>Count of General index</t>
  </si>
  <si>
    <t>2013 Total</t>
  </si>
  <si>
    <t>2014 Total</t>
  </si>
  <si>
    <t>S. no.</t>
  </si>
  <si>
    <t>Notes</t>
  </si>
  <si>
    <t>Description</t>
  </si>
  <si>
    <t>Status</t>
  </si>
  <si>
    <t>Checked</t>
  </si>
  <si>
    <t>Comments</t>
  </si>
  <si>
    <t>Data cleaning of November 2013.</t>
  </si>
  <si>
    <t>Data cleaning of March 2014.</t>
  </si>
  <si>
    <t>countblank(range)</t>
  </si>
  <si>
    <t>counta(range)</t>
  </si>
  <si>
    <t>countifs(range,"NA")</t>
  </si>
  <si>
    <t>countifs(range,"-")</t>
  </si>
  <si>
    <t>Rural data is not available.</t>
  </si>
  <si>
    <t>Data Type</t>
  </si>
  <si>
    <t>Data Type of every column except Month and Sector to be changed to numbers.</t>
  </si>
  <si>
    <t>2020 April &amp;May</t>
  </si>
  <si>
    <t>Multiple values are missing possibly due to COVID lockdown.</t>
  </si>
  <si>
    <t>Cleaned</t>
  </si>
  <si>
    <t>1 item changed.</t>
  </si>
  <si>
    <t>CPI of Rural+Urban to be considered.</t>
  </si>
  <si>
    <t>Sample size looks good.</t>
  </si>
  <si>
    <t>Data type changed using Text to Column.</t>
  </si>
  <si>
    <t>• Which category has the highest weightage towards CPI calculation.</t>
  </si>
  <si>
    <r>
      <t xml:space="preserve">Observation: </t>
    </r>
    <r>
      <rPr>
        <sz val="11"/>
        <color theme="1"/>
        <rFont val="Calibri"/>
        <family val="2"/>
        <scheme val="minor"/>
      </rPr>
      <t>Food comes out as the highest weighted category contributing 48% of the distribution. (Here we have considered the Rural+ Urban chart as all other charts are providing almost similar distribution.)</t>
    </r>
  </si>
  <si>
    <t>Food</t>
  </si>
  <si>
    <t>Tobacco &amp; Intoxicants</t>
  </si>
  <si>
    <t>Clothing &amp; footwear</t>
  </si>
  <si>
    <t>Fuel &amp; light</t>
  </si>
  <si>
    <t>Broader Category</t>
  </si>
  <si>
    <t>H9</t>
  </si>
  <si>
    <t>H10</t>
  </si>
  <si>
    <t>=SUMIF($B$9:$B$35,G9,$C$9:$C$35)</t>
  </si>
  <si>
    <t>=SUMIFS(D$9:D$35,$B$9:$B$35,$G9)</t>
  </si>
  <si>
    <t>Obsrevations:</t>
  </si>
  <si>
    <t>1. Year 2022 has the heighest inflation rate of 7.1%. (CPI of march month is considered as all the required data is available for the month of march.)</t>
  </si>
  <si>
    <r>
      <t xml:space="preserve">2. A rise of 19% in the CPI of </t>
    </r>
    <r>
      <rPr>
        <u/>
        <sz val="11"/>
        <color theme="1"/>
        <rFont val="Calibri"/>
        <family val="2"/>
        <scheme val="minor"/>
      </rPr>
      <t>Oils &amp; Fats</t>
    </r>
    <r>
      <rPr>
        <sz val="11"/>
        <color theme="1"/>
        <rFont val="Calibri"/>
        <family val="2"/>
        <scheme val="minor"/>
      </rPr>
      <t xml:space="preserve"> is the reason for year 2022 highest inflation rate.</t>
    </r>
  </si>
  <si>
    <t>3. And 7%-8% rise is observed in most of the category is additional reason for 2022 highest inflation rate.</t>
  </si>
  <si>
    <t>CPI</t>
  </si>
  <si>
    <t>Inflation(%)</t>
  </si>
  <si>
    <r>
      <rPr>
        <b/>
        <sz val="11"/>
        <color theme="1"/>
        <rFont val="Calibri"/>
        <family val="2"/>
        <scheme val="minor"/>
      </rPr>
      <t>Observation:</t>
    </r>
    <r>
      <rPr>
        <sz val="11"/>
        <color theme="1"/>
        <rFont val="Calibri"/>
        <family val="2"/>
        <scheme val="minor"/>
      </rPr>
      <t xml:space="preserve"> Inflation rises till October 2022 then twice deflation in the month of December 2022 and February 2023 then again rise in inflation till May 2023.(Since all the sectors are providing similar trend.We deduce the conclusion from Rural+Urban sector.)</t>
    </r>
  </si>
  <si>
    <t>May-23</t>
  </si>
  <si>
    <t>Apr-23</t>
  </si>
  <si>
    <t>Mar-23</t>
  </si>
  <si>
    <t>Feb-23</t>
  </si>
  <si>
    <t>Jan-23</t>
  </si>
  <si>
    <t>Dec-22</t>
  </si>
  <si>
    <t>Nov-22</t>
  </si>
  <si>
    <t>Oct-22</t>
  </si>
  <si>
    <t>Sep-22</t>
  </si>
  <si>
    <t>Aug-22</t>
  </si>
  <si>
    <t>Jul-22</t>
  </si>
  <si>
    <t>Jun-22</t>
  </si>
  <si>
    <t>May-22</t>
  </si>
  <si>
    <r>
      <t>Obsevation:</t>
    </r>
    <r>
      <rPr>
        <sz val="11"/>
        <color theme="1"/>
        <rFont val="Calibri"/>
        <family val="2"/>
        <scheme val="minor"/>
      </rPr>
      <t xml:space="preserve"> </t>
    </r>
  </si>
  <si>
    <t>1.a. Categories with positive absolute change 1.Cereals, 2.Egg, 3.Milk &amp; products, 4.Fruits, 5.Pulses, 6.Sugar &amp; Confectionery, 7.Spices, 8.Non-alcoholic beverages, 9.Prepared meals, snacks, sweet etc., 10.Food and beverages.</t>
  </si>
  <si>
    <t xml:space="preserve">    b. Categories with negative absolute change 1.Meat and Fish, 2.Oils and fats, 3.Vegetables.</t>
  </si>
  <si>
    <t>Month(U+R)</t>
  </si>
  <si>
    <t>Month(Urban)</t>
  </si>
  <si>
    <t>Month(Rural)</t>
  </si>
  <si>
    <t>Urban+Rural</t>
  </si>
  <si>
    <r>
      <t>Observation:</t>
    </r>
    <r>
      <rPr>
        <sz val="11"/>
        <color theme="1"/>
        <rFont val="Calibri"/>
        <family val="2"/>
        <scheme val="minor"/>
      </rPr>
      <t xml:space="preserve"> (Since all the sectors are showing similar inflation trends, we are considering rural sector for our analysis.)</t>
    </r>
  </si>
  <si>
    <r>
      <t>A.</t>
    </r>
    <r>
      <rPr>
        <b/>
        <sz val="11"/>
        <color theme="1"/>
        <rFont val="Calibri"/>
        <family val="2"/>
        <scheme val="minor"/>
      </rPr>
      <t xml:space="preserve"> </t>
    </r>
    <r>
      <rPr>
        <b/>
        <i/>
        <u/>
        <sz val="11"/>
        <color theme="1"/>
        <rFont val="Calibri"/>
        <family val="2"/>
        <scheme val="minor"/>
      </rPr>
      <t>Health</t>
    </r>
    <r>
      <rPr>
        <b/>
        <sz val="11"/>
        <color theme="1"/>
        <rFont val="Calibri"/>
        <family val="2"/>
        <scheme val="minor"/>
      </rPr>
      <t xml:space="preserve">: </t>
    </r>
    <r>
      <rPr>
        <sz val="11"/>
        <color theme="1"/>
        <rFont val="Calibri"/>
        <family val="2"/>
        <scheme val="minor"/>
      </rPr>
      <t>Significant rise in the CPI in next 2 years(2021,2022) likely due to large rate of demand during and post covid.</t>
    </r>
  </si>
  <si>
    <r>
      <t xml:space="preserve">B. </t>
    </r>
    <r>
      <rPr>
        <b/>
        <i/>
        <u/>
        <sz val="11"/>
        <color theme="1"/>
        <rFont val="Calibri"/>
        <family val="2"/>
        <scheme val="minor"/>
      </rPr>
      <t>Food and beverage</t>
    </r>
    <r>
      <rPr>
        <sz val="11"/>
        <color theme="1"/>
        <rFont val="Calibri"/>
        <family val="2"/>
        <scheme val="minor"/>
      </rPr>
      <t xml:space="preserve"> : Significant decrease in rate of CPI over the next 2 years(2021,2022) . Suggesting that people are only focusing on buying basic food items rather than fast foods and beverages during lockdown and post covid.</t>
    </r>
  </si>
  <si>
    <t xml:space="preserve">2. "Spices" followed by "Cereals and products" category is identified as the biggest contributor towards inflation. </t>
  </si>
  <si>
    <t>Mar-16</t>
  </si>
  <si>
    <t>Mar-17</t>
  </si>
  <si>
    <t>Mar-18</t>
  </si>
  <si>
    <t>Mar-19</t>
  </si>
  <si>
    <t>Mar-20</t>
  </si>
  <si>
    <t>Mar-21</t>
  </si>
  <si>
    <t>Mar-22</t>
  </si>
  <si>
    <r>
      <t xml:space="preserve">C. </t>
    </r>
    <r>
      <rPr>
        <b/>
        <i/>
        <u/>
        <sz val="11"/>
        <color theme="1"/>
        <rFont val="Calibri"/>
        <family val="2"/>
        <scheme val="minor"/>
      </rPr>
      <t>Household goods and services</t>
    </r>
    <r>
      <rPr>
        <sz val="11"/>
        <color theme="1"/>
        <rFont val="Calibri"/>
        <family val="2"/>
        <scheme val="minor"/>
      </rPr>
      <t xml:space="preserve"> : Consistant decline in CPI until 2021 showcasing limited supply due to lockdown, then significant increase in CPI in 2022 due to high demand.</t>
    </r>
  </si>
  <si>
    <t>MM-YY</t>
  </si>
  <si>
    <t>Apr-21</t>
  </si>
  <si>
    <t>May-21</t>
  </si>
  <si>
    <t>Jun-21</t>
  </si>
  <si>
    <t>Jul-21</t>
  </si>
  <si>
    <t>Aug-21</t>
  </si>
  <si>
    <t>Sep-21</t>
  </si>
  <si>
    <t>Oct-21</t>
  </si>
  <si>
    <t>Nov-21</t>
  </si>
  <si>
    <t>Dec-21</t>
  </si>
  <si>
    <t>Jan-22</t>
  </si>
  <si>
    <t>Feb-22</t>
  </si>
  <si>
    <t>Apr-22</t>
  </si>
  <si>
    <t>Category</t>
  </si>
  <si>
    <t>Co-Relation</t>
  </si>
  <si>
    <t>Result</t>
  </si>
  <si>
    <t>OIL Amount</t>
  </si>
  <si>
    <t>OIL Quantity</t>
  </si>
  <si>
    <t>OIL Price</t>
  </si>
  <si>
    <r>
      <t xml:space="preserve">Observation: </t>
    </r>
    <r>
      <rPr>
        <sz val="11"/>
        <color theme="1"/>
        <rFont val="Calibri"/>
        <family val="2"/>
        <scheme val="minor"/>
      </rPr>
      <t xml:space="preserve">After analysing and comparing the oil price change with every Sector we conclude that sectors like 1. Meat and fish, 2. Oils and fats, 3. Food and beverages, 4. Transport and communication, 5.Recreation &amp; Amusement inflation prices strongly changes the fluctuations in imported oil price as they are </t>
    </r>
    <r>
      <rPr>
        <i/>
        <sz val="11"/>
        <color theme="1"/>
        <rFont val="Calibri"/>
        <family val="2"/>
        <scheme val="minor"/>
      </rPr>
      <t>nigatively and highly corelated</t>
    </r>
    <r>
      <rPr>
        <sz val="11"/>
        <color theme="1"/>
        <rFont val="Calibri"/>
        <family val="2"/>
        <scheme val="minor"/>
      </rPr>
      <t>.</t>
    </r>
  </si>
  <si>
    <t>EXECUTIVE SUMMARY</t>
  </si>
  <si>
    <t>ALL INDIA CPI ANALYSIS</t>
  </si>
  <si>
    <t>1. Food is the highest weighted category contributing almost 50% of the distribution.</t>
  </si>
  <si>
    <t>(CPI of march month is considered as all the required data is available for the month of march.)</t>
  </si>
  <si>
    <r>
      <t xml:space="preserve">3. b. Pulses and products category is identified as the biggest contributor towards inflation.
</t>
    </r>
    <r>
      <rPr>
        <sz val="11"/>
        <color theme="5"/>
        <rFont val="Calibri"/>
        <family val="2"/>
        <scheme val="minor"/>
      </rPr>
      <t>(Deducing conclusion from Urban+ Rural sector.)</t>
    </r>
  </si>
  <si>
    <t>Count of Category</t>
  </si>
  <si>
    <t>-1--0.75</t>
  </si>
  <si>
    <t>-0.75--0.5</t>
  </si>
  <si>
    <t>-0.5--0.25</t>
  </si>
  <si>
    <t>-0.25-0</t>
  </si>
  <si>
    <t>0-0.25</t>
  </si>
  <si>
    <t>5. Sectors like 1. Meat and fish, 2. Oils and fats, 3. Food and beverages, 4. Transport and communication, 5.Recreation &amp; Amusement inflation prices strongly changes the fluctuations in imported oil price as they are negatively and highly corelated.</t>
  </si>
  <si>
    <t>2. Year 2022 has the highest inflation rate of 7.1%, having 
Oils &amp; Fats as highest contributing sector with a rise of 19% in CPI.</t>
  </si>
  <si>
    <t xml:space="preserve">4.a. Health: Significant rise in next 2 years due to high demand during and post covid.
b. Food: Significant decrease in CPI in next 2 years. Suggesting that people only focusing on basic food items.
c. House: Consistent decline in CPI until 2021 due to limited supply during lockdown, then significant rise in 2022 due to high demand. </t>
  </si>
  <si>
    <t>(Deducing conclusion from Rural+ Urban sector.)</t>
  </si>
  <si>
    <r>
      <rPr>
        <sz val="10.5"/>
        <color theme="8" tint="-0.249977111117893"/>
        <rFont val="Calibri"/>
        <family val="2"/>
        <scheme val="minor"/>
      </rPr>
      <t xml:space="preserve">(Considering the </t>
    </r>
    <r>
      <rPr>
        <u/>
        <sz val="10.5"/>
        <color theme="8" tint="-0.249977111117893"/>
        <rFont val="Calibri"/>
        <family val="2"/>
        <scheme val="minor"/>
      </rPr>
      <t>Rural+ Urban</t>
    </r>
    <r>
      <rPr>
        <sz val="10.5"/>
        <color theme="8" tint="-0.249977111117893"/>
        <rFont val="Calibri"/>
        <family val="2"/>
        <scheme val="minor"/>
      </rPr>
      <t xml:space="preserve"> chart as all other charts is providing almost similar distribution.)</t>
    </r>
  </si>
  <si>
    <t>(Data of Apr-2021 to Mar-2023.)</t>
  </si>
  <si>
    <t>3. a. Inflation rises till Oct-2022 then deflation in the month of Dec2022 and Feb-2023 then again rises till May 2023.Absolute change is 3% .</t>
  </si>
  <si>
    <t>Abs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</si>
</sst>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3" x14ac:knownFonts="1">
    <font>
      <sz val="11"/>
      <color theme="1"/>
      <name val="Calibri"/>
      <family val="2"/>
      <scheme val="minor"/>
    </font>
    <font>
      <b/>
      <sz val="11"/>
      <color theme="1"/>
      <name val="Calibri"/>
      <family val="2"/>
      <scheme val="minor"/>
    </font>
    <font>
      <b/>
      <sz val="11"/>
      <color theme="0"/>
      <name val="Tahoma"/>
      <family val="2"/>
    </font>
    <font>
      <b/>
      <sz val="14"/>
      <color theme="0"/>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sz val="12"/>
      <name val="Calibri"/>
      <family val="2"/>
      <scheme val="minor"/>
    </font>
    <font>
      <b/>
      <sz val="10"/>
      <color theme="0"/>
      <name val="Tahoma"/>
      <family val="2"/>
    </font>
    <font>
      <sz val="11"/>
      <color theme="1"/>
      <name val="Calibri"/>
      <family val="2"/>
      <scheme val="minor"/>
    </font>
    <font>
      <u/>
      <sz val="11"/>
      <color theme="1"/>
      <name val="Calibri"/>
      <family val="2"/>
      <scheme val="minor"/>
    </font>
    <font>
      <sz val="10"/>
      <color theme="1"/>
      <name val="Tahoma"/>
      <family val="2"/>
    </font>
    <font>
      <b/>
      <i/>
      <u/>
      <sz val="11"/>
      <color theme="1"/>
      <name val="Calibri"/>
      <family val="2"/>
      <scheme val="minor"/>
    </font>
    <font>
      <i/>
      <sz val="11"/>
      <color theme="1"/>
      <name val="Calibri"/>
      <family val="2"/>
      <scheme val="minor"/>
    </font>
    <font>
      <b/>
      <sz val="9"/>
      <color theme="0"/>
      <name val="Tahoma"/>
      <family val="2"/>
    </font>
    <font>
      <b/>
      <sz val="9"/>
      <color theme="0"/>
      <name val="Calibri"/>
      <family val="2"/>
      <scheme val="minor"/>
    </font>
    <font>
      <b/>
      <u/>
      <sz val="11"/>
      <color theme="4"/>
      <name val="Calibri"/>
      <family val="2"/>
      <scheme val="minor"/>
    </font>
    <font>
      <sz val="18"/>
      <color theme="0" tint="-0.499984740745262"/>
      <name val="Calibri"/>
      <family val="2"/>
      <scheme val="minor"/>
    </font>
    <font>
      <b/>
      <u/>
      <sz val="18"/>
      <color theme="0" tint="-0.499984740745262"/>
      <name val="Calibri"/>
      <family val="2"/>
      <scheme val="minor"/>
    </font>
    <font>
      <sz val="11"/>
      <color theme="8" tint="-0.249977111117893"/>
      <name val="Calibri"/>
      <family val="2"/>
      <scheme val="minor"/>
    </font>
    <font>
      <sz val="11"/>
      <color theme="5"/>
      <name val="Calibri"/>
      <family val="2"/>
      <scheme val="minor"/>
    </font>
    <font>
      <sz val="10.5"/>
      <color theme="8" tint="-0.249977111117893"/>
      <name val="Calibri"/>
      <family val="2"/>
      <scheme val="minor"/>
    </font>
    <font>
      <u/>
      <sz val="10.5"/>
      <color theme="8" tint="-0.249977111117893"/>
      <name val="Calibri"/>
      <family val="2"/>
      <scheme val="minor"/>
    </font>
  </fonts>
  <fills count="27">
    <fill>
      <patternFill patternType="none"/>
    </fill>
    <fill>
      <patternFill patternType="gray125"/>
    </fill>
    <fill>
      <patternFill patternType="solid">
        <fgColor rgb="FF7030A0"/>
        <bgColor indexed="64"/>
      </patternFill>
    </fill>
    <fill>
      <patternFill patternType="solid">
        <fgColor theme="9" tint="0.59999389629810485"/>
        <bgColor indexed="64"/>
      </patternFill>
    </fill>
    <fill>
      <patternFill patternType="solid">
        <fgColor rgb="FF00B0F0"/>
        <bgColor indexed="64"/>
      </patternFill>
    </fill>
    <fill>
      <patternFill patternType="solid">
        <fgColor rgb="FFFFFF00"/>
        <bgColor indexed="64"/>
      </patternFill>
    </fill>
    <fill>
      <patternFill patternType="solid">
        <fgColor theme="4"/>
        <bgColor indexed="64"/>
      </patternFill>
    </fill>
    <fill>
      <patternFill patternType="solid">
        <fgColor theme="7"/>
        <bgColor indexed="64"/>
      </patternFill>
    </fill>
    <fill>
      <patternFill patternType="solid">
        <fgColor theme="8"/>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00B050"/>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7" tint="0.59999389629810485"/>
        <bgColor indexed="64"/>
      </patternFill>
    </fill>
    <fill>
      <patternFill patternType="solid">
        <fgColor theme="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92D05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B897D"/>
        <bgColor indexed="64"/>
      </patternFill>
    </fill>
    <fill>
      <patternFill patternType="solid">
        <fgColor rgb="FFFED3D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9" fillId="0" borderId="0" applyFont="0" applyFill="0" applyBorder="0" applyAlignment="0" applyProtection="0"/>
  </cellStyleXfs>
  <cellXfs count="121">
    <xf numFmtId="0" fontId="0" fillId="0" borderId="0" xfId="0"/>
    <xf numFmtId="0" fontId="0" fillId="0" borderId="0" xfId="0" applyNumberFormat="1"/>
    <xf numFmtId="0" fontId="2" fillId="2" borderId="1" xfId="0" applyFont="1" applyFill="1" applyBorder="1" applyAlignment="1">
      <alignment horizontal="center" vertical="center"/>
    </xf>
    <xf numFmtId="0" fontId="0" fillId="0" borderId="0" xfId="0" applyBorder="1"/>
    <xf numFmtId="0" fontId="0" fillId="0" borderId="0" xfId="0" applyAlignment="1">
      <alignment horizontal="left" wrapText="1"/>
    </xf>
    <xf numFmtId="0" fontId="0" fillId="0" borderId="0" xfId="0" applyAlignment="1">
      <alignment horizontal="center" vertical="top"/>
    </xf>
    <xf numFmtId="0" fontId="1" fillId="4" borderId="0" xfId="0" applyFont="1" applyFill="1" applyAlignment="1">
      <alignment horizontal="left" wrapText="1"/>
    </xf>
    <xf numFmtId="0" fontId="0" fillId="4" borderId="0" xfId="0" applyFill="1" applyAlignment="1">
      <alignment horizontal="center" vertical="top"/>
    </xf>
    <xf numFmtId="0" fontId="0" fillId="5" borderId="0" xfId="0" applyFill="1"/>
    <xf numFmtId="0" fontId="0" fillId="5" borderId="0" xfId="0" applyFill="1" applyAlignment="1">
      <alignment horizontal="center" vertical="center"/>
    </xf>
    <xf numFmtId="0" fontId="3" fillId="6" borderId="0" xfId="0" applyFont="1" applyFill="1" applyAlignment="1">
      <alignment horizontal="left" wrapText="1"/>
    </xf>
    <xf numFmtId="0" fontId="0" fillId="0" borderId="0" xfId="0" applyAlignment="1">
      <alignment wrapText="1"/>
    </xf>
    <xf numFmtId="0" fontId="0" fillId="0" borderId="0" xfId="0" applyAlignment="1"/>
    <xf numFmtId="0" fontId="0" fillId="3" borderId="1" xfId="0" applyFill="1" applyBorder="1"/>
    <xf numFmtId="0" fontId="0" fillId="0" borderId="1" xfId="0" applyBorder="1"/>
    <xf numFmtId="0" fontId="0" fillId="0" borderId="0" xfId="0" applyFill="1" applyBorder="1"/>
    <xf numFmtId="0" fontId="0" fillId="0" borderId="2" xfId="0" applyFill="1" applyBorder="1"/>
    <xf numFmtId="0" fontId="0" fillId="0" borderId="0" xfId="0" pivotButton="1"/>
    <xf numFmtId="0" fontId="0" fillId="7" borderId="1" xfId="0" applyFill="1" applyBorder="1"/>
    <xf numFmtId="0" fontId="4" fillId="8" borderId="0" xfId="0" applyFont="1" applyFill="1"/>
    <xf numFmtId="0" fontId="0" fillId="9"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vertical="center"/>
    </xf>
    <xf numFmtId="0" fontId="8" fillId="2" borderId="1" xfId="0" applyFont="1" applyFill="1" applyBorder="1" applyAlignment="1">
      <alignment horizontal="center" vertical="center"/>
    </xf>
    <xf numFmtId="0" fontId="4" fillId="12" borderId="1" xfId="0" applyFont="1" applyFill="1" applyBorder="1"/>
    <xf numFmtId="0" fontId="8" fillId="12" borderId="1" xfId="0" applyFont="1" applyFill="1" applyBorder="1" applyAlignment="1">
      <alignment horizontal="center" vertical="center"/>
    </xf>
    <xf numFmtId="0" fontId="8" fillId="4" borderId="1" xfId="0" applyFont="1" applyFill="1" applyBorder="1" applyAlignment="1">
      <alignment horizontal="center" vertical="center"/>
    </xf>
    <xf numFmtId="0" fontId="6" fillId="4" borderId="1" xfId="0" applyFont="1" applyFill="1" applyBorder="1" applyAlignment="1">
      <alignment horizontal="left" vertical="top" wrapText="1"/>
    </xf>
    <xf numFmtId="0" fontId="8" fillId="2" borderId="1" xfId="0" applyFont="1" applyFill="1" applyBorder="1" applyAlignment="1">
      <alignment horizontal="left" vertical="center"/>
    </xf>
    <xf numFmtId="0" fontId="7" fillId="5" borderId="0" xfId="0" applyFont="1" applyFill="1" applyBorder="1" applyAlignment="1">
      <alignment horizontal="left" vertical="top" wrapText="1"/>
    </xf>
    <xf numFmtId="0" fontId="7" fillId="13" borderId="0" xfId="0" applyFont="1" applyFill="1" applyBorder="1" applyAlignment="1">
      <alignment horizontal="left" vertical="top" wrapText="1"/>
    </xf>
    <xf numFmtId="164" fontId="0" fillId="5" borderId="1" xfId="0" applyNumberFormat="1" applyFill="1" applyBorder="1"/>
    <xf numFmtId="164" fontId="0" fillId="13" borderId="1" xfId="0" applyNumberFormat="1" applyFill="1" applyBorder="1"/>
    <xf numFmtId="164" fontId="0" fillId="0" borderId="1" xfId="0" applyNumberFormat="1" applyBorder="1"/>
    <xf numFmtId="0" fontId="0" fillId="0" borderId="3" xfId="0" applyBorder="1"/>
    <xf numFmtId="164" fontId="0" fillId="0" borderId="4" xfId="0" applyNumberFormat="1" applyBorder="1"/>
    <xf numFmtId="0" fontId="8" fillId="12" borderId="5" xfId="0" applyFont="1" applyFill="1" applyBorder="1" applyAlignment="1">
      <alignment horizontal="center" vertical="center"/>
    </xf>
    <xf numFmtId="0" fontId="4" fillId="12" borderId="6" xfId="0" applyFont="1" applyFill="1" applyBorder="1"/>
    <xf numFmtId="0" fontId="4" fillId="12" borderId="7" xfId="0" applyFont="1" applyFill="1" applyBorder="1"/>
    <xf numFmtId="0" fontId="0" fillId="0" borderId="8" xfId="0" applyBorder="1"/>
    <xf numFmtId="164" fontId="0" fillId="0" borderId="9" xfId="0" applyNumberFormat="1" applyBorder="1"/>
    <xf numFmtId="164" fontId="0" fillId="0" borderId="10" xfId="0" applyNumberFormat="1" applyBorder="1"/>
    <xf numFmtId="0" fontId="4" fillId="12" borderId="3" xfId="0" applyFont="1" applyFill="1" applyBorder="1"/>
    <xf numFmtId="0" fontId="8" fillId="4" borderId="5" xfId="0" applyFont="1" applyFill="1" applyBorder="1" applyAlignment="1">
      <alignment horizontal="center" vertical="center"/>
    </xf>
    <xf numFmtId="0" fontId="4" fillId="12" borderId="8" xfId="0" applyFont="1" applyFill="1" applyBorder="1"/>
    <xf numFmtId="0" fontId="4" fillId="4" borderId="1" xfId="0" applyFont="1" applyFill="1" applyBorder="1"/>
    <xf numFmtId="164" fontId="0" fillId="14" borderId="1" xfId="0" applyNumberFormat="1" applyFont="1" applyFill="1" applyBorder="1"/>
    <xf numFmtId="164" fontId="0" fillId="0" borderId="1" xfId="0" applyNumberFormat="1" applyFont="1" applyBorder="1"/>
    <xf numFmtId="164" fontId="0" fillId="0" borderId="1" xfId="0" applyNumberFormat="1" applyFont="1" applyFill="1" applyBorder="1"/>
    <xf numFmtId="0" fontId="4" fillId="4" borderId="6" xfId="0" applyFont="1" applyFill="1" applyBorder="1"/>
    <xf numFmtId="0" fontId="4" fillId="4" borderId="7" xfId="0" applyFont="1" applyFill="1" applyBorder="1"/>
    <xf numFmtId="9" fontId="0" fillId="0" borderId="1" xfId="0" applyNumberFormat="1" applyBorder="1"/>
    <xf numFmtId="9" fontId="0" fillId="0" borderId="4" xfId="0" applyNumberFormat="1" applyBorder="1"/>
    <xf numFmtId="9" fontId="0" fillId="0" borderId="9" xfId="0" applyNumberFormat="1" applyBorder="1"/>
    <xf numFmtId="9" fontId="0" fillId="0" borderId="10" xfId="0" applyNumberFormat="1" applyBorder="1"/>
    <xf numFmtId="0" fontId="1" fillId="10" borderId="0" xfId="0" applyFont="1" applyFill="1" applyAlignment="1">
      <alignment horizontal="left"/>
    </xf>
    <xf numFmtId="0" fontId="0" fillId="10" borderId="0" xfId="0" applyFill="1"/>
    <xf numFmtId="0" fontId="0" fillId="10" borderId="0" xfId="0" applyFill="1" applyAlignment="1">
      <alignment horizontal="left"/>
    </xf>
    <xf numFmtId="0" fontId="4" fillId="16" borderId="1" xfId="0" applyFont="1" applyFill="1" applyBorder="1"/>
    <xf numFmtId="0" fontId="4" fillId="2" borderId="1" xfId="0" applyFont="1" applyFill="1" applyBorder="1"/>
    <xf numFmtId="0" fontId="11" fillId="17" borderId="1" xfId="0" applyFont="1" applyFill="1" applyBorder="1" applyAlignment="1">
      <alignment horizontal="center" vertical="center"/>
    </xf>
    <xf numFmtId="9" fontId="0" fillId="0" borderId="1" xfId="1" applyFont="1" applyBorder="1"/>
    <xf numFmtId="165" fontId="0" fillId="0" borderId="1" xfId="1" applyNumberFormat="1" applyFont="1" applyBorder="1"/>
    <xf numFmtId="0" fontId="0" fillId="11" borderId="0" xfId="0" applyFill="1" applyAlignment="1">
      <alignment horizontal="left" vertical="top" wrapText="1"/>
    </xf>
    <xf numFmtId="0" fontId="0" fillId="19" borderId="3" xfId="0" applyFill="1" applyBorder="1"/>
    <xf numFmtId="0" fontId="0" fillId="0" borderId="4" xfId="0" applyBorder="1"/>
    <xf numFmtId="0" fontId="4" fillId="4" borderId="5" xfId="0" applyFont="1" applyFill="1" applyBorder="1"/>
    <xf numFmtId="0" fontId="0" fillId="19" borderId="8" xfId="0" applyFill="1" applyBorder="1"/>
    <xf numFmtId="0" fontId="0" fillId="0" borderId="9" xfId="0" applyBorder="1"/>
    <xf numFmtId="0" fontId="0" fillId="0" borderId="10" xfId="0" applyBorder="1"/>
    <xf numFmtId="17" fontId="4" fillId="4" borderId="7" xfId="0" applyNumberFormat="1" applyFont="1" applyFill="1" applyBorder="1"/>
    <xf numFmtId="17" fontId="4" fillId="4" borderId="6" xfId="0" applyNumberFormat="1" applyFont="1" applyFill="1" applyBorder="1"/>
    <xf numFmtId="17" fontId="0" fillId="20" borderId="1" xfId="0" applyNumberFormat="1" applyFill="1" applyBorder="1"/>
    <xf numFmtId="0" fontId="0" fillId="3" borderId="3" xfId="0" applyFill="1" applyBorder="1"/>
    <xf numFmtId="9" fontId="0" fillId="0" borderId="4" xfId="1" applyFont="1" applyBorder="1"/>
    <xf numFmtId="0" fontId="0" fillId="3" borderId="8" xfId="0" applyFill="1" applyBorder="1"/>
    <xf numFmtId="9" fontId="0" fillId="0" borderId="9" xfId="1" applyFont="1" applyBorder="1"/>
    <xf numFmtId="9" fontId="0" fillId="0" borderId="10" xfId="1" applyFont="1" applyBorder="1"/>
    <xf numFmtId="0" fontId="4" fillId="2" borderId="5" xfId="0" applyFont="1" applyFill="1" applyBorder="1"/>
    <xf numFmtId="0" fontId="4" fillId="2" borderId="6" xfId="0" applyFont="1" applyFill="1" applyBorder="1"/>
    <xf numFmtId="0" fontId="4" fillId="2" borderId="7" xfId="0" applyFont="1" applyFill="1" applyBorder="1"/>
    <xf numFmtId="0" fontId="11" fillId="0" borderId="1" xfId="0" applyFont="1" applyFill="1" applyBorder="1" applyAlignment="1">
      <alignment horizontal="left" vertical="center"/>
    </xf>
    <xf numFmtId="9" fontId="0" fillId="0" borderId="1" xfId="1" applyFont="1" applyFill="1" applyBorder="1"/>
    <xf numFmtId="0" fontId="4" fillId="21" borderId="1" xfId="0" applyFont="1" applyFill="1" applyBorder="1"/>
    <xf numFmtId="0" fontId="4" fillId="4" borderId="0" xfId="0" applyFont="1" applyFill="1"/>
    <xf numFmtId="0" fontId="14" fillId="4" borderId="1" xfId="0" applyFont="1" applyFill="1" applyBorder="1" applyAlignment="1">
      <alignment horizontal="center" vertical="center"/>
    </xf>
    <xf numFmtId="0" fontId="14" fillId="2" borderId="1" xfId="0" applyFont="1" applyFill="1" applyBorder="1" applyAlignment="1">
      <alignment horizontal="center" vertical="center"/>
    </xf>
    <xf numFmtId="164" fontId="15" fillId="23" borderId="1" xfId="0" applyNumberFormat="1" applyFont="1" applyFill="1" applyBorder="1"/>
    <xf numFmtId="0" fontId="15" fillId="23" borderId="1" xfId="0" applyFont="1" applyFill="1" applyBorder="1"/>
    <xf numFmtId="0" fontId="0" fillId="4" borderId="1" xfId="0" applyFill="1" applyBorder="1"/>
    <xf numFmtId="0" fontId="4" fillId="0" borderId="0" xfId="0" applyFont="1" applyFill="1"/>
    <xf numFmtId="0" fontId="0" fillId="24" borderId="0" xfId="0" applyFill="1"/>
    <xf numFmtId="0" fontId="0" fillId="0" borderId="0" xfId="0" applyFill="1"/>
    <xf numFmtId="0" fontId="0" fillId="25" borderId="0" xfId="0" applyFill="1"/>
    <xf numFmtId="0" fontId="0" fillId="26" borderId="0" xfId="0" applyFill="1"/>
    <xf numFmtId="0" fontId="0" fillId="22" borderId="0" xfId="0" applyFill="1"/>
    <xf numFmtId="0" fontId="0" fillId="0" borderId="0" xfId="0" applyAlignment="1">
      <alignment horizontal="left" vertical="top" wrapText="1"/>
    </xf>
    <xf numFmtId="0" fontId="0" fillId="0" borderId="0" xfId="0" applyAlignment="1">
      <alignment horizontal="left" vertical="top" wrapText="1"/>
    </xf>
    <xf numFmtId="0" fontId="19" fillId="0" borderId="0" xfId="0" applyFont="1" applyAlignment="1">
      <alignment horizontal="left"/>
    </xf>
    <xf numFmtId="0" fontId="0" fillId="0" borderId="0" xfId="0" applyAlignment="1">
      <alignment horizontal="left"/>
    </xf>
    <xf numFmtId="0" fontId="19" fillId="0" borderId="0" xfId="0" applyFont="1" applyAlignment="1">
      <alignment horizontal="left" vertical="top" wrapText="1"/>
    </xf>
    <xf numFmtId="0" fontId="21" fillId="0" borderId="0" xfId="0" applyFont="1" applyAlignment="1">
      <alignment horizontal="left" vertical="top" wrapText="1"/>
    </xf>
    <xf numFmtId="0" fontId="16" fillId="0" borderId="0" xfId="0" applyFont="1" applyAlignment="1">
      <alignment horizontal="center" wrapText="1"/>
    </xf>
    <xf numFmtId="0" fontId="18" fillId="0" borderId="0" xfId="0" applyFont="1" applyAlignment="1">
      <alignment horizontal="center"/>
    </xf>
    <xf numFmtId="0" fontId="17" fillId="0" borderId="0" xfId="0" applyFont="1" applyAlignment="1">
      <alignment horizontal="center"/>
    </xf>
    <xf numFmtId="0" fontId="1" fillId="10" borderId="0" xfId="0" applyFont="1" applyFill="1" applyAlignment="1">
      <alignment horizontal="left" wrapText="1"/>
    </xf>
    <xf numFmtId="0" fontId="0" fillId="10" borderId="0" xfId="0" applyFill="1" applyAlignment="1">
      <alignment horizontal="left" vertical="top"/>
    </xf>
    <xf numFmtId="0" fontId="5" fillId="11" borderId="0" xfId="0" applyFont="1" applyFill="1" applyAlignment="1">
      <alignment horizontal="left" vertical="center" wrapText="1"/>
    </xf>
    <xf numFmtId="0" fontId="0" fillId="5" borderId="0" xfId="0" applyFill="1" applyAlignment="1">
      <alignment horizontal="center"/>
    </xf>
    <xf numFmtId="0" fontId="0" fillId="13" borderId="0" xfId="0" applyFill="1" applyAlignment="1">
      <alignment horizontal="center"/>
    </xf>
    <xf numFmtId="0" fontId="5" fillId="15" borderId="0" xfId="0" applyFont="1" applyFill="1" applyAlignment="1">
      <alignment horizontal="left" vertical="top"/>
    </xf>
    <xf numFmtId="0" fontId="0" fillId="15" borderId="0" xfId="0" applyFill="1" applyAlignment="1">
      <alignment horizontal="left" vertical="top"/>
    </xf>
    <xf numFmtId="0" fontId="1" fillId="18" borderId="0" xfId="0" applyFont="1" applyFill="1" applyAlignment="1">
      <alignment horizontal="left" vertical="top" wrapText="1"/>
    </xf>
    <xf numFmtId="0" fontId="0" fillId="18" borderId="0" xfId="0" applyFill="1" applyAlignment="1">
      <alignment horizontal="left" vertical="top" wrapText="1"/>
    </xf>
    <xf numFmtId="0" fontId="0" fillId="11" borderId="0" xfId="0" applyFill="1" applyAlignment="1">
      <alignment horizontal="left" vertical="top" wrapText="1"/>
    </xf>
    <xf numFmtId="0" fontId="1" fillId="11" borderId="0" xfId="0" applyFont="1" applyFill="1" applyAlignment="1">
      <alignment horizontal="left" vertical="top" wrapText="1"/>
    </xf>
    <xf numFmtId="0" fontId="0" fillId="11" borderId="0" xfId="0" applyFill="1" applyAlignment="1">
      <alignment horizontal="left"/>
    </xf>
    <xf numFmtId="0" fontId="1" fillId="11" borderId="0" xfId="0" applyFont="1" applyFill="1" applyAlignment="1">
      <alignment horizontal="left"/>
    </xf>
    <xf numFmtId="0" fontId="1" fillId="22" borderId="0" xfId="0" applyFont="1" applyFill="1" applyAlignment="1">
      <alignment horizontal="left" vertical="top" wrapText="1"/>
    </xf>
    <xf numFmtId="0" fontId="0" fillId="22" borderId="0" xfId="0" applyFill="1" applyAlignment="1">
      <alignment horizontal="left" vertical="top" wrapText="1"/>
    </xf>
  </cellXfs>
  <cellStyles count="2">
    <cellStyle name="Normal" xfId="0" builtinId="0"/>
    <cellStyle name="Percent" xfId="1" builtinId="5"/>
  </cellStyles>
  <dxfs count="85">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5999938962981048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7030A0"/>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8" tint="0.79998168889431442"/>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B0F0"/>
        </patternFill>
      </fill>
      <border diagonalUp="0" diagonalDown="0" outline="0">
        <left style="thin">
          <color indexed="64"/>
        </left>
        <right style="thin">
          <color indexed="64"/>
        </right>
        <top/>
        <bottom/>
      </border>
    </dxf>
    <dxf>
      <numFmt numFmtId="13" formatCode="0%"/>
      <border diagonalUp="0" diagonalDown="0">
        <left style="thin">
          <color indexed="64"/>
        </left>
        <right/>
        <top style="thin">
          <color indexed="64"/>
        </top>
        <bottom style="thin">
          <color indexed="64"/>
        </bottom>
        <vertical style="thin">
          <color indexed="64"/>
        </vertical>
        <horizontal style="thin">
          <color indexed="64"/>
        </horizontal>
      </border>
    </dxf>
    <dxf>
      <numFmt numFmtId="13"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family val="2"/>
        <scheme val="minor"/>
      </font>
      <fill>
        <patternFill patternType="solid">
          <fgColor indexed="64"/>
          <bgColor rgb="FF00B05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B0F0"/>
        </patternFill>
      </fill>
      <border diagonalUp="0" diagonalDown="0">
        <left style="thin">
          <color indexed="64"/>
        </left>
        <right style="thin">
          <color indexed="64"/>
        </right>
        <top/>
        <bottom/>
        <vertical style="thin">
          <color indexed="64"/>
        </vertical>
        <horizontal style="thin">
          <color indexed="64"/>
        </horizontal>
      </border>
    </dxf>
    <dxf>
      <numFmt numFmtId="164" formatCode="0.0"/>
      <border diagonalUp="0" diagonalDown="0">
        <left style="thin">
          <color indexed="64"/>
        </left>
        <right/>
        <top style="thin">
          <color indexed="64"/>
        </top>
        <bottom style="thin">
          <color indexed="64"/>
        </bottom>
        <vertical/>
        <horizontal/>
      </border>
    </dxf>
    <dxf>
      <numFmt numFmtId="164" formatCode="0.0"/>
      <border diagonalUp="0" diagonalDown="0">
        <left style="thin">
          <color indexed="64"/>
        </left>
        <right style="thin">
          <color indexed="64"/>
        </right>
        <top style="thin">
          <color indexed="64"/>
        </top>
        <bottom style="thin">
          <color indexed="64"/>
        </bottom>
        <vertical/>
        <horizontal/>
      </border>
    </dxf>
    <dxf>
      <numFmt numFmtId="164" formatCode="0.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B050"/>
        </patternFill>
      </fill>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B7079A"/>
      <color rgb="FFEB1D7A"/>
      <color rgb="FFFF5B5B"/>
      <color rgb="FFFED3D2"/>
      <color rgb="FFFB89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Distibution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8270706667995614E-2"/>
          <c:y val="0.111094689365309"/>
          <c:w val="0.68169964118409254"/>
          <c:h val="0.86397236346502626"/>
        </c:manualLayout>
      </c:layout>
      <c:pieChart>
        <c:varyColors val="1"/>
        <c:ser>
          <c:idx val="0"/>
          <c:order val="0"/>
          <c:tx>
            <c:strRef>
              <c:f>' 1. Highest Weighted Category'!$L$41</c:f>
              <c:strCache>
                <c:ptCount val="1"/>
                <c:pt idx="0">
                  <c:v>Urban+Rural</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4"/>
              </a:solidFill>
              <a:ln w="19050">
                <a:solidFill>
                  <a:schemeClr val="lt1"/>
                </a:solidFill>
              </a:ln>
              <a:effectLst/>
            </c:spPr>
          </c:dPt>
          <c:dPt>
            <c:idx val="3"/>
            <c:bubble3D val="0"/>
            <c:spPr>
              <a:solidFill>
                <a:schemeClr val="accent6">
                  <a:lumMod val="60000"/>
                </a:schemeClr>
              </a:solidFill>
              <a:ln w="19050">
                <a:solidFill>
                  <a:schemeClr val="lt1"/>
                </a:solidFill>
              </a:ln>
              <a:effectLst/>
            </c:spPr>
          </c:dPt>
          <c:dPt>
            <c:idx val="4"/>
            <c:bubble3D val="0"/>
            <c:spPr>
              <a:solidFill>
                <a:schemeClr val="accent5">
                  <a:lumMod val="60000"/>
                </a:schemeClr>
              </a:solidFill>
              <a:ln w="19050">
                <a:solidFill>
                  <a:schemeClr val="lt1"/>
                </a:solidFill>
              </a:ln>
              <a:effectLst/>
            </c:spPr>
          </c:dPt>
          <c:dPt>
            <c:idx val="5"/>
            <c:bubble3D val="0"/>
            <c:spPr>
              <a:solidFill>
                <a:schemeClr val="accent4">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1. Highest Weighted Category'!$M$40:$R$40</c:f>
              <c:strCache>
                <c:ptCount val="6"/>
                <c:pt idx="0">
                  <c:v>Food</c:v>
                </c:pt>
                <c:pt idx="1">
                  <c:v>Tobacco &amp; Intoxicants</c:v>
                </c:pt>
                <c:pt idx="2">
                  <c:v>Clothing &amp; footwear</c:v>
                </c:pt>
                <c:pt idx="3">
                  <c:v>Housing</c:v>
                </c:pt>
                <c:pt idx="4">
                  <c:v>Fuel &amp; light</c:v>
                </c:pt>
                <c:pt idx="5">
                  <c:v>Miscellaneous</c:v>
                </c:pt>
              </c:strCache>
            </c:strRef>
          </c:cat>
          <c:val>
            <c:numRef>
              <c:f>' 1. Highest Weighted Category'!$M$41:$R$41</c:f>
              <c:numCache>
                <c:formatCode>0%</c:formatCode>
                <c:ptCount val="6"/>
                <c:pt idx="0">
                  <c:v>0.47727319747594915</c:v>
                </c:pt>
                <c:pt idx="1">
                  <c:v>4.158477293886418E-2</c:v>
                </c:pt>
                <c:pt idx="2">
                  <c:v>0.11445122581979933</c:v>
                </c:pt>
                <c:pt idx="3">
                  <c:v>3.6329781731664422E-2</c:v>
                </c:pt>
                <c:pt idx="4">
                  <c:v>3.7819385538429715E-2</c:v>
                </c:pt>
                <c:pt idx="5">
                  <c:v>0.29254163649529324</c:v>
                </c:pt>
              </c:numCache>
            </c:numRef>
          </c:val>
          <c:extLst>
            <c:ext xmlns:c16="http://schemas.microsoft.com/office/drawing/2014/chart" uri="{C3380CC4-5D6E-409C-BE32-E72D297353CC}">
              <c16:uniqueId val="{0000000C-0D0E-4546-AA72-E2BA44479E5B}"/>
            </c:ext>
          </c:extLst>
        </c:ser>
        <c:ser>
          <c:idx val="1"/>
          <c:order val="1"/>
          <c:tx>
            <c:strRef>
              <c:f>' 1. Highest Weighted Category'!$L$42</c:f>
              <c:strCache>
                <c:ptCount val="1"/>
                <c:pt idx="0">
                  <c:v>Urban</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4"/>
              </a:solidFill>
              <a:ln w="19050">
                <a:solidFill>
                  <a:schemeClr val="lt1"/>
                </a:solidFill>
              </a:ln>
              <a:effectLst/>
            </c:spPr>
          </c:dPt>
          <c:dPt>
            <c:idx val="3"/>
            <c:bubble3D val="0"/>
            <c:spPr>
              <a:solidFill>
                <a:schemeClr val="accent6">
                  <a:lumMod val="60000"/>
                </a:schemeClr>
              </a:solidFill>
              <a:ln w="19050">
                <a:solidFill>
                  <a:schemeClr val="lt1"/>
                </a:solidFill>
              </a:ln>
              <a:effectLst/>
            </c:spPr>
          </c:dPt>
          <c:dPt>
            <c:idx val="4"/>
            <c:bubble3D val="0"/>
            <c:spPr>
              <a:solidFill>
                <a:schemeClr val="accent5">
                  <a:lumMod val="60000"/>
                </a:schemeClr>
              </a:solidFill>
              <a:ln w="19050">
                <a:solidFill>
                  <a:schemeClr val="lt1"/>
                </a:solidFill>
              </a:ln>
              <a:effectLst/>
            </c:spPr>
          </c:dPt>
          <c:dPt>
            <c:idx val="5"/>
            <c:bubble3D val="0"/>
            <c:spPr>
              <a:solidFill>
                <a:schemeClr val="accent4">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1. Highest Weighted Category'!$M$40:$R$40</c:f>
              <c:strCache>
                <c:ptCount val="6"/>
                <c:pt idx="0">
                  <c:v>Food</c:v>
                </c:pt>
                <c:pt idx="1">
                  <c:v>Tobacco &amp; Intoxicants</c:v>
                </c:pt>
                <c:pt idx="2">
                  <c:v>Clothing &amp; footwear</c:v>
                </c:pt>
                <c:pt idx="3">
                  <c:v>Housing</c:v>
                </c:pt>
                <c:pt idx="4">
                  <c:v>Fuel &amp; light</c:v>
                </c:pt>
                <c:pt idx="5">
                  <c:v>Miscellaneous</c:v>
                </c:pt>
              </c:strCache>
            </c:strRef>
          </c:cat>
          <c:val>
            <c:numRef>
              <c:f>' 1. Highest Weighted Category'!$M$42:$R$42</c:f>
              <c:numCache>
                <c:formatCode>0%</c:formatCode>
                <c:ptCount val="6"/>
                <c:pt idx="0">
                  <c:v>0.484551057251354</c:v>
                </c:pt>
                <c:pt idx="1">
                  <c:v>4.2373057209852467E-2</c:v>
                </c:pt>
                <c:pt idx="2">
                  <c:v>0.10970928181610676</c:v>
                </c:pt>
                <c:pt idx="3">
                  <c:v>3.6438339108962256E-2</c:v>
                </c:pt>
                <c:pt idx="4">
                  <c:v>3.8056898591023222E-2</c:v>
                </c:pt>
                <c:pt idx="5">
                  <c:v>0.2888713660227013</c:v>
                </c:pt>
              </c:numCache>
            </c:numRef>
          </c:val>
          <c:extLst>
            <c:ext xmlns:c16="http://schemas.microsoft.com/office/drawing/2014/chart" uri="{C3380CC4-5D6E-409C-BE32-E72D297353CC}">
              <c16:uniqueId val="{00000019-0D0E-4546-AA72-E2BA44479E5B}"/>
            </c:ext>
          </c:extLst>
        </c:ser>
        <c:ser>
          <c:idx val="2"/>
          <c:order val="2"/>
          <c:tx>
            <c:strRef>
              <c:f>' 1. Highest Weighted Category'!$L$43</c:f>
              <c:strCache>
                <c:ptCount val="1"/>
                <c:pt idx="0">
                  <c:v>Rural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1B-0D0E-4546-AA72-E2BA44479E5B}"/>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1D-0D0E-4546-AA72-E2BA44479E5B}"/>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1F-0D0E-4546-AA72-E2BA44479E5B}"/>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21-0D0E-4546-AA72-E2BA44479E5B}"/>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23-0D0E-4546-AA72-E2BA44479E5B}"/>
              </c:ext>
            </c:extLst>
          </c:dPt>
          <c:dPt>
            <c:idx val="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5-0D0E-4546-AA72-E2BA44479E5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1. Highest Weighted Category'!$M$40:$R$40</c:f>
              <c:strCache>
                <c:ptCount val="6"/>
                <c:pt idx="0">
                  <c:v>Food</c:v>
                </c:pt>
                <c:pt idx="1">
                  <c:v>Tobacco &amp; Intoxicants</c:v>
                </c:pt>
                <c:pt idx="2">
                  <c:v>Clothing &amp; footwear</c:v>
                </c:pt>
                <c:pt idx="3">
                  <c:v>Housing</c:v>
                </c:pt>
                <c:pt idx="4">
                  <c:v>Fuel &amp; light</c:v>
                </c:pt>
                <c:pt idx="5">
                  <c:v>Miscellaneous</c:v>
                </c:pt>
              </c:strCache>
            </c:strRef>
          </c:cat>
          <c:val>
            <c:numRef>
              <c:f>' 1. Highest Weighted Category'!$M$43:$R$43</c:f>
              <c:numCache>
                <c:formatCode>0%</c:formatCode>
                <c:ptCount val="6"/>
                <c:pt idx="0">
                  <c:v>0.4896122771769334</c:v>
                </c:pt>
                <c:pt idx="1">
                  <c:v>4.272645663232591E-2</c:v>
                </c:pt>
                <c:pt idx="2">
                  <c:v>0.12180994314538539</c:v>
                </c:pt>
                <c:pt idx="3">
                  <c:v>0</c:v>
                </c:pt>
                <c:pt idx="4">
                  <c:v>3.9007395374684735E-2</c:v>
                </c:pt>
                <c:pt idx="5">
                  <c:v>0.30684392767067065</c:v>
                </c:pt>
              </c:numCache>
            </c:numRef>
          </c:val>
          <c:extLst>
            <c:ext xmlns:c16="http://schemas.microsoft.com/office/drawing/2014/chart" uri="{C3380CC4-5D6E-409C-BE32-E72D297353CC}">
              <c16:uniqueId val="{00000026-0D0E-4546-AA72-E2BA44479E5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4742702158379704"/>
          <c:y val="0.21345800940776113"/>
          <c:w val="0.24969389950382362"/>
          <c:h val="0.60017175309466175"/>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Y-o-Y</a:t>
            </a:r>
            <a:r>
              <a:rPr lang="en-US" baseline="0"/>
              <a:t> </a:t>
            </a:r>
            <a:r>
              <a:rPr lang="en-US"/>
              <a:t>Inflation(%)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'2. Y-o-Y CPI'!$D$23</c:f>
              <c:strCache>
                <c:ptCount val="1"/>
                <c:pt idx="0">
                  <c:v>Inflation(%)</c:v>
                </c:pt>
              </c:strCache>
            </c:strRef>
          </c:tx>
          <c:spPr>
            <a:ln w="28575" cap="rnd">
              <a:solidFill>
                <a:srgbClr val="00B050"/>
              </a:solidFill>
              <a:round/>
            </a:ln>
            <a:effectLst/>
          </c:spPr>
          <c:marker>
            <c:symbol val="circle"/>
            <c:size val="5"/>
            <c:spPr>
              <a:solidFill>
                <a:schemeClr val="accent2"/>
              </a:solidFill>
              <a:ln w="9525">
                <a:solidFill>
                  <a:srgbClr val="00B05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'2. Y-o-Y CPI'!$B$24:$B$30</c:f>
              <c:numCache>
                <c:formatCode>General</c:formatCode>
                <c:ptCount val="7"/>
                <c:pt idx="0">
                  <c:v>2017</c:v>
                </c:pt>
                <c:pt idx="1">
                  <c:v>2018</c:v>
                </c:pt>
                <c:pt idx="2">
                  <c:v>2019</c:v>
                </c:pt>
                <c:pt idx="3">
                  <c:v>2020</c:v>
                </c:pt>
                <c:pt idx="4">
                  <c:v>2021</c:v>
                </c:pt>
                <c:pt idx="5">
                  <c:v>2022</c:v>
                </c:pt>
                <c:pt idx="6">
                  <c:v>2023</c:v>
                </c:pt>
              </c:numCache>
            </c:numRef>
          </c:cat>
          <c:val>
            <c:numRef>
              <c:f>'2. Y-o-Y CPI'!$D$24:$D$30</c:f>
              <c:numCache>
                <c:formatCode>0.0%</c:formatCode>
                <c:ptCount val="7"/>
                <c:pt idx="0">
                  <c:v>0</c:v>
                </c:pt>
                <c:pt idx="1">
                  <c:v>3.6454509516010591E-2</c:v>
                </c:pt>
                <c:pt idx="2">
                  <c:v>2.5391636016891383E-2</c:v>
                </c:pt>
                <c:pt idx="3">
                  <c:v>5.7177777187342196E-2</c:v>
                </c:pt>
                <c:pt idx="4">
                  <c:v>6.5947875040840348E-2</c:v>
                </c:pt>
                <c:pt idx="5">
                  <c:v>7.0591563907292709E-2</c:v>
                </c:pt>
                <c:pt idx="6">
                  <c:v>5.3670138965357723E-2</c:v>
                </c:pt>
              </c:numCache>
            </c:numRef>
          </c:val>
          <c:smooth val="0"/>
          <c:extLst>
            <c:ext xmlns:c16="http://schemas.microsoft.com/office/drawing/2014/chart" uri="{C3380CC4-5D6E-409C-BE32-E72D297353CC}">
              <c16:uniqueId val="{00000000-6346-4DB0-B9D7-010B1358AE6F}"/>
            </c:ext>
          </c:extLst>
        </c:ser>
        <c:dLbls>
          <c:dLblPos val="t"/>
          <c:showLegendKey val="0"/>
          <c:showVal val="1"/>
          <c:showCatName val="0"/>
          <c:showSerName val="0"/>
          <c:showPercent val="0"/>
          <c:showBubbleSize val="0"/>
        </c:dLbls>
        <c:marker val="1"/>
        <c:smooth val="0"/>
        <c:axId val="788838128"/>
        <c:axId val="788836464"/>
      </c:lineChart>
      <c:catAx>
        <c:axId val="788838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836464"/>
        <c:crosses val="autoZero"/>
        <c:auto val="1"/>
        <c:lblAlgn val="ctr"/>
        <c:lblOffset val="100"/>
        <c:noMultiLvlLbl val="0"/>
      </c:catAx>
      <c:valAx>
        <c:axId val="78883646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838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'3.1 M-o-M Trend'!$A$7</c:f>
              <c:strCache>
                <c:ptCount val="1"/>
                <c:pt idx="0">
                  <c:v>Urban+Rural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'3.1 M-o-M Trend'!$B$6:$N$6</c:f>
              <c:strCache>
                <c:ptCount val="13"/>
                <c:pt idx="0">
                  <c:v>May-22</c:v>
                </c:pt>
                <c:pt idx="1">
                  <c:v>Jun-22</c:v>
                </c:pt>
                <c:pt idx="2">
                  <c:v>Jul-22</c:v>
                </c:pt>
                <c:pt idx="3">
                  <c:v>Aug-22</c:v>
                </c:pt>
                <c:pt idx="4">
                  <c:v>Sep-22</c:v>
                </c:pt>
                <c:pt idx="5">
                  <c:v>Oct-22</c:v>
                </c:pt>
                <c:pt idx="6">
                  <c:v>Nov-22</c:v>
                </c:pt>
                <c:pt idx="7">
                  <c:v>Dec-22</c:v>
                </c:pt>
                <c:pt idx="8">
                  <c:v>Jan-23</c:v>
                </c:pt>
                <c:pt idx="9">
                  <c:v>Feb-23</c:v>
                </c:pt>
                <c:pt idx="10">
                  <c:v>Mar-23</c:v>
                </c:pt>
                <c:pt idx="11">
                  <c:v>Apr-23</c:v>
                </c:pt>
                <c:pt idx="12">
                  <c:v>May-23</c:v>
                </c:pt>
              </c:strCache>
            </c:strRef>
          </c:cat>
          <c:val>
            <c:numRef>
              <c:f>'3.1 M-o-M Trend'!$B$7:$N$7</c:f>
              <c:numCache>
                <c:formatCode>General</c:formatCode>
                <c:ptCount val="13"/>
                <c:pt idx="0">
                  <c:v>2238.9000000000005</c:v>
                </c:pt>
                <c:pt idx="1">
                  <c:v>2261.9</c:v>
                </c:pt>
                <c:pt idx="2">
                  <c:v>2266.3000000000002</c:v>
                </c:pt>
                <c:pt idx="3">
                  <c:v>2269.2000000000003</c:v>
                </c:pt>
                <c:pt idx="4">
                  <c:v>2280.9</c:v>
                </c:pt>
                <c:pt idx="5">
                  <c:v>2297.3000000000002</c:v>
                </c:pt>
                <c:pt idx="6">
                  <c:v>2296.8000000000002</c:v>
                </c:pt>
                <c:pt idx="7">
                  <c:v>2283.4</c:v>
                </c:pt>
                <c:pt idx="8">
                  <c:v>2292.6999999999998</c:v>
                </c:pt>
                <c:pt idx="9">
                  <c:v>2279.1</c:v>
                </c:pt>
                <c:pt idx="10">
                  <c:v>2279.1999999999998</c:v>
                </c:pt>
                <c:pt idx="11">
                  <c:v>2289.6000000000004</c:v>
                </c:pt>
                <c:pt idx="12">
                  <c:v>2306.9</c:v>
                </c:pt>
              </c:numCache>
            </c:numRef>
          </c:val>
          <c:smooth val="0"/>
          <c:extLst>
            <c:ext xmlns:c16="http://schemas.microsoft.com/office/drawing/2014/chart" uri="{C3380CC4-5D6E-409C-BE32-E72D297353CC}">
              <c16:uniqueId val="{00000000-77EA-4387-92A7-53D40050F188}"/>
            </c:ext>
          </c:extLst>
        </c:ser>
        <c:ser>
          <c:idx val="1"/>
          <c:order val="1"/>
          <c:tx>
            <c:strRef>
              <c:f>'3.1 M-o-M Trend'!$A$8</c:f>
              <c:strCache>
                <c:ptCount val="1"/>
                <c:pt idx="0">
                  <c:v>Rural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'3.1 M-o-M Trend'!$B$6:$N$6</c:f>
              <c:strCache>
                <c:ptCount val="13"/>
                <c:pt idx="0">
                  <c:v>May-22</c:v>
                </c:pt>
                <c:pt idx="1">
                  <c:v>Jun-22</c:v>
                </c:pt>
                <c:pt idx="2">
                  <c:v>Jul-22</c:v>
                </c:pt>
                <c:pt idx="3">
                  <c:v>Aug-22</c:v>
                </c:pt>
                <c:pt idx="4">
                  <c:v>Sep-22</c:v>
                </c:pt>
                <c:pt idx="5">
                  <c:v>Oct-22</c:v>
                </c:pt>
                <c:pt idx="6">
                  <c:v>Nov-22</c:v>
                </c:pt>
                <c:pt idx="7">
                  <c:v>Dec-22</c:v>
                </c:pt>
                <c:pt idx="8">
                  <c:v>Jan-23</c:v>
                </c:pt>
                <c:pt idx="9">
                  <c:v>Feb-23</c:v>
                </c:pt>
                <c:pt idx="10">
                  <c:v>Mar-23</c:v>
                </c:pt>
                <c:pt idx="11">
                  <c:v>Apr-23</c:v>
                </c:pt>
                <c:pt idx="12">
                  <c:v>May-23</c:v>
                </c:pt>
              </c:strCache>
            </c:strRef>
          </c:cat>
          <c:val>
            <c:numRef>
              <c:f>'3.1 M-o-M Trend'!$B$8:$N$8</c:f>
              <c:numCache>
                <c:formatCode>General</c:formatCode>
                <c:ptCount val="13"/>
                <c:pt idx="0">
                  <c:v>2226.8000000000002</c:v>
                </c:pt>
                <c:pt idx="1">
                  <c:v>2248.3000000000002</c:v>
                </c:pt>
                <c:pt idx="2">
                  <c:v>2252.5</c:v>
                </c:pt>
                <c:pt idx="3">
                  <c:v>2255.7999999999997</c:v>
                </c:pt>
                <c:pt idx="4">
                  <c:v>2267.8000000000002</c:v>
                </c:pt>
                <c:pt idx="5">
                  <c:v>2284.5</c:v>
                </c:pt>
                <c:pt idx="6">
                  <c:v>2287.6999999999998</c:v>
                </c:pt>
                <c:pt idx="7">
                  <c:v>2277.1</c:v>
                </c:pt>
                <c:pt idx="8">
                  <c:v>2283.2000000000003</c:v>
                </c:pt>
                <c:pt idx="9">
                  <c:v>2265.6999999999998</c:v>
                </c:pt>
                <c:pt idx="10">
                  <c:v>2265.8000000000002</c:v>
                </c:pt>
                <c:pt idx="11">
                  <c:v>2274.1999999999998</c:v>
                </c:pt>
                <c:pt idx="12">
                  <c:v>2290.7000000000007</c:v>
                </c:pt>
              </c:numCache>
            </c:numRef>
          </c:val>
          <c:smooth val="0"/>
          <c:extLst>
            <c:ext xmlns:c16="http://schemas.microsoft.com/office/drawing/2014/chart" uri="{C3380CC4-5D6E-409C-BE32-E72D297353CC}">
              <c16:uniqueId val="{00000001-77EA-4387-92A7-53D40050F188}"/>
            </c:ext>
          </c:extLst>
        </c:ser>
        <c:ser>
          <c:idx val="2"/>
          <c:order val="2"/>
          <c:tx>
            <c:strRef>
              <c:f>'3.1 M-o-M Trend'!$A$9</c:f>
              <c:strCache>
                <c:ptCount val="1"/>
                <c:pt idx="0">
                  <c:v>Urban</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'3.1 M-o-M Trend'!$B$6:$N$6</c:f>
              <c:strCache>
                <c:ptCount val="13"/>
                <c:pt idx="0">
                  <c:v>May-22</c:v>
                </c:pt>
                <c:pt idx="1">
                  <c:v>Jun-22</c:v>
                </c:pt>
                <c:pt idx="2">
                  <c:v>Jul-22</c:v>
                </c:pt>
                <c:pt idx="3">
                  <c:v>Aug-22</c:v>
                </c:pt>
                <c:pt idx="4">
                  <c:v>Sep-22</c:v>
                </c:pt>
                <c:pt idx="5">
                  <c:v>Oct-22</c:v>
                </c:pt>
                <c:pt idx="6">
                  <c:v>Nov-22</c:v>
                </c:pt>
                <c:pt idx="7">
                  <c:v>Dec-22</c:v>
                </c:pt>
                <c:pt idx="8">
                  <c:v>Jan-23</c:v>
                </c:pt>
                <c:pt idx="9">
                  <c:v>Feb-23</c:v>
                </c:pt>
                <c:pt idx="10">
                  <c:v>Mar-23</c:v>
                </c:pt>
                <c:pt idx="11">
                  <c:v>Apr-23</c:v>
                </c:pt>
                <c:pt idx="12">
                  <c:v>May-23</c:v>
                </c:pt>
              </c:strCache>
            </c:strRef>
          </c:cat>
          <c:val>
            <c:numRef>
              <c:f>'3.1 M-o-M Trend'!$B$9:$N$9</c:f>
              <c:numCache>
                <c:formatCode>General</c:formatCode>
                <c:ptCount val="13"/>
                <c:pt idx="0">
                  <c:v>2262.2000000000003</c:v>
                </c:pt>
                <c:pt idx="1">
                  <c:v>2287.5</c:v>
                </c:pt>
                <c:pt idx="2">
                  <c:v>2291.6</c:v>
                </c:pt>
                <c:pt idx="3">
                  <c:v>2293.6999999999998</c:v>
                </c:pt>
                <c:pt idx="4">
                  <c:v>2306.4</c:v>
                </c:pt>
                <c:pt idx="5">
                  <c:v>2322.3000000000002</c:v>
                </c:pt>
                <c:pt idx="6">
                  <c:v>2314.4</c:v>
                </c:pt>
                <c:pt idx="7">
                  <c:v>2295.7999999999997</c:v>
                </c:pt>
                <c:pt idx="8">
                  <c:v>2310.2000000000003</c:v>
                </c:pt>
                <c:pt idx="9">
                  <c:v>2303.1999999999998</c:v>
                </c:pt>
                <c:pt idx="10">
                  <c:v>2303.4</c:v>
                </c:pt>
                <c:pt idx="11">
                  <c:v>2317.7000000000003</c:v>
                </c:pt>
                <c:pt idx="12">
                  <c:v>2335.1</c:v>
                </c:pt>
              </c:numCache>
            </c:numRef>
          </c:val>
          <c:smooth val="0"/>
          <c:extLst>
            <c:ext xmlns:c16="http://schemas.microsoft.com/office/drawing/2014/chart" uri="{C3380CC4-5D6E-409C-BE32-E72D297353CC}">
              <c16:uniqueId val="{00000002-77EA-4387-92A7-53D40050F188}"/>
            </c:ext>
          </c:extLst>
        </c:ser>
        <c:dLbls>
          <c:showLegendKey val="0"/>
          <c:showVal val="0"/>
          <c:showCatName val="0"/>
          <c:showSerName val="0"/>
          <c:showPercent val="0"/>
          <c:showBubbleSize val="0"/>
        </c:dLbls>
        <c:marker val="1"/>
        <c:smooth val="0"/>
        <c:axId val="498791823"/>
        <c:axId val="498792239"/>
      </c:lineChart>
      <c:catAx>
        <c:axId val="498791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792239"/>
        <c:crosses val="autoZero"/>
        <c:auto val="1"/>
        <c:lblAlgn val="ctr"/>
        <c:lblOffset val="100"/>
        <c:noMultiLvlLbl val="0"/>
      </c:catAx>
      <c:valAx>
        <c:axId val="498792239"/>
        <c:scaling>
          <c:orientation val="minMax"/>
          <c:max val="2350"/>
          <c:min val="222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791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Pre Covid &amp; Post Covid Inflation</a:t>
            </a:r>
            <a:endParaRPr lang="en-US"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4146602196409925E-2"/>
          <c:y val="0.16353548995889947"/>
          <c:w val="0.92280709568752051"/>
          <c:h val="0.59948632974835614"/>
        </c:manualLayout>
      </c:layout>
      <c:lineChart>
        <c:grouping val="standard"/>
        <c:varyColors val="0"/>
        <c:ser>
          <c:idx val="0"/>
          <c:order val="0"/>
          <c:tx>
            <c:strRef>
              <c:f>'4.COVID-19 affect'!$B$16</c:f>
              <c:strCache>
                <c:ptCount val="1"/>
                <c:pt idx="0">
                  <c:v>Food and beverages</c:v>
                </c:pt>
              </c:strCache>
            </c:strRef>
          </c:tx>
          <c:spPr>
            <a:ln w="28575" cap="rnd">
              <a:solidFill>
                <a:schemeClr val="accent4">
                  <a:lumMod val="60000"/>
                  <a:lumOff val="40000"/>
                </a:schemeClr>
              </a:solidFill>
              <a:round/>
            </a:ln>
            <a:effectLst/>
          </c:spPr>
          <c:marker>
            <c:symbol val="none"/>
          </c:marker>
          <c:cat>
            <c:strRef>
              <c:f>'4.COVID-19 affect'!$C$15:$I$15</c:f>
              <c:strCache>
                <c:ptCount val="7"/>
                <c:pt idx="0">
                  <c:v>Mar-17</c:v>
                </c:pt>
                <c:pt idx="1">
                  <c:v>Mar-18</c:v>
                </c:pt>
                <c:pt idx="2">
                  <c:v>Mar-19</c:v>
                </c:pt>
                <c:pt idx="3">
                  <c:v>Mar-20</c:v>
                </c:pt>
                <c:pt idx="4">
                  <c:v>Mar-21</c:v>
                </c:pt>
                <c:pt idx="5">
                  <c:v>Mar-22</c:v>
                </c:pt>
                <c:pt idx="6">
                  <c:v>Mar-23</c:v>
                </c:pt>
              </c:strCache>
            </c:strRef>
          </c:cat>
          <c:val>
            <c:numRef>
              <c:f>'4.COVID-19 affect'!$C$16:$I$16</c:f>
              <c:numCache>
                <c:formatCode>0%</c:formatCode>
                <c:ptCount val="7"/>
                <c:pt idx="0">
                  <c:v>2.5423728813559188E-2</c:v>
                </c:pt>
                <c:pt idx="1">
                  <c:v>3.0803906836964646E-2</c:v>
                </c:pt>
                <c:pt idx="2">
                  <c:v>6.5597667638484384E-3</c:v>
                </c:pt>
                <c:pt idx="3">
                  <c:v>7.8204199855177486E-2</c:v>
                </c:pt>
                <c:pt idx="4">
                  <c:v>5.2384150436534473E-2</c:v>
                </c:pt>
                <c:pt idx="5">
                  <c:v>7.4664964901084985E-2</c:v>
                </c:pt>
                <c:pt idx="6">
                  <c:v>5.1068883610451268E-2</c:v>
                </c:pt>
              </c:numCache>
            </c:numRef>
          </c:val>
          <c:smooth val="0"/>
          <c:extLst>
            <c:ext xmlns:c16="http://schemas.microsoft.com/office/drawing/2014/chart" uri="{C3380CC4-5D6E-409C-BE32-E72D297353CC}">
              <c16:uniqueId val="{00000000-44D8-41A2-98F2-B07C463D9367}"/>
            </c:ext>
          </c:extLst>
        </c:ser>
        <c:ser>
          <c:idx val="1"/>
          <c:order val="1"/>
          <c:tx>
            <c:strRef>
              <c:f>'4.COVID-19 affect'!$B$17</c:f>
              <c:strCache>
                <c:ptCount val="1"/>
                <c:pt idx="0">
                  <c:v>Household goods and services</c:v>
                </c:pt>
              </c:strCache>
            </c:strRef>
          </c:tx>
          <c:spPr>
            <a:ln w="28575" cap="rnd">
              <a:solidFill>
                <a:schemeClr val="accent2"/>
              </a:solidFill>
              <a:round/>
            </a:ln>
            <a:effectLst/>
          </c:spPr>
          <c:marker>
            <c:symbol val="none"/>
          </c:marker>
          <c:cat>
            <c:strRef>
              <c:f>'4.COVID-19 affect'!$C$15:$I$15</c:f>
              <c:strCache>
                <c:ptCount val="7"/>
                <c:pt idx="0">
                  <c:v>Mar-17</c:v>
                </c:pt>
                <c:pt idx="1">
                  <c:v>Mar-18</c:v>
                </c:pt>
                <c:pt idx="2">
                  <c:v>Mar-19</c:v>
                </c:pt>
                <c:pt idx="3">
                  <c:v>Mar-20</c:v>
                </c:pt>
                <c:pt idx="4">
                  <c:v>Mar-21</c:v>
                </c:pt>
                <c:pt idx="5">
                  <c:v>Mar-22</c:v>
                </c:pt>
                <c:pt idx="6">
                  <c:v>Mar-23</c:v>
                </c:pt>
              </c:strCache>
            </c:strRef>
          </c:cat>
          <c:val>
            <c:numRef>
              <c:f>'4.COVID-19 affect'!$C$17:$I$17</c:f>
              <c:numCache>
                <c:formatCode>0%</c:formatCode>
                <c:ptCount val="7"/>
                <c:pt idx="0">
                  <c:v>3.9968025579536375E-2</c:v>
                </c:pt>
                <c:pt idx="1">
                  <c:v>4.2275172943889321E-2</c:v>
                </c:pt>
                <c:pt idx="2">
                  <c:v>6.0471976401180072E-2</c:v>
                </c:pt>
                <c:pt idx="3">
                  <c:v>1.8080667593880349E-2</c:v>
                </c:pt>
                <c:pt idx="4">
                  <c:v>3.2786885245901523E-2</c:v>
                </c:pt>
                <c:pt idx="5">
                  <c:v>7.6719576719576882E-2</c:v>
                </c:pt>
                <c:pt idx="6">
                  <c:v>7.0024570024569882E-2</c:v>
                </c:pt>
              </c:numCache>
            </c:numRef>
          </c:val>
          <c:smooth val="0"/>
          <c:extLst>
            <c:ext xmlns:c16="http://schemas.microsoft.com/office/drawing/2014/chart" uri="{C3380CC4-5D6E-409C-BE32-E72D297353CC}">
              <c16:uniqueId val="{00000001-44D8-41A2-98F2-B07C463D9367}"/>
            </c:ext>
          </c:extLst>
        </c:ser>
        <c:ser>
          <c:idx val="2"/>
          <c:order val="2"/>
          <c:tx>
            <c:strRef>
              <c:f>'4.COVID-19 affect'!$B$18</c:f>
              <c:strCache>
                <c:ptCount val="1"/>
                <c:pt idx="0">
                  <c:v>Health</c:v>
                </c:pt>
              </c:strCache>
            </c:strRef>
          </c:tx>
          <c:spPr>
            <a:ln w="28575" cap="rnd">
              <a:solidFill>
                <a:srgbClr val="00B050"/>
              </a:solidFill>
              <a:round/>
            </a:ln>
            <a:effectLst/>
          </c:spPr>
          <c:marker>
            <c:symbol val="none"/>
          </c:marker>
          <c:cat>
            <c:strRef>
              <c:f>'4.COVID-19 affect'!$C$15:$I$15</c:f>
              <c:strCache>
                <c:ptCount val="7"/>
                <c:pt idx="0">
                  <c:v>Mar-17</c:v>
                </c:pt>
                <c:pt idx="1">
                  <c:v>Mar-18</c:v>
                </c:pt>
                <c:pt idx="2">
                  <c:v>Mar-19</c:v>
                </c:pt>
                <c:pt idx="3">
                  <c:v>Mar-20</c:v>
                </c:pt>
                <c:pt idx="4">
                  <c:v>Mar-21</c:v>
                </c:pt>
                <c:pt idx="5">
                  <c:v>Mar-22</c:v>
                </c:pt>
                <c:pt idx="6">
                  <c:v>Mar-23</c:v>
                </c:pt>
              </c:strCache>
            </c:strRef>
          </c:cat>
          <c:val>
            <c:numRef>
              <c:f>'4.COVID-19 affect'!$C$18:$I$18</c:f>
              <c:numCache>
                <c:formatCode>0%</c:formatCode>
                <c:ptCount val="7"/>
                <c:pt idx="0">
                  <c:v>3.9869812855980402E-2</c:v>
                </c:pt>
                <c:pt idx="1">
                  <c:v>5.0860719874804491E-2</c:v>
                </c:pt>
                <c:pt idx="2">
                  <c:v>8.8607594936708681E-2</c:v>
                </c:pt>
                <c:pt idx="3">
                  <c:v>4.1723666210670474E-2</c:v>
                </c:pt>
                <c:pt idx="4">
                  <c:v>6.1720288903479817E-2</c:v>
                </c:pt>
                <c:pt idx="5">
                  <c:v>6.9882498453927105E-2</c:v>
                </c:pt>
                <c:pt idx="6">
                  <c:v>6.589595375722547E-2</c:v>
                </c:pt>
              </c:numCache>
            </c:numRef>
          </c:val>
          <c:smooth val="0"/>
          <c:extLst>
            <c:ext xmlns:c16="http://schemas.microsoft.com/office/drawing/2014/chart" uri="{C3380CC4-5D6E-409C-BE32-E72D297353CC}">
              <c16:uniqueId val="{00000002-44D8-41A2-98F2-B07C463D9367}"/>
            </c:ext>
          </c:extLst>
        </c:ser>
        <c:dLbls>
          <c:showLegendKey val="0"/>
          <c:showVal val="0"/>
          <c:showCatName val="0"/>
          <c:showSerName val="0"/>
          <c:showPercent val="0"/>
          <c:showBubbleSize val="0"/>
        </c:dLbls>
        <c:smooth val="0"/>
        <c:axId val="764539519"/>
        <c:axId val="764541183"/>
      </c:lineChart>
      <c:catAx>
        <c:axId val="76453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541183"/>
        <c:crosses val="autoZero"/>
        <c:auto val="1"/>
        <c:lblAlgn val="ctr"/>
        <c:lblOffset val="100"/>
        <c:noMultiLvlLbl val="0"/>
      </c:catAx>
      <c:valAx>
        <c:axId val="764541183"/>
        <c:scaling>
          <c:orientation val="minMax"/>
          <c:max val="9.0000000000000024E-2"/>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539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Absolute change in Inflation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'3.2 Highest Contributor M-o-M'!$A$52</c:f>
              <c:strCache>
                <c:ptCount val="1"/>
                <c:pt idx="0">
                  <c:v>Urban+Rural</c:v>
                </c:pt>
              </c:strCache>
            </c:strRef>
          </c:tx>
          <c:spPr>
            <a:solidFill>
              <a:schemeClr val="accent2"/>
            </a:solidFill>
            <a:ln>
              <a:noFill/>
            </a:ln>
            <a:effectLst/>
          </c:spPr>
          <c:invertIfNegative val="0"/>
          <c:cat>
            <c:strRef>
              <c:f>'3.2 Highest Contributor M-o-M'!$B$51:$N$51</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strCache>
            </c:strRef>
          </c:cat>
          <c:val>
            <c:numRef>
              <c:f>'3.2 Highest Contributor M-o-M'!$B$52:$N$52</c:f>
              <c:numCache>
                <c:formatCode>0%</c:formatCode>
                <c:ptCount val="13"/>
                <c:pt idx="0">
                  <c:v>0.12719013627514597</c:v>
                </c:pt>
                <c:pt idx="1">
                  <c:v>-1.2442396313364003E-2</c:v>
                </c:pt>
                <c:pt idx="2">
                  <c:v>6.6502463054187083E-2</c:v>
                </c:pt>
                <c:pt idx="3">
                  <c:v>8.853850818677983E-2</c:v>
                </c:pt>
                <c:pt idx="4">
                  <c:v>-0.16007905138339923</c:v>
                </c:pt>
                <c:pt idx="5">
                  <c:v>7.0175438596490562E-3</c:v>
                </c:pt>
                <c:pt idx="6">
                  <c:v>-7.9473985134362518E-2</c:v>
                </c:pt>
                <c:pt idx="7">
                  <c:v>6.6180935033394089E-2</c:v>
                </c:pt>
                <c:pt idx="8">
                  <c:v>2.5062656641604009E-2</c:v>
                </c:pt>
                <c:pt idx="9">
                  <c:v>0.1790156841535965</c:v>
                </c:pt>
                <c:pt idx="10">
                  <c:v>3.7701974865350159E-2</c:v>
                </c:pt>
                <c:pt idx="11">
                  <c:v>6.410958904109583E-2</c:v>
                </c:pt>
                <c:pt idx="12">
                  <c:v>3.3467974610501917E-2</c:v>
                </c:pt>
              </c:numCache>
            </c:numRef>
          </c:val>
          <c:extLst>
            <c:ext xmlns:c16="http://schemas.microsoft.com/office/drawing/2014/chart" uri="{C3380CC4-5D6E-409C-BE32-E72D297353CC}">
              <c16:uniqueId val="{00000000-11CD-4186-B7E8-0147B2825E36}"/>
            </c:ext>
          </c:extLst>
        </c:ser>
        <c:ser>
          <c:idx val="1"/>
          <c:order val="1"/>
          <c:tx>
            <c:strRef>
              <c:f>'3.2 Highest Contributor M-o-M'!$A$53</c:f>
              <c:strCache>
                <c:ptCount val="1"/>
                <c:pt idx="0">
                  <c:v>Urban</c:v>
                </c:pt>
              </c:strCache>
            </c:strRef>
          </c:tx>
          <c:spPr>
            <a:solidFill>
              <a:schemeClr val="accent4"/>
            </a:solidFill>
            <a:ln>
              <a:noFill/>
            </a:ln>
            <a:effectLst/>
          </c:spPr>
          <c:invertIfNegative val="0"/>
          <c:cat>
            <c:strRef>
              <c:f>'3.2 Highest Contributor M-o-M'!$B$51:$N$51</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strCache>
            </c:strRef>
          </c:cat>
          <c:val>
            <c:numRef>
              <c:f>'3.2 Highest Contributor M-o-M'!$B$53:$N$53</c:f>
              <c:numCache>
                <c:formatCode>0%</c:formatCode>
                <c:ptCount val="13"/>
                <c:pt idx="0">
                  <c:v>0.11486917677089982</c:v>
                </c:pt>
                <c:pt idx="1">
                  <c:v>-8.1374321880650236E-3</c:v>
                </c:pt>
                <c:pt idx="2">
                  <c:v>7.6782449725776927E-2</c:v>
                </c:pt>
                <c:pt idx="3">
                  <c:v>8.4643288996372426E-2</c:v>
                </c:pt>
                <c:pt idx="4">
                  <c:v>-0.13245382585751975</c:v>
                </c:pt>
                <c:pt idx="5">
                  <c:v>7.4498567335244204E-3</c:v>
                </c:pt>
                <c:pt idx="6">
                  <c:v>-8.956692913385822E-2</c:v>
                </c:pt>
                <c:pt idx="7">
                  <c:v>7.800121876904334E-2</c:v>
                </c:pt>
                <c:pt idx="8">
                  <c:v>2.475247524752475E-2</c:v>
                </c:pt>
                <c:pt idx="9">
                  <c:v>0.1681367144432194</c:v>
                </c:pt>
                <c:pt idx="10">
                  <c:v>4.6687697160883314E-2</c:v>
                </c:pt>
                <c:pt idx="11">
                  <c:v>6.922660897782576E-2</c:v>
                </c:pt>
                <c:pt idx="12">
                  <c:v>3.1549295774647858E-2</c:v>
                </c:pt>
              </c:numCache>
            </c:numRef>
          </c:val>
          <c:extLst>
            <c:ext xmlns:c16="http://schemas.microsoft.com/office/drawing/2014/chart" uri="{C3380CC4-5D6E-409C-BE32-E72D297353CC}">
              <c16:uniqueId val="{00000001-11CD-4186-B7E8-0147B2825E36}"/>
            </c:ext>
          </c:extLst>
        </c:ser>
        <c:ser>
          <c:idx val="2"/>
          <c:order val="2"/>
          <c:tx>
            <c:strRef>
              <c:f>'3.2 Highest Contributor M-o-M'!$A$54</c:f>
              <c:strCache>
                <c:ptCount val="1"/>
                <c:pt idx="0">
                  <c:v>Rural</c:v>
                </c:pt>
              </c:strCache>
            </c:strRef>
          </c:tx>
          <c:spPr>
            <a:solidFill>
              <a:schemeClr val="accent6"/>
            </a:solidFill>
            <a:ln>
              <a:noFill/>
            </a:ln>
            <a:effectLst/>
          </c:spPr>
          <c:invertIfNegative val="0"/>
          <c:cat>
            <c:strRef>
              <c:f>'3.2 Highest Contributor M-o-M'!$B$51:$N$51</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strCache>
            </c:strRef>
          </c:cat>
          <c:val>
            <c:numRef>
              <c:f>'3.2 Highest Contributor M-o-M'!$B$54:$N$54</c:f>
              <c:numCache>
                <c:formatCode>0%</c:formatCode>
                <c:ptCount val="13"/>
                <c:pt idx="0">
                  <c:v>0.13276651406147796</c:v>
                </c:pt>
                <c:pt idx="1">
                  <c:v>-1.4904517931998085E-2</c:v>
                </c:pt>
                <c:pt idx="2">
                  <c:v>5.9479553903345687E-2</c:v>
                </c:pt>
                <c:pt idx="3">
                  <c:v>9.1130012150668294E-2</c:v>
                </c:pt>
                <c:pt idx="4">
                  <c:v>-0.17436874702239158</c:v>
                </c:pt>
                <c:pt idx="5">
                  <c:v>5.9523809523809521E-3</c:v>
                </c:pt>
                <c:pt idx="6">
                  <c:v>-7.2942643391521303E-2</c:v>
                </c:pt>
                <c:pt idx="7">
                  <c:v>6.0000000000000032E-2</c:v>
                </c:pt>
                <c:pt idx="8">
                  <c:v>2.5231286795626577E-2</c:v>
                </c:pt>
                <c:pt idx="9">
                  <c:v>0.18435155412647378</c:v>
                </c:pt>
                <c:pt idx="10">
                  <c:v>3.1755196304849888E-2</c:v>
                </c:pt>
                <c:pt idx="11">
                  <c:v>5.93126385809312E-2</c:v>
                </c:pt>
                <c:pt idx="12">
                  <c:v>3.5128805620608897E-2</c:v>
                </c:pt>
              </c:numCache>
            </c:numRef>
          </c:val>
          <c:extLst>
            <c:ext xmlns:c16="http://schemas.microsoft.com/office/drawing/2014/chart" uri="{C3380CC4-5D6E-409C-BE32-E72D297353CC}">
              <c16:uniqueId val="{00000002-11CD-4186-B7E8-0147B2825E36}"/>
            </c:ext>
          </c:extLst>
        </c:ser>
        <c:dLbls>
          <c:showLegendKey val="0"/>
          <c:showVal val="0"/>
          <c:showCatName val="0"/>
          <c:showSerName val="0"/>
          <c:showPercent val="0"/>
          <c:showBubbleSize val="0"/>
        </c:dLbls>
        <c:gapWidth val="182"/>
        <c:axId val="499732063"/>
        <c:axId val="499730399"/>
      </c:barChart>
      <c:catAx>
        <c:axId val="499732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499730399"/>
        <c:crosses val="autoZero"/>
        <c:auto val="1"/>
        <c:lblAlgn val="ctr"/>
        <c:lblOffset val="100"/>
        <c:noMultiLvlLbl val="0"/>
      </c:catAx>
      <c:valAx>
        <c:axId val="499730399"/>
        <c:scaling>
          <c:orientation val="minMax"/>
          <c:max val="0.2"/>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732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'5 Oil M-o-M'!$B$40</c:f>
              <c:strCache>
                <c:ptCount val="1"/>
                <c:pt idx="0">
                  <c:v>Co-Relation</c:v>
                </c:pt>
              </c:strCache>
            </c:strRef>
          </c:tx>
          <c:spPr>
            <a:ln w="25400" cap="rnd">
              <a:noFill/>
              <a:round/>
            </a:ln>
            <a:effectLst/>
          </c:spPr>
          <c:marker>
            <c:symbol val="circle"/>
            <c:size val="5"/>
            <c:spPr>
              <a:solidFill>
                <a:schemeClr val="accent6"/>
              </a:solidFill>
              <a:ln w="9525">
                <a:solidFill>
                  <a:schemeClr val="accent6"/>
                </a:solidFill>
              </a:ln>
              <a:effectLst/>
            </c:spPr>
          </c:marker>
          <c:dLbls>
            <c:delete val="1"/>
          </c:dLbls>
          <c:xVal>
            <c:strRef>
              <c:f>'5 Oil M-o-M'!$A$41:$A$67</c:f>
              <c:strCache>
                <c:ptCount val="27"/>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pt idx="13">
                  <c:v>Pan, tobacco and intoxicants</c:v>
                </c:pt>
                <c:pt idx="14">
                  <c:v>Clothing</c:v>
                </c:pt>
                <c:pt idx="15">
                  <c:v>Footwear</c:v>
                </c:pt>
                <c:pt idx="16">
                  <c:v>Clothing and footwear</c:v>
                </c:pt>
                <c:pt idx="17">
                  <c:v>Housing</c:v>
                </c:pt>
                <c:pt idx="18">
                  <c:v>Fuel and light</c:v>
                </c:pt>
                <c:pt idx="19">
                  <c:v>Household goods and services</c:v>
                </c:pt>
                <c:pt idx="20">
                  <c:v>Health</c:v>
                </c:pt>
                <c:pt idx="21">
                  <c:v>Transport and communication</c:v>
                </c:pt>
                <c:pt idx="22">
                  <c:v>Recreation and amusement</c:v>
                </c:pt>
                <c:pt idx="23">
                  <c:v>Education</c:v>
                </c:pt>
                <c:pt idx="24">
                  <c:v>Personal care and effects</c:v>
                </c:pt>
                <c:pt idx="25">
                  <c:v>Miscellaneous</c:v>
                </c:pt>
                <c:pt idx="26">
                  <c:v>General index</c:v>
                </c:pt>
              </c:strCache>
            </c:strRef>
          </c:xVal>
          <c:yVal>
            <c:numRef>
              <c:f>'5 Oil M-o-M'!$B$41:$B$67</c:f>
              <c:numCache>
                <c:formatCode>General</c:formatCode>
                <c:ptCount val="27"/>
                <c:pt idx="0">
                  <c:v>-0.38726974150751897</c:v>
                </c:pt>
                <c:pt idx="1">
                  <c:v>-0.76915238954685183</c:v>
                </c:pt>
                <c:pt idx="2">
                  <c:v>0.19017913745339574</c:v>
                </c:pt>
                <c:pt idx="3">
                  <c:v>-0.49221332074100427</c:v>
                </c:pt>
                <c:pt idx="4">
                  <c:v>-0.78723251705822894</c:v>
                </c:pt>
                <c:pt idx="5">
                  <c:v>-0.37997953627497594</c:v>
                </c:pt>
                <c:pt idx="6">
                  <c:v>-0.54767536877779799</c:v>
                </c:pt>
                <c:pt idx="7">
                  <c:v>-0.18495698130296861</c:v>
                </c:pt>
                <c:pt idx="8">
                  <c:v>-0.54090501707640581</c:v>
                </c:pt>
                <c:pt idx="9">
                  <c:v>-0.49869878212396856</c:v>
                </c:pt>
                <c:pt idx="10">
                  <c:v>-0.64413179470021997</c:v>
                </c:pt>
                <c:pt idx="11">
                  <c:v>-0.60356879268185459</c:v>
                </c:pt>
                <c:pt idx="12">
                  <c:v>-0.72127727651796336</c:v>
                </c:pt>
                <c:pt idx="13">
                  <c:v>-0.45651568623498878</c:v>
                </c:pt>
                <c:pt idx="14">
                  <c:v>-0.64009694060134303</c:v>
                </c:pt>
                <c:pt idx="15">
                  <c:v>-0.67462304211594426</c:v>
                </c:pt>
                <c:pt idx="16">
                  <c:v>-0.64578774306674436</c:v>
                </c:pt>
                <c:pt idx="17">
                  <c:v>-0.55714015808232076</c:v>
                </c:pt>
                <c:pt idx="18">
                  <c:v>-0.67695491646517936</c:v>
                </c:pt>
                <c:pt idx="19">
                  <c:v>-0.62361771931608667</c:v>
                </c:pt>
                <c:pt idx="20">
                  <c:v>-0.57026757503469949</c:v>
                </c:pt>
                <c:pt idx="21">
                  <c:v>-0.77236361781316221</c:v>
                </c:pt>
                <c:pt idx="22">
                  <c:v>-0.70070748126307636</c:v>
                </c:pt>
                <c:pt idx="23">
                  <c:v>-0.58766896900798138</c:v>
                </c:pt>
                <c:pt idx="24">
                  <c:v>-0.54082305310575807</c:v>
                </c:pt>
                <c:pt idx="25">
                  <c:v>-0.65184165786389936</c:v>
                </c:pt>
                <c:pt idx="26">
                  <c:v>-0.68716247889919146</c:v>
                </c:pt>
              </c:numCache>
            </c:numRef>
          </c:yVal>
          <c:smooth val="0"/>
          <c:extLst>
            <c:ext xmlns:c16="http://schemas.microsoft.com/office/drawing/2014/chart" uri="{C3380CC4-5D6E-409C-BE32-E72D297353CC}">
              <c16:uniqueId val="{00000000-8C9B-4222-9254-5DE3B6A7984D}"/>
            </c:ext>
          </c:extLst>
        </c:ser>
        <c:dLbls>
          <c:showLegendKey val="0"/>
          <c:showVal val="1"/>
          <c:showCatName val="0"/>
          <c:showSerName val="0"/>
          <c:showPercent val="0"/>
          <c:showBubbleSize val="0"/>
        </c:dLbls>
        <c:axId val="1158531871"/>
        <c:axId val="1158539775"/>
      </c:scatterChart>
      <c:valAx>
        <c:axId val="115853187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539775"/>
        <c:crosses val="autoZero"/>
        <c:crossBetween val="midCat"/>
      </c:valAx>
      <c:valAx>
        <c:axId val="1158539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5318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 1. Highest Weighted Category'!$L$41</c:f>
              <c:strCache>
                <c:ptCount val="1"/>
                <c:pt idx="0">
                  <c:v>Urban+Rural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1. Highest Weighted Category'!$M$40:$R$40</c:f>
              <c:strCache>
                <c:ptCount val="6"/>
                <c:pt idx="0">
                  <c:v>Food</c:v>
                </c:pt>
                <c:pt idx="1">
                  <c:v>Tobacco &amp; Intoxicants</c:v>
                </c:pt>
                <c:pt idx="2">
                  <c:v>Clothing &amp; footwear</c:v>
                </c:pt>
                <c:pt idx="3">
                  <c:v>Housing</c:v>
                </c:pt>
                <c:pt idx="4">
                  <c:v>Fuel &amp; light</c:v>
                </c:pt>
                <c:pt idx="5">
                  <c:v>Miscellaneous</c:v>
                </c:pt>
              </c:strCache>
            </c:strRef>
          </c:cat>
          <c:val>
            <c:numRef>
              <c:f>' 1. Highest Weighted Category'!$M$41:$R$41</c:f>
              <c:numCache>
                <c:formatCode>0%</c:formatCode>
                <c:ptCount val="6"/>
                <c:pt idx="0">
                  <c:v>0.47727319747594915</c:v>
                </c:pt>
                <c:pt idx="1">
                  <c:v>4.158477293886418E-2</c:v>
                </c:pt>
                <c:pt idx="2">
                  <c:v>0.11445122581979933</c:v>
                </c:pt>
                <c:pt idx="3">
                  <c:v>3.6329781731664422E-2</c:v>
                </c:pt>
                <c:pt idx="4">
                  <c:v>3.7819385538429715E-2</c:v>
                </c:pt>
                <c:pt idx="5">
                  <c:v>0.29254163649529324</c:v>
                </c:pt>
              </c:numCache>
            </c:numRef>
          </c:val>
          <c:extLst>
            <c:ext xmlns:c16="http://schemas.microsoft.com/office/drawing/2014/chart" uri="{C3380CC4-5D6E-409C-BE32-E72D297353CC}">
              <c16:uniqueId val="{00000000-2011-42F9-9B54-88E97385DE03}"/>
            </c:ext>
          </c:extLst>
        </c:ser>
        <c:ser>
          <c:idx val="1"/>
          <c:order val="1"/>
          <c:tx>
            <c:strRef>
              <c:f>' 1. Highest Weighted Category'!$L$42</c:f>
              <c:strCache>
                <c:ptCount val="1"/>
                <c:pt idx="0">
                  <c:v>Urban</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1. Highest Weighted Category'!$M$40:$R$40</c:f>
              <c:strCache>
                <c:ptCount val="6"/>
                <c:pt idx="0">
                  <c:v>Food</c:v>
                </c:pt>
                <c:pt idx="1">
                  <c:v>Tobacco &amp; Intoxicants</c:v>
                </c:pt>
                <c:pt idx="2">
                  <c:v>Clothing &amp; footwear</c:v>
                </c:pt>
                <c:pt idx="3">
                  <c:v>Housing</c:v>
                </c:pt>
                <c:pt idx="4">
                  <c:v>Fuel &amp; light</c:v>
                </c:pt>
                <c:pt idx="5">
                  <c:v>Miscellaneous</c:v>
                </c:pt>
              </c:strCache>
            </c:strRef>
          </c:cat>
          <c:val>
            <c:numRef>
              <c:f>' 1. Highest Weighted Category'!$M$42:$R$42</c:f>
              <c:numCache>
                <c:formatCode>0%</c:formatCode>
                <c:ptCount val="6"/>
                <c:pt idx="0">
                  <c:v>0.484551057251354</c:v>
                </c:pt>
                <c:pt idx="1">
                  <c:v>4.2373057209852467E-2</c:v>
                </c:pt>
                <c:pt idx="2">
                  <c:v>0.10970928181610676</c:v>
                </c:pt>
                <c:pt idx="3">
                  <c:v>3.6438339108962256E-2</c:v>
                </c:pt>
                <c:pt idx="4">
                  <c:v>3.8056898591023222E-2</c:v>
                </c:pt>
                <c:pt idx="5">
                  <c:v>0.2888713660227013</c:v>
                </c:pt>
              </c:numCache>
            </c:numRef>
          </c:val>
          <c:extLst>
            <c:ext xmlns:c16="http://schemas.microsoft.com/office/drawing/2014/chart" uri="{C3380CC4-5D6E-409C-BE32-E72D297353CC}">
              <c16:uniqueId val="{00000001-2011-42F9-9B54-88E97385DE03}"/>
            </c:ext>
          </c:extLst>
        </c:ser>
        <c:ser>
          <c:idx val="2"/>
          <c:order val="2"/>
          <c:tx>
            <c:strRef>
              <c:f>' 1. Highest Weighted Category'!$L$43</c:f>
              <c:strCache>
                <c:ptCount val="1"/>
                <c:pt idx="0">
                  <c:v>Rural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3632-4CA2-9D1D-30B31A1B23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B-3632-4CA2-9D1D-30B31A1B23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D-3632-4CA2-9D1D-30B31A1B23F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F-3632-4CA2-9D1D-30B31A1B23F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1-3632-4CA2-9D1D-30B31A1B23F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3-3632-4CA2-9D1D-30B31A1B23F2}"/>
              </c:ext>
            </c:extLst>
          </c:dPt>
          <c:dLbls>
            <c:spPr>
              <a:solidFill>
                <a:schemeClr val="bg1">
                  <a:lumMod val="5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1. Highest Weighted Category'!$M$40:$R$40</c:f>
              <c:strCache>
                <c:ptCount val="6"/>
                <c:pt idx="0">
                  <c:v>Food</c:v>
                </c:pt>
                <c:pt idx="1">
                  <c:v>Tobacco &amp; Intoxicants</c:v>
                </c:pt>
                <c:pt idx="2">
                  <c:v>Clothing &amp; footwear</c:v>
                </c:pt>
                <c:pt idx="3">
                  <c:v>Housing</c:v>
                </c:pt>
                <c:pt idx="4">
                  <c:v>Fuel &amp; light</c:v>
                </c:pt>
                <c:pt idx="5">
                  <c:v>Miscellaneous</c:v>
                </c:pt>
              </c:strCache>
            </c:strRef>
          </c:cat>
          <c:val>
            <c:numRef>
              <c:f>' 1. Highest Weighted Category'!$M$43:$R$43</c:f>
              <c:numCache>
                <c:formatCode>0%</c:formatCode>
                <c:ptCount val="6"/>
                <c:pt idx="0">
                  <c:v>0.4896122771769334</c:v>
                </c:pt>
                <c:pt idx="1">
                  <c:v>4.272645663232591E-2</c:v>
                </c:pt>
                <c:pt idx="2">
                  <c:v>0.12180994314538539</c:v>
                </c:pt>
                <c:pt idx="3">
                  <c:v>0</c:v>
                </c:pt>
                <c:pt idx="4">
                  <c:v>3.9007395374684735E-2</c:v>
                </c:pt>
                <c:pt idx="5">
                  <c:v>0.30684392767067065</c:v>
                </c:pt>
              </c:numCache>
            </c:numRef>
          </c:val>
          <c:extLst>
            <c:ext xmlns:c16="http://schemas.microsoft.com/office/drawing/2014/chart" uri="{C3380CC4-5D6E-409C-BE32-E72D297353CC}">
              <c16:uniqueId val="{00000002-2011-42F9-9B54-88E97385DE0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Y-o-Y combined</a:t>
            </a:r>
            <a:r>
              <a:rPr lang="en-US" baseline="0"/>
              <a:t> </a:t>
            </a:r>
            <a:r>
              <a:rPr lang="en-US"/>
              <a:t>CPI with Inflation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107160227676048"/>
          <c:y val="0.12731367731367732"/>
          <c:w val="0.79801528356534734"/>
          <c:h val="0.68401561905498909"/>
        </c:manualLayout>
      </c:layout>
      <c:barChart>
        <c:barDir val="col"/>
        <c:grouping val="clustered"/>
        <c:varyColors val="0"/>
        <c:ser>
          <c:idx val="0"/>
          <c:order val="0"/>
          <c:tx>
            <c:strRef>
              <c:f>'2. Y-o-Y CPI'!$C$23</c:f>
              <c:strCache>
                <c:ptCount val="1"/>
                <c:pt idx="0">
                  <c:v>CPI</c:v>
                </c:pt>
              </c:strCache>
            </c:strRef>
          </c:tx>
          <c:spPr>
            <a:solidFill>
              <a:srgbClr val="0070C0"/>
            </a:solidFill>
            <a:ln>
              <a:noFill/>
            </a:ln>
            <a:effectLst/>
          </c:spPr>
          <c:invertIfNegative val="0"/>
          <c:cat>
            <c:numRef>
              <c:f>'2. Y-o-Y CPI'!$B$24:$B$30</c:f>
              <c:numCache>
                <c:formatCode>General</c:formatCode>
                <c:ptCount val="7"/>
                <c:pt idx="0">
                  <c:v>2017</c:v>
                </c:pt>
                <c:pt idx="1">
                  <c:v>2018</c:v>
                </c:pt>
                <c:pt idx="2">
                  <c:v>2019</c:v>
                </c:pt>
                <c:pt idx="3">
                  <c:v>2020</c:v>
                </c:pt>
                <c:pt idx="4">
                  <c:v>2021</c:v>
                </c:pt>
                <c:pt idx="5">
                  <c:v>2022</c:v>
                </c:pt>
                <c:pt idx="6">
                  <c:v>2023</c:v>
                </c:pt>
              </c:numCache>
            </c:numRef>
          </c:cat>
          <c:val>
            <c:numRef>
              <c:f>'2. Y-o-Y CPI'!$C$24:$C$30</c:f>
              <c:numCache>
                <c:formatCode>0.0</c:formatCode>
                <c:ptCount val="7"/>
                <c:pt idx="0">
                  <c:v>3541.4</c:v>
                </c:pt>
                <c:pt idx="1">
                  <c:v>3670.5</c:v>
                </c:pt>
                <c:pt idx="2">
                  <c:v>3763.7</c:v>
                </c:pt>
                <c:pt idx="3">
                  <c:v>3978.8999999999996</c:v>
                </c:pt>
                <c:pt idx="4">
                  <c:v>4241.2999999999993</c:v>
                </c:pt>
                <c:pt idx="5">
                  <c:v>4540.7</c:v>
                </c:pt>
                <c:pt idx="6">
                  <c:v>4784.3999999999996</c:v>
                </c:pt>
              </c:numCache>
            </c:numRef>
          </c:val>
          <c:extLst>
            <c:ext xmlns:c16="http://schemas.microsoft.com/office/drawing/2014/chart" uri="{C3380CC4-5D6E-409C-BE32-E72D297353CC}">
              <c16:uniqueId val="{00000000-B72B-4B92-B671-AFAF2367017C}"/>
            </c:ext>
          </c:extLst>
        </c:ser>
        <c:dLbls>
          <c:showLegendKey val="0"/>
          <c:showVal val="0"/>
          <c:showCatName val="0"/>
          <c:showSerName val="0"/>
          <c:showPercent val="0"/>
          <c:showBubbleSize val="0"/>
        </c:dLbls>
        <c:gapWidth val="75"/>
        <c:overlap val="-25"/>
        <c:axId val="787554304"/>
        <c:axId val="740691056"/>
      </c:barChart>
      <c:lineChart>
        <c:grouping val="standard"/>
        <c:varyColors val="0"/>
        <c:ser>
          <c:idx val="1"/>
          <c:order val="1"/>
          <c:tx>
            <c:strRef>
              <c:f>'2. Y-o-Y CPI'!$D$23</c:f>
              <c:strCache>
                <c:ptCount val="1"/>
                <c:pt idx="0">
                  <c:v>Inflation(%)</c:v>
                </c:pt>
              </c:strCache>
            </c:strRef>
          </c:tx>
          <c:spPr>
            <a:ln w="28575" cap="rnd">
              <a:solidFill>
                <a:schemeClr val="accent2"/>
              </a:solidFill>
              <a:round/>
            </a:ln>
            <a:effectLst/>
          </c:spPr>
          <c:marker>
            <c:symbol val="none"/>
          </c:marker>
          <c:cat>
            <c:numRef>
              <c:f>'2. Y-o-Y CPI'!$B$24:$B$30</c:f>
              <c:numCache>
                <c:formatCode>General</c:formatCode>
                <c:ptCount val="7"/>
                <c:pt idx="0">
                  <c:v>2017</c:v>
                </c:pt>
                <c:pt idx="1">
                  <c:v>2018</c:v>
                </c:pt>
                <c:pt idx="2">
                  <c:v>2019</c:v>
                </c:pt>
                <c:pt idx="3">
                  <c:v>2020</c:v>
                </c:pt>
                <c:pt idx="4">
                  <c:v>2021</c:v>
                </c:pt>
                <c:pt idx="5">
                  <c:v>2022</c:v>
                </c:pt>
                <c:pt idx="6">
                  <c:v>2023</c:v>
                </c:pt>
              </c:numCache>
            </c:numRef>
          </c:cat>
          <c:val>
            <c:numRef>
              <c:f>'2. Y-o-Y CPI'!$D$24:$D$30</c:f>
              <c:numCache>
                <c:formatCode>0.0%</c:formatCode>
                <c:ptCount val="7"/>
                <c:pt idx="0">
                  <c:v>0</c:v>
                </c:pt>
                <c:pt idx="1">
                  <c:v>3.6454509516010591E-2</c:v>
                </c:pt>
                <c:pt idx="2">
                  <c:v>2.5391636016891383E-2</c:v>
                </c:pt>
                <c:pt idx="3">
                  <c:v>5.7177777187342196E-2</c:v>
                </c:pt>
                <c:pt idx="4">
                  <c:v>6.5947875040840348E-2</c:v>
                </c:pt>
                <c:pt idx="5">
                  <c:v>7.0591563907292709E-2</c:v>
                </c:pt>
                <c:pt idx="6">
                  <c:v>5.3670138965357723E-2</c:v>
                </c:pt>
              </c:numCache>
            </c:numRef>
          </c:val>
          <c:smooth val="0"/>
          <c:extLst>
            <c:ext xmlns:c16="http://schemas.microsoft.com/office/drawing/2014/chart" uri="{C3380CC4-5D6E-409C-BE32-E72D297353CC}">
              <c16:uniqueId val="{00000001-B72B-4B92-B671-AFAF2367017C}"/>
            </c:ext>
          </c:extLst>
        </c:ser>
        <c:dLbls>
          <c:showLegendKey val="0"/>
          <c:showVal val="0"/>
          <c:showCatName val="0"/>
          <c:showSerName val="0"/>
          <c:showPercent val="0"/>
          <c:showBubbleSize val="0"/>
        </c:dLbls>
        <c:marker val="1"/>
        <c:smooth val="0"/>
        <c:axId val="740688144"/>
        <c:axId val="740687728"/>
      </c:lineChart>
      <c:catAx>
        <c:axId val="78755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691056"/>
        <c:crosses val="autoZero"/>
        <c:auto val="1"/>
        <c:lblAlgn val="ctr"/>
        <c:lblOffset val="100"/>
        <c:noMultiLvlLbl val="0"/>
      </c:catAx>
      <c:valAx>
        <c:axId val="74069105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554304"/>
        <c:crosses val="autoZero"/>
        <c:crossBetween val="between"/>
      </c:valAx>
      <c:valAx>
        <c:axId val="740687728"/>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688144"/>
        <c:crosses val="max"/>
        <c:crossBetween val="between"/>
      </c:valAx>
      <c:catAx>
        <c:axId val="740688144"/>
        <c:scaling>
          <c:orientation val="minMax"/>
        </c:scaling>
        <c:delete val="1"/>
        <c:axPos val="b"/>
        <c:numFmt formatCode="General" sourceLinked="1"/>
        <c:majorTickMark val="none"/>
        <c:minorTickMark val="none"/>
        <c:tickLblPos val="nextTo"/>
        <c:crossAx val="7406877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Y-o-Y</a:t>
            </a:r>
            <a:r>
              <a:rPr lang="en-US" baseline="0"/>
              <a:t> </a:t>
            </a:r>
            <a:r>
              <a:rPr lang="en-US"/>
              <a:t>Inflation(%)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'2. Y-o-Y CPI'!$D$23</c:f>
              <c:strCache>
                <c:ptCount val="1"/>
                <c:pt idx="0">
                  <c:v>Inflation(%)</c:v>
                </c:pt>
              </c:strCache>
            </c:strRef>
          </c:tx>
          <c:spPr>
            <a:ln w="28575" cap="rnd">
              <a:solidFill>
                <a:srgbClr val="00B050"/>
              </a:solidFill>
              <a:round/>
            </a:ln>
            <a:effectLst/>
          </c:spPr>
          <c:marker>
            <c:symbol val="circle"/>
            <c:size val="5"/>
            <c:spPr>
              <a:solidFill>
                <a:schemeClr val="accent2"/>
              </a:solidFill>
              <a:ln w="9525">
                <a:solidFill>
                  <a:srgbClr val="00B05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'2. Y-o-Y CPI'!$B$24:$B$30</c:f>
              <c:numCache>
                <c:formatCode>General</c:formatCode>
                <c:ptCount val="7"/>
                <c:pt idx="0">
                  <c:v>2017</c:v>
                </c:pt>
                <c:pt idx="1">
                  <c:v>2018</c:v>
                </c:pt>
                <c:pt idx="2">
                  <c:v>2019</c:v>
                </c:pt>
                <c:pt idx="3">
                  <c:v>2020</c:v>
                </c:pt>
                <c:pt idx="4">
                  <c:v>2021</c:v>
                </c:pt>
                <c:pt idx="5">
                  <c:v>2022</c:v>
                </c:pt>
                <c:pt idx="6">
                  <c:v>2023</c:v>
                </c:pt>
              </c:numCache>
            </c:numRef>
          </c:cat>
          <c:val>
            <c:numRef>
              <c:f>'2. Y-o-Y CPI'!$D$24:$D$30</c:f>
              <c:numCache>
                <c:formatCode>0.0%</c:formatCode>
                <c:ptCount val="7"/>
                <c:pt idx="0">
                  <c:v>0</c:v>
                </c:pt>
                <c:pt idx="1">
                  <c:v>3.6454509516010591E-2</c:v>
                </c:pt>
                <c:pt idx="2">
                  <c:v>2.5391636016891383E-2</c:v>
                </c:pt>
                <c:pt idx="3">
                  <c:v>5.7177777187342196E-2</c:v>
                </c:pt>
                <c:pt idx="4">
                  <c:v>6.5947875040840348E-2</c:v>
                </c:pt>
                <c:pt idx="5">
                  <c:v>7.0591563907292709E-2</c:v>
                </c:pt>
                <c:pt idx="6">
                  <c:v>5.3670138965357723E-2</c:v>
                </c:pt>
              </c:numCache>
            </c:numRef>
          </c:val>
          <c:smooth val="0"/>
          <c:extLst>
            <c:ext xmlns:c16="http://schemas.microsoft.com/office/drawing/2014/chart" uri="{C3380CC4-5D6E-409C-BE32-E72D297353CC}">
              <c16:uniqueId val="{00000001-DC57-4DF6-B7F3-98B2E2CF4817}"/>
            </c:ext>
          </c:extLst>
        </c:ser>
        <c:dLbls>
          <c:dLblPos val="t"/>
          <c:showLegendKey val="0"/>
          <c:showVal val="1"/>
          <c:showCatName val="0"/>
          <c:showSerName val="0"/>
          <c:showPercent val="0"/>
          <c:showBubbleSize val="0"/>
        </c:dLbls>
        <c:marker val="1"/>
        <c:smooth val="0"/>
        <c:axId val="788838128"/>
        <c:axId val="788836464"/>
      </c:lineChart>
      <c:catAx>
        <c:axId val="788838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836464"/>
        <c:crosses val="autoZero"/>
        <c:auto val="1"/>
        <c:lblAlgn val="ctr"/>
        <c:lblOffset val="100"/>
        <c:noMultiLvlLbl val="0"/>
      </c:catAx>
      <c:valAx>
        <c:axId val="78883646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838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'3.1 M-o-M Trend'!$A$7</c:f>
              <c:strCache>
                <c:ptCount val="1"/>
                <c:pt idx="0">
                  <c:v>Urban+Rural</c:v>
                </c:pt>
              </c:strCache>
            </c:strRef>
          </c:tx>
          <c:spPr>
            <a:ln w="28575" cap="rnd">
              <a:solidFill>
                <a:schemeClr val="accent1"/>
              </a:solidFill>
              <a:round/>
            </a:ln>
            <a:effectLst/>
          </c:spPr>
          <c:marker>
            <c:symbol val="none"/>
          </c:marker>
          <c:cat>
            <c:strRef>
              <c:f>'3.1 M-o-M Trend'!$B$6:$N$6</c:f>
              <c:strCache>
                <c:ptCount val="13"/>
                <c:pt idx="0">
                  <c:v>May-22</c:v>
                </c:pt>
                <c:pt idx="1">
                  <c:v>Jun-22</c:v>
                </c:pt>
                <c:pt idx="2">
                  <c:v>Jul-22</c:v>
                </c:pt>
                <c:pt idx="3">
                  <c:v>Aug-22</c:v>
                </c:pt>
                <c:pt idx="4">
                  <c:v>Sep-22</c:v>
                </c:pt>
                <c:pt idx="5">
                  <c:v>Oct-22</c:v>
                </c:pt>
                <c:pt idx="6">
                  <c:v>Nov-22</c:v>
                </c:pt>
                <c:pt idx="7">
                  <c:v>Dec-22</c:v>
                </c:pt>
                <c:pt idx="8">
                  <c:v>Jan-23</c:v>
                </c:pt>
                <c:pt idx="9">
                  <c:v>Feb-23</c:v>
                </c:pt>
                <c:pt idx="10">
                  <c:v>Mar-23</c:v>
                </c:pt>
                <c:pt idx="11">
                  <c:v>Apr-23</c:v>
                </c:pt>
                <c:pt idx="12">
                  <c:v>May-23</c:v>
                </c:pt>
              </c:strCache>
            </c:strRef>
          </c:cat>
          <c:val>
            <c:numRef>
              <c:f>'3.1 M-o-M Trend'!$B$7:$N$7</c:f>
              <c:numCache>
                <c:formatCode>General</c:formatCode>
                <c:ptCount val="13"/>
                <c:pt idx="0">
                  <c:v>2238.9000000000005</c:v>
                </c:pt>
                <c:pt idx="1">
                  <c:v>2261.9</c:v>
                </c:pt>
                <c:pt idx="2">
                  <c:v>2266.3000000000002</c:v>
                </c:pt>
                <c:pt idx="3">
                  <c:v>2269.2000000000003</c:v>
                </c:pt>
                <c:pt idx="4">
                  <c:v>2280.9</c:v>
                </c:pt>
                <c:pt idx="5">
                  <c:v>2297.3000000000002</c:v>
                </c:pt>
                <c:pt idx="6">
                  <c:v>2296.8000000000002</c:v>
                </c:pt>
                <c:pt idx="7">
                  <c:v>2283.4</c:v>
                </c:pt>
                <c:pt idx="8">
                  <c:v>2292.6999999999998</c:v>
                </c:pt>
                <c:pt idx="9">
                  <c:v>2279.1</c:v>
                </c:pt>
                <c:pt idx="10">
                  <c:v>2279.1999999999998</c:v>
                </c:pt>
                <c:pt idx="11">
                  <c:v>2289.6000000000004</c:v>
                </c:pt>
                <c:pt idx="12">
                  <c:v>2306.9</c:v>
                </c:pt>
              </c:numCache>
            </c:numRef>
          </c:val>
          <c:smooth val="0"/>
          <c:extLst>
            <c:ext xmlns:c16="http://schemas.microsoft.com/office/drawing/2014/chart" uri="{C3380CC4-5D6E-409C-BE32-E72D297353CC}">
              <c16:uniqueId val="{00000000-C7C9-4576-9E19-26095033187A}"/>
            </c:ext>
          </c:extLst>
        </c:ser>
        <c:ser>
          <c:idx val="1"/>
          <c:order val="1"/>
          <c:tx>
            <c:strRef>
              <c:f>'3.1 M-o-M Trend'!$A$8</c:f>
              <c:strCache>
                <c:ptCount val="1"/>
                <c:pt idx="0">
                  <c:v>Rural</c:v>
                </c:pt>
              </c:strCache>
            </c:strRef>
          </c:tx>
          <c:spPr>
            <a:ln w="28575" cap="rnd">
              <a:solidFill>
                <a:schemeClr val="accent2"/>
              </a:solidFill>
              <a:round/>
            </a:ln>
            <a:effectLst/>
          </c:spPr>
          <c:marker>
            <c:symbol val="none"/>
          </c:marker>
          <c:cat>
            <c:strRef>
              <c:f>'3.1 M-o-M Trend'!$B$6:$N$6</c:f>
              <c:strCache>
                <c:ptCount val="13"/>
                <c:pt idx="0">
                  <c:v>May-22</c:v>
                </c:pt>
                <c:pt idx="1">
                  <c:v>Jun-22</c:v>
                </c:pt>
                <c:pt idx="2">
                  <c:v>Jul-22</c:v>
                </c:pt>
                <c:pt idx="3">
                  <c:v>Aug-22</c:v>
                </c:pt>
                <c:pt idx="4">
                  <c:v>Sep-22</c:v>
                </c:pt>
                <c:pt idx="5">
                  <c:v>Oct-22</c:v>
                </c:pt>
                <c:pt idx="6">
                  <c:v>Nov-22</c:v>
                </c:pt>
                <c:pt idx="7">
                  <c:v>Dec-22</c:v>
                </c:pt>
                <c:pt idx="8">
                  <c:v>Jan-23</c:v>
                </c:pt>
                <c:pt idx="9">
                  <c:v>Feb-23</c:v>
                </c:pt>
                <c:pt idx="10">
                  <c:v>Mar-23</c:v>
                </c:pt>
                <c:pt idx="11">
                  <c:v>Apr-23</c:v>
                </c:pt>
                <c:pt idx="12">
                  <c:v>May-23</c:v>
                </c:pt>
              </c:strCache>
            </c:strRef>
          </c:cat>
          <c:val>
            <c:numRef>
              <c:f>'3.1 M-o-M Trend'!$B$8:$N$8</c:f>
              <c:numCache>
                <c:formatCode>General</c:formatCode>
                <c:ptCount val="13"/>
                <c:pt idx="0">
                  <c:v>2226.8000000000002</c:v>
                </c:pt>
                <c:pt idx="1">
                  <c:v>2248.3000000000002</c:v>
                </c:pt>
                <c:pt idx="2">
                  <c:v>2252.5</c:v>
                </c:pt>
                <c:pt idx="3">
                  <c:v>2255.7999999999997</c:v>
                </c:pt>
                <c:pt idx="4">
                  <c:v>2267.8000000000002</c:v>
                </c:pt>
                <c:pt idx="5">
                  <c:v>2284.5</c:v>
                </c:pt>
                <c:pt idx="6">
                  <c:v>2287.6999999999998</c:v>
                </c:pt>
                <c:pt idx="7">
                  <c:v>2277.1</c:v>
                </c:pt>
                <c:pt idx="8">
                  <c:v>2283.2000000000003</c:v>
                </c:pt>
                <c:pt idx="9">
                  <c:v>2265.6999999999998</c:v>
                </c:pt>
                <c:pt idx="10">
                  <c:v>2265.8000000000002</c:v>
                </c:pt>
                <c:pt idx="11">
                  <c:v>2274.1999999999998</c:v>
                </c:pt>
                <c:pt idx="12">
                  <c:v>2290.7000000000007</c:v>
                </c:pt>
              </c:numCache>
            </c:numRef>
          </c:val>
          <c:smooth val="0"/>
          <c:extLst>
            <c:ext xmlns:c16="http://schemas.microsoft.com/office/drawing/2014/chart" uri="{C3380CC4-5D6E-409C-BE32-E72D297353CC}">
              <c16:uniqueId val="{00000001-C7C9-4576-9E19-26095033187A}"/>
            </c:ext>
          </c:extLst>
        </c:ser>
        <c:ser>
          <c:idx val="2"/>
          <c:order val="2"/>
          <c:tx>
            <c:strRef>
              <c:f>'3.1 M-o-M Trend'!$A$9</c:f>
              <c:strCache>
                <c:ptCount val="1"/>
                <c:pt idx="0">
                  <c:v>Urban</c:v>
                </c:pt>
              </c:strCache>
            </c:strRef>
          </c:tx>
          <c:spPr>
            <a:ln w="28575" cap="rnd">
              <a:solidFill>
                <a:schemeClr val="accent3"/>
              </a:solidFill>
              <a:round/>
            </a:ln>
            <a:effectLst/>
          </c:spPr>
          <c:marker>
            <c:symbol val="none"/>
          </c:marker>
          <c:cat>
            <c:strRef>
              <c:f>'3.1 M-o-M Trend'!$B$6:$N$6</c:f>
              <c:strCache>
                <c:ptCount val="13"/>
                <c:pt idx="0">
                  <c:v>May-22</c:v>
                </c:pt>
                <c:pt idx="1">
                  <c:v>Jun-22</c:v>
                </c:pt>
                <c:pt idx="2">
                  <c:v>Jul-22</c:v>
                </c:pt>
                <c:pt idx="3">
                  <c:v>Aug-22</c:v>
                </c:pt>
                <c:pt idx="4">
                  <c:v>Sep-22</c:v>
                </c:pt>
                <c:pt idx="5">
                  <c:v>Oct-22</c:v>
                </c:pt>
                <c:pt idx="6">
                  <c:v>Nov-22</c:v>
                </c:pt>
                <c:pt idx="7">
                  <c:v>Dec-22</c:v>
                </c:pt>
                <c:pt idx="8">
                  <c:v>Jan-23</c:v>
                </c:pt>
                <c:pt idx="9">
                  <c:v>Feb-23</c:v>
                </c:pt>
                <c:pt idx="10">
                  <c:v>Mar-23</c:v>
                </c:pt>
                <c:pt idx="11">
                  <c:v>Apr-23</c:v>
                </c:pt>
                <c:pt idx="12">
                  <c:v>May-23</c:v>
                </c:pt>
              </c:strCache>
            </c:strRef>
          </c:cat>
          <c:val>
            <c:numRef>
              <c:f>'3.1 M-o-M Trend'!$B$9:$N$9</c:f>
              <c:numCache>
                <c:formatCode>General</c:formatCode>
                <c:ptCount val="13"/>
                <c:pt idx="0">
                  <c:v>2262.2000000000003</c:v>
                </c:pt>
                <c:pt idx="1">
                  <c:v>2287.5</c:v>
                </c:pt>
                <c:pt idx="2">
                  <c:v>2291.6</c:v>
                </c:pt>
                <c:pt idx="3">
                  <c:v>2293.6999999999998</c:v>
                </c:pt>
                <c:pt idx="4">
                  <c:v>2306.4</c:v>
                </c:pt>
                <c:pt idx="5">
                  <c:v>2322.3000000000002</c:v>
                </c:pt>
                <c:pt idx="6">
                  <c:v>2314.4</c:v>
                </c:pt>
                <c:pt idx="7">
                  <c:v>2295.7999999999997</c:v>
                </c:pt>
                <c:pt idx="8">
                  <c:v>2310.2000000000003</c:v>
                </c:pt>
                <c:pt idx="9">
                  <c:v>2303.1999999999998</c:v>
                </c:pt>
                <c:pt idx="10">
                  <c:v>2303.4</c:v>
                </c:pt>
                <c:pt idx="11">
                  <c:v>2317.7000000000003</c:v>
                </c:pt>
                <c:pt idx="12">
                  <c:v>2335.1</c:v>
                </c:pt>
              </c:numCache>
            </c:numRef>
          </c:val>
          <c:smooth val="0"/>
          <c:extLst>
            <c:ext xmlns:c16="http://schemas.microsoft.com/office/drawing/2014/chart" uri="{C3380CC4-5D6E-409C-BE32-E72D297353CC}">
              <c16:uniqueId val="{00000002-C7C9-4576-9E19-26095033187A}"/>
            </c:ext>
          </c:extLst>
        </c:ser>
        <c:dLbls>
          <c:showLegendKey val="0"/>
          <c:showVal val="0"/>
          <c:showCatName val="0"/>
          <c:showSerName val="0"/>
          <c:showPercent val="0"/>
          <c:showBubbleSize val="0"/>
        </c:dLbls>
        <c:smooth val="0"/>
        <c:axId val="498791823"/>
        <c:axId val="498792239"/>
      </c:lineChart>
      <c:catAx>
        <c:axId val="498791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792239"/>
        <c:crosses val="autoZero"/>
        <c:auto val="1"/>
        <c:lblAlgn val="ctr"/>
        <c:lblOffset val="100"/>
        <c:noMultiLvlLbl val="0"/>
      </c:catAx>
      <c:valAx>
        <c:axId val="498792239"/>
        <c:scaling>
          <c:orientation val="minMax"/>
          <c:max val="2350"/>
          <c:min val="222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791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Absolute change in Inflation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'3.2 Highest Contributor M-o-M'!$A$52</c:f>
              <c:strCache>
                <c:ptCount val="1"/>
                <c:pt idx="0">
                  <c:v>Urban+Rural</c:v>
                </c:pt>
              </c:strCache>
            </c:strRef>
          </c:tx>
          <c:spPr>
            <a:solidFill>
              <a:schemeClr val="accent2"/>
            </a:solidFill>
            <a:ln>
              <a:noFill/>
            </a:ln>
            <a:effectLst/>
          </c:spPr>
          <c:invertIfNegative val="0"/>
          <c:cat>
            <c:strRef>
              <c:f>'3.2 Highest Contributor M-o-M'!$B$51:$N$51</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strCache>
            </c:strRef>
          </c:cat>
          <c:val>
            <c:numRef>
              <c:f>'3.2 Highest Contributor M-o-M'!$B$52:$N$52</c:f>
              <c:numCache>
                <c:formatCode>0%</c:formatCode>
                <c:ptCount val="13"/>
                <c:pt idx="0">
                  <c:v>0.12719013627514597</c:v>
                </c:pt>
                <c:pt idx="1">
                  <c:v>-1.2442396313364003E-2</c:v>
                </c:pt>
                <c:pt idx="2">
                  <c:v>6.6502463054187083E-2</c:v>
                </c:pt>
                <c:pt idx="3">
                  <c:v>8.853850818677983E-2</c:v>
                </c:pt>
                <c:pt idx="4">
                  <c:v>-0.16007905138339923</c:v>
                </c:pt>
                <c:pt idx="5">
                  <c:v>7.0175438596490562E-3</c:v>
                </c:pt>
                <c:pt idx="6">
                  <c:v>-7.9473985134362518E-2</c:v>
                </c:pt>
                <c:pt idx="7">
                  <c:v>6.6180935033394089E-2</c:v>
                </c:pt>
                <c:pt idx="8">
                  <c:v>2.5062656641604009E-2</c:v>
                </c:pt>
                <c:pt idx="9">
                  <c:v>0.1790156841535965</c:v>
                </c:pt>
                <c:pt idx="10">
                  <c:v>3.7701974865350159E-2</c:v>
                </c:pt>
                <c:pt idx="11">
                  <c:v>6.410958904109583E-2</c:v>
                </c:pt>
                <c:pt idx="12">
                  <c:v>3.3467974610501917E-2</c:v>
                </c:pt>
              </c:numCache>
            </c:numRef>
          </c:val>
          <c:extLst>
            <c:ext xmlns:c16="http://schemas.microsoft.com/office/drawing/2014/chart" uri="{C3380CC4-5D6E-409C-BE32-E72D297353CC}">
              <c16:uniqueId val="{00000000-CD94-445E-AAF2-026AFB4D60FB}"/>
            </c:ext>
          </c:extLst>
        </c:ser>
        <c:ser>
          <c:idx val="1"/>
          <c:order val="1"/>
          <c:tx>
            <c:strRef>
              <c:f>'3.2 Highest Contributor M-o-M'!$A$53</c:f>
              <c:strCache>
                <c:ptCount val="1"/>
                <c:pt idx="0">
                  <c:v>Urban</c:v>
                </c:pt>
              </c:strCache>
            </c:strRef>
          </c:tx>
          <c:spPr>
            <a:solidFill>
              <a:schemeClr val="accent4"/>
            </a:solidFill>
            <a:ln>
              <a:noFill/>
            </a:ln>
            <a:effectLst/>
          </c:spPr>
          <c:invertIfNegative val="0"/>
          <c:cat>
            <c:strRef>
              <c:f>'3.2 Highest Contributor M-o-M'!$B$51:$N$51</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strCache>
            </c:strRef>
          </c:cat>
          <c:val>
            <c:numRef>
              <c:f>'3.2 Highest Contributor M-o-M'!$B$53:$N$53</c:f>
              <c:numCache>
                <c:formatCode>0%</c:formatCode>
                <c:ptCount val="13"/>
                <c:pt idx="0">
                  <c:v>0.11486917677089982</c:v>
                </c:pt>
                <c:pt idx="1">
                  <c:v>-8.1374321880650236E-3</c:v>
                </c:pt>
                <c:pt idx="2">
                  <c:v>7.6782449725776927E-2</c:v>
                </c:pt>
                <c:pt idx="3">
                  <c:v>8.4643288996372426E-2</c:v>
                </c:pt>
                <c:pt idx="4">
                  <c:v>-0.13245382585751975</c:v>
                </c:pt>
                <c:pt idx="5">
                  <c:v>7.4498567335244204E-3</c:v>
                </c:pt>
                <c:pt idx="6">
                  <c:v>-8.956692913385822E-2</c:v>
                </c:pt>
                <c:pt idx="7">
                  <c:v>7.800121876904334E-2</c:v>
                </c:pt>
                <c:pt idx="8">
                  <c:v>2.475247524752475E-2</c:v>
                </c:pt>
                <c:pt idx="9">
                  <c:v>0.1681367144432194</c:v>
                </c:pt>
                <c:pt idx="10">
                  <c:v>4.6687697160883314E-2</c:v>
                </c:pt>
                <c:pt idx="11">
                  <c:v>6.922660897782576E-2</c:v>
                </c:pt>
                <c:pt idx="12">
                  <c:v>3.1549295774647858E-2</c:v>
                </c:pt>
              </c:numCache>
            </c:numRef>
          </c:val>
          <c:extLst>
            <c:ext xmlns:c16="http://schemas.microsoft.com/office/drawing/2014/chart" uri="{C3380CC4-5D6E-409C-BE32-E72D297353CC}">
              <c16:uniqueId val="{00000001-CD94-445E-AAF2-026AFB4D60FB}"/>
            </c:ext>
          </c:extLst>
        </c:ser>
        <c:ser>
          <c:idx val="2"/>
          <c:order val="2"/>
          <c:tx>
            <c:strRef>
              <c:f>'3.2 Highest Contributor M-o-M'!$A$54</c:f>
              <c:strCache>
                <c:ptCount val="1"/>
                <c:pt idx="0">
                  <c:v>Rural</c:v>
                </c:pt>
              </c:strCache>
            </c:strRef>
          </c:tx>
          <c:spPr>
            <a:solidFill>
              <a:schemeClr val="accent6"/>
            </a:solidFill>
            <a:ln>
              <a:noFill/>
            </a:ln>
            <a:effectLst/>
          </c:spPr>
          <c:invertIfNegative val="0"/>
          <c:cat>
            <c:strRef>
              <c:f>'3.2 Highest Contributor M-o-M'!$B$51:$N$51</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strCache>
            </c:strRef>
          </c:cat>
          <c:val>
            <c:numRef>
              <c:f>'3.2 Highest Contributor M-o-M'!$B$54:$N$54</c:f>
              <c:numCache>
                <c:formatCode>0%</c:formatCode>
                <c:ptCount val="13"/>
                <c:pt idx="0">
                  <c:v>0.13276651406147796</c:v>
                </c:pt>
                <c:pt idx="1">
                  <c:v>-1.4904517931998085E-2</c:v>
                </c:pt>
                <c:pt idx="2">
                  <c:v>5.9479553903345687E-2</c:v>
                </c:pt>
                <c:pt idx="3">
                  <c:v>9.1130012150668294E-2</c:v>
                </c:pt>
                <c:pt idx="4">
                  <c:v>-0.17436874702239158</c:v>
                </c:pt>
                <c:pt idx="5">
                  <c:v>5.9523809523809521E-3</c:v>
                </c:pt>
                <c:pt idx="6">
                  <c:v>-7.2942643391521303E-2</c:v>
                </c:pt>
                <c:pt idx="7">
                  <c:v>6.0000000000000032E-2</c:v>
                </c:pt>
                <c:pt idx="8">
                  <c:v>2.5231286795626577E-2</c:v>
                </c:pt>
                <c:pt idx="9">
                  <c:v>0.18435155412647378</c:v>
                </c:pt>
                <c:pt idx="10">
                  <c:v>3.1755196304849888E-2</c:v>
                </c:pt>
                <c:pt idx="11">
                  <c:v>5.93126385809312E-2</c:v>
                </c:pt>
                <c:pt idx="12">
                  <c:v>3.5128805620608897E-2</c:v>
                </c:pt>
              </c:numCache>
            </c:numRef>
          </c:val>
          <c:extLst>
            <c:ext xmlns:c16="http://schemas.microsoft.com/office/drawing/2014/chart" uri="{C3380CC4-5D6E-409C-BE32-E72D297353CC}">
              <c16:uniqueId val="{00000002-CD94-445E-AAF2-026AFB4D60FB}"/>
            </c:ext>
          </c:extLst>
        </c:ser>
        <c:dLbls>
          <c:showLegendKey val="0"/>
          <c:showVal val="0"/>
          <c:showCatName val="0"/>
          <c:showSerName val="0"/>
          <c:showPercent val="0"/>
          <c:showBubbleSize val="0"/>
        </c:dLbls>
        <c:gapWidth val="182"/>
        <c:axId val="499732063"/>
        <c:axId val="499730399"/>
      </c:barChart>
      <c:catAx>
        <c:axId val="499732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499730399"/>
        <c:crosses val="autoZero"/>
        <c:auto val="1"/>
        <c:lblAlgn val="ctr"/>
        <c:lblOffset val="100"/>
        <c:noMultiLvlLbl val="0"/>
      </c:catAx>
      <c:valAx>
        <c:axId val="499730399"/>
        <c:scaling>
          <c:orientation val="minMax"/>
          <c:max val="0.2"/>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732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Rural+Urban: Pre Covid &amp; Post Covid Inflation</a:t>
            </a:r>
            <a:endParaRPr lang="en-US"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'4.COVID-19 affect'!$B$16</c:f>
              <c:strCache>
                <c:ptCount val="1"/>
                <c:pt idx="0">
                  <c:v>Food and beverages</c:v>
                </c:pt>
              </c:strCache>
            </c:strRef>
          </c:tx>
          <c:spPr>
            <a:ln w="28575" cap="rnd">
              <a:solidFill>
                <a:schemeClr val="accent4">
                  <a:lumMod val="60000"/>
                  <a:lumOff val="40000"/>
                </a:schemeClr>
              </a:solidFill>
              <a:round/>
            </a:ln>
            <a:effectLst/>
          </c:spPr>
          <c:marker>
            <c:symbol val="none"/>
          </c:marker>
          <c:cat>
            <c:strRef>
              <c:f>'4.COVID-19 affect'!$C$15:$I$15</c:f>
              <c:strCache>
                <c:ptCount val="7"/>
                <c:pt idx="0">
                  <c:v>Mar-17</c:v>
                </c:pt>
                <c:pt idx="1">
                  <c:v>Mar-18</c:v>
                </c:pt>
                <c:pt idx="2">
                  <c:v>Mar-19</c:v>
                </c:pt>
                <c:pt idx="3">
                  <c:v>Mar-20</c:v>
                </c:pt>
                <c:pt idx="4">
                  <c:v>Mar-21</c:v>
                </c:pt>
                <c:pt idx="5">
                  <c:v>Mar-22</c:v>
                </c:pt>
                <c:pt idx="6">
                  <c:v>Mar-23</c:v>
                </c:pt>
              </c:strCache>
            </c:strRef>
          </c:cat>
          <c:val>
            <c:numRef>
              <c:f>'4.COVID-19 affect'!$C$16:$I$16</c:f>
              <c:numCache>
                <c:formatCode>0%</c:formatCode>
                <c:ptCount val="7"/>
                <c:pt idx="0">
                  <c:v>2.5423728813559188E-2</c:v>
                </c:pt>
                <c:pt idx="1">
                  <c:v>3.0803906836964646E-2</c:v>
                </c:pt>
                <c:pt idx="2">
                  <c:v>6.5597667638484384E-3</c:v>
                </c:pt>
                <c:pt idx="3">
                  <c:v>7.8204199855177486E-2</c:v>
                </c:pt>
                <c:pt idx="4">
                  <c:v>5.2384150436534473E-2</c:v>
                </c:pt>
                <c:pt idx="5">
                  <c:v>7.4664964901084985E-2</c:v>
                </c:pt>
                <c:pt idx="6">
                  <c:v>5.1068883610451268E-2</c:v>
                </c:pt>
              </c:numCache>
            </c:numRef>
          </c:val>
          <c:smooth val="0"/>
          <c:extLst>
            <c:ext xmlns:c16="http://schemas.microsoft.com/office/drawing/2014/chart" uri="{C3380CC4-5D6E-409C-BE32-E72D297353CC}">
              <c16:uniqueId val="{00000000-012D-46A0-BDF0-A9F47F438E82}"/>
            </c:ext>
          </c:extLst>
        </c:ser>
        <c:ser>
          <c:idx val="1"/>
          <c:order val="1"/>
          <c:tx>
            <c:strRef>
              <c:f>'4.COVID-19 affect'!$B$17</c:f>
              <c:strCache>
                <c:ptCount val="1"/>
                <c:pt idx="0">
                  <c:v>Household goods and services</c:v>
                </c:pt>
              </c:strCache>
            </c:strRef>
          </c:tx>
          <c:spPr>
            <a:ln w="28575" cap="rnd">
              <a:solidFill>
                <a:schemeClr val="accent2"/>
              </a:solidFill>
              <a:round/>
            </a:ln>
            <a:effectLst/>
          </c:spPr>
          <c:marker>
            <c:symbol val="none"/>
          </c:marker>
          <c:cat>
            <c:strRef>
              <c:f>'4.COVID-19 affect'!$C$15:$I$15</c:f>
              <c:strCache>
                <c:ptCount val="7"/>
                <c:pt idx="0">
                  <c:v>Mar-17</c:v>
                </c:pt>
                <c:pt idx="1">
                  <c:v>Mar-18</c:v>
                </c:pt>
                <c:pt idx="2">
                  <c:v>Mar-19</c:v>
                </c:pt>
                <c:pt idx="3">
                  <c:v>Mar-20</c:v>
                </c:pt>
                <c:pt idx="4">
                  <c:v>Mar-21</c:v>
                </c:pt>
                <c:pt idx="5">
                  <c:v>Mar-22</c:v>
                </c:pt>
                <c:pt idx="6">
                  <c:v>Mar-23</c:v>
                </c:pt>
              </c:strCache>
            </c:strRef>
          </c:cat>
          <c:val>
            <c:numRef>
              <c:f>'4.COVID-19 affect'!$C$17:$I$17</c:f>
              <c:numCache>
                <c:formatCode>0%</c:formatCode>
                <c:ptCount val="7"/>
                <c:pt idx="0">
                  <c:v>3.9968025579536375E-2</c:v>
                </c:pt>
                <c:pt idx="1">
                  <c:v>4.2275172943889321E-2</c:v>
                </c:pt>
                <c:pt idx="2">
                  <c:v>6.0471976401180072E-2</c:v>
                </c:pt>
                <c:pt idx="3">
                  <c:v>1.8080667593880349E-2</c:v>
                </c:pt>
                <c:pt idx="4">
                  <c:v>3.2786885245901523E-2</c:v>
                </c:pt>
                <c:pt idx="5">
                  <c:v>7.6719576719576882E-2</c:v>
                </c:pt>
                <c:pt idx="6">
                  <c:v>7.0024570024569882E-2</c:v>
                </c:pt>
              </c:numCache>
            </c:numRef>
          </c:val>
          <c:smooth val="0"/>
          <c:extLst>
            <c:ext xmlns:c16="http://schemas.microsoft.com/office/drawing/2014/chart" uri="{C3380CC4-5D6E-409C-BE32-E72D297353CC}">
              <c16:uniqueId val="{00000001-012D-46A0-BDF0-A9F47F438E82}"/>
            </c:ext>
          </c:extLst>
        </c:ser>
        <c:ser>
          <c:idx val="2"/>
          <c:order val="2"/>
          <c:tx>
            <c:strRef>
              <c:f>'4.COVID-19 affect'!$B$18</c:f>
              <c:strCache>
                <c:ptCount val="1"/>
                <c:pt idx="0">
                  <c:v>Health</c:v>
                </c:pt>
              </c:strCache>
            </c:strRef>
          </c:tx>
          <c:spPr>
            <a:ln w="28575" cap="rnd">
              <a:solidFill>
                <a:srgbClr val="00B050"/>
              </a:solidFill>
              <a:round/>
            </a:ln>
            <a:effectLst/>
          </c:spPr>
          <c:marker>
            <c:symbol val="none"/>
          </c:marker>
          <c:cat>
            <c:strRef>
              <c:f>'4.COVID-19 affect'!$C$15:$I$15</c:f>
              <c:strCache>
                <c:ptCount val="7"/>
                <c:pt idx="0">
                  <c:v>Mar-17</c:v>
                </c:pt>
                <c:pt idx="1">
                  <c:v>Mar-18</c:v>
                </c:pt>
                <c:pt idx="2">
                  <c:v>Mar-19</c:v>
                </c:pt>
                <c:pt idx="3">
                  <c:v>Mar-20</c:v>
                </c:pt>
                <c:pt idx="4">
                  <c:v>Mar-21</c:v>
                </c:pt>
                <c:pt idx="5">
                  <c:v>Mar-22</c:v>
                </c:pt>
                <c:pt idx="6">
                  <c:v>Mar-23</c:v>
                </c:pt>
              </c:strCache>
            </c:strRef>
          </c:cat>
          <c:val>
            <c:numRef>
              <c:f>'4.COVID-19 affect'!$C$18:$I$18</c:f>
              <c:numCache>
                <c:formatCode>0%</c:formatCode>
                <c:ptCount val="7"/>
                <c:pt idx="0">
                  <c:v>3.9869812855980402E-2</c:v>
                </c:pt>
                <c:pt idx="1">
                  <c:v>5.0860719874804491E-2</c:v>
                </c:pt>
                <c:pt idx="2">
                  <c:v>8.8607594936708681E-2</c:v>
                </c:pt>
                <c:pt idx="3">
                  <c:v>4.1723666210670474E-2</c:v>
                </c:pt>
                <c:pt idx="4">
                  <c:v>6.1720288903479817E-2</c:v>
                </c:pt>
                <c:pt idx="5">
                  <c:v>6.9882498453927105E-2</c:v>
                </c:pt>
                <c:pt idx="6">
                  <c:v>6.589595375722547E-2</c:v>
                </c:pt>
              </c:numCache>
            </c:numRef>
          </c:val>
          <c:smooth val="0"/>
          <c:extLst>
            <c:ext xmlns:c16="http://schemas.microsoft.com/office/drawing/2014/chart" uri="{C3380CC4-5D6E-409C-BE32-E72D297353CC}">
              <c16:uniqueId val="{00000002-012D-46A0-BDF0-A9F47F438E82}"/>
            </c:ext>
          </c:extLst>
        </c:ser>
        <c:dLbls>
          <c:showLegendKey val="0"/>
          <c:showVal val="0"/>
          <c:showCatName val="0"/>
          <c:showSerName val="0"/>
          <c:showPercent val="0"/>
          <c:showBubbleSize val="0"/>
        </c:dLbls>
        <c:smooth val="0"/>
        <c:axId val="764539519"/>
        <c:axId val="764541183"/>
      </c:lineChart>
      <c:catAx>
        <c:axId val="76453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541183"/>
        <c:crosses val="autoZero"/>
        <c:auto val="1"/>
        <c:lblAlgn val="ctr"/>
        <c:lblOffset val="100"/>
        <c:noMultiLvlLbl val="0"/>
      </c:catAx>
      <c:valAx>
        <c:axId val="764541183"/>
        <c:scaling>
          <c:orientation val="minMax"/>
          <c:max val="9.0000000000000024E-2"/>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539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Urban: Pre Covid &amp; Post Covid Inflation</a:t>
            </a:r>
            <a:endParaRPr lang="en-US"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'4.COVID-19 affect'!$L$16</c:f>
              <c:strCache>
                <c:ptCount val="1"/>
                <c:pt idx="0">
                  <c:v>Food and beverages</c:v>
                </c:pt>
              </c:strCache>
            </c:strRef>
          </c:tx>
          <c:spPr>
            <a:ln w="28575" cap="rnd">
              <a:solidFill>
                <a:schemeClr val="accent4">
                  <a:lumMod val="60000"/>
                  <a:lumOff val="40000"/>
                </a:schemeClr>
              </a:solidFill>
              <a:round/>
            </a:ln>
            <a:effectLst/>
          </c:spPr>
          <c:marker>
            <c:symbol val="none"/>
          </c:marker>
          <c:cat>
            <c:strRef>
              <c:f>'4.COVID-19 affect'!$M$15:$S$15</c:f>
              <c:strCache>
                <c:ptCount val="7"/>
                <c:pt idx="0">
                  <c:v>Mar-17</c:v>
                </c:pt>
                <c:pt idx="1">
                  <c:v>Mar-18</c:v>
                </c:pt>
                <c:pt idx="2">
                  <c:v>Mar-19</c:v>
                </c:pt>
                <c:pt idx="3">
                  <c:v>Mar-20</c:v>
                </c:pt>
                <c:pt idx="4">
                  <c:v>Mar-21</c:v>
                </c:pt>
                <c:pt idx="5">
                  <c:v>Mar-22</c:v>
                </c:pt>
                <c:pt idx="6">
                  <c:v>Mar-23</c:v>
                </c:pt>
              </c:strCache>
            </c:strRef>
          </c:cat>
          <c:val>
            <c:numRef>
              <c:f>'4.COVID-19 affect'!$M$16:$S$16</c:f>
              <c:numCache>
                <c:formatCode>0%</c:formatCode>
                <c:ptCount val="7"/>
                <c:pt idx="0">
                  <c:v>2.8704422032583308E-2</c:v>
                </c:pt>
                <c:pt idx="1">
                  <c:v>1.6591251885369661E-2</c:v>
                </c:pt>
                <c:pt idx="2">
                  <c:v>3.5608308605341116E-2</c:v>
                </c:pt>
                <c:pt idx="3">
                  <c:v>7.5214899713467051E-2</c:v>
                </c:pt>
                <c:pt idx="4">
                  <c:v>6.862091938707536E-2</c:v>
                </c:pt>
                <c:pt idx="5">
                  <c:v>6.9201995012468792E-2</c:v>
                </c:pt>
                <c:pt idx="6">
                  <c:v>5.4227405247813477E-2</c:v>
                </c:pt>
              </c:numCache>
            </c:numRef>
          </c:val>
          <c:smooth val="0"/>
          <c:extLst>
            <c:ext xmlns:c16="http://schemas.microsoft.com/office/drawing/2014/chart" uri="{C3380CC4-5D6E-409C-BE32-E72D297353CC}">
              <c16:uniqueId val="{00000000-DB92-438A-858D-2A21E07F032B}"/>
            </c:ext>
          </c:extLst>
        </c:ser>
        <c:ser>
          <c:idx val="1"/>
          <c:order val="1"/>
          <c:tx>
            <c:strRef>
              <c:f>'4.COVID-19 affect'!$L$17</c:f>
              <c:strCache>
                <c:ptCount val="1"/>
                <c:pt idx="0">
                  <c:v>Household goods and services</c:v>
                </c:pt>
              </c:strCache>
            </c:strRef>
          </c:tx>
          <c:spPr>
            <a:ln w="28575" cap="rnd">
              <a:solidFill>
                <a:schemeClr val="accent2"/>
              </a:solidFill>
              <a:round/>
            </a:ln>
            <a:effectLst/>
          </c:spPr>
          <c:marker>
            <c:symbol val="none"/>
          </c:marker>
          <c:cat>
            <c:strRef>
              <c:f>'4.COVID-19 affect'!$M$15:$S$15</c:f>
              <c:strCache>
                <c:ptCount val="7"/>
                <c:pt idx="0">
                  <c:v>Mar-17</c:v>
                </c:pt>
                <c:pt idx="1">
                  <c:v>Mar-18</c:v>
                </c:pt>
                <c:pt idx="2">
                  <c:v>Mar-19</c:v>
                </c:pt>
                <c:pt idx="3">
                  <c:v>Mar-20</c:v>
                </c:pt>
                <c:pt idx="4">
                  <c:v>Mar-21</c:v>
                </c:pt>
                <c:pt idx="5">
                  <c:v>Mar-22</c:v>
                </c:pt>
                <c:pt idx="6">
                  <c:v>Mar-23</c:v>
                </c:pt>
              </c:strCache>
            </c:strRef>
          </c:cat>
          <c:val>
            <c:numRef>
              <c:f>'4.COVID-19 affect'!$M$17:$S$17</c:f>
              <c:numCache>
                <c:formatCode>0%</c:formatCode>
                <c:ptCount val="7"/>
                <c:pt idx="0">
                  <c:v>2.6982829108748954E-2</c:v>
                </c:pt>
                <c:pt idx="1">
                  <c:v>4.1401273885350455E-2</c:v>
                </c:pt>
                <c:pt idx="2">
                  <c:v>4.5871559633027519E-2</c:v>
                </c:pt>
                <c:pt idx="3">
                  <c:v>2.9239766081871343E-2</c:v>
                </c:pt>
                <c:pt idx="4">
                  <c:v>4.5454545454545289E-2</c:v>
                </c:pt>
                <c:pt idx="5">
                  <c:v>7.7445652173913082E-2</c:v>
                </c:pt>
                <c:pt idx="6">
                  <c:v>6.6834804539722542E-2</c:v>
                </c:pt>
              </c:numCache>
            </c:numRef>
          </c:val>
          <c:smooth val="0"/>
          <c:extLst>
            <c:ext xmlns:c16="http://schemas.microsoft.com/office/drawing/2014/chart" uri="{C3380CC4-5D6E-409C-BE32-E72D297353CC}">
              <c16:uniqueId val="{00000001-DB92-438A-858D-2A21E07F032B}"/>
            </c:ext>
          </c:extLst>
        </c:ser>
        <c:ser>
          <c:idx val="2"/>
          <c:order val="2"/>
          <c:tx>
            <c:strRef>
              <c:f>'4.COVID-19 affect'!$L$18</c:f>
              <c:strCache>
                <c:ptCount val="1"/>
                <c:pt idx="0">
                  <c:v>Health</c:v>
                </c:pt>
              </c:strCache>
            </c:strRef>
          </c:tx>
          <c:spPr>
            <a:ln w="28575" cap="rnd">
              <a:solidFill>
                <a:srgbClr val="00B050"/>
              </a:solidFill>
              <a:round/>
            </a:ln>
            <a:effectLst/>
          </c:spPr>
          <c:marker>
            <c:symbol val="none"/>
          </c:marker>
          <c:cat>
            <c:strRef>
              <c:f>'4.COVID-19 affect'!$M$15:$S$15</c:f>
              <c:strCache>
                <c:ptCount val="7"/>
                <c:pt idx="0">
                  <c:v>Mar-17</c:v>
                </c:pt>
                <c:pt idx="1">
                  <c:v>Mar-18</c:v>
                </c:pt>
                <c:pt idx="2">
                  <c:v>Mar-19</c:v>
                </c:pt>
                <c:pt idx="3">
                  <c:v>Mar-20</c:v>
                </c:pt>
                <c:pt idx="4">
                  <c:v>Mar-21</c:v>
                </c:pt>
                <c:pt idx="5">
                  <c:v>Mar-22</c:v>
                </c:pt>
                <c:pt idx="6">
                  <c:v>Mar-23</c:v>
                </c:pt>
              </c:strCache>
            </c:strRef>
          </c:cat>
          <c:val>
            <c:numRef>
              <c:f>'4.COVID-19 affect'!$M$18:$S$18</c:f>
              <c:numCache>
                <c:formatCode>0%</c:formatCode>
                <c:ptCount val="7"/>
                <c:pt idx="0">
                  <c:v>2.8404344193817807E-2</c:v>
                </c:pt>
                <c:pt idx="1">
                  <c:v>6.0113728675873321E-2</c:v>
                </c:pt>
                <c:pt idx="2">
                  <c:v>6.6666666666666582E-2</c:v>
                </c:pt>
                <c:pt idx="3">
                  <c:v>4.1666666666666755E-2</c:v>
                </c:pt>
                <c:pt idx="4">
                  <c:v>8.2068965517241424E-2</c:v>
                </c:pt>
                <c:pt idx="5">
                  <c:v>7.2020395156150302E-2</c:v>
                </c:pt>
                <c:pt idx="6">
                  <c:v>7.4910820451843191E-2</c:v>
                </c:pt>
              </c:numCache>
            </c:numRef>
          </c:val>
          <c:smooth val="0"/>
          <c:extLst>
            <c:ext xmlns:c16="http://schemas.microsoft.com/office/drawing/2014/chart" uri="{C3380CC4-5D6E-409C-BE32-E72D297353CC}">
              <c16:uniqueId val="{00000002-DB92-438A-858D-2A21E07F032B}"/>
            </c:ext>
          </c:extLst>
        </c:ser>
        <c:dLbls>
          <c:showLegendKey val="0"/>
          <c:showVal val="0"/>
          <c:showCatName val="0"/>
          <c:showSerName val="0"/>
          <c:showPercent val="0"/>
          <c:showBubbleSize val="0"/>
        </c:dLbls>
        <c:smooth val="0"/>
        <c:axId val="693777263"/>
        <c:axId val="693780591"/>
      </c:lineChart>
      <c:catAx>
        <c:axId val="693777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780591"/>
        <c:crosses val="autoZero"/>
        <c:auto val="1"/>
        <c:lblAlgn val="ctr"/>
        <c:lblOffset val="100"/>
        <c:noMultiLvlLbl val="0"/>
      </c:catAx>
      <c:valAx>
        <c:axId val="69378059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7772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Rural: Pre Covid &amp; Post Covid Inflation</a:t>
            </a:r>
            <a:endParaRPr lang="en-US"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'4.COVID-19 affect'!$V$16</c:f>
              <c:strCache>
                <c:ptCount val="1"/>
                <c:pt idx="0">
                  <c:v>Food and beverages</c:v>
                </c:pt>
              </c:strCache>
            </c:strRef>
          </c:tx>
          <c:spPr>
            <a:ln w="28575" cap="rnd">
              <a:solidFill>
                <a:schemeClr val="accent4">
                  <a:lumMod val="60000"/>
                  <a:lumOff val="40000"/>
                </a:schemeClr>
              </a:solidFill>
              <a:round/>
            </a:ln>
            <a:effectLst/>
          </c:spPr>
          <c:marker>
            <c:symbol val="none"/>
          </c:marker>
          <c:cat>
            <c:strRef>
              <c:f>'4.COVID-19 affect'!$W$15:$AC$15</c:f>
              <c:strCache>
                <c:ptCount val="7"/>
                <c:pt idx="0">
                  <c:v>Mar-17</c:v>
                </c:pt>
                <c:pt idx="1">
                  <c:v>Mar-18</c:v>
                </c:pt>
                <c:pt idx="2">
                  <c:v>Mar-19</c:v>
                </c:pt>
                <c:pt idx="3">
                  <c:v>Mar-20</c:v>
                </c:pt>
                <c:pt idx="4">
                  <c:v>Mar-21</c:v>
                </c:pt>
                <c:pt idx="5">
                  <c:v>Mar-22</c:v>
                </c:pt>
                <c:pt idx="6">
                  <c:v>Mar-23</c:v>
                </c:pt>
              </c:strCache>
            </c:strRef>
          </c:cat>
          <c:val>
            <c:numRef>
              <c:f>'4.COVID-19 affect'!$W$16:$AC$16</c:f>
              <c:numCache>
                <c:formatCode>0%</c:formatCode>
                <c:ptCount val="7"/>
                <c:pt idx="0">
                  <c:v>2.3006134969325152E-2</c:v>
                </c:pt>
                <c:pt idx="1">
                  <c:v>3.8980509745127352E-2</c:v>
                </c:pt>
                <c:pt idx="2">
                  <c:v>-9.3795093795092568E-3</c:v>
                </c:pt>
                <c:pt idx="3">
                  <c:v>7.9388201019664789E-2</c:v>
                </c:pt>
                <c:pt idx="4">
                  <c:v>4.2510121457489961E-2</c:v>
                </c:pt>
                <c:pt idx="5">
                  <c:v>7.8317152103559828E-2</c:v>
                </c:pt>
                <c:pt idx="6">
                  <c:v>4.9219687875150166E-2</c:v>
                </c:pt>
              </c:numCache>
            </c:numRef>
          </c:val>
          <c:smooth val="0"/>
          <c:extLst>
            <c:ext xmlns:c16="http://schemas.microsoft.com/office/drawing/2014/chart" uri="{C3380CC4-5D6E-409C-BE32-E72D297353CC}">
              <c16:uniqueId val="{00000000-C55C-49E6-A849-E2BBCD2EB4B1}"/>
            </c:ext>
          </c:extLst>
        </c:ser>
        <c:ser>
          <c:idx val="1"/>
          <c:order val="1"/>
          <c:tx>
            <c:strRef>
              <c:f>'4.COVID-19 affect'!$V$17</c:f>
              <c:strCache>
                <c:ptCount val="1"/>
                <c:pt idx="0">
                  <c:v>Household goods and services</c:v>
                </c:pt>
              </c:strCache>
            </c:strRef>
          </c:tx>
          <c:spPr>
            <a:ln w="28575" cap="rnd">
              <a:solidFill>
                <a:schemeClr val="accent2"/>
              </a:solidFill>
              <a:round/>
            </a:ln>
            <a:effectLst/>
          </c:spPr>
          <c:marker>
            <c:symbol val="none"/>
          </c:marker>
          <c:cat>
            <c:strRef>
              <c:f>'4.COVID-19 affect'!$W$15:$AC$15</c:f>
              <c:strCache>
                <c:ptCount val="7"/>
                <c:pt idx="0">
                  <c:v>Mar-17</c:v>
                </c:pt>
                <c:pt idx="1">
                  <c:v>Mar-18</c:v>
                </c:pt>
                <c:pt idx="2">
                  <c:v>Mar-19</c:v>
                </c:pt>
                <c:pt idx="3">
                  <c:v>Mar-20</c:v>
                </c:pt>
                <c:pt idx="4">
                  <c:v>Mar-21</c:v>
                </c:pt>
                <c:pt idx="5">
                  <c:v>Mar-22</c:v>
                </c:pt>
                <c:pt idx="6">
                  <c:v>Mar-23</c:v>
                </c:pt>
              </c:strCache>
            </c:strRef>
          </c:cat>
          <c:val>
            <c:numRef>
              <c:f>'4.COVID-19 affect'!$W$17:$AC$17</c:f>
              <c:numCache>
                <c:formatCode>0%</c:formatCode>
                <c:ptCount val="7"/>
                <c:pt idx="0">
                  <c:v>5.0117462803445506E-2</c:v>
                </c:pt>
                <c:pt idx="1">
                  <c:v>4.3251304996271528E-2</c:v>
                </c:pt>
                <c:pt idx="2">
                  <c:v>7.2194424588992098E-2</c:v>
                </c:pt>
                <c:pt idx="3">
                  <c:v>0.01</c:v>
                </c:pt>
                <c:pt idx="4">
                  <c:v>2.1782178217821857E-2</c:v>
                </c:pt>
                <c:pt idx="5">
                  <c:v>7.5581395348837135E-2</c:v>
                </c:pt>
                <c:pt idx="6">
                  <c:v>7.2672672672672634E-2</c:v>
                </c:pt>
              </c:numCache>
            </c:numRef>
          </c:val>
          <c:smooth val="0"/>
          <c:extLst>
            <c:ext xmlns:c16="http://schemas.microsoft.com/office/drawing/2014/chart" uri="{C3380CC4-5D6E-409C-BE32-E72D297353CC}">
              <c16:uniqueId val="{00000001-C55C-49E6-A849-E2BBCD2EB4B1}"/>
            </c:ext>
          </c:extLst>
        </c:ser>
        <c:ser>
          <c:idx val="2"/>
          <c:order val="2"/>
          <c:tx>
            <c:strRef>
              <c:f>'4.COVID-19 affect'!$V$18</c:f>
              <c:strCache>
                <c:ptCount val="1"/>
                <c:pt idx="0">
                  <c:v>Health</c:v>
                </c:pt>
              </c:strCache>
            </c:strRef>
          </c:tx>
          <c:spPr>
            <a:ln w="28575" cap="rnd">
              <a:solidFill>
                <a:srgbClr val="00B050"/>
              </a:solidFill>
              <a:round/>
            </a:ln>
            <a:effectLst/>
          </c:spPr>
          <c:marker>
            <c:symbol val="none"/>
          </c:marker>
          <c:cat>
            <c:strRef>
              <c:f>'4.COVID-19 affect'!$W$15:$AC$15</c:f>
              <c:strCache>
                <c:ptCount val="7"/>
                <c:pt idx="0">
                  <c:v>Mar-17</c:v>
                </c:pt>
                <c:pt idx="1">
                  <c:v>Mar-18</c:v>
                </c:pt>
                <c:pt idx="2">
                  <c:v>Mar-19</c:v>
                </c:pt>
                <c:pt idx="3">
                  <c:v>Mar-20</c:v>
                </c:pt>
                <c:pt idx="4">
                  <c:v>Mar-21</c:v>
                </c:pt>
                <c:pt idx="5">
                  <c:v>Mar-22</c:v>
                </c:pt>
                <c:pt idx="6">
                  <c:v>Mar-23</c:v>
                </c:pt>
              </c:strCache>
            </c:strRef>
          </c:cat>
          <c:val>
            <c:numRef>
              <c:f>'4.COVID-19 affect'!$W$18:$AC$18</c:f>
              <c:numCache>
                <c:formatCode>0%</c:formatCode>
                <c:ptCount val="7"/>
                <c:pt idx="0">
                  <c:v>4.6474358974358955E-2</c:v>
                </c:pt>
                <c:pt idx="1">
                  <c:v>4.6707503828483876E-2</c:v>
                </c:pt>
                <c:pt idx="2">
                  <c:v>0.10021945866861755</c:v>
                </c:pt>
                <c:pt idx="3">
                  <c:v>4.1888297872340309E-2</c:v>
                </c:pt>
                <c:pt idx="4">
                  <c:v>5.0414805360561622E-2</c:v>
                </c:pt>
                <c:pt idx="5">
                  <c:v>6.9258809234507931E-2</c:v>
                </c:pt>
                <c:pt idx="6">
                  <c:v>6.0227272727272692E-2</c:v>
                </c:pt>
              </c:numCache>
            </c:numRef>
          </c:val>
          <c:smooth val="0"/>
          <c:extLst>
            <c:ext xmlns:c16="http://schemas.microsoft.com/office/drawing/2014/chart" uri="{C3380CC4-5D6E-409C-BE32-E72D297353CC}">
              <c16:uniqueId val="{00000002-C55C-49E6-A849-E2BBCD2EB4B1}"/>
            </c:ext>
          </c:extLst>
        </c:ser>
        <c:dLbls>
          <c:showLegendKey val="0"/>
          <c:showVal val="0"/>
          <c:showCatName val="0"/>
          <c:showSerName val="0"/>
          <c:showPercent val="0"/>
          <c:showBubbleSize val="0"/>
        </c:dLbls>
        <c:smooth val="0"/>
        <c:axId val="653970191"/>
        <c:axId val="653970607"/>
      </c:lineChart>
      <c:catAx>
        <c:axId val="65397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970607"/>
        <c:crosses val="autoZero"/>
        <c:auto val="1"/>
        <c:lblAlgn val="ctr"/>
        <c:lblOffset val="100"/>
        <c:noMultiLvlLbl val="0"/>
      </c:catAx>
      <c:valAx>
        <c:axId val="653970607"/>
        <c:scaling>
          <c:orientation val="minMax"/>
          <c:max val="0.1"/>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970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'5 Oil M-o-M'!$B$40</c:f>
              <c:strCache>
                <c:ptCount val="1"/>
                <c:pt idx="0">
                  <c:v>Co-Relation</c:v>
                </c:pt>
              </c:strCache>
            </c:strRef>
          </c:tx>
          <c:spPr>
            <a:ln w="25400" cap="rnd">
              <a:noFill/>
              <a:round/>
            </a:ln>
            <a:effectLst/>
          </c:spPr>
          <c:marker>
            <c:symbol val="circle"/>
            <c:size val="5"/>
            <c:spPr>
              <a:solidFill>
                <a:schemeClr val="accent6"/>
              </a:solidFill>
              <a:ln w="9525">
                <a:solidFill>
                  <a:schemeClr val="accent6"/>
                </a:solidFill>
              </a:ln>
              <a:effectLst/>
            </c:spPr>
          </c:marker>
          <c:dLbls>
            <c:delete val="1"/>
          </c:dLbls>
          <c:xVal>
            <c:strRef>
              <c:f>'5 Oil M-o-M'!$A$41:$A$67</c:f>
              <c:strCache>
                <c:ptCount val="27"/>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pt idx="13">
                  <c:v>Pan, tobacco and intoxicants</c:v>
                </c:pt>
                <c:pt idx="14">
                  <c:v>Clothing</c:v>
                </c:pt>
                <c:pt idx="15">
                  <c:v>Footwear</c:v>
                </c:pt>
                <c:pt idx="16">
                  <c:v>Clothing and footwear</c:v>
                </c:pt>
                <c:pt idx="17">
                  <c:v>Housing</c:v>
                </c:pt>
                <c:pt idx="18">
                  <c:v>Fuel and light</c:v>
                </c:pt>
                <c:pt idx="19">
                  <c:v>Household goods and services</c:v>
                </c:pt>
                <c:pt idx="20">
                  <c:v>Health</c:v>
                </c:pt>
                <c:pt idx="21">
                  <c:v>Transport and communication</c:v>
                </c:pt>
                <c:pt idx="22">
                  <c:v>Recreation and amusement</c:v>
                </c:pt>
                <c:pt idx="23">
                  <c:v>Education</c:v>
                </c:pt>
                <c:pt idx="24">
                  <c:v>Personal care and effects</c:v>
                </c:pt>
                <c:pt idx="25">
                  <c:v>Miscellaneous</c:v>
                </c:pt>
                <c:pt idx="26">
                  <c:v>General index</c:v>
                </c:pt>
              </c:strCache>
            </c:strRef>
          </c:xVal>
          <c:yVal>
            <c:numRef>
              <c:f>'5 Oil M-o-M'!$B$41:$B$67</c:f>
              <c:numCache>
                <c:formatCode>General</c:formatCode>
                <c:ptCount val="27"/>
                <c:pt idx="0">
                  <c:v>-0.38726974150751897</c:v>
                </c:pt>
                <c:pt idx="1">
                  <c:v>-0.76915238954685183</c:v>
                </c:pt>
                <c:pt idx="2">
                  <c:v>0.19017913745339574</c:v>
                </c:pt>
                <c:pt idx="3">
                  <c:v>-0.49221332074100427</c:v>
                </c:pt>
                <c:pt idx="4">
                  <c:v>-0.78723251705822894</c:v>
                </c:pt>
                <c:pt idx="5">
                  <c:v>-0.37997953627497594</c:v>
                </c:pt>
                <c:pt idx="6">
                  <c:v>-0.54767536877779799</c:v>
                </c:pt>
                <c:pt idx="7">
                  <c:v>-0.18495698130296861</c:v>
                </c:pt>
                <c:pt idx="8">
                  <c:v>-0.54090501707640581</c:v>
                </c:pt>
                <c:pt idx="9">
                  <c:v>-0.49869878212396856</c:v>
                </c:pt>
                <c:pt idx="10">
                  <c:v>-0.64413179470021997</c:v>
                </c:pt>
                <c:pt idx="11">
                  <c:v>-0.60356879268185459</c:v>
                </c:pt>
                <c:pt idx="12">
                  <c:v>-0.72127727651796336</c:v>
                </c:pt>
                <c:pt idx="13">
                  <c:v>-0.45651568623498878</c:v>
                </c:pt>
                <c:pt idx="14">
                  <c:v>-0.64009694060134303</c:v>
                </c:pt>
                <c:pt idx="15">
                  <c:v>-0.67462304211594426</c:v>
                </c:pt>
                <c:pt idx="16">
                  <c:v>-0.64578774306674436</c:v>
                </c:pt>
                <c:pt idx="17">
                  <c:v>-0.55714015808232076</c:v>
                </c:pt>
                <c:pt idx="18">
                  <c:v>-0.67695491646517936</c:v>
                </c:pt>
                <c:pt idx="19">
                  <c:v>-0.62361771931608667</c:v>
                </c:pt>
                <c:pt idx="20">
                  <c:v>-0.57026757503469949</c:v>
                </c:pt>
                <c:pt idx="21">
                  <c:v>-0.77236361781316221</c:v>
                </c:pt>
                <c:pt idx="22">
                  <c:v>-0.70070748126307636</c:v>
                </c:pt>
                <c:pt idx="23">
                  <c:v>-0.58766896900798138</c:v>
                </c:pt>
                <c:pt idx="24">
                  <c:v>-0.54082305310575807</c:v>
                </c:pt>
                <c:pt idx="25">
                  <c:v>-0.65184165786389936</c:v>
                </c:pt>
                <c:pt idx="26">
                  <c:v>-0.68716247889919146</c:v>
                </c:pt>
              </c:numCache>
            </c:numRef>
          </c:yVal>
          <c:smooth val="0"/>
          <c:extLst>
            <c:ext xmlns:c16="http://schemas.microsoft.com/office/drawing/2014/chart" uri="{C3380CC4-5D6E-409C-BE32-E72D297353CC}">
              <c16:uniqueId val="{00000000-1B2F-4647-8496-0BCBE5928D52}"/>
            </c:ext>
          </c:extLst>
        </c:ser>
        <c:dLbls>
          <c:showLegendKey val="0"/>
          <c:showVal val="1"/>
          <c:showCatName val="0"/>
          <c:showSerName val="0"/>
          <c:showPercent val="0"/>
          <c:showBubbleSize val="0"/>
        </c:dLbls>
        <c:axId val="1158531871"/>
        <c:axId val="1158539775"/>
      </c:scatterChart>
      <c:valAx>
        <c:axId val="115853187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539775"/>
        <c:crosses val="autoZero"/>
        <c:crossBetween val="midCat"/>
      </c:valAx>
      <c:valAx>
        <c:axId val="1158539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5318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[CPI ANALYSIS 1.8 Final.xlsx]5 Oil M-o-M!PivotTable3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 Oil M-o-M'!$F$57:$F$58</c:f>
              <c:strCache>
                <c:ptCount val="1"/>
                <c:pt idx="0">
                  <c:v>Total</c:v>
                </c:pt>
              </c:strCache>
            </c:strRef>
          </c:tx>
          <c:spPr>
            <a:solidFill>
              <a:schemeClr val="accent1"/>
            </a:solidFill>
            <a:ln>
              <a:noFill/>
            </a:ln>
            <a:effectLst/>
          </c:spPr>
          <c:invertIfNegative val="0"/>
          <c:cat>
            <c:strRef>
              <c:f>'5 Oil M-o-M'!$E$59:$E$64</c:f>
              <c:strCache>
                <c:ptCount val="5"/>
                <c:pt idx="0">
                  <c:v>-1--0.75</c:v>
                </c:pt>
                <c:pt idx="1">
                  <c:v>-0.75--0.5</c:v>
                </c:pt>
                <c:pt idx="2">
                  <c:v>-0.5--0.25</c:v>
                </c:pt>
                <c:pt idx="3">
                  <c:v>-0.25-0</c:v>
                </c:pt>
                <c:pt idx="4">
                  <c:v>0-0.25</c:v>
                </c:pt>
              </c:strCache>
            </c:strRef>
          </c:cat>
          <c:val>
            <c:numRef>
              <c:f>'5 Oil M-o-M'!$F$59:$F$64</c:f>
              <c:numCache>
                <c:formatCode>General</c:formatCode>
                <c:ptCount val="5"/>
                <c:pt idx="0">
                  <c:v>3</c:v>
                </c:pt>
                <c:pt idx="1">
                  <c:v>17</c:v>
                </c:pt>
                <c:pt idx="2">
                  <c:v>5</c:v>
                </c:pt>
                <c:pt idx="3">
                  <c:v>1</c:v>
                </c:pt>
                <c:pt idx="4">
                  <c:v>1</c:v>
                </c:pt>
              </c:numCache>
            </c:numRef>
          </c:val>
          <c:extLst>
            <c:ext xmlns:c16="http://schemas.microsoft.com/office/drawing/2014/chart" uri="{C3380CC4-5D6E-409C-BE32-E72D297353CC}">
              <c16:uniqueId val="{00000000-4B14-49A6-955F-AF1799F9B54E}"/>
            </c:ext>
          </c:extLst>
        </c:ser>
        <c:dLbls>
          <c:showLegendKey val="0"/>
          <c:showVal val="0"/>
          <c:showCatName val="0"/>
          <c:showSerName val="0"/>
          <c:showPercent val="0"/>
          <c:showBubbleSize val="0"/>
        </c:dLbls>
        <c:gapWidth val="219"/>
        <c:overlap val="-27"/>
        <c:axId val="1158538527"/>
        <c:axId val="1158542687"/>
      </c:barChart>
      <c:catAx>
        <c:axId val="1158538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542687"/>
        <c:crosses val="autoZero"/>
        <c:auto val="1"/>
        <c:lblAlgn val="ctr"/>
        <c:lblOffset val="100"/>
        <c:noMultiLvlLbl val="0"/>
      </c:catAx>
      <c:valAx>
        <c:axId val="1158542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538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259927</xdr:colOff>
      <xdr:row>4</xdr:row>
      <xdr:rowOff>1693</xdr:rowOff>
    </xdr:from>
    <xdr:to>
      <xdr:col>6</xdr:col>
      <xdr:colOff>454659</xdr:colOff>
      <xdr:row>19</xdr:row>
      <xdr:rowOff>0</xdr:rowOff>
    </xdr:to>
    <xdr:graphicFrame macro="">
      <xdr:nvGraphicFramePr>
        <xdr:cNvPr id="2" name="Chart 1">
          <a:extLst>
            <a:ext uri="{FF2B5EF4-FFF2-40B4-BE49-F238E27FC236}">
              <a16:creationId xmlns:a16="http://schemas.microsoft.com/office/drawing/2014/main" id="{C7B40F8D-B4BD-4C0C-B2D9-79ED0F9110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606214</xdr:colOff>
      <xdr:row>2</xdr:row>
      <xdr:rowOff>5080</xdr:rowOff>
    </xdr:from>
    <xdr:to>
      <xdr:col>6</xdr:col>
      <xdr:colOff>0</xdr:colOff>
      <xdr:row>4</xdr:row>
      <xdr:rowOff>1225</xdr:rowOff>
    </xdr:to>
    <mc:AlternateContent xmlns:mc="http://schemas.openxmlformats.org/markup-compatibility/2006" xmlns:sle15="http://schemas.microsoft.com/office/drawing/2012/slicer">
      <mc:Choice Requires="sle15">
        <xdr:graphicFrame macro="">
          <xdr:nvGraphicFramePr>
            <xdr:cNvPr id="4" name="Sector 3">
              <a:extLst>
                <a:ext uri="{FF2B5EF4-FFF2-40B4-BE49-F238E27FC236}">
                  <a16:creationId xmlns:a16="http://schemas.microsoft.com/office/drawing/2014/main" id="{FB87881F-FD6C-41E6-A17B-3B7970DD1310}"/>
                </a:ext>
                <a:ext uri="{C183D7F6-B498-43B3-948B-1728B52AA6E4}">
                  <adec:decorative xmlns:adec="http://schemas.microsoft.com/office/drawing/2017/decorative" val="0"/>
                </a:ext>
              </a:extLst>
            </xdr:cNvPr>
            <xdr:cNvGraphicFramePr/>
          </xdr:nvGraphicFramePr>
          <xdr:xfrm>
            <a:off x="0" y="0"/>
            <a:ext cx="0" cy="0"/>
          </xdr:xfrm>
          <a:graphic>
            <a:graphicData uri="http://schemas.microsoft.com/office/drawing/2010/slicer">
              <sle:slicer xmlns:sle="http://schemas.microsoft.com/office/drawing/2010/slicer" name="Sector 3"/>
            </a:graphicData>
          </a:graphic>
        </xdr:graphicFrame>
      </mc:Choice>
      <mc:Fallback xmlns="">
        <xdr:sp macro="" textlink="">
          <xdr:nvSpPr>
            <xdr:cNvPr id="0" name=""/>
            <xdr:cNvSpPr>
              <a:spLocks noTextEdit="1"/>
            </xdr:cNvSpPr>
          </xdr:nvSpPr>
          <xdr:spPr>
            <a:xfrm>
              <a:off x="606214" y="485140"/>
              <a:ext cx="3051386" cy="36190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7</xdr:col>
      <xdr:colOff>2540</xdr:colOff>
      <xdr:row>3</xdr:row>
      <xdr:rowOff>182034</xdr:rowOff>
    </xdr:from>
    <xdr:to>
      <xdr:col>13</xdr:col>
      <xdr:colOff>328930</xdr:colOff>
      <xdr:row>19</xdr:row>
      <xdr:rowOff>7620</xdr:rowOff>
    </xdr:to>
    <xdr:graphicFrame macro="">
      <xdr:nvGraphicFramePr>
        <xdr:cNvPr id="5" name="Chart 4">
          <a:extLst>
            <a:ext uri="{FF2B5EF4-FFF2-40B4-BE49-F238E27FC236}">
              <a16:creationId xmlns:a16="http://schemas.microsoft.com/office/drawing/2014/main" id="{5542C99B-EB69-4490-8C82-C2309BF8D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540173</xdr:colOff>
      <xdr:row>3</xdr:row>
      <xdr:rowOff>181189</xdr:rowOff>
    </xdr:from>
    <xdr:to>
      <xdr:col>22</xdr:col>
      <xdr:colOff>441960</xdr:colOff>
      <xdr:row>19</xdr:row>
      <xdr:rowOff>7621</xdr:rowOff>
    </xdr:to>
    <xdr:graphicFrame macro="">
      <xdr:nvGraphicFramePr>
        <xdr:cNvPr id="6" name="Chart 5">
          <a:extLst>
            <a:ext uri="{FF2B5EF4-FFF2-40B4-BE49-F238E27FC236}">
              <a16:creationId xmlns:a16="http://schemas.microsoft.com/office/drawing/2014/main" id="{481E3D2E-9FBD-4BED-B6B9-795DDFCD0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228598</xdr:colOff>
      <xdr:row>26</xdr:row>
      <xdr:rowOff>2</xdr:rowOff>
    </xdr:from>
    <xdr:to>
      <xdr:col>6</xdr:col>
      <xdr:colOff>516467</xdr:colOff>
      <xdr:row>43</xdr:row>
      <xdr:rowOff>25400</xdr:rowOff>
    </xdr:to>
    <xdr:graphicFrame macro="">
      <xdr:nvGraphicFramePr>
        <xdr:cNvPr id="9" name="Chart 8">
          <a:extLst>
            <a:ext uri="{FF2B5EF4-FFF2-40B4-BE49-F238E27FC236}">
              <a16:creationId xmlns:a16="http://schemas.microsoft.com/office/drawing/2014/main" id="{881EC1C9-1306-41EC-AE3D-4E970C6613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15</xdr:col>
      <xdr:colOff>323850</xdr:colOff>
      <xdr:row>2</xdr:row>
      <xdr:rowOff>9524</xdr:rowOff>
    </xdr:from>
    <xdr:to>
      <xdr:col>20</xdr:col>
      <xdr:colOff>312450</xdr:colOff>
      <xdr:row>4</xdr:row>
      <xdr:rowOff>7574</xdr:rowOff>
    </xdr:to>
    <mc:AlternateContent xmlns:mc="http://schemas.openxmlformats.org/markup-compatibility/2006" xmlns:sle15="http://schemas.microsoft.com/office/drawing/2012/slicer">
      <mc:Choice Requires="sle15">
        <xdr:graphicFrame macro="">
          <xdr:nvGraphicFramePr>
            <xdr:cNvPr id="10" name="Sector 4">
              <a:extLst>
                <a:ext uri="{FF2B5EF4-FFF2-40B4-BE49-F238E27FC236}">
                  <a16:creationId xmlns:a16="http://schemas.microsoft.com/office/drawing/2014/main" id="{FD3C3C71-973D-42A4-8B09-1FB4D1D4A839}"/>
                </a:ext>
              </a:extLst>
            </xdr:cNvPr>
            <xdr:cNvGraphicFramePr/>
          </xdr:nvGraphicFramePr>
          <xdr:xfrm>
            <a:off x="0" y="0"/>
            <a:ext cx="0" cy="0"/>
          </xdr:xfrm>
          <a:graphic>
            <a:graphicData uri="http://schemas.microsoft.com/office/drawing/2010/slicer">
              <sle:slicer xmlns:sle="http://schemas.microsoft.com/office/drawing/2010/slicer" name="Sector 4"/>
            </a:graphicData>
          </a:graphic>
        </xdr:graphicFrame>
      </mc:Choice>
      <mc:Fallback xmlns="">
        <xdr:sp macro="" textlink="">
          <xdr:nvSpPr>
            <xdr:cNvPr id="0" name=""/>
            <xdr:cNvSpPr>
              <a:spLocks noTextEdit="1"/>
            </xdr:cNvSpPr>
          </xdr:nvSpPr>
          <xdr:spPr>
            <a:xfrm>
              <a:off x="9467850" y="489584"/>
              <a:ext cx="3036600" cy="36381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13</xdr:col>
      <xdr:colOff>516467</xdr:colOff>
      <xdr:row>25</xdr:row>
      <xdr:rowOff>177800</xdr:rowOff>
    </xdr:from>
    <xdr:to>
      <xdr:col>22</xdr:col>
      <xdr:colOff>457200</xdr:colOff>
      <xdr:row>42</xdr:row>
      <xdr:rowOff>177800</xdr:rowOff>
    </xdr:to>
    <xdr:graphicFrame macro="">
      <xdr:nvGraphicFramePr>
        <xdr:cNvPr id="11" name="Chart 10">
          <a:extLst>
            <a:ext uri="{FF2B5EF4-FFF2-40B4-BE49-F238E27FC236}">
              <a16:creationId xmlns:a16="http://schemas.microsoft.com/office/drawing/2014/main" id="{2D4933DC-9D30-4F99-A6D1-129305AE89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26</xdr:row>
      <xdr:rowOff>0</xdr:rowOff>
    </xdr:from>
    <xdr:to>
      <xdr:col>13</xdr:col>
      <xdr:colOff>316652</xdr:colOff>
      <xdr:row>43</xdr:row>
      <xdr:rowOff>0</xdr:rowOff>
    </xdr:to>
    <xdr:graphicFrame macro="">
      <xdr:nvGraphicFramePr>
        <xdr:cNvPr id="17" name="Chart 16">
          <a:extLst>
            <a:ext uri="{FF2B5EF4-FFF2-40B4-BE49-F238E27FC236}">
              <a16:creationId xmlns:a16="http://schemas.microsoft.com/office/drawing/2014/main" id="{31A286A0-A82F-4A86-A30D-6428B9C564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15</xdr:col>
      <xdr:colOff>487680</xdr:colOff>
      <xdr:row>23</xdr:row>
      <xdr:rowOff>160020</xdr:rowOff>
    </xdr:from>
    <xdr:to>
      <xdr:col>20</xdr:col>
      <xdr:colOff>504614</xdr:colOff>
      <xdr:row>25</xdr:row>
      <xdr:rowOff>180100</xdr:rowOff>
    </xdr:to>
    <mc:AlternateContent xmlns:mc="http://schemas.openxmlformats.org/markup-compatibility/2006">
      <mc:Choice xmlns:sle15="http://schemas.microsoft.com/office/drawing/2012/slicer" Requires="sle15">
        <xdr:graphicFrame macro="">
          <xdr:nvGraphicFramePr>
            <xdr:cNvPr id="18" name="Sector 5">
              <a:extLst>
                <a:ext uri="{FF2B5EF4-FFF2-40B4-BE49-F238E27FC236}">
                  <a16:creationId xmlns:a16="http://schemas.microsoft.com/office/drawing/2014/main" id="{3F5CBFDF-5F02-4B60-AC40-1E50CEB14A2B}"/>
                </a:ext>
              </a:extLst>
            </xdr:cNvPr>
            <xdr:cNvGraphicFramePr/>
          </xdr:nvGraphicFramePr>
          <xdr:xfrm>
            <a:off x="0" y="0"/>
            <a:ext cx="0" cy="0"/>
          </xdr:xfrm>
          <a:graphic>
            <a:graphicData uri="http://schemas.microsoft.com/office/drawing/2010/slicer">
              <sle:slicer xmlns:sle="http://schemas.microsoft.com/office/drawing/2010/slicer" name="Sector 5"/>
            </a:graphicData>
          </a:graphic>
        </xdr:graphicFrame>
      </mc:Choice>
      <mc:Fallback>
        <xdr:sp macro="" textlink="">
          <xdr:nvSpPr>
            <xdr:cNvPr id="0" name=""/>
            <xdr:cNvSpPr>
              <a:spLocks noTextEdit="1"/>
            </xdr:cNvSpPr>
          </xdr:nvSpPr>
          <xdr:spPr>
            <a:xfrm>
              <a:off x="9631680" y="4480560"/>
              <a:ext cx="3064934" cy="3858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0.52661</cdr:x>
      <cdr:y>0.15235</cdr:y>
    </cdr:from>
    <cdr:to>
      <cdr:x>0.52661</cdr:x>
      <cdr:y>0.76337</cdr:y>
    </cdr:to>
    <cdr:cxnSp macro="">
      <cdr:nvCxnSpPr>
        <cdr:cNvPr id="3" name="Straight Connector 2">
          <a:extLst xmlns:a="http://schemas.openxmlformats.org/drawingml/2006/main">
            <a:ext uri="{FF2B5EF4-FFF2-40B4-BE49-F238E27FC236}">
              <a16:creationId xmlns:a16="http://schemas.microsoft.com/office/drawing/2014/main" id="{86920BDD-558B-4371-B320-3330763C5C78}"/>
            </a:ext>
          </a:extLst>
        </cdr:cNvPr>
        <cdr:cNvCxnSpPr/>
      </cdr:nvCxnSpPr>
      <cdr:spPr>
        <a:xfrm xmlns:a="http://schemas.openxmlformats.org/drawingml/2006/main">
          <a:off x="2077722" y="477518"/>
          <a:ext cx="0" cy="1915160"/>
        </a:xfrm>
        <a:prstGeom xmlns:a="http://schemas.openxmlformats.org/drawingml/2006/main" prst="line">
          <a:avLst/>
        </a:prstGeom>
        <a:ln xmlns:a="http://schemas.openxmlformats.org/drawingml/2006/main" w="12700"/>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0.57446</cdr:x>
      <cdr:y>0.1503</cdr:y>
    </cdr:from>
    <cdr:to>
      <cdr:x>0.7133</cdr:x>
      <cdr:y>0.28028</cdr:y>
    </cdr:to>
    <cdr:sp macro="" textlink="">
      <cdr:nvSpPr>
        <cdr:cNvPr id="7" name="Rectangle: Rounded Corners 6">
          <a:extLst xmlns:a="http://schemas.openxmlformats.org/drawingml/2006/main">
            <a:ext uri="{FF2B5EF4-FFF2-40B4-BE49-F238E27FC236}">
              <a16:creationId xmlns:a16="http://schemas.microsoft.com/office/drawing/2014/main" id="{A8357A7F-74F3-4D65-BFA0-BDF6280CF06C}"/>
            </a:ext>
          </a:extLst>
        </cdr:cNvPr>
        <cdr:cNvSpPr/>
      </cdr:nvSpPr>
      <cdr:spPr>
        <a:xfrm xmlns:a="http://schemas.openxmlformats.org/drawingml/2006/main">
          <a:off x="2266529" y="471104"/>
          <a:ext cx="547793" cy="407384"/>
        </a:xfrm>
        <a:prstGeom xmlns:a="http://schemas.openxmlformats.org/drawingml/2006/main" prst="roundRect">
          <a:avLst>
            <a:gd name="adj" fmla="val 14832"/>
          </a:avLst>
        </a:prstGeom>
        <a:solidFill xmlns:a="http://schemas.openxmlformats.org/drawingml/2006/main">
          <a:srgbClr val="EB1D7A"/>
        </a:solidFill>
        <a:ln xmlns:a="http://schemas.openxmlformats.org/drawingml/2006/main">
          <a:solidFill>
            <a:srgbClr val="B7079A"/>
          </a:solidFill>
        </a:ln>
        <a:effectLst xmlns:a="http://schemas.openxmlformats.org/drawingml/2006/main">
          <a:outerShdw blurRad="50800" dist="38100" dir="2700000" algn="tl" rotWithShape="0">
            <a:prstClr val="black">
              <a:alpha val="40000"/>
            </a:prstClr>
          </a:outerShdw>
        </a:effec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900" b="1"/>
            <a:t>Covid 03/20</a:t>
          </a:r>
        </a:p>
      </cdr:txBody>
    </cdr:sp>
  </cdr:relSizeAnchor>
  <cdr:relSizeAnchor xmlns:cdr="http://schemas.openxmlformats.org/drawingml/2006/chartDrawing">
    <cdr:from>
      <cdr:x>0.53176</cdr:x>
      <cdr:y>0.19101</cdr:y>
    </cdr:from>
    <cdr:to>
      <cdr:x>0.57189</cdr:x>
      <cdr:y>0.24874</cdr:y>
    </cdr:to>
    <cdr:sp macro="" textlink="">
      <cdr:nvSpPr>
        <cdr:cNvPr id="9" name="Arrow: Left 8">
          <a:extLst xmlns:a="http://schemas.openxmlformats.org/drawingml/2006/main">
            <a:ext uri="{FF2B5EF4-FFF2-40B4-BE49-F238E27FC236}">
              <a16:creationId xmlns:a16="http://schemas.microsoft.com/office/drawing/2014/main" id="{5055F83E-E6A2-4F0C-8350-1B5023E19B91}"/>
            </a:ext>
          </a:extLst>
        </cdr:cNvPr>
        <cdr:cNvSpPr/>
      </cdr:nvSpPr>
      <cdr:spPr>
        <a:xfrm xmlns:a="http://schemas.openxmlformats.org/drawingml/2006/main">
          <a:off x="2098042" y="598709"/>
          <a:ext cx="158327" cy="180922"/>
        </a:xfrm>
        <a:prstGeom xmlns:a="http://schemas.openxmlformats.org/drawingml/2006/main" prst="leftArrow">
          <a:avLst/>
        </a:prstGeom>
        <a:solidFill xmlns:a="http://schemas.openxmlformats.org/drawingml/2006/main">
          <a:srgbClr val="EB1D7A"/>
        </a:solidFill>
        <a:ln xmlns:a="http://schemas.openxmlformats.org/drawingml/2006/main">
          <a:solidFill>
            <a:srgbClr val="B7079A"/>
          </a:solidFill>
        </a:ln>
        <a:effectLst xmlns:a="http://schemas.openxmlformats.org/drawingml/2006/main">
          <a:outerShdw blurRad="50800" dist="38100" dir="2700000" algn="tl" rotWithShape="0">
            <a:prstClr val="black">
              <a:alpha val="40000"/>
            </a:prstClr>
          </a:outerShdw>
        </a:effec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3.xml><?xml version="1.0" encoding="utf-8"?>
<xdr:wsDr xmlns:xdr="http://schemas.openxmlformats.org/drawingml/2006/spreadsheetDrawing" xmlns:a="http://schemas.openxmlformats.org/drawingml/2006/main">
  <xdr:twoCellAnchor editAs="absolute">
    <xdr:from>
      <xdr:col>6</xdr:col>
      <xdr:colOff>15240</xdr:colOff>
      <xdr:row>18</xdr:row>
      <xdr:rowOff>7621</xdr:rowOff>
    </xdr:from>
    <xdr:to>
      <xdr:col>6</xdr:col>
      <xdr:colOff>1295400</xdr:colOff>
      <xdr:row>24</xdr:row>
      <xdr:rowOff>1</xdr:rowOff>
    </xdr:to>
    <mc:AlternateContent xmlns:mc="http://schemas.openxmlformats.org/markup-compatibility/2006" xmlns:sle15="http://schemas.microsoft.com/office/drawing/2012/slicer">
      <mc:Choice Requires="sle15">
        <xdr:graphicFrame macro="">
          <xdr:nvGraphicFramePr>
            <xdr:cNvPr id="20" name="Sector">
              <a:extLst>
                <a:ext uri="{FF2B5EF4-FFF2-40B4-BE49-F238E27FC236}">
                  <a16:creationId xmlns:a16="http://schemas.microsoft.com/office/drawing/2014/main" id="{AC824846-7F2A-48D9-8D6F-C581554EC2C0}"/>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mlns="">
        <xdr:sp macro="" textlink="">
          <xdr:nvSpPr>
            <xdr:cNvPr id="0" name=""/>
            <xdr:cNvSpPr>
              <a:spLocks noTextEdit="1"/>
            </xdr:cNvSpPr>
          </xdr:nvSpPr>
          <xdr:spPr>
            <a:xfrm>
              <a:off x="6202680" y="3451861"/>
              <a:ext cx="1280160" cy="1181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6</xdr:col>
      <xdr:colOff>1329690</xdr:colOff>
      <xdr:row>17</xdr:row>
      <xdr:rowOff>186690</xdr:rowOff>
    </xdr:from>
    <xdr:to>
      <xdr:col>13</xdr:col>
      <xdr:colOff>480060</xdr:colOff>
      <xdr:row>36</xdr:row>
      <xdr:rowOff>160020</xdr:rowOff>
    </xdr:to>
    <xdr:graphicFrame macro="">
      <xdr:nvGraphicFramePr>
        <xdr:cNvPr id="21" name="Chart 20">
          <a:extLst>
            <a:ext uri="{FF2B5EF4-FFF2-40B4-BE49-F238E27FC236}">
              <a16:creationId xmlns:a16="http://schemas.microsoft.com/office/drawing/2014/main" id="{C00D445C-6E30-4476-A231-7B555C5EC9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0</xdr:colOff>
      <xdr:row>40</xdr:row>
      <xdr:rowOff>15240</xdr:rowOff>
    </xdr:from>
    <xdr:to>
      <xdr:col>10</xdr:col>
      <xdr:colOff>594360</xdr:colOff>
      <xdr:row>57</xdr:row>
      <xdr:rowOff>7620</xdr:rowOff>
    </xdr:to>
    <xdr:graphicFrame macro="">
      <xdr:nvGraphicFramePr>
        <xdr:cNvPr id="2" name="Chart 1">
          <a:extLst>
            <a:ext uri="{FF2B5EF4-FFF2-40B4-BE49-F238E27FC236}">
              <a16:creationId xmlns:a16="http://schemas.microsoft.com/office/drawing/2014/main" id="{AA0065BE-C737-4051-9009-52FEB8ECDA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590550</xdr:colOff>
      <xdr:row>21</xdr:row>
      <xdr:rowOff>171450</xdr:rowOff>
    </xdr:from>
    <xdr:to>
      <xdr:col>10</xdr:col>
      <xdr:colOff>594360</xdr:colOff>
      <xdr:row>40</xdr:row>
      <xdr:rowOff>15240</xdr:rowOff>
    </xdr:to>
    <xdr:graphicFrame macro="">
      <xdr:nvGraphicFramePr>
        <xdr:cNvPr id="3" name="Chart 2">
          <a:extLst>
            <a:ext uri="{FF2B5EF4-FFF2-40B4-BE49-F238E27FC236}">
              <a16:creationId xmlns:a16="http://schemas.microsoft.com/office/drawing/2014/main" id="{30EDCB75-276F-4FCE-9EBB-9192C9CB49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765810</xdr:colOff>
      <xdr:row>9</xdr:row>
      <xdr:rowOff>179070</xdr:rowOff>
    </xdr:from>
    <xdr:to>
      <xdr:col>11</xdr:col>
      <xdr:colOff>0</xdr:colOff>
      <xdr:row>25</xdr:row>
      <xdr:rowOff>68580</xdr:rowOff>
    </xdr:to>
    <xdr:graphicFrame macro="">
      <xdr:nvGraphicFramePr>
        <xdr:cNvPr id="2" name="Chart 1">
          <a:extLst>
            <a:ext uri="{FF2B5EF4-FFF2-40B4-BE49-F238E27FC236}">
              <a16:creationId xmlns:a16="http://schemas.microsoft.com/office/drawing/2014/main" id="{480A18D9-2CC0-4D3D-BA5A-25696FBCB2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30480</xdr:colOff>
      <xdr:row>10</xdr:row>
      <xdr:rowOff>1</xdr:rowOff>
    </xdr:from>
    <xdr:to>
      <xdr:col>1</xdr:col>
      <xdr:colOff>556260</xdr:colOff>
      <xdr:row>16</xdr:row>
      <xdr:rowOff>76201</xdr:rowOff>
    </xdr:to>
    <mc:AlternateContent xmlns:mc="http://schemas.openxmlformats.org/markup-compatibility/2006" xmlns:sle15="http://schemas.microsoft.com/office/drawing/2012/slicer">
      <mc:Choice Requires="sle15">
        <xdr:graphicFrame macro="">
          <xdr:nvGraphicFramePr>
            <xdr:cNvPr id="3" name="Sector 1">
              <a:extLst>
                <a:ext uri="{FF2B5EF4-FFF2-40B4-BE49-F238E27FC236}">
                  <a16:creationId xmlns:a16="http://schemas.microsoft.com/office/drawing/2014/main" id="{CACDDEC9-096F-4D48-B70F-27EA7CF51A19}"/>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mlns="">
        <xdr:sp macro="" textlink="">
          <xdr:nvSpPr>
            <xdr:cNvPr id="0" name=""/>
            <xdr:cNvSpPr>
              <a:spLocks noTextEdit="1"/>
            </xdr:cNvSpPr>
          </xdr:nvSpPr>
          <xdr:spPr>
            <a:xfrm>
              <a:off x="30480" y="1828801"/>
              <a:ext cx="1135380" cy="117348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7620</xdr:colOff>
      <xdr:row>24</xdr:row>
      <xdr:rowOff>3810</xdr:rowOff>
    </xdr:from>
    <xdr:to>
      <xdr:col>9</xdr:col>
      <xdr:colOff>160020</xdr:colOff>
      <xdr:row>49</xdr:row>
      <xdr:rowOff>0</xdr:rowOff>
    </xdr:to>
    <xdr:graphicFrame macro="">
      <xdr:nvGraphicFramePr>
        <xdr:cNvPr id="2" name="Chart 1">
          <a:extLst>
            <a:ext uri="{FF2B5EF4-FFF2-40B4-BE49-F238E27FC236}">
              <a16:creationId xmlns:a16="http://schemas.microsoft.com/office/drawing/2014/main" id="{796E22DE-98C0-4B57-B57F-9B64C211DF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594360</xdr:colOff>
      <xdr:row>23</xdr:row>
      <xdr:rowOff>160021</xdr:rowOff>
    </xdr:from>
    <xdr:to>
      <xdr:col>1</xdr:col>
      <xdr:colOff>1127760</xdr:colOff>
      <xdr:row>30</xdr:row>
      <xdr:rowOff>129541</xdr:rowOff>
    </xdr:to>
    <mc:AlternateContent xmlns:mc="http://schemas.openxmlformats.org/markup-compatibility/2006" xmlns:sle15="http://schemas.microsoft.com/office/drawing/2012/slicer">
      <mc:Choice Requires="sle15">
        <xdr:graphicFrame macro="">
          <xdr:nvGraphicFramePr>
            <xdr:cNvPr id="3" name="Sector 2">
              <a:extLst>
                <a:ext uri="{FF2B5EF4-FFF2-40B4-BE49-F238E27FC236}">
                  <a16:creationId xmlns:a16="http://schemas.microsoft.com/office/drawing/2014/main" id="{1A164D9C-2CDF-40B6-98F3-454C2D4276AA}"/>
                </a:ext>
              </a:extLst>
            </xdr:cNvPr>
            <xdr:cNvGraphicFramePr/>
          </xdr:nvGraphicFramePr>
          <xdr:xfrm>
            <a:off x="0" y="0"/>
            <a:ext cx="0" cy="0"/>
          </xdr:xfrm>
          <a:graphic>
            <a:graphicData uri="http://schemas.microsoft.com/office/drawing/2010/slicer">
              <sle:slicer xmlns:sle="http://schemas.microsoft.com/office/drawing/2010/slicer" name="Sector 2"/>
            </a:graphicData>
          </a:graphic>
        </xdr:graphicFrame>
      </mc:Choice>
      <mc:Fallback xmlns="">
        <xdr:sp macro="" textlink="">
          <xdr:nvSpPr>
            <xdr:cNvPr id="0" name=""/>
            <xdr:cNvSpPr>
              <a:spLocks noTextEdit="1"/>
            </xdr:cNvSpPr>
          </xdr:nvSpPr>
          <xdr:spPr>
            <a:xfrm>
              <a:off x="594360" y="4366261"/>
              <a:ext cx="1143000" cy="124968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483870</xdr:colOff>
      <xdr:row>19</xdr:row>
      <xdr:rowOff>171450</xdr:rowOff>
    </xdr:from>
    <xdr:to>
      <xdr:col>8</xdr:col>
      <xdr:colOff>601980</xdr:colOff>
      <xdr:row>34</xdr:row>
      <xdr:rowOff>171450</xdr:rowOff>
    </xdr:to>
    <xdr:graphicFrame macro="">
      <xdr:nvGraphicFramePr>
        <xdr:cNvPr id="2" name="Chart 1">
          <a:extLst>
            <a:ext uri="{FF2B5EF4-FFF2-40B4-BE49-F238E27FC236}">
              <a16:creationId xmlns:a16="http://schemas.microsoft.com/office/drawing/2014/main" id="{56B82E2D-23DB-4C45-9D67-C4499170AD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19</xdr:row>
      <xdr:rowOff>179070</xdr:rowOff>
    </xdr:from>
    <xdr:to>
      <xdr:col>19</xdr:col>
      <xdr:colOff>0</xdr:colOff>
      <xdr:row>34</xdr:row>
      <xdr:rowOff>179070</xdr:rowOff>
    </xdr:to>
    <xdr:graphicFrame macro="">
      <xdr:nvGraphicFramePr>
        <xdr:cNvPr id="3" name="Chart 2">
          <a:extLst>
            <a:ext uri="{FF2B5EF4-FFF2-40B4-BE49-F238E27FC236}">
              <a16:creationId xmlns:a16="http://schemas.microsoft.com/office/drawing/2014/main" id="{F8A997E0-17A7-4D1D-A136-9250EAA3E5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0</xdr:colOff>
      <xdr:row>19</xdr:row>
      <xdr:rowOff>171450</xdr:rowOff>
    </xdr:from>
    <xdr:to>
      <xdr:col>29</xdr:col>
      <xdr:colOff>0</xdr:colOff>
      <xdr:row>34</xdr:row>
      <xdr:rowOff>171450</xdr:rowOff>
    </xdr:to>
    <xdr:graphicFrame macro="">
      <xdr:nvGraphicFramePr>
        <xdr:cNvPr id="4" name="Chart 3">
          <a:extLst>
            <a:ext uri="{FF2B5EF4-FFF2-40B4-BE49-F238E27FC236}">
              <a16:creationId xmlns:a16="http://schemas.microsoft.com/office/drawing/2014/main" id="{DB9D74B2-600C-4170-9B22-B8FBAA3150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575310</xdr:colOff>
      <xdr:row>37</xdr:row>
      <xdr:rowOff>64770</xdr:rowOff>
    </xdr:from>
    <xdr:to>
      <xdr:col>11</xdr:col>
      <xdr:colOff>453390</xdr:colOff>
      <xdr:row>52</xdr:row>
      <xdr:rowOff>64770</xdr:rowOff>
    </xdr:to>
    <xdr:graphicFrame macro="">
      <xdr:nvGraphicFramePr>
        <xdr:cNvPr id="2" name="Chart 1">
          <a:extLst>
            <a:ext uri="{FF2B5EF4-FFF2-40B4-BE49-F238E27FC236}">
              <a16:creationId xmlns:a16="http://schemas.microsoft.com/office/drawing/2014/main" id="{BC98B875-0483-40CC-885B-B6CBBFB4C6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666750</xdr:colOff>
      <xdr:row>55</xdr:row>
      <xdr:rowOff>179070</xdr:rowOff>
    </xdr:from>
    <xdr:to>
      <xdr:col>12</xdr:col>
      <xdr:colOff>224790</xdr:colOff>
      <xdr:row>70</xdr:row>
      <xdr:rowOff>179070</xdr:rowOff>
    </xdr:to>
    <xdr:graphicFrame macro="">
      <xdr:nvGraphicFramePr>
        <xdr:cNvPr id="3" name="Chart 2">
          <a:extLst>
            <a:ext uri="{FF2B5EF4-FFF2-40B4-BE49-F238E27FC236}">
              <a16:creationId xmlns:a16="http://schemas.microsoft.com/office/drawing/2014/main" id="{02A7A66B-2761-452F-A351-73BC1E615B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irwad Das" refreshedDate="45770.598715624998" createdVersion="7" refreshedVersion="7" minRefreshableVersion="3" recordCount="372" xr:uid="{2E21934B-A7D8-4295-9B50-B82830D1E305}">
  <cacheSource type="worksheet">
    <worksheetSource ref="B5:AF377" sheet="Main Sheet"/>
  </cacheSource>
  <cacheFields count="30">
    <cacheField name="Sector" numFmtId="0">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4">
        <s v="January"/>
        <s v="February"/>
        <s v="March"/>
        <s v="April"/>
        <s v="May"/>
        <s v="June"/>
        <s v="July"/>
        <s v="August"/>
        <s v="September"/>
        <s v="October"/>
        <s v="November"/>
        <s v="December"/>
        <s v="Marcrh" u="1"/>
        <s v="November " u="1"/>
      </sharedItems>
    </cacheField>
    <cacheField name="Cereals and products" numFmtId="0">
      <sharedItems containsMixedTypes="1" containsNumber="1" minValue="107.5" maxValue="174.8"/>
    </cacheField>
    <cacheField name="Meat and fish" numFmtId="0">
      <sharedItems containsMixedTypes="1" containsNumber="1" minValue="106.3" maxValue="223.4"/>
    </cacheField>
    <cacheField name="Egg" numFmtId="0">
      <sharedItems containsMixedTypes="1" containsNumber="1" minValue="102.7" maxValue="197"/>
    </cacheField>
    <cacheField name="Milk and products" numFmtId="0">
      <sharedItems containsMixedTypes="1" containsNumber="1" minValue="103.6" maxValue="179.6"/>
    </cacheField>
    <cacheField name="Oils and fats" numFmtId="0">
      <sharedItems containsMixedTypes="1" containsNumber="1" minValue="101.1" maxValue="209.9"/>
    </cacheField>
    <cacheField name="Fruits" numFmtId="0">
      <sharedItems containsMixedTypes="1" containsNumber="1" minValue="102.3" maxValue="179.5"/>
    </cacheField>
    <cacheField name="Vegetables" numFmtId="0">
      <sharedItems containsMixedTypes="1" containsNumber="1" minValue="101.4" maxValue="245.3"/>
    </cacheField>
    <cacheField name="Pulses and products" numFmtId="0">
      <sharedItems containsMixedTypes="1" containsNumber="1" minValue="103.5" maxValue="191.6"/>
    </cacheField>
    <cacheField name="Sugar and Confectionery" numFmtId="0">
      <sharedItems containsMixedTypes="1" containsNumber="1" minValue="85.3" maxValue="124.2"/>
    </cacheField>
    <cacheField name="Spices" numFmtId="0">
      <sharedItems containsMixedTypes="1" containsNumber="1" minValue="101.8" maxValue="221"/>
    </cacheField>
    <cacheField name="Non-alcoholic beverages" numFmtId="0">
      <sharedItems containsMixedTypes="1" containsNumber="1" minValue="104.8" maxValue="178.7"/>
    </cacheField>
    <cacheField name="Prepared meals, snacks, sweets etc." numFmtId="0">
      <sharedItems containsMixedTypes="1" containsNumber="1" minValue="106.7" maxValue="197.7"/>
    </cacheField>
    <cacheField name="Food and beverages" numFmtId="0">
      <sharedItems containsMixedTypes="1" containsNumber="1" minValue="105.5" maxValue="183.3"/>
    </cacheField>
    <cacheField name="Pan, tobacco and intoxicants" numFmtId="0">
      <sharedItems containsMixedTypes="1" containsNumber="1" minValue="105.1" maxValue="204.2"/>
    </cacheField>
    <cacheField name="Clothing" numFmtId="0">
      <sharedItems containsMixedTypes="1" containsNumber="1" minValue="105.9" maxValue="191.2"/>
    </cacheField>
    <cacheField name="Footwear" numFmtId="0">
      <sharedItems containsMixedTypes="1" containsNumber="1" minValue="105" maxValue="187.9"/>
    </cacheField>
    <cacheField name="Clothing and footwear" numFmtId="0">
      <sharedItems containsMixedTypes="1" containsNumber="1" minValue="105.8" maxValue="190.8"/>
    </cacheField>
    <cacheField name="Housing" numFmtId="0">
      <sharedItems containsMixedTypes="1" containsNumber="1" minValue="100.3" maxValue="175.6"/>
    </cacheField>
    <cacheField name="Fuel and light" numFmtId="0">
      <sharedItems containsMixedTypes="1" containsNumber="1" minValue="105.4" maxValue="183.4"/>
    </cacheField>
    <cacheField name="Household goods and services" numFmtId="0">
      <sharedItems containsMixedTypes="1" containsNumber="1" minValue="104.8" maxValue="179.8"/>
    </cacheField>
    <cacheField name="Health" numFmtId="0">
      <sharedItems containsMixedTypes="1" containsNumber="1" minValue="104" maxValue="187.8"/>
    </cacheField>
    <cacheField name="Transport and communication" numFmtId="0">
      <sharedItems containsMixedTypes="1" containsNumber="1" minValue="103.2" maxValue="169.7"/>
    </cacheField>
    <cacheField name="Recreation and amusement" numFmtId="0">
      <sharedItems containsMixedTypes="1" containsNumber="1" minValue="102.9" maxValue="173.8"/>
    </cacheField>
    <cacheField name="Education" numFmtId="0">
      <sharedItems containsMixedTypes="1" containsNumber="1" minValue="103.5" maxValue="180.3"/>
    </cacheField>
    <cacheField name="Personal care and effects" numFmtId="0">
      <sharedItems containsMixedTypes="1" containsNumber="1" minValue="102.1" maxValue="185.6"/>
    </cacheField>
    <cacheField name="Miscellaneous" numFmtId="0">
      <sharedItems containsMixedTypes="1" containsNumber="1" minValue="103.7" maxValue="179.5"/>
    </cacheField>
    <cacheField name="General index" numFmtId="0">
      <sharedItems containsMixedTypes="1" containsNumber="1" minValue="104" maxValue="179.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irwad Das" refreshedDate="45780.550340624999" createdVersion="7" refreshedVersion="7" minRefreshableVersion="3" recordCount="27" xr:uid="{7579E40D-98D3-4E6F-A192-43C62037F9F5}">
  <cacheSource type="worksheet">
    <worksheetSource ref="A40:B67" sheet="5 Oil M-o-M"/>
  </cacheSource>
  <cacheFields count="2">
    <cacheField name="Category" numFmtId="0">
      <sharedItems count="27">
        <s v="Cereals and products"/>
        <s v="Meat and fish"/>
        <s v="Egg"/>
        <s v="Milk and products"/>
        <s v="Oils and fats"/>
        <s v="Fruits"/>
        <s v="Vegetables"/>
        <s v="Pulses and products"/>
        <s v="Sugar and Confectionery"/>
        <s v="Spices"/>
        <s v="Non-alcoholic beverages"/>
        <s v="Prepared meals, snacks, sweets etc."/>
        <s v="Food and beverages"/>
        <s v="Pan, tobacco and intoxicants"/>
        <s v="Clothing"/>
        <s v="Footwear"/>
        <s v="Clothing and footwear"/>
        <s v="Housing"/>
        <s v="Fuel and light"/>
        <s v="Household goods and services"/>
        <s v="Health"/>
        <s v="Transport and communication"/>
        <s v="Recreation and amusement"/>
        <s v="Education"/>
        <s v="Personal care and effects"/>
        <s v="Miscellaneous"/>
        <s v="General index"/>
      </sharedItems>
    </cacheField>
    <cacheField name="Co-Relation" numFmtId="0">
      <sharedItems containsSemiMixedTypes="0" containsString="0" containsNumber="1" minValue="-0.78723251705822894" maxValue="0.19017913745339574" count="27">
        <n v="-0.38726974150751897"/>
        <n v="-0.76915238954685183"/>
        <n v="0.19017913745339574"/>
        <n v="-0.49221332074100427"/>
        <n v="-0.78723251705822894"/>
        <n v="-0.37997953627497594"/>
        <n v="-0.54767536877779799"/>
        <n v="-0.18495698130296861"/>
        <n v="-0.54090501707640581"/>
        <n v="-0.49869878212396856"/>
        <n v="-0.64413179470021997"/>
        <n v="-0.60356879268185459"/>
        <n v="-0.72127727651796336"/>
        <n v="-0.45651568623498878"/>
        <n v="-0.64009694060134303"/>
        <n v="-0.67462304211594426"/>
        <n v="-0.64578774306674436"/>
        <n v="-0.55714015808232076"/>
        <n v="-0.67695491646517936"/>
        <n v="-0.62361771931608667"/>
        <n v="-0.57026757503469949"/>
        <n v="-0.77236361781316221"/>
        <n v="-0.70070748126307636"/>
        <n v="-0.58766896900798138"/>
        <n v="-0.54082305310575807"/>
        <n v="-0.65184165786389936"/>
        <n v="-0.68716247889919146"/>
      </sharedItems>
      <fieldGroup base="1">
        <rangePr autoStart="0" autoEnd="0" startNum="-1" endNum="0.5" groupInterval="0.25"/>
        <groupItems count="8">
          <s v="&lt;-1"/>
          <s v="-1--0.75"/>
          <s v="-0.75--0.5"/>
          <s v="-0.5--0.25"/>
          <s v="-0.25-0"/>
          <s v="0-0.25"/>
          <s v="0.25-0.5"/>
          <s v="&gt;0.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s v="Rural"/>
    <x v="0"/>
    <x v="0"/>
    <n v="107.5"/>
    <n v="106.3"/>
    <n v="108.1"/>
    <n v="104.9"/>
    <n v="106.1"/>
    <n v="103.9"/>
    <n v="101.9"/>
    <n v="106.1"/>
    <n v="106.8"/>
    <n v="103.1"/>
    <n v="104.8"/>
    <n v="106.7"/>
    <n v="105.5"/>
    <n v="105.1"/>
    <n v="106.5"/>
    <n v="105.8"/>
    <n v="106.4"/>
    <s v="NA"/>
    <n v="105.5"/>
    <n v="104.8"/>
    <n v="104"/>
    <n v="103.3"/>
    <n v="103.4"/>
    <n v="103.8"/>
    <n v="104.7"/>
    <n v="104"/>
    <n v="105.1"/>
  </r>
  <r>
    <s v="Urban"/>
    <x v="0"/>
    <x v="0"/>
    <n v="110.5"/>
    <n v="109.1"/>
    <n v="113"/>
    <n v="103.6"/>
    <n v="103.4"/>
    <n v="102.3"/>
    <n v="102.9"/>
    <n v="105.8"/>
    <n v="105.1"/>
    <n v="101.8"/>
    <n v="105.1"/>
    <n v="107.9"/>
    <n v="105.9"/>
    <n v="105.2"/>
    <n v="105.9"/>
    <n v="105"/>
    <n v="105.8"/>
    <n v="100.3"/>
    <n v="105.4"/>
    <n v="104.8"/>
    <n v="104.1"/>
    <n v="103.2"/>
    <n v="102.9"/>
    <n v="103.5"/>
    <n v="104.3"/>
    <n v="103.7"/>
    <n v="104"/>
  </r>
  <r>
    <s v="Rural+Urban"/>
    <x v="0"/>
    <x v="0"/>
    <n v="108.4"/>
    <n v="107.3"/>
    <n v="110"/>
    <n v="104.4"/>
    <n v="105.1"/>
    <n v="103.2"/>
    <n v="102.2"/>
    <n v="106"/>
    <n v="106.2"/>
    <n v="102.7"/>
    <n v="104.9"/>
    <n v="107.3"/>
    <n v="105.6"/>
    <n v="105.1"/>
    <n v="106.3"/>
    <n v="105.5"/>
    <n v="106.2"/>
    <n v="100.3"/>
    <n v="105.5"/>
    <n v="104.8"/>
    <n v="104"/>
    <n v="103.2"/>
    <n v="103.1"/>
    <n v="103.6"/>
    <n v="104.5"/>
    <n v="103.9"/>
    <n v="104.6"/>
  </r>
  <r>
    <s v="Rural"/>
    <x v="0"/>
    <x v="1"/>
    <n v="109.2"/>
    <n v="108.7"/>
    <n v="110.2"/>
    <n v="105.4"/>
    <n v="106.7"/>
    <n v="104"/>
    <n v="102.4"/>
    <n v="105.9"/>
    <n v="105.7"/>
    <n v="103.1"/>
    <n v="105.1"/>
    <n v="107.7"/>
    <n v="106.3"/>
    <n v="105.6"/>
    <n v="107.1"/>
    <n v="106.3"/>
    <n v="107"/>
    <s v="NA"/>
    <n v="106.2"/>
    <n v="105.2"/>
    <n v="104.4"/>
    <n v="103.9"/>
    <n v="104"/>
    <n v="104.1"/>
    <n v="104.6"/>
    <n v="104.4"/>
    <n v="105.8"/>
  </r>
  <r>
    <s v="Urban"/>
    <x v="0"/>
    <x v="1"/>
    <n v="112.9"/>
    <n v="112.9"/>
    <n v="116.9"/>
    <n v="104"/>
    <n v="103.5"/>
    <n v="103.1"/>
    <n v="104.9"/>
    <n v="104.1"/>
    <n v="103.8"/>
    <n v="102.3"/>
    <n v="106"/>
    <n v="109"/>
    <n v="107.2"/>
    <n v="106"/>
    <n v="106.6"/>
    <n v="105.5"/>
    <n v="106.4"/>
    <n v="100.4"/>
    <n v="105.7"/>
    <n v="105.2"/>
    <n v="104.7"/>
    <n v="104.4"/>
    <n v="103.3"/>
    <n v="103.7"/>
    <n v="104.3"/>
    <n v="104.3"/>
    <n v="104.7"/>
  </r>
  <r>
    <s v="Rural+Urban"/>
    <x v="0"/>
    <x v="1"/>
    <n v="110.4"/>
    <n v="110.2"/>
    <n v="112.8"/>
    <n v="104.9"/>
    <n v="105.5"/>
    <n v="103.6"/>
    <n v="103.2"/>
    <n v="105.3"/>
    <n v="105.1"/>
    <n v="102.8"/>
    <n v="105.5"/>
    <n v="108.3"/>
    <n v="106.6"/>
    <n v="105.7"/>
    <n v="106.9"/>
    <n v="106"/>
    <n v="106.8"/>
    <n v="100.4"/>
    <n v="106"/>
    <n v="105.2"/>
    <n v="104.5"/>
    <n v="104.2"/>
    <n v="103.6"/>
    <n v="103.9"/>
    <n v="104.5"/>
    <n v="104.4"/>
    <n v="105.3"/>
  </r>
  <r>
    <s v="Rural"/>
    <x v="0"/>
    <x v="2"/>
    <n v="110.2"/>
    <n v="108.8"/>
    <n v="109.9"/>
    <n v="105.6"/>
    <n v="106.2"/>
    <n v="105.7"/>
    <n v="101.4"/>
    <n v="105.7"/>
    <n v="105"/>
    <n v="103.3"/>
    <n v="105.6"/>
    <n v="108.2"/>
    <n v="106.6"/>
    <n v="106.5"/>
    <n v="107.6"/>
    <n v="106.8"/>
    <n v="107.5"/>
    <s v="NA"/>
    <n v="106.1"/>
    <n v="105.6"/>
    <n v="104.7"/>
    <n v="104.6"/>
    <n v="104"/>
    <n v="104.3"/>
    <n v="104.3"/>
    <n v="104.6"/>
    <n v="106"/>
  </r>
  <r>
    <s v="Urban"/>
    <x v="0"/>
    <x v="2"/>
    <n v="113.9"/>
    <n v="111.4"/>
    <n v="113.2"/>
    <n v="104.3"/>
    <n v="102.7"/>
    <n v="104.9"/>
    <n v="103.8"/>
    <n v="103.5"/>
    <n v="102.6"/>
    <n v="102.4"/>
    <n v="107"/>
    <n v="109.8"/>
    <n v="107.3"/>
    <n v="106.8"/>
    <n v="107.2"/>
    <n v="106"/>
    <n v="107"/>
    <n v="100.4"/>
    <n v="106"/>
    <n v="105.7"/>
    <n v="105.2"/>
    <n v="105.5"/>
    <n v="103.5"/>
    <n v="103.8"/>
    <n v="104.2"/>
    <n v="104.9"/>
    <n v="105"/>
  </r>
  <r>
    <s v="Rural+Urban"/>
    <x v="0"/>
    <x v="2"/>
    <n v="111.4"/>
    <n v="109.7"/>
    <n v="111.2"/>
    <n v="105.1"/>
    <n v="104.9"/>
    <n v="105.3"/>
    <n v="102.2"/>
    <n v="105"/>
    <n v="104.2"/>
    <n v="103"/>
    <n v="106.2"/>
    <n v="108.9"/>
    <n v="106.9"/>
    <n v="106.6"/>
    <n v="107.4"/>
    <n v="106.5"/>
    <n v="107.3"/>
    <n v="100.4"/>
    <n v="106.1"/>
    <n v="105.6"/>
    <n v="104.9"/>
    <n v="105.1"/>
    <n v="103.7"/>
    <n v="104"/>
    <n v="104.3"/>
    <n v="104.7"/>
    <n v="105.5"/>
  </r>
  <r>
    <s v="Rural"/>
    <x v="0"/>
    <x v="3"/>
    <n v="110.2"/>
    <n v="109.5"/>
    <n v="106.9"/>
    <n v="106.3"/>
    <n v="105.7"/>
    <n v="108.3"/>
    <n v="103.4"/>
    <n v="105.7"/>
    <n v="104.2"/>
    <n v="103.2"/>
    <n v="106.5"/>
    <n v="108.8"/>
    <n v="107.1"/>
    <n v="107.1"/>
    <n v="108.1"/>
    <n v="107.4"/>
    <n v="108"/>
    <s v="NA"/>
    <n v="106.5"/>
    <n v="106.1"/>
    <n v="105.1"/>
    <n v="104.4"/>
    <n v="104.5"/>
    <n v="104.8"/>
    <n v="102.7"/>
    <n v="104.6"/>
    <n v="106.4"/>
  </r>
  <r>
    <s v="Urban"/>
    <x v="0"/>
    <x v="3"/>
    <n v="114.6"/>
    <n v="113.4"/>
    <n v="106"/>
    <n v="104.7"/>
    <n v="102.1"/>
    <n v="109.5"/>
    <n v="109.7"/>
    <n v="104.6"/>
    <n v="102"/>
    <n v="103.5"/>
    <n v="108.2"/>
    <n v="110.6"/>
    <n v="108.8"/>
    <n v="108.5"/>
    <n v="107.9"/>
    <n v="106.4"/>
    <n v="107.7"/>
    <n v="100.5"/>
    <n v="106.4"/>
    <n v="106.5"/>
    <n v="105.7"/>
    <n v="105"/>
    <n v="104"/>
    <n v="105.2"/>
    <n v="103.2"/>
    <n v="105.1"/>
    <n v="105.7"/>
  </r>
  <r>
    <s v="Rural+Urban"/>
    <x v="0"/>
    <x v="3"/>
    <n v="111.6"/>
    <n v="110.9"/>
    <n v="106.6"/>
    <n v="105.7"/>
    <n v="104.4"/>
    <n v="108.9"/>
    <n v="105.5"/>
    <n v="105.3"/>
    <n v="103.5"/>
    <n v="103.3"/>
    <n v="107.2"/>
    <n v="109.6"/>
    <n v="107.7"/>
    <n v="107.5"/>
    <n v="108"/>
    <n v="107"/>
    <n v="107.9"/>
    <n v="100.5"/>
    <n v="106.5"/>
    <n v="106.3"/>
    <n v="105.3"/>
    <n v="104.7"/>
    <n v="104.2"/>
    <n v="105"/>
    <n v="102.9"/>
    <n v="104.8"/>
    <n v="106.1"/>
  </r>
  <r>
    <s v="Rural"/>
    <x v="0"/>
    <x v="4"/>
    <n v="110.9"/>
    <n v="109.8"/>
    <n v="105.9"/>
    <n v="107.5"/>
    <n v="105.3"/>
    <n v="108.1"/>
    <n v="107.3"/>
    <n v="106.1"/>
    <n v="103.7"/>
    <n v="104"/>
    <n v="107.4"/>
    <n v="109.9"/>
    <n v="108.1"/>
    <n v="108.1"/>
    <n v="108.8"/>
    <n v="107.9"/>
    <n v="108.6"/>
    <s v="NA"/>
    <n v="107.5"/>
    <n v="106.8"/>
    <n v="105.7"/>
    <n v="104.1"/>
    <n v="105"/>
    <n v="105.5"/>
    <n v="102.1"/>
    <n v="104.8"/>
    <n v="107.2"/>
  </r>
  <r>
    <s v="Urban"/>
    <x v="0"/>
    <x v="4"/>
    <n v="115.4"/>
    <n v="114.2"/>
    <n v="102.7"/>
    <n v="105.5"/>
    <n v="101.5"/>
    <n v="110.6"/>
    <n v="123.7"/>
    <n v="105.2"/>
    <n v="101.9"/>
    <n v="105"/>
    <n v="109.1"/>
    <n v="111.3"/>
    <n v="111.1"/>
    <n v="109.8"/>
    <n v="108.5"/>
    <n v="106.7"/>
    <n v="108.3"/>
    <n v="100.5"/>
    <n v="107.2"/>
    <n v="107.1"/>
    <n v="106.2"/>
    <n v="103.9"/>
    <n v="104.6"/>
    <n v="105.7"/>
    <n v="102.6"/>
    <n v="104.9"/>
    <n v="106.6"/>
  </r>
  <r>
    <s v="Rural+Urban"/>
    <x v="0"/>
    <x v="4"/>
    <n v="112.3"/>
    <n v="111.3"/>
    <n v="104.7"/>
    <n v="106.8"/>
    <n v="103.9"/>
    <n v="109.3"/>
    <n v="112.9"/>
    <n v="105.8"/>
    <n v="103.1"/>
    <n v="104.3"/>
    <n v="108.1"/>
    <n v="110.5"/>
    <n v="109.2"/>
    <n v="108.6"/>
    <n v="108.7"/>
    <n v="107.4"/>
    <n v="108.5"/>
    <n v="100.5"/>
    <n v="107.4"/>
    <n v="106.9"/>
    <n v="105.9"/>
    <n v="104"/>
    <n v="104.8"/>
    <n v="105.6"/>
    <n v="102.3"/>
    <n v="104.8"/>
    <n v="106.9"/>
  </r>
  <r>
    <s v="Rural"/>
    <x v="0"/>
    <x v="5"/>
    <n v="112.3"/>
    <n v="112.1"/>
    <n v="108.1"/>
    <n v="108.3"/>
    <n v="105.9"/>
    <n v="109.2"/>
    <n v="118"/>
    <n v="106.8"/>
    <n v="104.1"/>
    <n v="105.4"/>
    <n v="108.2"/>
    <n v="111"/>
    <n v="110.6"/>
    <n v="109"/>
    <n v="109.7"/>
    <n v="108.8"/>
    <n v="109.5"/>
    <s v="NA"/>
    <n v="108.5"/>
    <n v="107.5"/>
    <n v="106.3"/>
    <n v="105"/>
    <n v="105.6"/>
    <n v="106.5"/>
    <n v="102.5"/>
    <n v="105.5"/>
    <n v="108.9"/>
  </r>
  <r>
    <s v="Urban"/>
    <x v="0"/>
    <x v="5"/>
    <n v="117"/>
    <n v="120.1"/>
    <n v="112.5"/>
    <n v="107.3"/>
    <n v="101.3"/>
    <n v="112.4"/>
    <n v="143.6"/>
    <n v="105.4"/>
    <n v="101.4"/>
    <n v="106.4"/>
    <n v="110"/>
    <n v="112.2"/>
    <n v="115"/>
    <n v="110.9"/>
    <n v="109.2"/>
    <n v="107.2"/>
    <n v="108.9"/>
    <n v="106.6"/>
    <n v="108"/>
    <n v="107.7"/>
    <n v="106.5"/>
    <n v="105.2"/>
    <n v="105.2"/>
    <n v="108.1"/>
    <n v="103.3"/>
    <n v="106.1"/>
    <n v="109.7"/>
  </r>
  <r>
    <s v="Rural+Urban"/>
    <x v="0"/>
    <x v="5"/>
    <n v="113.8"/>
    <n v="114.9"/>
    <n v="109.8"/>
    <n v="107.9"/>
    <n v="104.2"/>
    <n v="110.7"/>
    <n v="126.7"/>
    <n v="106.3"/>
    <n v="103.2"/>
    <n v="105.7"/>
    <n v="109"/>
    <n v="111.6"/>
    <n v="112.2"/>
    <n v="109.5"/>
    <n v="109.5"/>
    <n v="108.1"/>
    <n v="109.3"/>
    <n v="106.6"/>
    <n v="108.3"/>
    <n v="107.6"/>
    <n v="106.4"/>
    <n v="105.1"/>
    <n v="105.4"/>
    <n v="107.4"/>
    <n v="102.8"/>
    <n v="105.8"/>
    <n v="109.3"/>
  </r>
  <r>
    <s v="Rural"/>
    <x v="0"/>
    <x v="6"/>
    <n v="113.4"/>
    <n v="114.9"/>
    <n v="110.5"/>
    <n v="109.3"/>
    <n v="106.2"/>
    <n v="110.3"/>
    <n v="129.19999999999999"/>
    <n v="107.1"/>
    <n v="104.3"/>
    <n v="106.4"/>
    <n v="109.1"/>
    <n v="112.1"/>
    <n v="113.1"/>
    <n v="109.8"/>
    <n v="110.5"/>
    <n v="109.5"/>
    <n v="110.3"/>
    <s v="NA"/>
    <n v="109.5"/>
    <n v="108.3"/>
    <n v="106.9"/>
    <n v="106.8"/>
    <n v="106.4"/>
    <n v="107.8"/>
    <n v="102.5"/>
    <n v="106.5"/>
    <n v="110.7"/>
  </r>
  <r>
    <s v="Urban"/>
    <x v="0"/>
    <x v="6"/>
    <n v="117.8"/>
    <n v="119.2"/>
    <n v="114"/>
    <n v="108.3"/>
    <n v="101.1"/>
    <n v="113.2"/>
    <n v="160.9"/>
    <n v="105.1"/>
    <n v="101.3"/>
    <n v="107.5"/>
    <n v="110.4"/>
    <n v="113.1"/>
    <n v="117.5"/>
    <n v="111.7"/>
    <n v="109.8"/>
    <n v="107.8"/>
    <n v="109.5"/>
    <n v="107.7"/>
    <n v="108.6"/>
    <n v="108.1"/>
    <n v="107.1"/>
    <n v="107.3"/>
    <n v="105.9"/>
    <n v="110.1"/>
    <n v="103.2"/>
    <n v="107.3"/>
    <n v="111.4"/>
  </r>
  <r>
    <s v="Rural+Urban"/>
    <x v="0"/>
    <x v="6"/>
    <n v="114.8"/>
    <n v="116.4"/>
    <n v="111.9"/>
    <n v="108.9"/>
    <n v="104.3"/>
    <n v="111.7"/>
    <n v="140"/>
    <n v="106.4"/>
    <n v="103.3"/>
    <n v="106.8"/>
    <n v="109.6"/>
    <n v="112.6"/>
    <n v="114.7"/>
    <n v="110.3"/>
    <n v="110.2"/>
    <n v="108.8"/>
    <n v="110"/>
    <n v="107.7"/>
    <n v="109.2"/>
    <n v="108.2"/>
    <n v="107"/>
    <n v="107.1"/>
    <n v="106.1"/>
    <n v="109.1"/>
    <n v="102.8"/>
    <n v="106.9"/>
    <n v="111"/>
  </r>
  <r>
    <s v="Rural"/>
    <x v="0"/>
    <x v="7"/>
    <n v="114.3"/>
    <n v="115.4"/>
    <n v="111.1"/>
    <n v="110"/>
    <n v="106.4"/>
    <n v="110.8"/>
    <n v="138.9"/>
    <n v="107.4"/>
    <n v="104.1"/>
    <n v="106.9"/>
    <n v="109.7"/>
    <n v="112.6"/>
    <n v="114.9"/>
    <n v="110.7"/>
    <n v="111.3"/>
    <n v="110.2"/>
    <n v="111.1"/>
    <s v="NA"/>
    <n v="109.9"/>
    <n v="108.7"/>
    <n v="107.5"/>
    <n v="107.8"/>
    <n v="106.8"/>
    <n v="108.7"/>
    <n v="105"/>
    <n v="107.5"/>
    <n v="112.1"/>
  </r>
  <r>
    <s v="Urban"/>
    <x v="0"/>
    <x v="7"/>
    <n v="118.3"/>
    <n v="120.4"/>
    <n v="112.7"/>
    <n v="108.9"/>
    <n v="101.1"/>
    <n v="108.7"/>
    <n v="177"/>
    <n v="104.7"/>
    <n v="101"/>
    <n v="108.5"/>
    <n v="110.9"/>
    <n v="114.3"/>
    <n v="119.6"/>
    <n v="112.4"/>
    <n v="110.6"/>
    <n v="108.3"/>
    <n v="110.2"/>
    <n v="108.9"/>
    <n v="109.3"/>
    <n v="108.7"/>
    <n v="107.6"/>
    <n v="108.1"/>
    <n v="106.5"/>
    <n v="110.8"/>
    <n v="106"/>
    <n v="108.3"/>
    <n v="112.7"/>
  </r>
  <r>
    <s v="Rural+Urban"/>
    <x v="0"/>
    <x v="7"/>
    <n v="115.6"/>
    <n v="117.2"/>
    <n v="111.7"/>
    <n v="109.6"/>
    <n v="104.5"/>
    <n v="109.8"/>
    <n v="151.80000000000001"/>
    <n v="106.5"/>
    <n v="103.1"/>
    <n v="107.4"/>
    <n v="110.2"/>
    <n v="113.4"/>
    <n v="116.6"/>
    <n v="111.2"/>
    <n v="111"/>
    <n v="109.4"/>
    <n v="110.7"/>
    <n v="108.9"/>
    <n v="109.7"/>
    <n v="108.7"/>
    <n v="107.5"/>
    <n v="108"/>
    <n v="106.6"/>
    <n v="109.9"/>
    <n v="105.4"/>
    <n v="107.9"/>
    <n v="112.4"/>
  </r>
  <r>
    <s v="Rural"/>
    <x v="0"/>
    <x v="8"/>
    <n v="115.4"/>
    <n v="115.7"/>
    <n v="111.7"/>
    <n v="111"/>
    <n v="107.4"/>
    <n v="110.9"/>
    <n v="154"/>
    <n v="108.1"/>
    <n v="104.2"/>
    <n v="107.9"/>
    <n v="110.4"/>
    <n v="114"/>
    <n v="117.8"/>
    <n v="111.7"/>
    <n v="112.7"/>
    <n v="111.4"/>
    <n v="112.5"/>
    <s v="NA"/>
    <n v="111.1"/>
    <n v="109.6"/>
    <n v="108.3"/>
    <n v="109.3"/>
    <n v="107.7"/>
    <n v="109.8"/>
    <n v="106.7"/>
    <n v="108.7"/>
    <n v="114.2"/>
  </r>
  <r>
    <s v="Urban"/>
    <x v="0"/>
    <x v="8"/>
    <n v="118.6"/>
    <n v="119.1"/>
    <n v="113.2"/>
    <n v="109.6"/>
    <n v="101.7"/>
    <n v="103.2"/>
    <n v="174.3"/>
    <n v="105.1"/>
    <n v="100.8"/>
    <n v="109.1"/>
    <n v="111.1"/>
    <n v="115.4"/>
    <n v="119.2"/>
    <n v="112.9"/>
    <n v="111.4"/>
    <n v="109"/>
    <n v="111.1"/>
    <n v="109.7"/>
    <n v="109.5"/>
    <n v="109.6"/>
    <n v="107.9"/>
    <n v="110.4"/>
    <n v="107.4"/>
    <n v="111.2"/>
    <n v="106.9"/>
    <n v="109.4"/>
    <n v="113.2"/>
  </r>
  <r>
    <s v="Rural+Urban"/>
    <x v="0"/>
    <x v="8"/>
    <n v="116.4"/>
    <n v="116.9"/>
    <n v="112.3"/>
    <n v="110.5"/>
    <n v="105.3"/>
    <n v="107.3"/>
    <n v="160.9"/>
    <n v="107.1"/>
    <n v="103.1"/>
    <n v="108.3"/>
    <n v="110.7"/>
    <n v="114.6"/>
    <n v="118.3"/>
    <n v="112"/>
    <n v="112.2"/>
    <n v="110.4"/>
    <n v="111.9"/>
    <n v="109.7"/>
    <n v="110.5"/>
    <n v="109.6"/>
    <n v="108.1"/>
    <n v="109.9"/>
    <n v="107.5"/>
    <n v="110.6"/>
    <n v="106.8"/>
    <n v="109"/>
    <n v="113.7"/>
  </r>
  <r>
    <s v="Rural"/>
    <x v="0"/>
    <x v="9"/>
    <n v="116.3"/>
    <n v="115.4"/>
    <n v="112.6"/>
    <n v="111.7"/>
    <n v="107.7"/>
    <n v="113.2"/>
    <n v="164.9"/>
    <n v="108.3"/>
    <n v="103.9"/>
    <n v="108.2"/>
    <n v="111.1"/>
    <n v="114.9"/>
    <n v="119.8"/>
    <n v="112.2"/>
    <n v="113.6"/>
    <n v="112.3"/>
    <n v="113.4"/>
    <s v="NA"/>
    <n v="111.6"/>
    <n v="110.4"/>
    <n v="108.9"/>
    <n v="109.3"/>
    <n v="108.3"/>
    <n v="110.2"/>
    <n v="107.5"/>
    <n v="109.1"/>
    <n v="115.5"/>
  </r>
  <r>
    <s v="Urban"/>
    <x v="0"/>
    <x v="9"/>
    <n v="118.9"/>
    <n v="118.1"/>
    <n v="114.5"/>
    <n v="110.4"/>
    <n v="102.3"/>
    <n v="106.2"/>
    <n v="183.5"/>
    <n v="105.3"/>
    <n v="100.2"/>
    <n v="109.6"/>
    <n v="111.4"/>
    <n v="116"/>
    <n v="120.8"/>
    <n v="113.5"/>
    <n v="112.5"/>
    <n v="109.7"/>
    <n v="112"/>
    <n v="110.5"/>
    <n v="109.7"/>
    <n v="110.2"/>
    <n v="108.2"/>
    <n v="109.7"/>
    <n v="108"/>
    <n v="111.3"/>
    <n v="107.3"/>
    <n v="109.4"/>
    <n v="114"/>
  </r>
  <r>
    <s v="Rural+Urban"/>
    <x v="0"/>
    <x v="9"/>
    <n v="117.1"/>
    <n v="116.3"/>
    <n v="113.3"/>
    <n v="111.2"/>
    <n v="105.7"/>
    <n v="109.9"/>
    <n v="171.2"/>
    <n v="107.3"/>
    <n v="102.7"/>
    <n v="108.7"/>
    <n v="111.2"/>
    <n v="115.4"/>
    <n v="120.2"/>
    <n v="112.5"/>
    <n v="113.2"/>
    <n v="111.2"/>
    <n v="112.8"/>
    <n v="110.5"/>
    <n v="110.9"/>
    <n v="110.3"/>
    <n v="108.6"/>
    <n v="109.5"/>
    <n v="108.1"/>
    <n v="110.8"/>
    <n v="107.4"/>
    <n v="109.2"/>
    <n v="114.8"/>
  </r>
  <r>
    <s v="Rural"/>
    <x v="0"/>
    <x v="10"/>
    <n v="117.3"/>
    <n v="114.9"/>
    <n v="116.2"/>
    <n v="112.8"/>
    <n v="108.9"/>
    <n v="116.6"/>
    <n v="178.1"/>
    <n v="109.1"/>
    <n v="103.6"/>
    <n v="109"/>
    <n v="111.8"/>
    <n v="116"/>
    <n v="122.5"/>
    <n v="112.8"/>
    <n v="114.6"/>
    <n v="113.1"/>
    <n v="114.4"/>
    <s v="NA"/>
    <n v="112.6"/>
    <n v="111.3"/>
    <n v="109.7"/>
    <n v="109.6"/>
    <n v="108.7"/>
    <n v="111"/>
    <n v="108.2"/>
    <n v="109.8"/>
    <n v="117.4"/>
  </r>
  <r>
    <s v="Urban"/>
    <x v="0"/>
    <x v="10"/>
    <n v="119.8"/>
    <n v="116.3"/>
    <n v="122.6"/>
    <n v="112"/>
    <n v="103.2"/>
    <n v="110"/>
    <n v="192.8"/>
    <n v="106.3"/>
    <n v="99.5"/>
    <n v="110.3"/>
    <n v="111.8"/>
    <n v="117.1"/>
    <n v="122.9"/>
    <n v="114.1"/>
    <n v="113.5"/>
    <n v="110.3"/>
    <n v="113"/>
    <n v="111.1"/>
    <n v="110"/>
    <n v="110.9"/>
    <n v="108.6"/>
    <n v="109.5"/>
    <n v="108.5"/>
    <n v="111.3"/>
    <n v="107.9"/>
    <n v="109.6"/>
    <n v="115"/>
  </r>
  <r>
    <s v="Rural+Urban"/>
    <x v="0"/>
    <x v="10"/>
    <n v="118.1"/>
    <n v="115.4"/>
    <n v="118.7"/>
    <n v="112.5"/>
    <n v="106.8"/>
    <n v="113.5"/>
    <n v="183.1"/>
    <n v="108.2"/>
    <n v="102.2"/>
    <n v="109.4"/>
    <n v="111.8"/>
    <n v="116.5"/>
    <n v="122.6"/>
    <n v="113.1"/>
    <n v="114.2"/>
    <n v="111.9"/>
    <n v="113.8"/>
    <n v="111.1"/>
    <n v="111.6"/>
    <n v="111.1"/>
    <n v="109.3"/>
    <n v="109.5"/>
    <n v="108.6"/>
    <n v="111.2"/>
    <n v="108.1"/>
    <n v="109.7"/>
    <n v="116.3"/>
  </r>
  <r>
    <s v="Rural"/>
    <x v="0"/>
    <x v="11"/>
    <n v="118.4"/>
    <n v="115.9"/>
    <n v="120.4"/>
    <n v="113.8"/>
    <n v="109.5"/>
    <n v="115.5"/>
    <n v="145.69999999999999"/>
    <n v="109.5"/>
    <n v="102.9"/>
    <n v="109.8"/>
    <n v="112.1"/>
    <n v="116.8"/>
    <n v="118.7"/>
    <n v="113.6"/>
    <n v="115.8"/>
    <n v="114"/>
    <n v="115.5"/>
    <s v="NA"/>
    <n v="112.8"/>
    <n v="112.1"/>
    <n v="110.1"/>
    <n v="109.9"/>
    <n v="109.2"/>
    <n v="111.6"/>
    <n v="108.1"/>
    <n v="110.1"/>
    <n v="115.5"/>
  </r>
  <r>
    <s v="Urban"/>
    <x v="0"/>
    <x v="11"/>
    <n v="120.5"/>
    <n v="118.1"/>
    <n v="128.5"/>
    <n v="112.8"/>
    <n v="103.4"/>
    <n v="110.7"/>
    <n v="144.80000000000001"/>
    <n v="107.1"/>
    <n v="98.6"/>
    <n v="111.9"/>
    <n v="112.1"/>
    <n v="118.1"/>
    <n v="117.8"/>
    <n v="115"/>
    <n v="114.2"/>
    <n v="110.9"/>
    <n v="113.7"/>
    <n v="110.7"/>
    <n v="110.4"/>
    <n v="111.3"/>
    <n v="109"/>
    <n v="109.7"/>
    <n v="108.9"/>
    <n v="111.4"/>
    <n v="107.7"/>
    <n v="109.8"/>
    <n v="113.3"/>
  </r>
  <r>
    <s v="Rural+Urban"/>
    <x v="0"/>
    <x v="11"/>
    <n v="119.1"/>
    <n v="116.7"/>
    <n v="123.5"/>
    <n v="113.4"/>
    <n v="107.3"/>
    <n v="113.3"/>
    <n v="145.4"/>
    <n v="108.7"/>
    <n v="101.5"/>
    <n v="110.5"/>
    <n v="112.1"/>
    <n v="117.4"/>
    <n v="118.4"/>
    <n v="114"/>
    <n v="115.2"/>
    <n v="112.7"/>
    <n v="114.8"/>
    <n v="110.7"/>
    <n v="111.9"/>
    <n v="111.7"/>
    <n v="109.7"/>
    <n v="109.8"/>
    <n v="109"/>
    <n v="111.5"/>
    <n v="107.9"/>
    <n v="110"/>
    <n v="114.5"/>
  </r>
  <r>
    <s v="Rural"/>
    <x v="1"/>
    <x v="0"/>
    <n v="118.9"/>
    <n v="117.1"/>
    <n v="120.5"/>
    <n v="114.4"/>
    <n v="109"/>
    <n v="115.5"/>
    <n v="123.9"/>
    <n v="109.6"/>
    <n v="101.8"/>
    <n v="110.2"/>
    <n v="112.4"/>
    <n v="117.3"/>
    <n v="116"/>
    <n v="114"/>
    <n v="116.5"/>
    <n v="114.5"/>
    <n v="116.2"/>
    <s v="NA"/>
    <n v="113"/>
    <n v="112.6"/>
    <n v="110.6"/>
    <n v="110.5"/>
    <n v="109.6"/>
    <n v="111.8"/>
    <n v="108.3"/>
    <n v="110.6"/>
    <n v="114.2"/>
  </r>
  <r>
    <s v="Urban"/>
    <x v="1"/>
    <x v="0"/>
    <n v="121.2"/>
    <n v="122"/>
    <n v="129.9"/>
    <n v="113.6"/>
    <n v="102.9"/>
    <n v="112.1"/>
    <n v="118.9"/>
    <n v="107.5"/>
    <n v="96.9"/>
    <n v="112.7"/>
    <n v="112.1"/>
    <n v="119"/>
    <n v="115.5"/>
    <n v="115.7"/>
    <n v="114.8"/>
    <n v="111.3"/>
    <n v="114.3"/>
    <n v="111.6"/>
    <n v="111"/>
    <n v="111.9"/>
    <n v="109.7"/>
    <n v="110.8"/>
    <n v="109.8"/>
    <n v="111.5"/>
    <n v="108"/>
    <n v="110.5"/>
    <n v="112.9"/>
  </r>
  <r>
    <s v="Rural+Urban"/>
    <x v="1"/>
    <x v="0"/>
    <n v="119.6"/>
    <n v="118.8"/>
    <n v="124.1"/>
    <n v="114.1"/>
    <n v="106.8"/>
    <n v="113.9"/>
    <n v="122.2"/>
    <n v="108.9"/>
    <n v="100.2"/>
    <n v="111"/>
    <n v="112.3"/>
    <n v="118.1"/>
    <n v="115.8"/>
    <n v="114.5"/>
    <n v="115.8"/>
    <n v="113.2"/>
    <n v="115.4"/>
    <n v="111.6"/>
    <n v="112.2"/>
    <n v="112.3"/>
    <n v="110.3"/>
    <n v="110.7"/>
    <n v="109.7"/>
    <n v="111.6"/>
    <n v="108.2"/>
    <n v="110.6"/>
    <n v="113.6"/>
  </r>
  <r>
    <s v="Rural"/>
    <x v="1"/>
    <x v="1"/>
    <n v="119.4"/>
    <n v="117.7"/>
    <n v="121.2"/>
    <n v="115"/>
    <n v="109"/>
    <n v="116.6"/>
    <n v="116"/>
    <n v="109.8"/>
    <n v="101.1"/>
    <n v="110.4"/>
    <n v="112.9"/>
    <n v="117.8"/>
    <n v="115.3"/>
    <n v="114.2"/>
    <n v="117.1"/>
    <n v="114.5"/>
    <n v="116.7"/>
    <s v="NA"/>
    <n v="113.2"/>
    <n v="112.9"/>
    <n v="110.9"/>
    <n v="110.8"/>
    <n v="109.9"/>
    <n v="112"/>
    <n v="108.7"/>
    <n v="110.9"/>
    <n v="114"/>
  </r>
  <r>
    <s v="Urban"/>
    <x v="1"/>
    <x v="1"/>
    <n v="121.9"/>
    <n v="122"/>
    <n v="124.5"/>
    <n v="115.2"/>
    <n v="102.5"/>
    <n v="114.1"/>
    <n v="111.5"/>
    <n v="108.2"/>
    <n v="95.4"/>
    <n v="113.5"/>
    <n v="112.1"/>
    <n v="119.9"/>
    <n v="115.2"/>
    <n v="116.2"/>
    <n v="115.3"/>
    <n v="111.7"/>
    <n v="114.7"/>
    <n v="112.5"/>
    <n v="111.1"/>
    <n v="112.6"/>
    <n v="110.4"/>
    <n v="111.3"/>
    <n v="110.3"/>
    <n v="111.6"/>
    <n v="108.7"/>
    <n v="111"/>
    <n v="113.1"/>
  </r>
  <r>
    <s v="Rural+Urban"/>
    <x v="1"/>
    <x v="1"/>
    <n v="120.2"/>
    <n v="119.2"/>
    <n v="122.5"/>
    <n v="115.1"/>
    <n v="106.6"/>
    <n v="115.4"/>
    <n v="114.5"/>
    <n v="109.3"/>
    <n v="99.2"/>
    <n v="111.4"/>
    <n v="112.6"/>
    <n v="118.8"/>
    <n v="115.3"/>
    <n v="114.7"/>
    <n v="116.4"/>
    <n v="113.3"/>
    <n v="115.9"/>
    <n v="112.5"/>
    <n v="112.4"/>
    <n v="112.8"/>
    <n v="110.7"/>
    <n v="111.1"/>
    <n v="110.1"/>
    <n v="111.8"/>
    <n v="108.7"/>
    <n v="110.9"/>
    <n v="113.6"/>
  </r>
  <r>
    <s v="Rural"/>
    <x v="1"/>
    <x v="2"/>
    <n v="120.1"/>
    <n v="118.1"/>
    <n v="120.7"/>
    <n v="116.1"/>
    <n v="109.3"/>
    <n v="119.6"/>
    <n v="117.9"/>
    <n v="110.2"/>
    <n v="101.2"/>
    <n v="110.7"/>
    <n v="113"/>
    <n v="118.3"/>
    <n v="116.2"/>
    <n v="114.6"/>
    <n v="117.5"/>
    <n v="114.9"/>
    <n v="117.2"/>
    <s v="NA"/>
    <n v="113.4"/>
    <n v="113.4"/>
    <n v="111.4"/>
    <n v="111.2"/>
    <n v="110.2"/>
    <n v="112.4"/>
    <n v="108.9"/>
    <n v="111.3"/>
    <n v="114.6"/>
  </r>
  <r>
    <s v="Urban"/>
    <x v="1"/>
    <x v="2"/>
    <n v="122.1"/>
    <n v="121.4"/>
    <n v="121.5"/>
    <n v="116.2"/>
    <n v="102.8"/>
    <n v="117.7"/>
    <n v="113.3"/>
    <n v="108.9"/>
    <n v="96.3"/>
    <n v="114.1"/>
    <n v="112.2"/>
    <n v="120.5"/>
    <n v="116"/>
    <n v="116.7"/>
    <n v="115.8"/>
    <n v="112.1"/>
    <n v="115.2"/>
    <n v="113.2"/>
    <n v="110.9"/>
    <n v="113"/>
    <n v="110.8"/>
    <n v="111.6"/>
    <n v="110.9"/>
    <n v="111.8"/>
    <n v="109.2"/>
    <n v="111.4"/>
    <n v="113.7"/>
  </r>
  <r>
    <s v="Rural+Urban"/>
    <x v="1"/>
    <x v="2"/>
    <n v="120.7"/>
    <n v="119.3"/>
    <n v="121"/>
    <n v="116.1"/>
    <n v="106.9"/>
    <n v="118.7"/>
    <n v="116.3"/>
    <n v="109.8"/>
    <n v="99.6"/>
    <n v="111.8"/>
    <n v="112.7"/>
    <n v="119.3"/>
    <n v="116.1"/>
    <n v="115.2"/>
    <n v="116.8"/>
    <n v="113.7"/>
    <n v="116.4"/>
    <n v="113.2"/>
    <n v="112.5"/>
    <n v="113.2"/>
    <n v="111.2"/>
    <n v="111.4"/>
    <n v="110.6"/>
    <n v="112"/>
    <n v="109"/>
    <n v="111.3"/>
    <n v="114.2"/>
  </r>
  <r>
    <s v="Rural"/>
    <x v="1"/>
    <x v="3"/>
    <n v="120.2"/>
    <n v="118.9"/>
    <n v="118.1"/>
    <n v="117"/>
    <n v="109.7"/>
    <n v="125.5"/>
    <n v="120.5"/>
    <n v="111"/>
    <n v="102.6"/>
    <n v="111.2"/>
    <n v="113.5"/>
    <n v="118.7"/>
    <n v="117.2"/>
    <n v="115.4"/>
    <n v="118.1"/>
    <n v="116.1"/>
    <n v="117.8"/>
    <s v="NA"/>
    <n v="113.4"/>
    <n v="113.7"/>
    <n v="111.8"/>
    <n v="111.2"/>
    <n v="110.5"/>
    <n v="113"/>
    <n v="108.9"/>
    <n v="111.5"/>
    <n v="115.4"/>
  </r>
  <r>
    <s v="Urban"/>
    <x v="1"/>
    <x v="3"/>
    <n v="122.5"/>
    <n v="121.7"/>
    <n v="113.3"/>
    <n v="117"/>
    <n v="103.1"/>
    <n v="126.7"/>
    <n v="121.2"/>
    <n v="111"/>
    <n v="100.3"/>
    <n v="115.3"/>
    <n v="112.7"/>
    <n v="121"/>
    <n v="118.2"/>
    <n v="117.6"/>
    <n v="116.3"/>
    <n v="112.5"/>
    <n v="115.7"/>
    <n v="113.9"/>
    <n v="110.9"/>
    <n v="113.4"/>
    <n v="111"/>
    <n v="111.2"/>
    <n v="111.2"/>
    <n v="112.5"/>
    <n v="109.1"/>
    <n v="111.4"/>
    <n v="114.7"/>
  </r>
  <r>
    <s v="Rural+Urban"/>
    <x v="1"/>
    <x v="3"/>
    <n v="120.9"/>
    <n v="119.9"/>
    <n v="116.2"/>
    <n v="117"/>
    <n v="107.3"/>
    <n v="126.1"/>
    <n v="120.7"/>
    <n v="111"/>
    <n v="101.8"/>
    <n v="112.6"/>
    <n v="113.2"/>
    <n v="119.8"/>
    <n v="117.6"/>
    <n v="116"/>
    <n v="117.4"/>
    <n v="114.6"/>
    <n v="117"/>
    <n v="113.9"/>
    <n v="112.5"/>
    <n v="113.6"/>
    <n v="111.5"/>
    <n v="111.2"/>
    <n v="110.9"/>
    <n v="112.7"/>
    <n v="109"/>
    <n v="111.5"/>
    <n v="115.1"/>
  </r>
  <r>
    <s v="Rural"/>
    <x v="1"/>
    <x v="4"/>
    <n v="120.3"/>
    <n v="120.2"/>
    <n v="116.9"/>
    <n v="118"/>
    <n v="110.1"/>
    <n v="126.3"/>
    <n v="123.9"/>
    <n v="111.5"/>
    <n v="103.5"/>
    <n v="111.6"/>
    <n v="114.2"/>
    <n v="119.2"/>
    <n v="118.2"/>
    <n v="116.3"/>
    <n v="118.7"/>
    <n v="116.8"/>
    <n v="118.5"/>
    <s v="NA"/>
    <n v="113.4"/>
    <n v="114.1"/>
    <n v="112.1"/>
    <n v="111.4"/>
    <n v="110.9"/>
    <n v="113.1"/>
    <n v="108.9"/>
    <n v="111.8"/>
    <n v="116"/>
  </r>
  <r>
    <s v="Urban"/>
    <x v="1"/>
    <x v="4"/>
    <n v="122.7"/>
    <n v="124.1"/>
    <n v="114.2"/>
    <n v="119.1"/>
    <n v="103.5"/>
    <n v="129.19999999999999"/>
    <n v="127"/>
    <n v="112.6"/>
    <n v="101.3"/>
    <n v="117"/>
    <n v="112.9"/>
    <n v="121.7"/>
    <n v="120"/>
    <n v="118.3"/>
    <n v="116.8"/>
    <n v="112.9"/>
    <n v="116.2"/>
    <n v="114.3"/>
    <n v="111.1"/>
    <n v="114.1"/>
    <n v="111.2"/>
    <n v="111.3"/>
    <n v="111.5"/>
    <n v="112.9"/>
    <n v="109.3"/>
    <n v="111.7"/>
    <n v="115.6"/>
  </r>
  <r>
    <s v="Rural+Urban"/>
    <x v="1"/>
    <x v="4"/>
    <n v="121.1"/>
    <n v="121.6"/>
    <n v="115.9"/>
    <n v="118.4"/>
    <n v="107.7"/>
    <n v="127.7"/>
    <n v="125"/>
    <n v="111.9"/>
    <n v="102.8"/>
    <n v="113.4"/>
    <n v="113.7"/>
    <n v="120.4"/>
    <n v="118.9"/>
    <n v="116.8"/>
    <n v="118"/>
    <n v="115.2"/>
    <n v="117.6"/>
    <n v="114.3"/>
    <n v="112.5"/>
    <n v="114.1"/>
    <n v="111.8"/>
    <n v="111.3"/>
    <n v="111.2"/>
    <n v="113"/>
    <n v="109.1"/>
    <n v="111.8"/>
    <n v="115.8"/>
  </r>
  <r>
    <s v="Rural"/>
    <x v="1"/>
    <x v="5"/>
    <n v="120.7"/>
    <n v="121.6"/>
    <n v="116.1"/>
    <n v="119.3"/>
    <n v="110.3"/>
    <n v="125.8"/>
    <n v="129.30000000000001"/>
    <n v="112.2"/>
    <n v="103.6"/>
    <n v="112.3"/>
    <n v="114.9"/>
    <n v="120.1"/>
    <n v="119.5"/>
    <n v="117.3"/>
    <n v="119.7"/>
    <n v="117.3"/>
    <n v="119.3"/>
    <s v="NA"/>
    <n v="114.4"/>
    <n v="114.9"/>
    <n v="112.8"/>
    <n v="112.2"/>
    <n v="111.4"/>
    <n v="114.3"/>
    <n v="108"/>
    <n v="112.3"/>
    <n v="117"/>
  </r>
  <r>
    <s v="Urban"/>
    <x v="1"/>
    <x v="5"/>
    <n v="123.1"/>
    <n v="125.9"/>
    <n v="115.4"/>
    <n v="120.4"/>
    <n v="103.4"/>
    <n v="131.19999999999999"/>
    <n v="137.5"/>
    <n v="112.8"/>
    <n v="101.4"/>
    <n v="118.3"/>
    <n v="113.2"/>
    <n v="122.4"/>
    <n v="122"/>
    <n v="119"/>
    <n v="117.4"/>
    <n v="113.2"/>
    <n v="116.7"/>
    <n v="113.9"/>
    <n v="111.2"/>
    <n v="114.3"/>
    <n v="111.4"/>
    <n v="111.5"/>
    <n v="111.8"/>
    <n v="115.1"/>
    <n v="108.7"/>
    <n v="112.2"/>
    <n v="116.4"/>
  </r>
  <r>
    <s v="Rural+Urban"/>
    <x v="1"/>
    <x v="5"/>
    <n v="121.5"/>
    <n v="123.1"/>
    <n v="115.8"/>
    <n v="119.7"/>
    <n v="107.8"/>
    <n v="128.30000000000001"/>
    <n v="132.1"/>
    <n v="112.4"/>
    <n v="102.9"/>
    <n v="114.3"/>
    <n v="114.2"/>
    <n v="121.2"/>
    <n v="120.4"/>
    <n v="117.8"/>
    <n v="118.8"/>
    <n v="115.6"/>
    <n v="118.3"/>
    <n v="113.9"/>
    <n v="113.2"/>
    <n v="114.6"/>
    <n v="112.3"/>
    <n v="111.8"/>
    <n v="111.6"/>
    <n v="114.8"/>
    <n v="108.3"/>
    <n v="112.3"/>
    <n v="116.7"/>
  </r>
  <r>
    <s v="Rural"/>
    <x v="1"/>
    <x v="6"/>
    <n v="121.7"/>
    <n v="122.5"/>
    <n v="117.7"/>
    <n v="120.6"/>
    <n v="110.4"/>
    <n v="129.1"/>
    <n v="150.1"/>
    <n v="113.2"/>
    <n v="104.8"/>
    <n v="113.3"/>
    <n v="115.6"/>
    <n v="120.9"/>
    <n v="123.3"/>
    <n v="118"/>
    <n v="120.7"/>
    <n v="118.3"/>
    <n v="120.3"/>
    <s v="NA"/>
    <n v="115.3"/>
    <n v="115.4"/>
    <n v="113.4"/>
    <n v="113.2"/>
    <n v="111.8"/>
    <n v="115.5"/>
    <n v="108.8"/>
    <n v="113.1"/>
    <n v="119.5"/>
  </r>
  <r>
    <s v="Urban"/>
    <x v="1"/>
    <x v="6"/>
    <n v="123.8"/>
    <n v="126.4"/>
    <n v="118"/>
    <n v="121.6"/>
    <n v="103.5"/>
    <n v="133.69999999999999"/>
    <n v="172.4"/>
    <n v="113.1"/>
    <n v="102.7"/>
    <n v="120"/>
    <n v="113.8"/>
    <n v="123.4"/>
    <n v="127.1"/>
    <n v="121"/>
    <n v="118"/>
    <n v="113.6"/>
    <n v="117.4"/>
    <n v="114.8"/>
    <n v="111.6"/>
    <n v="114.9"/>
    <n v="111.5"/>
    <n v="113"/>
    <n v="112.4"/>
    <n v="117.8"/>
    <n v="109.7"/>
    <n v="113.5"/>
    <n v="118.9"/>
  </r>
  <r>
    <s v="Rural+Urban"/>
    <x v="1"/>
    <x v="6"/>
    <n v="122.4"/>
    <n v="123.9"/>
    <n v="117.8"/>
    <n v="121"/>
    <n v="107.9"/>
    <n v="131.19999999999999"/>
    <n v="157.69999999999999"/>
    <n v="113.2"/>
    <n v="104.1"/>
    <n v="115.5"/>
    <n v="114.8"/>
    <n v="122.1"/>
    <n v="124.7"/>
    <n v="118.8"/>
    <n v="119.6"/>
    <n v="116.3"/>
    <n v="119.1"/>
    <n v="114.8"/>
    <n v="113.9"/>
    <n v="115.2"/>
    <n v="112.7"/>
    <n v="113.1"/>
    <n v="112.1"/>
    <n v="116.8"/>
    <n v="109.2"/>
    <n v="113.3"/>
    <n v="119.2"/>
  </r>
  <r>
    <s v="Rural"/>
    <x v="1"/>
    <x v="7"/>
    <n v="121.8"/>
    <n v="122.8"/>
    <n v="117.8"/>
    <n v="121.9"/>
    <n v="110.6"/>
    <n v="129.69999999999999"/>
    <n v="161.1"/>
    <n v="114.1"/>
    <n v="105.1"/>
    <n v="114.6"/>
    <n v="115.8"/>
    <n v="121.7"/>
    <n v="125.3"/>
    <n v="118.8"/>
    <n v="120.9"/>
    <n v="118.8"/>
    <n v="120.7"/>
    <s v="NA"/>
    <n v="115.4"/>
    <n v="115.9"/>
    <n v="114"/>
    <n v="113.2"/>
    <n v="112.2"/>
    <n v="116.2"/>
    <n v="109.4"/>
    <n v="113.5"/>
    <n v="120.7"/>
  </r>
  <r>
    <s v="Urban"/>
    <x v="1"/>
    <x v="7"/>
    <n v="124.8"/>
    <n v="127.3"/>
    <n v="116.5"/>
    <n v="122.2"/>
    <n v="103.6"/>
    <n v="132.69999999999999"/>
    <n v="181.9"/>
    <n v="115.2"/>
    <n v="102.7"/>
    <n v="122.1"/>
    <n v="114.4"/>
    <n v="124.7"/>
    <n v="128.9"/>
    <n v="123"/>
    <n v="118.6"/>
    <n v="114.1"/>
    <n v="117.9"/>
    <n v="115.5"/>
    <n v="111.8"/>
    <n v="115.3"/>
    <n v="112.2"/>
    <n v="112.5"/>
    <n v="112.9"/>
    <n v="119.2"/>
    <n v="110.5"/>
    <n v="113.9"/>
    <n v="119.9"/>
  </r>
  <r>
    <s v="Rural+Urban"/>
    <x v="1"/>
    <x v="7"/>
    <n v="122.7"/>
    <n v="124.4"/>
    <n v="117.3"/>
    <n v="122"/>
    <n v="108"/>
    <n v="131.1"/>
    <n v="168.2"/>
    <n v="114.5"/>
    <n v="104.3"/>
    <n v="117.1"/>
    <n v="115.2"/>
    <n v="123.1"/>
    <n v="126.6"/>
    <n v="119.9"/>
    <n v="120"/>
    <n v="116.8"/>
    <n v="119.6"/>
    <n v="115.5"/>
    <n v="114"/>
    <n v="115.6"/>
    <n v="113.3"/>
    <n v="112.8"/>
    <n v="112.6"/>
    <n v="118"/>
    <n v="109.9"/>
    <n v="113.7"/>
    <n v="120.3"/>
  </r>
  <r>
    <s v="Rural"/>
    <x v="1"/>
    <x v="8"/>
    <n v="122.3"/>
    <n v="122.4"/>
    <n v="117.8"/>
    <n v="122.7"/>
    <n v="110.4"/>
    <n v="129.80000000000001"/>
    <n v="158.80000000000001"/>
    <n v="115"/>
    <n v="104.7"/>
    <n v="114.9"/>
    <n v="116.5"/>
    <n v="122.6"/>
    <n v="125.3"/>
    <n v="119.5"/>
    <n v="121.7"/>
    <n v="119.2"/>
    <n v="121.3"/>
    <s v="NA"/>
    <n v="115.8"/>
    <n v="116.7"/>
    <n v="114.5"/>
    <n v="112.8"/>
    <n v="112.6"/>
    <n v="116.6"/>
    <n v="109.1"/>
    <n v="113.7"/>
    <n v="120.9"/>
  </r>
  <r>
    <s v="Urban"/>
    <x v="1"/>
    <x v="8"/>
    <n v="124.2"/>
    <n v="125.4"/>
    <n v="116.4"/>
    <n v="122.7"/>
    <n v="103.5"/>
    <n v="124.5"/>
    <n v="168.6"/>
    <n v="116.9"/>
    <n v="101.9"/>
    <n v="122.9"/>
    <n v="114.8"/>
    <n v="125.2"/>
    <n v="126.7"/>
    <n v="124.3"/>
    <n v="119.2"/>
    <n v="114.5"/>
    <n v="118.4"/>
    <n v="116.1"/>
    <n v="111.8"/>
    <n v="115.5"/>
    <n v="112.3"/>
    <n v="111.2"/>
    <n v="113.4"/>
    <n v="120"/>
    <n v="110"/>
    <n v="113.6"/>
    <n v="119.2"/>
  </r>
  <r>
    <s v="Rural+Urban"/>
    <x v="1"/>
    <x v="8"/>
    <n v="122.9"/>
    <n v="123.5"/>
    <n v="117.3"/>
    <n v="122.7"/>
    <n v="107.9"/>
    <n v="127.3"/>
    <n v="162.1"/>
    <n v="115.6"/>
    <n v="103.8"/>
    <n v="117.6"/>
    <n v="115.8"/>
    <n v="123.8"/>
    <n v="125.8"/>
    <n v="120.8"/>
    <n v="120.7"/>
    <n v="117.2"/>
    <n v="120.1"/>
    <n v="116.1"/>
    <n v="114.3"/>
    <n v="116.1"/>
    <n v="113.7"/>
    <n v="112"/>
    <n v="113.1"/>
    <n v="118.6"/>
    <n v="109.5"/>
    <n v="113.7"/>
    <n v="120.1"/>
  </r>
  <r>
    <s v="Rural"/>
    <x v="1"/>
    <x v="9"/>
    <n v="122.6"/>
    <n v="122.5"/>
    <n v="118.3"/>
    <n v="123.2"/>
    <n v="110.5"/>
    <n v="128.9"/>
    <n v="155.30000000000001"/>
    <n v="115.5"/>
    <n v="104"/>
    <n v="115.3"/>
    <n v="116.8"/>
    <n v="123.2"/>
    <n v="125.1"/>
    <n v="120"/>
    <n v="122.7"/>
    <n v="120.3"/>
    <n v="122.3"/>
    <s v="NA"/>
    <n v="116.4"/>
    <n v="117.5"/>
    <n v="115.3"/>
    <n v="112.6"/>
    <n v="113"/>
    <n v="116.9"/>
    <n v="109.3"/>
    <n v="114"/>
    <n v="121"/>
  </r>
  <r>
    <s v="Urban"/>
    <x v="1"/>
    <x v="9"/>
    <n v="124.6"/>
    <n v="126.1"/>
    <n v="117.8"/>
    <n v="123.1"/>
    <n v="103.5"/>
    <n v="123.5"/>
    <n v="159.6"/>
    <n v="117.4"/>
    <n v="101.2"/>
    <n v="123.8"/>
    <n v="115.2"/>
    <n v="125.9"/>
    <n v="125.8"/>
    <n v="124.3"/>
    <n v="119.6"/>
    <n v="114.9"/>
    <n v="118.9"/>
    <n v="116.7"/>
    <n v="112"/>
    <n v="115.8"/>
    <n v="112.6"/>
    <n v="111"/>
    <n v="113.6"/>
    <n v="120.2"/>
    <n v="110.1"/>
    <n v="113.7"/>
    <n v="119.1"/>
  </r>
  <r>
    <s v="Rural+Urban"/>
    <x v="1"/>
    <x v="9"/>
    <n v="123.2"/>
    <n v="123.8"/>
    <n v="118.1"/>
    <n v="123.2"/>
    <n v="107.9"/>
    <n v="126.4"/>
    <n v="156.80000000000001"/>
    <n v="116.1"/>
    <n v="103.1"/>
    <n v="118.1"/>
    <n v="116.1"/>
    <n v="124.5"/>
    <n v="125.4"/>
    <n v="121.1"/>
    <n v="121.5"/>
    <n v="118.1"/>
    <n v="121"/>
    <n v="116.7"/>
    <n v="114.7"/>
    <n v="116.7"/>
    <n v="114.3"/>
    <n v="111.8"/>
    <n v="113.3"/>
    <n v="118.8"/>
    <n v="109.6"/>
    <n v="113.9"/>
    <n v="120.1"/>
  </r>
  <r>
    <s v="Rural"/>
    <x v="1"/>
    <x v="10"/>
    <n v="122.7"/>
    <n v="122.6"/>
    <n v="119.9"/>
    <n v="124"/>
    <n v="110.5"/>
    <n v="128.80000000000001"/>
    <n v="152"/>
    <n v="116.2"/>
    <n v="103.3"/>
    <n v="115.8"/>
    <n v="116.8"/>
    <n v="124.5"/>
    <n v="124.9"/>
    <n v="120.8"/>
    <n v="123.3"/>
    <n v="120.5"/>
    <n v="122.9"/>
    <s v="NA"/>
    <n v="117.3"/>
    <n v="118.1"/>
    <n v="115.9"/>
    <n v="112"/>
    <n v="113.3"/>
    <n v="117.2"/>
    <n v="108.8"/>
    <n v="114.1"/>
    <n v="121.1"/>
  </r>
  <r>
    <s v="Urban"/>
    <x v="1"/>
    <x v="10"/>
    <n v="124.5"/>
    <n v="125.6"/>
    <n v="122.7"/>
    <n v="124.6"/>
    <n v="103.2"/>
    <n v="122.2"/>
    <n v="153.19999999999999"/>
    <n v="119.3"/>
    <n v="99.8"/>
    <n v="124.6"/>
    <n v="115.8"/>
    <n v="126.9"/>
    <n v="125.4"/>
    <n v="125.8"/>
    <n v="120.3"/>
    <n v="115.4"/>
    <n v="119.5"/>
    <n v="117.1"/>
    <n v="112.6"/>
    <n v="116.4"/>
    <n v="113"/>
    <n v="109.7"/>
    <n v="114"/>
    <n v="120.3"/>
    <n v="109.6"/>
    <n v="113.4"/>
    <n v="119"/>
  </r>
  <r>
    <s v="Rural+Urban"/>
    <x v="1"/>
    <x v="10"/>
    <n v="123.3"/>
    <n v="123.7"/>
    <n v="121"/>
    <n v="124.2"/>
    <n v="107.8"/>
    <n v="125.7"/>
    <n v="152.4"/>
    <n v="117.2"/>
    <n v="102.1"/>
    <n v="118.7"/>
    <n v="116.4"/>
    <n v="125.6"/>
    <n v="125.1"/>
    <n v="122.1"/>
    <n v="122.1"/>
    <n v="118.4"/>
    <n v="121.6"/>
    <n v="117.1"/>
    <n v="115.5"/>
    <n v="117.3"/>
    <n v="114.8"/>
    <n v="110.8"/>
    <n v="113.7"/>
    <n v="119"/>
    <n v="109.1"/>
    <n v="113.8"/>
    <n v="120.1"/>
  </r>
  <r>
    <s v="Rural"/>
    <x v="1"/>
    <x v="11"/>
    <n v="122.4"/>
    <n v="122.4"/>
    <n v="121.8"/>
    <n v="124.2"/>
    <n v="110.2"/>
    <n v="128.6"/>
    <n v="140.30000000000001"/>
    <n v="116.3"/>
    <n v="102"/>
    <n v="116"/>
    <n v="117.3"/>
    <n v="124.8"/>
    <n v="123.3"/>
    <n v="121.7"/>
    <n v="123.8"/>
    <n v="120.6"/>
    <n v="123.3"/>
    <s v="NA"/>
    <n v="117.4"/>
    <n v="118.2"/>
    <n v="116.2"/>
    <n v="111.5"/>
    <n v="113.3"/>
    <n v="117.7"/>
    <n v="109.4"/>
    <n v="114.2"/>
    <n v="120.3"/>
  </r>
  <r>
    <s v="Urban"/>
    <x v="1"/>
    <x v="11"/>
    <n v="124"/>
    <n v="124.7"/>
    <n v="126.3"/>
    <n v="124.9"/>
    <n v="103"/>
    <n v="122.3"/>
    <n v="141"/>
    <n v="120.1"/>
    <n v="97.8"/>
    <n v="125.4"/>
    <n v="116.1"/>
    <n v="127.6"/>
    <n v="124"/>
    <n v="126.4"/>
    <n v="120.7"/>
    <n v="115.8"/>
    <n v="120"/>
    <n v="116.5"/>
    <n v="113"/>
    <n v="116.8"/>
    <n v="113.2"/>
    <n v="108.8"/>
    <n v="114.3"/>
    <n v="120.7"/>
    <n v="110.4"/>
    <n v="113.4"/>
    <n v="118.4"/>
  </r>
  <r>
    <s v="Rural+Urban"/>
    <x v="1"/>
    <x v="11"/>
    <n v="122.9"/>
    <n v="123.2"/>
    <n v="123.5"/>
    <n v="124.5"/>
    <n v="107.6"/>
    <n v="125.7"/>
    <n v="140.5"/>
    <n v="117.6"/>
    <n v="100.6"/>
    <n v="119.1"/>
    <n v="116.8"/>
    <n v="126.1"/>
    <n v="123.6"/>
    <n v="123"/>
    <n v="122.6"/>
    <n v="118.6"/>
    <n v="122"/>
    <n v="116.5"/>
    <n v="115.7"/>
    <n v="117.5"/>
    <n v="115.1"/>
    <n v="110.1"/>
    <n v="113.9"/>
    <n v="119.5"/>
    <n v="109.8"/>
    <n v="113.8"/>
    <n v="119.4"/>
  </r>
  <r>
    <s v="Rural"/>
    <x v="2"/>
    <x v="0"/>
    <n v="123.1"/>
    <n v="123.1"/>
    <n v="122.1"/>
    <n v="124.9"/>
    <n v="111"/>
    <n v="130.4"/>
    <n v="132.30000000000001"/>
    <n v="117.2"/>
    <n v="100.5"/>
    <n v="117.2"/>
    <n v="117.9"/>
    <n v="125.6"/>
    <n v="122.8"/>
    <n v="122.7"/>
    <n v="124.4"/>
    <n v="121.6"/>
    <n v="124"/>
    <s v="NA"/>
    <n v="118.4"/>
    <n v="118.9"/>
    <n v="116.6"/>
    <n v="111"/>
    <n v="114"/>
    <n v="118.2"/>
    <n v="110.2"/>
    <n v="114.5"/>
    <n v="120.3"/>
  </r>
  <r>
    <s v="Urban"/>
    <x v="2"/>
    <x v="0"/>
    <n v="124"/>
    <n v="125.5"/>
    <n v="126.6"/>
    <n v="125.2"/>
    <n v="104.3"/>
    <n v="121.3"/>
    <n v="134.4"/>
    <n v="122.9"/>
    <n v="96.1"/>
    <n v="126.6"/>
    <n v="116.5"/>
    <n v="128"/>
    <n v="123.5"/>
    <n v="127.4"/>
    <n v="121"/>
    <n v="116.1"/>
    <n v="120.2"/>
    <n v="117.3"/>
    <n v="113.4"/>
    <n v="117.2"/>
    <n v="113.7"/>
    <n v="107.9"/>
    <n v="114.6"/>
    <n v="120.8"/>
    <n v="111.4"/>
    <n v="113.4"/>
    <n v="118.5"/>
  </r>
  <r>
    <s v="Rural+Urban"/>
    <x v="2"/>
    <x v="0"/>
    <n v="123.4"/>
    <n v="123.9"/>
    <n v="123.8"/>
    <n v="125"/>
    <n v="108.5"/>
    <n v="126.2"/>
    <n v="133"/>
    <n v="119.1"/>
    <n v="99"/>
    <n v="120.3"/>
    <n v="117.3"/>
    <n v="126.7"/>
    <n v="123.1"/>
    <n v="124"/>
    <n v="123.1"/>
    <n v="119.3"/>
    <n v="122.5"/>
    <n v="117.3"/>
    <n v="116.5"/>
    <n v="118.1"/>
    <n v="115.5"/>
    <n v="109.4"/>
    <n v="114.3"/>
    <n v="119.7"/>
    <n v="110.7"/>
    <n v="114"/>
    <n v="119.5"/>
  </r>
  <r>
    <s v="Rural"/>
    <x v="2"/>
    <x v="1"/>
    <n v="123.4"/>
    <n v="124.4"/>
    <n v="122.1"/>
    <n v="125.8"/>
    <n v="111.5"/>
    <n v="129.4"/>
    <n v="128.19999999999999"/>
    <n v="118.8"/>
    <n v="100"/>
    <n v="118.6"/>
    <n v="118.8"/>
    <n v="126.8"/>
    <n v="122.8"/>
    <n v="124.2"/>
    <n v="125.4"/>
    <n v="122.7"/>
    <n v="125"/>
    <s v="NA"/>
    <n v="120"/>
    <n v="119.6"/>
    <n v="117.7"/>
    <n v="110.9"/>
    <n v="114.8"/>
    <n v="118.7"/>
    <n v="110.8"/>
    <n v="115"/>
    <n v="120.6"/>
  </r>
  <r>
    <s v="Urban"/>
    <x v="2"/>
    <x v="1"/>
    <n v="124.3"/>
    <n v="126.5"/>
    <n v="119.5"/>
    <n v="125.6"/>
    <n v="104.9"/>
    <n v="121.6"/>
    <n v="131.80000000000001"/>
    <n v="125.1"/>
    <n v="95"/>
    <n v="127.7"/>
    <n v="116.8"/>
    <n v="128.6"/>
    <n v="123.7"/>
    <n v="128.1"/>
    <n v="121.3"/>
    <n v="116.5"/>
    <n v="120.6"/>
    <n v="118.1"/>
    <n v="114"/>
    <n v="117.7"/>
    <n v="114.1"/>
    <n v="106.8"/>
    <n v="114.9"/>
    <n v="120.4"/>
    <n v="111.7"/>
    <n v="113.2"/>
    <n v="118.7"/>
  </r>
  <r>
    <s v="Rural+Urban"/>
    <x v="2"/>
    <x v="1"/>
    <n v="123.7"/>
    <n v="125.1"/>
    <n v="121.1"/>
    <n v="125.7"/>
    <n v="109.1"/>
    <n v="125.8"/>
    <n v="129.4"/>
    <n v="120.9"/>
    <n v="98.3"/>
    <n v="121.6"/>
    <n v="118"/>
    <n v="127.6"/>
    <n v="123.1"/>
    <n v="125.2"/>
    <n v="123.8"/>
    <n v="120.1"/>
    <n v="123.3"/>
    <n v="118.1"/>
    <n v="117.7"/>
    <n v="118.7"/>
    <n v="116.3"/>
    <n v="108.7"/>
    <n v="114.9"/>
    <n v="119.7"/>
    <n v="111.2"/>
    <n v="114.1"/>
    <n v="119.7"/>
  </r>
  <r>
    <s v="Rural"/>
    <x v="2"/>
    <x v="2"/>
    <n v="123.3"/>
    <n v="124.7"/>
    <n v="118.9"/>
    <n v="126"/>
    <n v="111.8"/>
    <n v="130.9"/>
    <n v="128"/>
    <n v="119.9"/>
    <n v="98.9"/>
    <n v="119.4"/>
    <n v="118.9"/>
    <n v="127.7"/>
    <n v="123.1"/>
    <n v="124.7"/>
    <n v="126"/>
    <n v="122.9"/>
    <n v="125.5"/>
    <s v="NA"/>
    <n v="120.6"/>
    <n v="120.2"/>
    <n v="118.2"/>
    <n v="111.6"/>
    <n v="115.5"/>
    <n v="119.4"/>
    <n v="110.8"/>
    <n v="115.5"/>
    <n v="121.1"/>
  </r>
  <r>
    <s v="Urban"/>
    <x v="2"/>
    <x v="2"/>
    <n v="124"/>
    <n v="126.7"/>
    <n v="113.5"/>
    <n v="125.9"/>
    <n v="104.8"/>
    <n v="123.8"/>
    <n v="131.4"/>
    <n v="127.2"/>
    <n v="93.2"/>
    <n v="127.4"/>
    <n v="117"/>
    <n v="129.19999999999999"/>
    <n v="123.9"/>
    <n v="128.80000000000001"/>
    <n v="121.7"/>
    <n v="116.9"/>
    <n v="120.9"/>
    <n v="118.6"/>
    <n v="114.4"/>
    <n v="118"/>
    <n v="114.3"/>
    <n v="108.4"/>
    <n v="115.4"/>
    <n v="120.6"/>
    <n v="111.3"/>
    <n v="113.8"/>
    <n v="119.1"/>
  </r>
  <r>
    <s v="Rural+Urban"/>
    <x v="2"/>
    <x v="2"/>
    <n v="123.5"/>
    <n v="125.4"/>
    <n v="116.8"/>
    <n v="126"/>
    <n v="109.2"/>
    <n v="127.6"/>
    <n v="129.19999999999999"/>
    <n v="122.4"/>
    <n v="97"/>
    <n v="122.1"/>
    <n v="118.1"/>
    <n v="128.4"/>
    <n v="123.4"/>
    <n v="125.8"/>
    <n v="124.3"/>
    <n v="120.4"/>
    <n v="123.7"/>
    <n v="118.6"/>
    <n v="118.3"/>
    <n v="119.2"/>
    <n v="116.7"/>
    <n v="109.9"/>
    <n v="115.4"/>
    <n v="120.1"/>
    <n v="111"/>
    <n v="114.7"/>
    <n v="120.2"/>
  </r>
  <r>
    <s v="Rural"/>
    <x v="2"/>
    <x v="3"/>
    <n v="123.3"/>
    <n v="125.5"/>
    <n v="117.2"/>
    <n v="126.8"/>
    <n v="111.9"/>
    <n v="134.19999999999999"/>
    <n v="127.5"/>
    <n v="121.5"/>
    <n v="97.8"/>
    <n v="119.8"/>
    <n v="119.4"/>
    <n v="128.69999999999999"/>
    <n v="123.6"/>
    <n v="125.7"/>
    <n v="126.4"/>
    <n v="123.3"/>
    <n v="126"/>
    <s v="NA"/>
    <n v="121.2"/>
    <n v="120.9"/>
    <n v="118.6"/>
    <n v="111.9"/>
    <n v="116.2"/>
    <n v="119.9"/>
    <n v="111.6"/>
    <n v="116"/>
    <n v="121.5"/>
  </r>
  <r>
    <s v="Urban"/>
    <x v="2"/>
    <x v="3"/>
    <n v="123.8"/>
    <n v="128.19999999999999"/>
    <n v="110"/>
    <n v="126.3"/>
    <n v="104.5"/>
    <n v="130.6"/>
    <n v="130.80000000000001"/>
    <n v="131.30000000000001"/>
    <n v="91.6"/>
    <n v="127.7"/>
    <n v="117.2"/>
    <n v="129.5"/>
    <n v="124.6"/>
    <n v="130.1"/>
    <n v="122.1"/>
    <n v="117.2"/>
    <n v="121.3"/>
    <n v="119.2"/>
    <n v="114.7"/>
    <n v="118.4"/>
    <n v="114.6"/>
    <n v="108.4"/>
    <n v="115.6"/>
    <n v="121.7"/>
    <n v="111.8"/>
    <n v="114.2"/>
    <n v="119.7"/>
  </r>
  <r>
    <s v="Rural+Urban"/>
    <x v="2"/>
    <x v="3"/>
    <n v="123.5"/>
    <n v="126.4"/>
    <n v="114.4"/>
    <n v="126.6"/>
    <n v="109.2"/>
    <n v="132.5"/>
    <n v="128.6"/>
    <n v="124.8"/>
    <n v="95.7"/>
    <n v="122.4"/>
    <n v="118.5"/>
    <n v="129.1"/>
    <n v="124"/>
    <n v="126.9"/>
    <n v="124.7"/>
    <n v="120.8"/>
    <n v="124.1"/>
    <n v="119.2"/>
    <n v="118.7"/>
    <n v="119.7"/>
    <n v="117.1"/>
    <n v="110.1"/>
    <n v="115.9"/>
    <n v="121"/>
    <n v="111.7"/>
    <n v="115.1"/>
    <n v="120.7"/>
  </r>
  <r>
    <s v="Rural"/>
    <x v="2"/>
    <x v="4"/>
    <n v="123.5"/>
    <n v="127.1"/>
    <n v="117.3"/>
    <n v="127.7"/>
    <n v="112.5"/>
    <n v="134.1"/>
    <n v="128.5"/>
    <n v="124.3"/>
    <n v="97.6"/>
    <n v="120.7"/>
    <n v="120.2"/>
    <n v="129.80000000000001"/>
    <n v="124.4"/>
    <n v="126.7"/>
    <n v="127.3"/>
    <n v="124.1"/>
    <n v="126.8"/>
    <s v="NA"/>
    <n v="121.9"/>
    <n v="121.5"/>
    <n v="119.4"/>
    <n v="113.3"/>
    <n v="116.7"/>
    <n v="120.5"/>
    <n v="112.3"/>
    <n v="116.9"/>
    <n v="122.4"/>
  </r>
  <r>
    <s v="Urban"/>
    <x v="2"/>
    <x v="4"/>
    <n v="123.8"/>
    <n v="129.69999999999999"/>
    <n v="111.3"/>
    <n v="126.6"/>
    <n v="105.2"/>
    <n v="130.80000000000001"/>
    <n v="135.6"/>
    <n v="142.6"/>
    <n v="90.8"/>
    <n v="128.80000000000001"/>
    <n v="117.7"/>
    <n v="129.9"/>
    <n v="126.1"/>
    <n v="131.30000000000001"/>
    <n v="122.4"/>
    <n v="117.4"/>
    <n v="121.6"/>
    <n v="119.6"/>
    <n v="114.9"/>
    <n v="118.7"/>
    <n v="114.9"/>
    <n v="110.8"/>
    <n v="116"/>
    <n v="122"/>
    <n v="112.4"/>
    <n v="115.2"/>
    <n v="120.7"/>
  </r>
  <r>
    <s v="Rural+Urban"/>
    <x v="2"/>
    <x v="4"/>
    <n v="123.6"/>
    <n v="128"/>
    <n v="115"/>
    <n v="127.3"/>
    <n v="109.8"/>
    <n v="132.6"/>
    <n v="130.9"/>
    <n v="130.5"/>
    <n v="95.3"/>
    <n v="123.4"/>
    <n v="119.2"/>
    <n v="129.80000000000001"/>
    <n v="125"/>
    <n v="127.9"/>
    <n v="125.4"/>
    <n v="121.3"/>
    <n v="124.7"/>
    <n v="119.6"/>
    <n v="119.2"/>
    <n v="120.2"/>
    <n v="117.7"/>
    <n v="112"/>
    <n v="116.3"/>
    <n v="121.4"/>
    <n v="112.3"/>
    <n v="116.1"/>
    <n v="121.6"/>
  </r>
  <r>
    <s v="Rural"/>
    <x v="2"/>
    <x v="5"/>
    <n v="124.1"/>
    <n v="130.4"/>
    <n v="122.1"/>
    <n v="128.69999999999999"/>
    <n v="114.1"/>
    <n v="133.19999999999999"/>
    <n v="135.19999999999999"/>
    <n v="131.9"/>
    <n v="96.3"/>
    <n v="123"/>
    <n v="121.1"/>
    <n v="131.19999999999999"/>
    <n v="126.6"/>
    <n v="128.19999999999999"/>
    <n v="128.4"/>
    <n v="125.1"/>
    <n v="128"/>
    <s v="NA"/>
    <n v="122.6"/>
    <n v="122.8"/>
    <n v="120.4"/>
    <n v="114.2"/>
    <n v="117.9"/>
    <n v="122"/>
    <n v="113"/>
    <n v="117.9"/>
    <n v="124.1"/>
  </r>
  <r>
    <s v="Urban"/>
    <x v="2"/>
    <x v="5"/>
    <n v="123.6"/>
    <n v="134.4"/>
    <n v="120.9"/>
    <n v="127.3"/>
    <n v="106"/>
    <n v="132.30000000000001"/>
    <n v="146.69999999999999"/>
    <n v="148.1"/>
    <n v="89.8"/>
    <n v="130.5"/>
    <n v="118"/>
    <n v="130.5"/>
    <n v="128.5"/>
    <n v="132.1"/>
    <n v="123.2"/>
    <n v="117.6"/>
    <n v="122.3"/>
    <n v="119"/>
    <n v="115.1"/>
    <n v="119.2"/>
    <n v="115.4"/>
    <n v="111.7"/>
    <n v="116.2"/>
    <n v="123.8"/>
    <n v="112.5"/>
    <n v="116"/>
    <n v="121.7"/>
  </r>
  <r>
    <s v="Rural+Urban"/>
    <x v="2"/>
    <x v="5"/>
    <n v="123.9"/>
    <n v="131.80000000000001"/>
    <n v="121.6"/>
    <n v="128.19999999999999"/>
    <n v="111.1"/>
    <n v="132.80000000000001"/>
    <n v="139.1"/>
    <n v="137.4"/>
    <n v="94.1"/>
    <n v="125.5"/>
    <n v="119.8"/>
    <n v="130.9"/>
    <n v="127.3"/>
    <n v="129.19999999999999"/>
    <n v="126.4"/>
    <n v="122"/>
    <n v="125.7"/>
    <n v="119"/>
    <n v="119.8"/>
    <n v="121.1"/>
    <n v="118.5"/>
    <n v="112.9"/>
    <n v="116.9"/>
    <n v="123.1"/>
    <n v="112.8"/>
    <n v="117"/>
    <n v="123"/>
  </r>
  <r>
    <s v="Rural"/>
    <x v="2"/>
    <x v="6"/>
    <n v="124"/>
    <n v="131.5"/>
    <n v="122"/>
    <n v="128.69999999999999"/>
    <n v="113.5"/>
    <n v="133.30000000000001"/>
    <n v="140.80000000000001"/>
    <n v="133.80000000000001"/>
    <n v="94.1"/>
    <n v="123.4"/>
    <n v="121"/>
    <n v="131.69999999999999"/>
    <n v="127.5"/>
    <n v="129.4"/>
    <n v="128.80000000000001"/>
    <n v="125.5"/>
    <n v="128.30000000000001"/>
    <s v="NA"/>
    <n v="123"/>
    <n v="123"/>
    <n v="120.8"/>
    <n v="114.1"/>
    <n v="118"/>
    <n v="122.9"/>
    <n v="112.7"/>
    <n v="118.1"/>
    <n v="124.7"/>
  </r>
  <r>
    <s v="Urban"/>
    <x v="2"/>
    <x v="6"/>
    <n v="123.2"/>
    <n v="134.30000000000001"/>
    <n v="119.5"/>
    <n v="127.7"/>
    <n v="106.3"/>
    <n v="132.80000000000001"/>
    <n v="153.5"/>
    <n v="149.5"/>
    <n v="85.7"/>
    <n v="131.5"/>
    <n v="118.3"/>
    <n v="131.1"/>
    <n v="129.5"/>
    <n v="133.1"/>
    <n v="123.5"/>
    <n v="117.9"/>
    <n v="122.7"/>
    <n v="119.9"/>
    <n v="115.3"/>
    <n v="119.5"/>
    <n v="116"/>
    <n v="111.5"/>
    <n v="116.6"/>
    <n v="125.4"/>
    <n v="111.7"/>
    <n v="116.3"/>
    <n v="122.4"/>
  </r>
  <r>
    <s v="Rural+Urban"/>
    <x v="2"/>
    <x v="6"/>
    <n v="123.7"/>
    <n v="132.5"/>
    <n v="121"/>
    <n v="128.30000000000001"/>
    <n v="110.9"/>
    <n v="133.1"/>
    <n v="145.1"/>
    <n v="139.1"/>
    <n v="91.3"/>
    <n v="126.1"/>
    <n v="119.9"/>
    <n v="131.4"/>
    <n v="128.19999999999999"/>
    <n v="130.4"/>
    <n v="126.7"/>
    <n v="122.3"/>
    <n v="126.1"/>
    <n v="119.9"/>
    <n v="120.1"/>
    <n v="121.3"/>
    <n v="119"/>
    <n v="112.7"/>
    <n v="117.2"/>
    <n v="124.4"/>
    <n v="112.3"/>
    <n v="117.2"/>
    <n v="123.6"/>
  </r>
  <r>
    <s v="Rural"/>
    <x v="2"/>
    <x v="7"/>
    <n v="124.7"/>
    <n v="131.30000000000001"/>
    <n v="121.3"/>
    <n v="128.80000000000001"/>
    <n v="114"/>
    <n v="134.19999999999999"/>
    <n v="153.6"/>
    <n v="137.9"/>
    <n v="93.1"/>
    <n v="123.9"/>
    <n v="121.5"/>
    <n v="132.5"/>
    <n v="129.80000000000001"/>
    <n v="130.1"/>
    <n v="129.5"/>
    <n v="126.3"/>
    <n v="129"/>
    <s v="NA"/>
    <n v="123.8"/>
    <n v="123.7"/>
    <n v="121.1"/>
    <n v="113.6"/>
    <n v="118.5"/>
    <n v="123.6"/>
    <n v="112.5"/>
    <n v="118.2"/>
    <n v="126.1"/>
  </r>
  <r>
    <s v="Urban"/>
    <x v="2"/>
    <x v="7"/>
    <n v="123.1"/>
    <n v="131.69999999999999"/>
    <n v="118.1"/>
    <n v="128"/>
    <n v="106.8"/>
    <n v="130.1"/>
    <n v="165.5"/>
    <n v="156"/>
    <n v="85.3"/>
    <n v="132.69999999999999"/>
    <n v="118.8"/>
    <n v="131.69999999999999"/>
    <n v="131.1"/>
    <n v="134.19999999999999"/>
    <n v="123.7"/>
    <n v="118.2"/>
    <n v="122.9"/>
    <n v="120.9"/>
    <n v="115.3"/>
    <n v="120"/>
    <n v="116.6"/>
    <n v="109.9"/>
    <n v="117.2"/>
    <n v="126.2"/>
    <n v="112"/>
    <n v="116.2"/>
    <n v="123.2"/>
  </r>
  <r>
    <s v="Rural+Urban"/>
    <x v="2"/>
    <x v="7"/>
    <n v="124.2"/>
    <n v="131.4"/>
    <n v="120.1"/>
    <n v="128.5"/>
    <n v="111.4"/>
    <n v="132.30000000000001"/>
    <n v="157.6"/>
    <n v="144"/>
    <n v="90.5"/>
    <n v="126.8"/>
    <n v="120.4"/>
    <n v="132.1"/>
    <n v="130.30000000000001"/>
    <n v="131.19999999999999"/>
    <n v="127.2"/>
    <n v="122.9"/>
    <n v="126.6"/>
    <n v="120.9"/>
    <n v="120.6"/>
    <n v="122"/>
    <n v="119.4"/>
    <n v="111.7"/>
    <n v="117.8"/>
    <n v="125.1"/>
    <n v="112.3"/>
    <n v="117.2"/>
    <n v="124.8"/>
  </r>
  <r>
    <s v="Rural"/>
    <x v="2"/>
    <x v="8"/>
    <n v="125.1"/>
    <n v="131.1"/>
    <n v="120.7"/>
    <n v="129.19999999999999"/>
    <n v="114.7"/>
    <n v="132.30000000000001"/>
    <n v="158.9"/>
    <n v="142.1"/>
    <n v="92.5"/>
    <n v="125.4"/>
    <n v="121.9"/>
    <n v="132.69999999999999"/>
    <n v="131"/>
    <n v="131"/>
    <n v="130.4"/>
    <n v="126.8"/>
    <n v="129.9"/>
    <s v="NA"/>
    <n v="123.7"/>
    <n v="124.5"/>
    <n v="121.4"/>
    <n v="113.8"/>
    <n v="119.6"/>
    <n v="124.5"/>
    <n v="113.7"/>
    <n v="118.8"/>
    <n v="127"/>
  </r>
  <r>
    <s v="Urban"/>
    <x v="2"/>
    <x v="8"/>
    <n v="123.4"/>
    <n v="129"/>
    <n v="115.6"/>
    <n v="128.30000000000001"/>
    <n v="107"/>
    <n v="124"/>
    <n v="168.5"/>
    <n v="165.4"/>
    <n v="86.3"/>
    <n v="134.4"/>
    <n v="119.1"/>
    <n v="132.30000000000001"/>
    <n v="131.5"/>
    <n v="134.69999999999999"/>
    <n v="124"/>
    <n v="118.6"/>
    <n v="123.2"/>
    <n v="121.6"/>
    <n v="115.1"/>
    <n v="120.4"/>
    <n v="117.1"/>
    <n v="109.1"/>
    <n v="117.3"/>
    <n v="126.5"/>
    <n v="112.9"/>
    <n v="116.2"/>
    <n v="123.5"/>
  </r>
  <r>
    <s v="Rural+Urban"/>
    <x v="2"/>
    <x v="8"/>
    <n v="124.6"/>
    <n v="130.4"/>
    <n v="118.7"/>
    <n v="128.9"/>
    <n v="111.9"/>
    <n v="128.4"/>
    <n v="162.19999999999999"/>
    <n v="150"/>
    <n v="90.4"/>
    <n v="128.4"/>
    <n v="120.7"/>
    <n v="132.5"/>
    <n v="131.19999999999999"/>
    <n v="132"/>
    <n v="127.9"/>
    <n v="123.4"/>
    <n v="127.2"/>
    <n v="121.6"/>
    <n v="120.4"/>
    <n v="122.6"/>
    <n v="119.8"/>
    <n v="111.3"/>
    <n v="118.3"/>
    <n v="125.7"/>
    <n v="113.4"/>
    <n v="117.5"/>
    <n v="125.4"/>
  </r>
  <r>
    <s v="Rural"/>
    <x v="2"/>
    <x v="9"/>
    <n v="125.6"/>
    <n v="130.4"/>
    <n v="120.8"/>
    <n v="129.4"/>
    <n v="115.8"/>
    <n v="133.19999999999999"/>
    <n v="157.69999999999999"/>
    <n v="154.19999999999999"/>
    <n v="93.7"/>
    <n v="126.6"/>
    <n v="122.3"/>
    <n v="133.1"/>
    <n v="131.80000000000001"/>
    <n v="131.5"/>
    <n v="131.1"/>
    <n v="127.3"/>
    <n v="130.6"/>
    <s v="NA"/>
    <n v="124.4"/>
    <n v="125.1"/>
    <n v="122"/>
    <n v="113.8"/>
    <n v="120.1"/>
    <n v="125.1"/>
    <n v="114.2"/>
    <n v="119.2"/>
    <n v="127.7"/>
  </r>
  <r>
    <s v="Urban"/>
    <x v="2"/>
    <x v="9"/>
    <n v="123.6"/>
    <n v="128.6"/>
    <n v="115.9"/>
    <n v="128.5"/>
    <n v="109"/>
    <n v="124.1"/>
    <n v="165.8"/>
    <n v="187.2"/>
    <n v="89.4"/>
    <n v="135.80000000000001"/>
    <n v="119.4"/>
    <n v="132.9"/>
    <n v="132.6"/>
    <n v="135.30000000000001"/>
    <n v="124.4"/>
    <n v="118.8"/>
    <n v="123.6"/>
    <n v="122.4"/>
    <n v="114.9"/>
    <n v="120.7"/>
    <n v="117.7"/>
    <n v="109.3"/>
    <n v="117.7"/>
    <n v="126.5"/>
    <n v="113.5"/>
    <n v="116.5"/>
    <n v="124.2"/>
  </r>
  <r>
    <s v="Rural+Urban"/>
    <x v="2"/>
    <x v="9"/>
    <n v="125"/>
    <n v="129.80000000000001"/>
    <n v="118.9"/>
    <n v="129.1"/>
    <n v="113.3"/>
    <n v="129"/>
    <n v="160.4"/>
    <n v="165.3"/>
    <n v="92.3"/>
    <n v="129.69999999999999"/>
    <n v="121.1"/>
    <n v="133"/>
    <n v="132.1"/>
    <n v="132.5"/>
    <n v="128.5"/>
    <n v="123.8"/>
    <n v="127.8"/>
    <n v="122.4"/>
    <n v="120.8"/>
    <n v="123"/>
    <n v="120.4"/>
    <n v="111.4"/>
    <n v="118.7"/>
    <n v="125.9"/>
    <n v="113.9"/>
    <n v="117.9"/>
    <n v="126.1"/>
  </r>
  <r>
    <s v="Rural"/>
    <x v="2"/>
    <x v="10"/>
    <n v="126.1"/>
    <n v="130.6"/>
    <n v="121.7"/>
    <n v="129.5"/>
    <n v="117.8"/>
    <n v="132.1"/>
    <n v="155.19999999999999"/>
    <n v="160.80000000000001"/>
    <n v="94.5"/>
    <n v="128.30000000000001"/>
    <n v="123.1"/>
    <n v="134.19999999999999"/>
    <n v="132.4"/>
    <n v="132.19999999999999"/>
    <n v="132.1"/>
    <n v="128.19999999999999"/>
    <n v="131.5"/>
    <s v="NA"/>
    <n v="125.6"/>
    <n v="125.6"/>
    <n v="122.6"/>
    <n v="114"/>
    <n v="120.9"/>
    <n v="125.8"/>
    <n v="114.2"/>
    <n v="119.6"/>
    <n v="128.30000000000001"/>
  </r>
  <r>
    <s v="Urban"/>
    <x v="2"/>
    <x v="10"/>
    <n v="124"/>
    <n v="129.80000000000001"/>
    <n v="121.5"/>
    <n v="128.6"/>
    <n v="110"/>
    <n v="123.7"/>
    <n v="164.6"/>
    <n v="191.6"/>
    <n v="90.8"/>
    <n v="137.1"/>
    <n v="119.8"/>
    <n v="133.69999999999999"/>
    <n v="133.30000000000001"/>
    <n v="137.6"/>
    <n v="125"/>
    <n v="119.3"/>
    <n v="124.2"/>
    <n v="122.9"/>
    <n v="115.1"/>
    <n v="121"/>
    <n v="118.1"/>
    <n v="109.3"/>
    <n v="117.9"/>
    <n v="126.6"/>
    <n v="113.3"/>
    <n v="116.6"/>
    <n v="124.6"/>
  </r>
  <r>
    <s v="Rural+Urban"/>
    <x v="2"/>
    <x v="10"/>
    <n v="125.4"/>
    <n v="130.30000000000001"/>
    <n v="121.6"/>
    <n v="129.19999999999999"/>
    <n v="114.9"/>
    <n v="128.19999999999999"/>
    <n v="158.4"/>
    <n v="171.2"/>
    <n v="93.3"/>
    <n v="131.19999999999999"/>
    <n v="121.7"/>
    <n v="134"/>
    <n v="132.69999999999999"/>
    <n v="133.6"/>
    <n v="129.30000000000001"/>
    <n v="124.5"/>
    <n v="128.6"/>
    <n v="122.9"/>
    <n v="121.6"/>
    <n v="123.4"/>
    <n v="120.9"/>
    <n v="111.5"/>
    <n v="119.2"/>
    <n v="126.3"/>
    <n v="113.8"/>
    <n v="118.1"/>
    <n v="126.6"/>
  </r>
  <r>
    <s v="Rural"/>
    <x v="2"/>
    <x v="11"/>
    <n v="126.3"/>
    <n v="131.30000000000001"/>
    <n v="123.3"/>
    <n v="129.80000000000001"/>
    <n v="118.3"/>
    <n v="131.6"/>
    <n v="145.5"/>
    <n v="162.1"/>
    <n v="95.4"/>
    <n v="128.9"/>
    <n v="123.3"/>
    <n v="135.1"/>
    <n v="131.4"/>
    <n v="133.1"/>
    <n v="132.5"/>
    <n v="128.5"/>
    <n v="131.9"/>
    <s v="NA"/>
    <n v="125.7"/>
    <n v="126"/>
    <n v="123.1"/>
    <n v="114"/>
    <n v="121.6"/>
    <n v="125.6"/>
    <n v="114.1"/>
    <n v="119.8"/>
    <n v="127.9"/>
  </r>
  <r>
    <s v="Urban"/>
    <x v="2"/>
    <x v="11"/>
    <n v="124.3"/>
    <n v="131.69999999999999"/>
    <n v="127.1"/>
    <n v="128.6"/>
    <n v="110"/>
    <n v="120.8"/>
    <n v="149"/>
    <n v="190.1"/>
    <n v="92.7"/>
    <n v="138.6"/>
    <n v="120.2"/>
    <n v="134.19999999999999"/>
    <n v="131.5"/>
    <n v="138.19999999999999"/>
    <n v="125.4"/>
    <n v="119.5"/>
    <n v="124.5"/>
    <n v="122.4"/>
    <n v="116"/>
    <n v="121"/>
    <n v="118.6"/>
    <n v="109.3"/>
    <n v="118.1"/>
    <n v="126.6"/>
    <n v="113.2"/>
    <n v="116.7"/>
    <n v="124"/>
  </r>
  <r>
    <s v="Rural+Urban"/>
    <x v="2"/>
    <x v="11"/>
    <n v="125.7"/>
    <n v="131.4"/>
    <n v="124.8"/>
    <n v="129.4"/>
    <n v="115.3"/>
    <n v="126.6"/>
    <n v="146.69999999999999"/>
    <n v="171.5"/>
    <n v="94.5"/>
    <n v="132.1"/>
    <n v="122"/>
    <n v="134.69999999999999"/>
    <n v="131.4"/>
    <n v="134.5"/>
    <n v="129.69999999999999"/>
    <n v="124.8"/>
    <n v="129"/>
    <n v="122.4"/>
    <n v="122"/>
    <n v="123.6"/>
    <n v="121.4"/>
    <n v="111.5"/>
    <n v="119.6"/>
    <n v="126.2"/>
    <n v="113.7"/>
    <n v="118.3"/>
    <n v="126.1"/>
  </r>
  <r>
    <s v="Rural"/>
    <x v="3"/>
    <x v="0"/>
    <n v="126.8"/>
    <n v="133.19999999999999"/>
    <n v="126.5"/>
    <n v="130.30000000000001"/>
    <n v="118.9"/>
    <n v="131.6"/>
    <n v="140.1"/>
    <n v="163.80000000000001"/>
    <n v="97.7"/>
    <n v="129.6"/>
    <n v="124.3"/>
    <n v="135.9"/>
    <n v="131.4"/>
    <n v="133.6"/>
    <n v="133.19999999999999"/>
    <n v="128.9"/>
    <n v="132.6"/>
    <s v="NA"/>
    <n v="126.2"/>
    <n v="126.6"/>
    <n v="123.7"/>
    <n v="113.6"/>
    <n v="121.4"/>
    <n v="126.2"/>
    <n v="114.9"/>
    <n v="120.1"/>
    <n v="128.1"/>
  </r>
  <r>
    <s v="Urban"/>
    <x v="3"/>
    <x v="0"/>
    <n v="124.7"/>
    <n v="135.9"/>
    <n v="132"/>
    <n v="129.19999999999999"/>
    <n v="109.7"/>
    <n v="119"/>
    <n v="144.1"/>
    <n v="184.2"/>
    <n v="96.7"/>
    <n v="139.5"/>
    <n v="120.5"/>
    <n v="134.69999999999999"/>
    <n v="131.19999999999999"/>
    <n v="139.5"/>
    <n v="125.8"/>
    <n v="119.8"/>
    <n v="124.9"/>
    <n v="123.4"/>
    <n v="116.9"/>
    <n v="121.6"/>
    <n v="119.1"/>
    <n v="108.9"/>
    <n v="118.5"/>
    <n v="126.4"/>
    <n v="114"/>
    <n v="116.8"/>
    <n v="124.2"/>
  </r>
  <r>
    <s v="Rural+Urban"/>
    <x v="3"/>
    <x v="0"/>
    <n v="126.1"/>
    <n v="134.1"/>
    <n v="128.6"/>
    <n v="129.9"/>
    <n v="115.5"/>
    <n v="125.7"/>
    <n v="141.5"/>
    <n v="170.7"/>
    <n v="97.4"/>
    <n v="132.9"/>
    <n v="122.7"/>
    <n v="135.30000000000001"/>
    <n v="131.30000000000001"/>
    <n v="135.19999999999999"/>
    <n v="130.30000000000001"/>
    <n v="125.1"/>
    <n v="129.5"/>
    <n v="123.4"/>
    <n v="122.7"/>
    <n v="124.2"/>
    <n v="122"/>
    <n v="111.1"/>
    <n v="119.8"/>
    <n v="126.3"/>
    <n v="114.5"/>
    <n v="118.5"/>
    <n v="126.3"/>
  </r>
  <r>
    <s v="Rural"/>
    <x v="3"/>
    <x v="1"/>
    <n v="127.1"/>
    <n v="133.69999999999999"/>
    <n v="127.7"/>
    <n v="130.69999999999999"/>
    <n v="118.5"/>
    <n v="130.4"/>
    <n v="130.9"/>
    <n v="162.80000000000001"/>
    <n v="98.7"/>
    <n v="130.6"/>
    <n v="124.8"/>
    <n v="136.4"/>
    <n v="130.30000000000001"/>
    <n v="134.4"/>
    <n v="133.9"/>
    <n v="129.80000000000001"/>
    <n v="133.4"/>
    <s v="NA"/>
    <n v="127.5"/>
    <n v="127.1"/>
    <n v="124.3"/>
    <n v="113.9"/>
    <n v="122.3"/>
    <n v="127.1"/>
    <n v="116.8"/>
    <n v="120.9"/>
    <n v="127.9"/>
  </r>
  <r>
    <s v="Urban"/>
    <x v="3"/>
    <x v="1"/>
    <n v="124.8"/>
    <n v="135.1"/>
    <n v="130.30000000000001"/>
    <n v="129.6"/>
    <n v="108.4"/>
    <n v="118.6"/>
    <n v="129.19999999999999"/>
    <n v="176.4"/>
    <n v="99.1"/>
    <n v="139.69999999999999"/>
    <n v="120.6"/>
    <n v="135.19999999999999"/>
    <n v="129.1"/>
    <n v="140"/>
    <n v="126.2"/>
    <n v="120.1"/>
    <n v="125.3"/>
    <n v="124.4"/>
    <n v="116"/>
    <n v="121.8"/>
    <n v="119.5"/>
    <n v="109.1"/>
    <n v="118.8"/>
    <n v="126.3"/>
    <n v="116.2"/>
    <n v="117.2"/>
    <n v="123.8"/>
  </r>
  <r>
    <s v="Rural+Urban"/>
    <x v="3"/>
    <x v="1"/>
    <n v="126.4"/>
    <n v="134.19999999999999"/>
    <n v="128.69999999999999"/>
    <n v="130.30000000000001"/>
    <n v="114.8"/>
    <n v="124.9"/>
    <n v="130.30000000000001"/>
    <n v="167.4"/>
    <n v="98.8"/>
    <n v="133.6"/>
    <n v="123"/>
    <n v="135.80000000000001"/>
    <n v="129.9"/>
    <n v="135.9"/>
    <n v="130.9"/>
    <n v="125.8"/>
    <n v="130.19999999999999"/>
    <n v="124.4"/>
    <n v="123.1"/>
    <n v="124.6"/>
    <n v="122.5"/>
    <n v="111.4"/>
    <n v="120.3"/>
    <n v="126.6"/>
    <n v="116.6"/>
    <n v="119.1"/>
    <n v="126"/>
  </r>
  <r>
    <s v="Rural"/>
    <x v="3"/>
    <x v="2"/>
    <n v="127.3"/>
    <n v="134.4"/>
    <n v="125.1"/>
    <n v="130.5"/>
    <n v="118.3"/>
    <n v="131.69999999999999"/>
    <n v="130.69999999999999"/>
    <n v="161.19999999999999"/>
    <n v="100.4"/>
    <n v="130.80000000000001"/>
    <n v="124.9"/>
    <n v="137"/>
    <n v="130.4"/>
    <n v="135"/>
    <n v="134.4"/>
    <n v="130.19999999999999"/>
    <n v="133.80000000000001"/>
    <s v="NA"/>
    <n v="127"/>
    <n v="127.7"/>
    <n v="124.8"/>
    <n v="113.6"/>
    <n v="122.5"/>
    <n v="127.5"/>
    <n v="117.4"/>
    <n v="121.1"/>
    <n v="128"/>
  </r>
  <r>
    <s v="Urban"/>
    <x v="3"/>
    <x v="2"/>
    <n v="124.8"/>
    <n v="136.30000000000001"/>
    <n v="123.7"/>
    <n v="129.69999999999999"/>
    <n v="107.9"/>
    <n v="119.9"/>
    <n v="128.1"/>
    <n v="170.3"/>
    <n v="101.8"/>
    <n v="140.1"/>
    <n v="120.7"/>
    <n v="135.4"/>
    <n v="128.9"/>
    <n v="140.6"/>
    <n v="126.4"/>
    <n v="120.3"/>
    <n v="125.5"/>
    <n v="124.9"/>
    <n v="114.8"/>
    <n v="122.3"/>
    <n v="119.7"/>
    <n v="108.5"/>
    <n v="119.1"/>
    <n v="126.4"/>
    <n v="117.1"/>
    <n v="117.3"/>
    <n v="123.8"/>
  </r>
  <r>
    <s v="Rural+Urban"/>
    <x v="3"/>
    <x v="2"/>
    <n v="126.5"/>
    <n v="135.1"/>
    <n v="124.6"/>
    <n v="130.19999999999999"/>
    <n v="114.5"/>
    <n v="126.2"/>
    <n v="129.80000000000001"/>
    <n v="164.3"/>
    <n v="100.9"/>
    <n v="133.9"/>
    <n v="123.1"/>
    <n v="136.30000000000001"/>
    <n v="129.80000000000001"/>
    <n v="136.5"/>
    <n v="131.30000000000001"/>
    <n v="126.1"/>
    <n v="130.5"/>
    <n v="124.9"/>
    <n v="122.4"/>
    <n v="125.1"/>
    <n v="122.9"/>
    <n v="110.9"/>
    <n v="120.6"/>
    <n v="126.9"/>
    <n v="117.3"/>
    <n v="119.3"/>
    <n v="126"/>
  </r>
  <r>
    <s v="Rural"/>
    <x v="3"/>
    <x v="3"/>
    <n v="127.4"/>
    <n v="135.4"/>
    <n v="123.4"/>
    <n v="131.30000000000001"/>
    <n v="118.2"/>
    <n v="138.1"/>
    <n v="134.1"/>
    <n v="162.69999999999999"/>
    <n v="105"/>
    <n v="131.4"/>
    <n v="125.4"/>
    <n v="137.4"/>
    <n v="131.80000000000001"/>
    <n v="135.5"/>
    <n v="135"/>
    <n v="130.6"/>
    <n v="134.4"/>
    <s v="NA"/>
    <n v="127"/>
    <n v="128"/>
    <n v="125.2"/>
    <n v="114.4"/>
    <n v="123.2"/>
    <n v="127.9"/>
    <n v="118.4"/>
    <n v="121.7"/>
    <n v="129"/>
  </r>
  <r>
    <s v="Urban"/>
    <x v="3"/>
    <x v="3"/>
    <n v="124.9"/>
    <n v="139.30000000000001"/>
    <n v="119.9"/>
    <n v="130.19999999999999"/>
    <n v="108.9"/>
    <n v="131.1"/>
    <n v="136.80000000000001"/>
    <n v="176.9"/>
    <n v="109.1"/>
    <n v="140.4"/>
    <n v="121.1"/>
    <n v="135.9"/>
    <n v="131.80000000000001"/>
    <n v="141.5"/>
    <n v="126.8"/>
    <n v="120.5"/>
    <n v="125.8"/>
    <n v="125.6"/>
    <n v="114.6"/>
    <n v="122.8"/>
    <n v="120"/>
    <n v="110"/>
    <n v="119.5"/>
    <n v="127.6"/>
    <n v="117.6"/>
    <n v="118.2"/>
    <n v="125.3"/>
  </r>
  <r>
    <s v="Rural+Urban"/>
    <x v="3"/>
    <x v="3"/>
    <n v="126.6"/>
    <n v="136.80000000000001"/>
    <n v="122"/>
    <n v="130.9"/>
    <n v="114.8"/>
    <n v="134.80000000000001"/>
    <n v="135"/>
    <n v="167.5"/>
    <n v="106.4"/>
    <n v="134.4"/>
    <n v="123.6"/>
    <n v="136.69999999999999"/>
    <n v="131.80000000000001"/>
    <n v="137.1"/>
    <n v="131.80000000000001"/>
    <n v="126.4"/>
    <n v="131"/>
    <n v="125.6"/>
    <n v="122.3"/>
    <n v="125.5"/>
    <n v="123.2"/>
    <n v="112.1"/>
    <n v="121.1"/>
    <n v="127.7"/>
    <n v="118.1"/>
    <n v="120"/>
    <n v="127.3"/>
  </r>
  <r>
    <s v="Rural"/>
    <x v="3"/>
    <x v="4"/>
    <n v="127.6"/>
    <n v="137.5"/>
    <n v="124.4"/>
    <n v="132.4"/>
    <n v="118.2"/>
    <n v="138.1"/>
    <n v="141.80000000000001"/>
    <n v="166"/>
    <n v="107.5"/>
    <n v="132.19999999999999"/>
    <n v="126.1"/>
    <n v="138.30000000000001"/>
    <n v="133.6"/>
    <n v="136"/>
    <n v="135.4"/>
    <n v="131.1"/>
    <n v="134.80000000000001"/>
    <s v="NA"/>
    <n v="127.4"/>
    <n v="128.5"/>
    <n v="125.8"/>
    <n v="115.1"/>
    <n v="123.6"/>
    <n v="129.1"/>
    <n v="119.7"/>
    <n v="122.5"/>
    <n v="130.30000000000001"/>
  </r>
  <r>
    <s v="Urban"/>
    <x v="3"/>
    <x v="4"/>
    <n v="125"/>
    <n v="142.1"/>
    <n v="127"/>
    <n v="130.4"/>
    <n v="109.6"/>
    <n v="133.5"/>
    <n v="151.4"/>
    <n v="182.8"/>
    <n v="111.1"/>
    <n v="141.5"/>
    <n v="121.5"/>
    <n v="136.30000000000001"/>
    <n v="134.6"/>
    <n v="142.19999999999999"/>
    <n v="127.2"/>
    <n v="120.7"/>
    <n v="126.2"/>
    <n v="126"/>
    <n v="115"/>
    <n v="123.2"/>
    <n v="120.3"/>
    <n v="110.7"/>
    <n v="119.8"/>
    <n v="128"/>
    <n v="118.5"/>
    <n v="118.7"/>
    <n v="126.6"/>
  </r>
  <r>
    <s v="Rural+Urban"/>
    <x v="3"/>
    <x v="4"/>
    <n v="126.8"/>
    <n v="139.1"/>
    <n v="125.4"/>
    <n v="131.69999999999999"/>
    <n v="115"/>
    <n v="136"/>
    <n v="145.1"/>
    <n v="171.7"/>
    <n v="108.7"/>
    <n v="135.30000000000001"/>
    <n v="124.2"/>
    <n v="137.4"/>
    <n v="134"/>
    <n v="137.69999999999999"/>
    <n v="132.19999999999999"/>
    <n v="126.8"/>
    <n v="131.4"/>
    <n v="126"/>
    <n v="122.7"/>
    <n v="126"/>
    <n v="123.7"/>
    <n v="112.8"/>
    <n v="121.5"/>
    <n v="128.5"/>
    <n v="119.2"/>
    <n v="120.7"/>
    <n v="128.6"/>
  </r>
  <r>
    <s v="Rural"/>
    <x v="3"/>
    <x v="5"/>
    <n v="128.6"/>
    <n v="138.6"/>
    <n v="126.6"/>
    <n v="133.6"/>
    <n v="118.6"/>
    <n v="137.4"/>
    <n v="152.5"/>
    <n v="169.2"/>
    <n v="108.8"/>
    <n v="133.1"/>
    <n v="126.4"/>
    <n v="139.19999999999999"/>
    <n v="136"/>
    <n v="137.19999999999999"/>
    <n v="136.30000000000001"/>
    <n v="131.6"/>
    <n v="135.6"/>
    <s v="NA"/>
    <n v="128"/>
    <n v="129.30000000000001"/>
    <n v="126.2"/>
    <n v="116.3"/>
    <n v="124.1"/>
    <n v="130.19999999999999"/>
    <n v="119.9"/>
    <n v="123.3"/>
    <n v="131.9"/>
  </r>
  <r>
    <s v="Urban"/>
    <x v="3"/>
    <x v="5"/>
    <n v="125.9"/>
    <n v="143.9"/>
    <n v="130.9"/>
    <n v="131"/>
    <n v="110.2"/>
    <n v="135.5"/>
    <n v="173.7"/>
    <n v="184.4"/>
    <n v="112"/>
    <n v="142.80000000000001"/>
    <n v="121.6"/>
    <n v="136.9"/>
    <n v="138.19999999999999"/>
    <n v="142.69999999999999"/>
    <n v="127.6"/>
    <n v="121.1"/>
    <n v="126.6"/>
    <n v="125.5"/>
    <n v="115.5"/>
    <n v="123.2"/>
    <n v="120.6"/>
    <n v="112.3"/>
    <n v="119.9"/>
    <n v="129.30000000000001"/>
    <n v="118.8"/>
    <n v="119.6"/>
    <n v="128.1"/>
  </r>
  <r>
    <s v="Rural+Urban"/>
    <x v="3"/>
    <x v="5"/>
    <n v="127.7"/>
    <n v="140.5"/>
    <n v="128.30000000000001"/>
    <n v="132.6"/>
    <n v="115.5"/>
    <n v="136.5"/>
    <n v="159.69999999999999"/>
    <n v="174.3"/>
    <n v="109.9"/>
    <n v="136.30000000000001"/>
    <n v="124.4"/>
    <n v="138.1"/>
    <n v="136.80000000000001"/>
    <n v="138.69999999999999"/>
    <n v="132.9"/>
    <n v="127.2"/>
    <n v="132"/>
    <n v="125.5"/>
    <n v="123.3"/>
    <n v="126.4"/>
    <n v="124.1"/>
    <n v="114.2"/>
    <n v="121.7"/>
    <n v="129.69999999999999"/>
    <n v="119.4"/>
    <n v="121.5"/>
    <n v="130.1"/>
  </r>
  <r>
    <s v="Rural"/>
    <x v="3"/>
    <x v="6"/>
    <n v="129.30000000000001"/>
    <n v="139.5"/>
    <n v="129.6"/>
    <n v="134.5"/>
    <n v="119.5"/>
    <n v="138.5"/>
    <n v="158.19999999999999"/>
    <n v="171.8"/>
    <n v="110.3"/>
    <n v="134.30000000000001"/>
    <n v="127.3"/>
    <n v="139.9"/>
    <n v="137.6"/>
    <n v="138"/>
    <n v="137.19999999999999"/>
    <n v="132.19999999999999"/>
    <n v="136.5"/>
    <s v="NA"/>
    <n v="128.19999999999999"/>
    <n v="130"/>
    <n v="126.7"/>
    <n v="116.4"/>
    <n v="125.2"/>
    <n v="130.80000000000001"/>
    <n v="120.9"/>
    <n v="123.8"/>
    <n v="133"/>
  </r>
  <r>
    <s v="Urban"/>
    <x v="3"/>
    <x v="6"/>
    <n v="126.8"/>
    <n v="144.19999999999999"/>
    <n v="136.6"/>
    <n v="131.80000000000001"/>
    <n v="111"/>
    <n v="137"/>
    <n v="179.5"/>
    <n v="188.4"/>
    <n v="113.3"/>
    <n v="143.9"/>
    <n v="121.7"/>
    <n v="137.5"/>
    <n v="139.80000000000001"/>
    <n v="142.9"/>
    <n v="127.9"/>
    <n v="121.1"/>
    <n v="126.9"/>
    <n v="126.4"/>
    <n v="115.5"/>
    <n v="123.5"/>
    <n v="120.9"/>
    <n v="111.7"/>
    <n v="120.3"/>
    <n v="130.80000000000001"/>
    <n v="120"/>
    <n v="119.9"/>
    <n v="129"/>
  </r>
  <r>
    <s v="Rural+Urban"/>
    <x v="3"/>
    <x v="6"/>
    <n v="128.5"/>
    <n v="141.19999999999999"/>
    <n v="132.30000000000001"/>
    <n v="133.5"/>
    <n v="116.4"/>
    <n v="137.80000000000001"/>
    <n v="165.4"/>
    <n v="177.4"/>
    <n v="111.3"/>
    <n v="137.5"/>
    <n v="125"/>
    <n v="138.80000000000001"/>
    <n v="138.4"/>
    <n v="139.30000000000001"/>
    <n v="133.5"/>
    <n v="127.6"/>
    <n v="132.69999999999999"/>
    <n v="126.4"/>
    <n v="123.4"/>
    <n v="126.9"/>
    <n v="124.5"/>
    <n v="113.9"/>
    <n v="122.4"/>
    <n v="130.80000000000001"/>
    <n v="120.5"/>
    <n v="121.9"/>
    <n v="131.1"/>
  </r>
  <r>
    <s v="Rural"/>
    <x v="3"/>
    <x v="7"/>
    <n v="130.1"/>
    <n v="138.80000000000001"/>
    <n v="130.30000000000001"/>
    <n v="135.30000000000001"/>
    <n v="119.9"/>
    <n v="140.19999999999999"/>
    <n v="156.9"/>
    <n v="172.2"/>
    <n v="112.1"/>
    <n v="134.9"/>
    <n v="128.1"/>
    <n v="140.69999999999999"/>
    <n v="138"/>
    <n v="138.9"/>
    <n v="137.80000000000001"/>
    <n v="133"/>
    <n v="137.1"/>
    <s v="NA"/>
    <n v="129.1"/>
    <n v="130.6"/>
    <n v="127"/>
    <n v="116"/>
    <n v="125.5"/>
    <n v="131.9"/>
    <n v="122"/>
    <n v="124.2"/>
    <n v="133.5"/>
  </r>
  <r>
    <s v="Urban"/>
    <x v="3"/>
    <x v="7"/>
    <n v="127.6"/>
    <n v="140.30000000000001"/>
    <n v="133.69999999999999"/>
    <n v="132.19999999999999"/>
    <n v="111.8"/>
    <n v="135.80000000000001"/>
    <n v="163.5"/>
    <n v="182.3"/>
    <n v="114.6"/>
    <n v="144.6"/>
    <n v="121.9"/>
    <n v="138.1"/>
    <n v="137.6"/>
    <n v="143.6"/>
    <n v="128.30000000000001"/>
    <n v="121.4"/>
    <n v="127.3"/>
    <n v="127.3"/>
    <n v="114.7"/>
    <n v="123.9"/>
    <n v="121.2"/>
    <n v="110.4"/>
    <n v="120.6"/>
    <n v="131.5"/>
    <n v="120.9"/>
    <n v="119.9"/>
    <n v="128.4"/>
  </r>
  <r>
    <s v="Rural+Urban"/>
    <x v="3"/>
    <x v="7"/>
    <n v="129.30000000000001"/>
    <n v="139.30000000000001"/>
    <n v="131.6"/>
    <n v="134.1"/>
    <n v="116.9"/>
    <n v="138.1"/>
    <n v="159.1"/>
    <n v="175.6"/>
    <n v="112.9"/>
    <n v="138.1"/>
    <n v="125.5"/>
    <n v="139.5"/>
    <n v="137.9"/>
    <n v="140.19999999999999"/>
    <n v="134.1"/>
    <n v="128.19999999999999"/>
    <n v="133.19999999999999"/>
    <n v="127.3"/>
    <n v="123.6"/>
    <n v="127.4"/>
    <n v="124.8"/>
    <n v="113.1"/>
    <n v="122.7"/>
    <n v="131.69999999999999"/>
    <n v="121.5"/>
    <n v="122.1"/>
    <n v="131.1"/>
  </r>
  <r>
    <s v="Rural"/>
    <x v="3"/>
    <x v="8"/>
    <n v="130.80000000000001"/>
    <n v="138.19999999999999"/>
    <n v="130.5"/>
    <n v="135.5"/>
    <n v="120.2"/>
    <n v="139.19999999999999"/>
    <n v="149.5"/>
    <n v="170.4"/>
    <n v="113.1"/>
    <n v="135.80000000000001"/>
    <n v="128.80000000000001"/>
    <n v="141.5"/>
    <n v="137.19999999999999"/>
    <n v="139.9"/>
    <n v="138.5"/>
    <n v="133.5"/>
    <n v="137.80000000000001"/>
    <s v="NA"/>
    <n v="129.69999999999999"/>
    <n v="131.1"/>
    <n v="127.8"/>
    <n v="117"/>
    <n v="125.7"/>
    <n v="132.19999999999999"/>
    <n v="122.8"/>
    <n v="124.9"/>
    <n v="133.4"/>
  </r>
  <r>
    <s v="Urban"/>
    <x v="3"/>
    <x v="8"/>
    <n v="128.1"/>
    <n v="137.69999999999999"/>
    <n v="130.6"/>
    <n v="132.6"/>
    <n v="111.9"/>
    <n v="132.5"/>
    <n v="152.9"/>
    <n v="173.6"/>
    <n v="115.1"/>
    <n v="144.80000000000001"/>
    <n v="122.1"/>
    <n v="138.80000000000001"/>
    <n v="135.69999999999999"/>
    <n v="143.9"/>
    <n v="128.69999999999999"/>
    <n v="121.6"/>
    <n v="127.7"/>
    <n v="127.9"/>
    <n v="114.8"/>
    <n v="124.3"/>
    <n v="121.4"/>
    <n v="111.8"/>
    <n v="120.8"/>
    <n v="131.6"/>
    <n v="121.2"/>
    <n v="120.5"/>
    <n v="128"/>
  </r>
  <r>
    <s v="Rural+Urban"/>
    <x v="3"/>
    <x v="8"/>
    <n v="129.9"/>
    <n v="138"/>
    <n v="130.5"/>
    <n v="134.4"/>
    <n v="117.2"/>
    <n v="136.1"/>
    <n v="150.69999999999999"/>
    <n v="171.5"/>
    <n v="113.8"/>
    <n v="138.80000000000001"/>
    <n v="126"/>
    <n v="140.19999999999999"/>
    <n v="136.6"/>
    <n v="141"/>
    <n v="134.6"/>
    <n v="128.6"/>
    <n v="133.80000000000001"/>
    <n v="127.9"/>
    <n v="124.1"/>
    <n v="127.9"/>
    <n v="125.4"/>
    <n v="114.3"/>
    <n v="122.9"/>
    <n v="131.80000000000001"/>
    <n v="122.1"/>
    <n v="122.8"/>
    <n v="130.9"/>
  </r>
  <r>
    <s v="Rural"/>
    <x v="3"/>
    <x v="9"/>
    <n v="131.30000000000001"/>
    <n v="137.6"/>
    <n v="130.1"/>
    <n v="136"/>
    <n v="120.8"/>
    <n v="138.4"/>
    <n v="149.19999999999999"/>
    <n v="170.2"/>
    <n v="113.4"/>
    <n v="136.30000000000001"/>
    <n v="128.69999999999999"/>
    <n v="142.4"/>
    <n v="137.4"/>
    <n v="140.9"/>
    <n v="139.6"/>
    <n v="134.30000000000001"/>
    <n v="138.80000000000001"/>
    <s v="NA"/>
    <n v="129.80000000000001"/>
    <n v="131.80000000000001"/>
    <n v="128.69999999999999"/>
    <n v="117.8"/>
    <n v="126.5"/>
    <n v="133"/>
    <n v="123"/>
    <n v="125.7"/>
    <n v="133.80000000000001"/>
  </r>
  <r>
    <s v="Urban"/>
    <x v="3"/>
    <x v="9"/>
    <n v="128.69999999999999"/>
    <n v="138.4"/>
    <n v="130.30000000000001"/>
    <n v="132.69999999999999"/>
    <n v="112.5"/>
    <n v="130.4"/>
    <n v="155.1"/>
    <n v="175.7"/>
    <n v="115.4"/>
    <n v="145.30000000000001"/>
    <n v="122.5"/>
    <n v="139.6"/>
    <n v="136.30000000000001"/>
    <n v="144.30000000000001"/>
    <n v="129.1"/>
    <n v="121.9"/>
    <n v="128"/>
    <n v="128.69999999999999"/>
    <n v="115.2"/>
    <n v="124.5"/>
    <n v="121.8"/>
    <n v="112.8"/>
    <n v="121.2"/>
    <n v="131.9"/>
    <n v="120.8"/>
    <n v="120.9"/>
    <n v="128.6"/>
  </r>
  <r>
    <s v="Rural+Urban"/>
    <x v="3"/>
    <x v="9"/>
    <n v="130.5"/>
    <n v="137.9"/>
    <n v="130.19999999999999"/>
    <n v="134.80000000000001"/>
    <n v="117.8"/>
    <n v="134.69999999999999"/>
    <n v="151.19999999999999"/>
    <n v="172.1"/>
    <n v="114.1"/>
    <n v="139.30000000000001"/>
    <n v="126.1"/>
    <n v="141.1"/>
    <n v="137"/>
    <n v="141.80000000000001"/>
    <n v="135.5"/>
    <n v="129.1"/>
    <n v="134.5"/>
    <n v="128.69999999999999"/>
    <n v="124.3"/>
    <n v="128.4"/>
    <n v="126.1"/>
    <n v="115.2"/>
    <n v="123.5"/>
    <n v="132.4"/>
    <n v="122.1"/>
    <n v="123.4"/>
    <n v="131.4"/>
  </r>
  <r>
    <s v="Rural"/>
    <x v="3"/>
    <x v="10"/>
    <n v="132"/>
    <n v="137.4"/>
    <n v="130.6"/>
    <n v="136.19999999999999"/>
    <n v="121.1"/>
    <n v="136.9"/>
    <n v="141.80000000000001"/>
    <n v="170"/>
    <n v="113.4"/>
    <n v="136.80000000000001"/>
    <n v="128.69999999999999"/>
    <n v="143.1"/>
    <n v="136.6"/>
    <n v="141.19999999999999"/>
    <n v="139.9"/>
    <n v="134.5"/>
    <n v="139.19999999999999"/>
    <s v="NA"/>
    <n v="130.30000000000001"/>
    <n v="132.1"/>
    <n v="129.1"/>
    <n v="118.2"/>
    <n v="126.9"/>
    <n v="133.69999999999999"/>
    <n v="123.5"/>
    <n v="126.1"/>
    <n v="133.6"/>
  </r>
  <r>
    <s v="Urban"/>
    <x v="3"/>
    <x v="10"/>
    <n v="130.19999999999999"/>
    <n v="138.5"/>
    <n v="134.1"/>
    <n v="132.9"/>
    <n v="112.6"/>
    <n v="130.80000000000001"/>
    <n v="142"/>
    <n v="174.9"/>
    <n v="115.6"/>
    <n v="145.4"/>
    <n v="122.7"/>
    <n v="140.30000000000001"/>
    <n v="135.19999999999999"/>
    <n v="144.30000000000001"/>
    <n v="129.6"/>
    <n v="122.1"/>
    <n v="128.5"/>
    <n v="129.1"/>
    <n v="116.2"/>
    <n v="124.7"/>
    <n v="122.1"/>
    <n v="113.4"/>
    <n v="121.7"/>
    <n v="132.1"/>
    <n v="121.3"/>
    <n v="121.3"/>
    <n v="128.5"/>
  </r>
  <r>
    <s v="Rural+Urban"/>
    <x v="3"/>
    <x v="10"/>
    <n v="131.4"/>
    <n v="137.80000000000001"/>
    <n v="132"/>
    <n v="135"/>
    <n v="118"/>
    <n v="134.1"/>
    <n v="141.9"/>
    <n v="171.7"/>
    <n v="114.1"/>
    <n v="139.69999999999999"/>
    <n v="126.2"/>
    <n v="141.80000000000001"/>
    <n v="136.1"/>
    <n v="142"/>
    <n v="135.80000000000001"/>
    <n v="129.30000000000001"/>
    <n v="135"/>
    <n v="129.1"/>
    <n v="125"/>
    <n v="128.6"/>
    <n v="126.4"/>
    <n v="115.7"/>
    <n v="124"/>
    <n v="132.80000000000001"/>
    <n v="122.6"/>
    <n v="123.8"/>
    <n v="131.19999999999999"/>
  </r>
  <r>
    <s v="Rural"/>
    <x v="3"/>
    <x v="11"/>
    <n v="132.6"/>
    <n v="137.30000000000001"/>
    <n v="131.6"/>
    <n v="136.30000000000001"/>
    <n v="121.6"/>
    <n v="135.6"/>
    <n v="127.5"/>
    <n v="167.9"/>
    <n v="113.8"/>
    <n v="137.5"/>
    <n v="129.1"/>
    <n v="143.6"/>
    <n v="134.69999999999999"/>
    <n v="142.4"/>
    <n v="140.4"/>
    <n v="135.19999999999999"/>
    <n v="139.69999999999999"/>
    <s v="NA"/>
    <n v="132"/>
    <n v="132.9"/>
    <n v="129.69999999999999"/>
    <n v="118.6"/>
    <n v="127.3"/>
    <n v="134.19999999999999"/>
    <n v="121.9"/>
    <n v="126.3"/>
    <n v="132.80000000000001"/>
  </r>
  <r>
    <s v="Urban"/>
    <x v="3"/>
    <x v="11"/>
    <n v="131.6"/>
    <n v="138.19999999999999"/>
    <n v="134.9"/>
    <n v="133.1"/>
    <n v="113.5"/>
    <n v="129.30000000000001"/>
    <n v="121.1"/>
    <n v="170.3"/>
    <n v="115.5"/>
    <n v="145.5"/>
    <n v="123.1"/>
    <n v="140.9"/>
    <n v="132.80000000000001"/>
    <n v="145"/>
    <n v="130"/>
    <n v="122.2"/>
    <n v="128.80000000000001"/>
    <n v="128.5"/>
    <n v="117.8"/>
    <n v="125"/>
    <n v="122.3"/>
    <n v="113.7"/>
    <n v="121.8"/>
    <n v="132.30000000000001"/>
    <n v="119.9"/>
    <n v="121.4"/>
    <n v="127.6"/>
  </r>
  <r>
    <s v="Rural+Urban"/>
    <x v="3"/>
    <x v="11"/>
    <n v="132.30000000000001"/>
    <n v="137.6"/>
    <n v="132.9"/>
    <n v="135.1"/>
    <n v="118.6"/>
    <n v="132.69999999999999"/>
    <n v="125.3"/>
    <n v="168.7"/>
    <n v="114.4"/>
    <n v="140.19999999999999"/>
    <n v="126.6"/>
    <n v="142.30000000000001"/>
    <n v="134"/>
    <n v="143.1"/>
    <n v="136.30000000000001"/>
    <n v="129.80000000000001"/>
    <n v="135.4"/>
    <n v="128.5"/>
    <n v="126.6"/>
    <n v="129.19999999999999"/>
    <n v="126.9"/>
    <n v="116"/>
    <n v="124.2"/>
    <n v="133.1"/>
    <n v="121.1"/>
    <n v="123.9"/>
    <n v="130.4"/>
  </r>
  <r>
    <s v="Rural"/>
    <x v="4"/>
    <x v="0"/>
    <n v="133.1"/>
    <n v="137.80000000000001"/>
    <n v="131.9"/>
    <n v="136.69999999999999"/>
    <n v="122"/>
    <n v="136"/>
    <n v="119.8"/>
    <n v="161.69999999999999"/>
    <n v="114.8"/>
    <n v="136.9"/>
    <n v="129"/>
    <n v="143.9"/>
    <n v="133.69999999999999"/>
    <n v="143.1"/>
    <n v="140.69999999999999"/>
    <n v="135.80000000000001"/>
    <n v="140"/>
    <s v="NA"/>
    <n v="132.1"/>
    <n v="133.19999999999999"/>
    <n v="129.9"/>
    <n v="119.1"/>
    <n v="127"/>
    <n v="134.6"/>
    <n v="122.3"/>
    <n v="126.6"/>
    <n v="132.4"/>
  </r>
  <r>
    <s v="Urban"/>
    <x v="4"/>
    <x v="0"/>
    <n v="132.19999999999999"/>
    <n v="138.9"/>
    <n v="132.6"/>
    <n v="133.1"/>
    <n v="114"/>
    <n v="129.6"/>
    <n v="118.7"/>
    <n v="155.1"/>
    <n v="117.3"/>
    <n v="144.9"/>
    <n v="123.2"/>
    <n v="141.6"/>
    <n v="132"/>
    <n v="145.6"/>
    <n v="130.19999999999999"/>
    <n v="122.3"/>
    <n v="129"/>
    <n v="129.6"/>
    <n v="118"/>
    <n v="125.1"/>
    <n v="122.6"/>
    <n v="115.2"/>
    <n v="122"/>
    <n v="132.4"/>
    <n v="120.9"/>
    <n v="122.1"/>
    <n v="127.8"/>
  </r>
  <r>
    <s v="Rural+Urban"/>
    <x v="4"/>
    <x v="0"/>
    <n v="132.80000000000001"/>
    <n v="138.19999999999999"/>
    <n v="132.19999999999999"/>
    <n v="135.4"/>
    <n v="119.1"/>
    <n v="133"/>
    <n v="119.4"/>
    <n v="159.5"/>
    <n v="115.6"/>
    <n v="139.6"/>
    <n v="126.6"/>
    <n v="142.80000000000001"/>
    <n v="133.1"/>
    <n v="143.80000000000001"/>
    <n v="136.6"/>
    <n v="130.19999999999999"/>
    <n v="135.6"/>
    <n v="129.6"/>
    <n v="126.8"/>
    <n v="129.4"/>
    <n v="127.1"/>
    <n v="117"/>
    <n v="124.2"/>
    <n v="133.30000000000001"/>
    <n v="121.7"/>
    <n v="124.4"/>
    <n v="130.30000000000001"/>
  </r>
  <r>
    <s v="Rural"/>
    <x v="4"/>
    <x v="1"/>
    <n v="133.30000000000001"/>
    <n v="138.30000000000001"/>
    <n v="129.30000000000001"/>
    <n v="137.19999999999999"/>
    <n v="122.1"/>
    <n v="138.69999999999999"/>
    <n v="119.1"/>
    <n v="156.9"/>
    <n v="116.2"/>
    <n v="136"/>
    <n v="129.4"/>
    <n v="144.4"/>
    <n v="133.6"/>
    <n v="143.69999999999999"/>
    <n v="140.9"/>
    <n v="135.80000000000001"/>
    <n v="140.19999999999999"/>
    <s v="NA"/>
    <n v="133.19999999999999"/>
    <n v="133.6"/>
    <n v="130.1"/>
    <n v="119.5"/>
    <n v="127.7"/>
    <n v="134.9"/>
    <n v="123.2"/>
    <n v="127"/>
    <n v="132.6"/>
  </r>
  <r>
    <s v="Urban"/>
    <x v="4"/>
    <x v="1"/>
    <n v="132.80000000000001"/>
    <n v="139.80000000000001"/>
    <n v="129.30000000000001"/>
    <n v="133.5"/>
    <n v="114.3"/>
    <n v="131.4"/>
    <n v="120.2"/>
    <n v="143.1"/>
    <n v="119.5"/>
    <n v="144"/>
    <n v="123.4"/>
    <n v="141.9"/>
    <n v="132.1"/>
    <n v="146.30000000000001"/>
    <n v="130.5"/>
    <n v="122.5"/>
    <n v="129.30000000000001"/>
    <n v="130.5"/>
    <n v="119.2"/>
    <n v="125.3"/>
    <n v="122.9"/>
    <n v="115.5"/>
    <n v="122.2"/>
    <n v="132.4"/>
    <n v="121.7"/>
    <n v="122.4"/>
    <n v="128.19999999999999"/>
  </r>
  <r>
    <s v="Rural+Urban"/>
    <x v="4"/>
    <x v="1"/>
    <n v="133.1"/>
    <n v="138.80000000000001"/>
    <n v="129.30000000000001"/>
    <n v="135.80000000000001"/>
    <n v="119.2"/>
    <n v="135.30000000000001"/>
    <n v="119.5"/>
    <n v="152.19999999999999"/>
    <n v="117.3"/>
    <n v="138.69999999999999"/>
    <n v="126.9"/>
    <n v="143.19999999999999"/>
    <n v="133"/>
    <n v="144.4"/>
    <n v="136.80000000000001"/>
    <n v="130.30000000000001"/>
    <n v="135.9"/>
    <n v="130.5"/>
    <n v="127.9"/>
    <n v="129.69999999999999"/>
    <n v="127.4"/>
    <n v="117.4"/>
    <n v="124.6"/>
    <n v="133.4"/>
    <n v="122.6"/>
    <n v="124.8"/>
    <n v="130.6"/>
  </r>
  <r>
    <s v="Rural"/>
    <x v="4"/>
    <x v="2"/>
    <n v="133.6"/>
    <n v="138.80000000000001"/>
    <n v="128.80000000000001"/>
    <n v="137.19999999999999"/>
    <n v="121.6"/>
    <n v="139.69999999999999"/>
    <n v="119.7"/>
    <n v="148"/>
    <n v="116.9"/>
    <n v="135.6"/>
    <n v="129.80000000000001"/>
    <n v="145.4"/>
    <n v="133.4"/>
    <n v="144.19999999999999"/>
    <n v="141.6"/>
    <n v="136.19999999999999"/>
    <n v="140.80000000000001"/>
    <s v="NA"/>
    <n v="134.19999999999999"/>
    <n v="134.1"/>
    <n v="130.6"/>
    <n v="119.8"/>
    <n v="128.30000000000001"/>
    <n v="135.19999999999999"/>
    <n v="123.3"/>
    <n v="127.4"/>
    <n v="132.80000000000001"/>
  </r>
  <r>
    <s v="Urban"/>
    <x v="4"/>
    <x v="2"/>
    <n v="132.69999999999999"/>
    <n v="139.4"/>
    <n v="128.4"/>
    <n v="134.9"/>
    <n v="114"/>
    <n v="136.80000000000001"/>
    <n v="122.2"/>
    <n v="135.80000000000001"/>
    <n v="120.3"/>
    <n v="142.6"/>
    <n v="123.6"/>
    <n v="142.4"/>
    <n v="132.6"/>
    <n v="147.5"/>
    <n v="130.80000000000001"/>
    <n v="122.8"/>
    <n v="129.6"/>
    <n v="131.1"/>
    <n v="120.8"/>
    <n v="125.6"/>
    <n v="123.1"/>
    <n v="115.6"/>
    <n v="122.4"/>
    <n v="132.80000000000001"/>
    <n v="121.7"/>
    <n v="122.6"/>
    <n v="128.69999999999999"/>
  </r>
  <r>
    <s v="Rural+Urban"/>
    <x v="4"/>
    <x v="2"/>
    <n v="133.30000000000001"/>
    <n v="139"/>
    <n v="128.6"/>
    <n v="136.30000000000001"/>
    <n v="118.8"/>
    <n v="138.30000000000001"/>
    <n v="120.5"/>
    <n v="143.9"/>
    <n v="118"/>
    <n v="137.9"/>
    <n v="127.2"/>
    <n v="144"/>
    <n v="133.1"/>
    <n v="145.1"/>
    <n v="137.30000000000001"/>
    <n v="130.6"/>
    <n v="136.4"/>
    <n v="131.1"/>
    <n v="129.1"/>
    <n v="130.1"/>
    <n v="127.8"/>
    <n v="117.6"/>
    <n v="125"/>
    <n v="133.80000000000001"/>
    <n v="122.6"/>
    <n v="125.1"/>
    <n v="130.9"/>
  </r>
  <r>
    <s v="Rural"/>
    <x v="4"/>
    <x v="3"/>
    <n v="133.19999999999999"/>
    <n v="138.69999999999999"/>
    <n v="127.1"/>
    <n v="137.69999999999999"/>
    <n v="121.3"/>
    <n v="141.80000000000001"/>
    <n v="121.5"/>
    <n v="144.5"/>
    <n v="117.4"/>
    <n v="134.1"/>
    <n v="130"/>
    <n v="145.5"/>
    <n v="133.5"/>
    <n v="144.4"/>
    <n v="142.4"/>
    <n v="136.80000000000001"/>
    <n v="141.6"/>
    <s v="NA"/>
    <n v="135"/>
    <n v="134.30000000000001"/>
    <n v="131"/>
    <n v="119.2"/>
    <n v="128.30000000000001"/>
    <n v="135.69999999999999"/>
    <n v="123.7"/>
    <n v="127.5"/>
    <n v="132.9"/>
  </r>
  <r>
    <s v="Urban"/>
    <x v="4"/>
    <x v="3"/>
    <n v="132.69999999999999"/>
    <n v="140.6"/>
    <n v="124.5"/>
    <n v="136.30000000000001"/>
    <n v="113.5"/>
    <n v="137.69999999999999"/>
    <n v="127.1"/>
    <n v="133.80000000000001"/>
    <n v="120.8"/>
    <n v="141.30000000000001"/>
    <n v="123.8"/>
    <n v="142.6"/>
    <n v="133.4"/>
    <n v="148"/>
    <n v="131.19999999999999"/>
    <n v="123"/>
    <n v="130"/>
    <n v="131.69999999999999"/>
    <n v="121.4"/>
    <n v="126"/>
    <n v="123.4"/>
    <n v="114.3"/>
    <n v="122.6"/>
    <n v="133.6"/>
    <n v="122.2"/>
    <n v="122.5"/>
    <n v="129.1"/>
  </r>
  <r>
    <s v="Rural+Urban"/>
    <x v="4"/>
    <x v="3"/>
    <n v="133"/>
    <n v="139.4"/>
    <n v="126.1"/>
    <n v="137.19999999999999"/>
    <n v="118.4"/>
    <n v="139.9"/>
    <n v="123.4"/>
    <n v="140.9"/>
    <n v="118.5"/>
    <n v="136.5"/>
    <n v="127.4"/>
    <n v="144.19999999999999"/>
    <n v="133.5"/>
    <n v="145.4"/>
    <n v="138"/>
    <n v="131.1"/>
    <n v="137"/>
    <n v="131.69999999999999"/>
    <n v="129.80000000000001"/>
    <n v="130.4"/>
    <n v="128.1"/>
    <n v="116.6"/>
    <n v="125.1"/>
    <n v="134.5"/>
    <n v="123.1"/>
    <n v="125.1"/>
    <n v="131.1"/>
  </r>
  <r>
    <s v="Rural"/>
    <x v="4"/>
    <x v="4"/>
    <n v="133.1"/>
    <n v="140.30000000000001"/>
    <n v="126.8"/>
    <n v="138.19999999999999"/>
    <n v="120.8"/>
    <n v="140.19999999999999"/>
    <n v="123.8"/>
    <n v="141.80000000000001"/>
    <n v="118.6"/>
    <n v="134"/>
    <n v="130.30000000000001"/>
    <n v="145.80000000000001"/>
    <n v="133.80000000000001"/>
    <n v="145.5"/>
    <n v="142.5"/>
    <n v="137.30000000000001"/>
    <n v="141.80000000000001"/>
    <s v="NA"/>
    <n v="135"/>
    <n v="134.9"/>
    <n v="131.4"/>
    <n v="119.4"/>
    <n v="129.4"/>
    <n v="136.30000000000001"/>
    <n v="123.7"/>
    <n v="127.9"/>
    <n v="133.30000000000001"/>
  </r>
  <r>
    <s v="Urban"/>
    <x v="4"/>
    <x v="4"/>
    <n v="132.6"/>
    <n v="144.1"/>
    <n v="125.6"/>
    <n v="136.80000000000001"/>
    <n v="113.4"/>
    <n v="135.19999999999999"/>
    <n v="129.19999999999999"/>
    <n v="131.5"/>
    <n v="121"/>
    <n v="139.9"/>
    <n v="123.8"/>
    <n v="142.9"/>
    <n v="133.6"/>
    <n v="148.30000000000001"/>
    <n v="131.5"/>
    <n v="123.2"/>
    <n v="130.19999999999999"/>
    <n v="132.1"/>
    <n v="120.1"/>
    <n v="126.5"/>
    <n v="123.6"/>
    <n v="114.3"/>
    <n v="122.8"/>
    <n v="133.80000000000001"/>
    <n v="122"/>
    <n v="122.6"/>
    <n v="129.30000000000001"/>
  </r>
  <r>
    <s v="Rural+Urban"/>
    <x v="4"/>
    <x v="4"/>
    <n v="132.9"/>
    <n v="141.6"/>
    <n v="126.3"/>
    <n v="137.69999999999999"/>
    <n v="118.1"/>
    <n v="137.9"/>
    <n v="125.6"/>
    <n v="138.30000000000001"/>
    <n v="119.4"/>
    <n v="136"/>
    <n v="127.6"/>
    <n v="144.5"/>
    <n v="133.69999999999999"/>
    <n v="146.19999999999999"/>
    <n v="138.19999999999999"/>
    <n v="131.4"/>
    <n v="137.19999999999999"/>
    <n v="132.1"/>
    <n v="129.4"/>
    <n v="130.9"/>
    <n v="128.4"/>
    <n v="116.7"/>
    <n v="125.7"/>
    <n v="134.80000000000001"/>
    <n v="123"/>
    <n v="125.3"/>
    <n v="131.4"/>
  </r>
  <r>
    <s v="Rural"/>
    <x v="4"/>
    <x v="5"/>
    <n v="133.5"/>
    <n v="143.69999999999999"/>
    <n v="128"/>
    <n v="138.6"/>
    <n v="120.9"/>
    <n v="140.9"/>
    <n v="128.80000000000001"/>
    <n v="140.19999999999999"/>
    <n v="118.9"/>
    <n v="133.5"/>
    <n v="130.4"/>
    <n v="146.5"/>
    <n v="134.9"/>
    <n v="145.80000000000001"/>
    <n v="143.1"/>
    <n v="137.69999999999999"/>
    <n v="142.30000000000001"/>
    <s v="NA"/>
    <n v="134.80000000000001"/>
    <n v="135.19999999999999"/>
    <n v="131.30000000000001"/>
    <n v="119.4"/>
    <n v="129.80000000000001"/>
    <n v="136.9"/>
    <n v="124.1"/>
    <n v="128.1"/>
    <n v="133.9"/>
  </r>
  <r>
    <s v="Urban"/>
    <x v="4"/>
    <x v="5"/>
    <n v="132.9"/>
    <n v="148.69999999999999"/>
    <n v="128.30000000000001"/>
    <n v="137.30000000000001"/>
    <n v="113.5"/>
    <n v="137.19999999999999"/>
    <n v="142.19999999999999"/>
    <n v="128.19999999999999"/>
    <n v="120.9"/>
    <n v="138.80000000000001"/>
    <n v="124.2"/>
    <n v="143.1"/>
    <n v="135.69999999999999"/>
    <n v="148.6"/>
    <n v="131.5"/>
    <n v="123.2"/>
    <n v="130.19999999999999"/>
    <n v="131.4"/>
    <n v="119"/>
    <n v="126.8"/>
    <n v="123.8"/>
    <n v="113.9"/>
    <n v="122.9"/>
    <n v="134.30000000000001"/>
    <n v="122.5"/>
    <n v="122.7"/>
    <n v="129.9"/>
  </r>
  <r>
    <s v="Rural+Urban"/>
    <x v="4"/>
    <x v="5"/>
    <n v="133.30000000000001"/>
    <n v="145.5"/>
    <n v="128.1"/>
    <n v="138.1"/>
    <n v="118.2"/>
    <n v="139.19999999999999"/>
    <n v="133.30000000000001"/>
    <n v="136.19999999999999"/>
    <n v="119.6"/>
    <n v="135.30000000000001"/>
    <n v="127.8"/>
    <n v="144.9"/>
    <n v="135.19999999999999"/>
    <n v="146.5"/>
    <n v="138.5"/>
    <n v="131.69999999999999"/>
    <n v="137.5"/>
    <n v="131.4"/>
    <n v="128.80000000000001"/>
    <n v="131.19999999999999"/>
    <n v="128.5"/>
    <n v="116.5"/>
    <n v="125.9"/>
    <n v="135.4"/>
    <n v="123.4"/>
    <n v="125.5"/>
    <n v="132"/>
  </r>
  <r>
    <s v="Rural"/>
    <x v="4"/>
    <x v="6"/>
    <n v="134"/>
    <n v="144.19999999999999"/>
    <n v="129.80000000000001"/>
    <n v="139"/>
    <n v="120.9"/>
    <n v="143.9"/>
    <n v="151.5"/>
    <n v="138.1"/>
    <n v="120"/>
    <n v="133.9"/>
    <n v="131.4"/>
    <n v="147.69999999999999"/>
    <n v="138.5"/>
    <n v="147.4"/>
    <n v="144.30000000000001"/>
    <n v="138.1"/>
    <n v="143.5"/>
    <s v="NA"/>
    <n v="135.30000000000001"/>
    <n v="136.1"/>
    <n v="132.1"/>
    <n v="119.1"/>
    <n v="130.6"/>
    <n v="138.6"/>
    <n v="124.4"/>
    <n v="128.6"/>
    <n v="136.19999999999999"/>
  </r>
  <r>
    <s v="Urban"/>
    <x v="4"/>
    <x v="6"/>
    <n v="132.80000000000001"/>
    <n v="148.4"/>
    <n v="129.4"/>
    <n v="137.69999999999999"/>
    <n v="113.4"/>
    <n v="139.4"/>
    <n v="175.1"/>
    <n v="124.7"/>
    <n v="121.5"/>
    <n v="137.80000000000001"/>
    <n v="124.4"/>
    <n v="143.69999999999999"/>
    <n v="139.80000000000001"/>
    <n v="150.5"/>
    <n v="131.6"/>
    <n v="123.7"/>
    <n v="130.4"/>
    <n v="132.6"/>
    <n v="119.7"/>
    <n v="127.2"/>
    <n v="125"/>
    <n v="113.2"/>
    <n v="123.5"/>
    <n v="135.5"/>
    <n v="122.4"/>
    <n v="123"/>
    <n v="131.80000000000001"/>
  </r>
  <r>
    <s v="Rural+Urban"/>
    <x v="4"/>
    <x v="6"/>
    <n v="133.6"/>
    <n v="145.69999999999999"/>
    <n v="129.6"/>
    <n v="138.5"/>
    <n v="118.1"/>
    <n v="141.80000000000001"/>
    <n v="159.5"/>
    <n v="133.6"/>
    <n v="120.5"/>
    <n v="135.19999999999999"/>
    <n v="128.5"/>
    <n v="145.80000000000001"/>
    <n v="139"/>
    <n v="148.19999999999999"/>
    <n v="139.30000000000001"/>
    <n v="132.1"/>
    <n v="138.30000000000001"/>
    <n v="132.6"/>
    <n v="129.4"/>
    <n v="131.9"/>
    <n v="129.4"/>
    <n v="116"/>
    <n v="126.6"/>
    <n v="136.80000000000001"/>
    <n v="123.6"/>
    <n v="125.9"/>
    <n v="134.19999999999999"/>
  </r>
  <r>
    <s v="Rural"/>
    <x v="4"/>
    <x v="7"/>
    <n v="134.80000000000001"/>
    <n v="143.1"/>
    <n v="130"/>
    <n v="139.4"/>
    <n v="120.5"/>
    <n v="148"/>
    <n v="162.9"/>
    <n v="137.4"/>
    <n v="120.8"/>
    <n v="134.69999999999999"/>
    <n v="131.6"/>
    <n v="148.69999999999999"/>
    <n v="140.6"/>
    <n v="149"/>
    <n v="145.30000000000001"/>
    <n v="139.19999999999999"/>
    <n v="144.5"/>
    <s v="NA"/>
    <n v="136.4"/>
    <n v="137.30000000000001"/>
    <n v="133"/>
    <n v="120.3"/>
    <n v="131.5"/>
    <n v="140.19999999999999"/>
    <n v="125.4"/>
    <n v="129.69999999999999"/>
    <n v="137.80000000000001"/>
  </r>
  <r>
    <s v="Urban"/>
    <x v="4"/>
    <x v="7"/>
    <n v="133.19999999999999"/>
    <n v="143.9"/>
    <n v="128.30000000000001"/>
    <n v="138.30000000000001"/>
    <n v="114.1"/>
    <n v="142.69999999999999"/>
    <n v="179.8"/>
    <n v="123.5"/>
    <n v="122.1"/>
    <n v="137.5"/>
    <n v="124.6"/>
    <n v="144.5"/>
    <n v="140.5"/>
    <n v="152.1"/>
    <n v="132.69999999999999"/>
    <n v="124.3"/>
    <n v="131.4"/>
    <n v="134.4"/>
    <n v="118.9"/>
    <n v="127.7"/>
    <n v="125.7"/>
    <n v="114.6"/>
    <n v="124.1"/>
    <n v="135.69999999999999"/>
    <n v="123.3"/>
    <n v="123.8"/>
    <n v="132.69999999999999"/>
  </r>
  <r>
    <s v="Rural+Urban"/>
    <x v="4"/>
    <x v="7"/>
    <n v="134.30000000000001"/>
    <n v="143.4"/>
    <n v="129.30000000000001"/>
    <n v="139"/>
    <n v="118.1"/>
    <n v="145.5"/>
    <n v="168.6"/>
    <n v="132.69999999999999"/>
    <n v="121.2"/>
    <n v="135.6"/>
    <n v="128.69999999999999"/>
    <n v="146.80000000000001"/>
    <n v="140.6"/>
    <n v="149.80000000000001"/>
    <n v="140.30000000000001"/>
    <n v="133"/>
    <n v="139.30000000000001"/>
    <n v="134.4"/>
    <n v="129.80000000000001"/>
    <n v="132.80000000000001"/>
    <n v="130.19999999999999"/>
    <n v="117.3"/>
    <n v="127.3"/>
    <n v="137.6"/>
    <n v="124.5"/>
    <n v="126.8"/>
    <n v="135.4"/>
  </r>
  <r>
    <s v="Rural"/>
    <x v="4"/>
    <x v="8"/>
    <n v="135.19999999999999"/>
    <n v="142"/>
    <n v="130.5"/>
    <n v="140.19999999999999"/>
    <n v="120.7"/>
    <n v="147.80000000000001"/>
    <n v="154.5"/>
    <n v="137.1"/>
    <n v="121"/>
    <n v="134.69999999999999"/>
    <n v="131.69999999999999"/>
    <n v="149.30000000000001"/>
    <n v="139.6"/>
    <n v="149.80000000000001"/>
    <n v="146.1"/>
    <n v="139.69999999999999"/>
    <n v="145.19999999999999"/>
    <s v="NA"/>
    <n v="137.4"/>
    <n v="137.9"/>
    <n v="133.4"/>
    <n v="121.2"/>
    <n v="132.30000000000001"/>
    <n v="139.6"/>
    <n v="126.7"/>
    <n v="130.30000000000001"/>
    <n v="137.6"/>
  </r>
  <r>
    <s v="Urban"/>
    <x v="4"/>
    <x v="8"/>
    <n v="133.6"/>
    <n v="143"/>
    <n v="129.69999999999999"/>
    <n v="138.69999999999999"/>
    <n v="114.5"/>
    <n v="137.5"/>
    <n v="160.69999999999999"/>
    <n v="124.5"/>
    <n v="122.4"/>
    <n v="137.30000000000001"/>
    <n v="124.8"/>
    <n v="145"/>
    <n v="138"/>
    <n v="153.6"/>
    <n v="133.30000000000001"/>
    <n v="124.6"/>
    <n v="132"/>
    <n v="135.69999999999999"/>
    <n v="120.6"/>
    <n v="128.1"/>
    <n v="126.1"/>
    <n v="115.7"/>
    <n v="124.5"/>
    <n v="135.9"/>
    <n v="124.4"/>
    <n v="124.5"/>
    <n v="132.4"/>
  </r>
  <r>
    <s v="Rural+Urban"/>
    <x v="4"/>
    <x v="8"/>
    <n v="134.69999999999999"/>
    <n v="142.4"/>
    <n v="130.19999999999999"/>
    <n v="139.6"/>
    <n v="118.4"/>
    <n v="143"/>
    <n v="156.6"/>
    <n v="132.9"/>
    <n v="121.5"/>
    <n v="135.6"/>
    <n v="128.80000000000001"/>
    <n v="147.30000000000001"/>
    <n v="139"/>
    <n v="150.80000000000001"/>
    <n v="141.1"/>
    <n v="133.4"/>
    <n v="140"/>
    <n v="135.69999999999999"/>
    <n v="131"/>
    <n v="133.30000000000001"/>
    <n v="130.6"/>
    <n v="118.3"/>
    <n v="127.9"/>
    <n v="137.4"/>
    <n v="125.7"/>
    <n v="127.5"/>
    <n v="135.19999999999999"/>
  </r>
  <r>
    <s v="Rural"/>
    <x v="4"/>
    <x v="9"/>
    <n v="135.9"/>
    <n v="141.9"/>
    <n v="131"/>
    <n v="141.5"/>
    <n v="121.4"/>
    <n v="146.69999999999999"/>
    <n v="157.1"/>
    <n v="136.4"/>
    <n v="121.4"/>
    <n v="135.6"/>
    <n v="131.30000000000001"/>
    <n v="150.30000000000001"/>
    <n v="140.4"/>
    <n v="150.5"/>
    <n v="147.19999999999999"/>
    <n v="140.6"/>
    <n v="146.19999999999999"/>
    <s v="NA"/>
    <n v="138.1"/>
    <n v="138.4"/>
    <n v="134.19999999999999"/>
    <n v="121"/>
    <n v="133"/>
    <n v="140.1"/>
    <n v="127.4"/>
    <n v="130.69999999999999"/>
    <n v="138.30000000000001"/>
  </r>
  <r>
    <s v="Urban"/>
    <x v="4"/>
    <x v="9"/>
    <n v="133.9"/>
    <n v="142.80000000000001"/>
    <n v="131.4"/>
    <n v="139.1"/>
    <n v="114.9"/>
    <n v="135.6"/>
    <n v="173.2"/>
    <n v="124.1"/>
    <n v="122.6"/>
    <n v="137.80000000000001"/>
    <n v="125.1"/>
    <n v="145.5"/>
    <n v="139.69999999999999"/>
    <n v="154.6"/>
    <n v="134"/>
    <n v="124.9"/>
    <n v="132.6"/>
    <n v="137.30000000000001"/>
    <n v="122.6"/>
    <n v="128.30000000000001"/>
    <n v="126.6"/>
    <n v="115"/>
    <n v="124.8"/>
    <n v="136.30000000000001"/>
    <n v="124.6"/>
    <n v="124.5"/>
    <n v="133.5"/>
  </r>
  <r>
    <s v="Rural+Urban"/>
    <x v="4"/>
    <x v="9"/>
    <n v="135.30000000000001"/>
    <n v="142.19999999999999"/>
    <n v="131.19999999999999"/>
    <n v="140.6"/>
    <n v="119"/>
    <n v="141.5"/>
    <n v="162.6"/>
    <n v="132.30000000000001"/>
    <n v="121.8"/>
    <n v="136.30000000000001"/>
    <n v="128.69999999999999"/>
    <n v="148.1"/>
    <n v="140.1"/>
    <n v="151.6"/>
    <n v="142"/>
    <n v="134.1"/>
    <n v="140.80000000000001"/>
    <n v="137.30000000000001"/>
    <n v="132.19999999999999"/>
    <n v="133.6"/>
    <n v="131.30000000000001"/>
    <n v="117.8"/>
    <n v="128.4"/>
    <n v="137.9"/>
    <n v="126.2"/>
    <n v="127.7"/>
    <n v="136.1"/>
  </r>
  <r>
    <s v="Rural"/>
    <x v="4"/>
    <x v="10"/>
    <n v="136.30000000000001"/>
    <n v="142.5"/>
    <n v="140.5"/>
    <n v="141.5"/>
    <n v="121.6"/>
    <n v="147.30000000000001"/>
    <n v="168"/>
    <n v="135.80000000000001"/>
    <n v="122.5"/>
    <n v="136"/>
    <n v="131.9"/>
    <n v="151.4"/>
    <n v="142.4"/>
    <n v="152.1"/>
    <n v="148.19999999999999"/>
    <n v="141.5"/>
    <n v="147.30000000000001"/>
    <s v="NA"/>
    <n v="141.1"/>
    <n v="139.4"/>
    <n v="135.80000000000001"/>
    <n v="121.6"/>
    <n v="133.69999999999999"/>
    <n v="141.5"/>
    <n v="128.1"/>
    <n v="131.69999999999999"/>
    <n v="140"/>
  </r>
  <r>
    <s v="Urban"/>
    <x v="4"/>
    <x v="10"/>
    <n v="134.30000000000001"/>
    <n v="142.1"/>
    <n v="146.69999999999999"/>
    <n v="139.5"/>
    <n v="115.2"/>
    <n v="136.4"/>
    <n v="185.2"/>
    <n v="122.2"/>
    <n v="123.9"/>
    <n v="138.30000000000001"/>
    <n v="125.4"/>
    <n v="146"/>
    <n v="141.5"/>
    <n v="156.19999999999999"/>
    <n v="135"/>
    <n v="125.4"/>
    <n v="133.5"/>
    <n v="138.6"/>
    <n v="125.7"/>
    <n v="128.80000000000001"/>
    <n v="127.4"/>
    <n v="115.3"/>
    <n v="125.1"/>
    <n v="136.6"/>
    <n v="124.9"/>
    <n v="124.9"/>
    <n v="134.80000000000001"/>
  </r>
  <r>
    <s v="Rural+Urban"/>
    <x v="4"/>
    <x v="10"/>
    <n v="135.69999999999999"/>
    <n v="142.4"/>
    <n v="142.9"/>
    <n v="140.80000000000001"/>
    <n v="119.2"/>
    <n v="142.19999999999999"/>
    <n v="173.8"/>
    <n v="131.19999999999999"/>
    <n v="123"/>
    <n v="136.80000000000001"/>
    <n v="129.19999999999999"/>
    <n v="148.9"/>
    <n v="142.1"/>
    <n v="153.19999999999999"/>
    <n v="143"/>
    <n v="134.80000000000001"/>
    <n v="141.80000000000001"/>
    <n v="138.6"/>
    <n v="135.30000000000001"/>
    <n v="134.4"/>
    <n v="132.6"/>
    <n v="118.3"/>
    <n v="128.9"/>
    <n v="138.6"/>
    <n v="126.8"/>
    <n v="128.4"/>
    <n v="137.6"/>
  </r>
  <r>
    <s v="Rural"/>
    <x v="4"/>
    <x v="11"/>
    <n v="136.4"/>
    <n v="143.69999999999999"/>
    <n v="144.80000000000001"/>
    <n v="141.9"/>
    <n v="123.1"/>
    <n v="147.19999999999999"/>
    <n v="161"/>
    <n v="133.80000000000001"/>
    <n v="121.9"/>
    <n v="135.80000000000001"/>
    <n v="131.1"/>
    <n v="151.4"/>
    <n v="141.5"/>
    <n v="153.19999999999999"/>
    <n v="148"/>
    <n v="141.9"/>
    <n v="147.19999999999999"/>
    <s v="NA"/>
    <n v="142.6"/>
    <n v="139.5"/>
    <n v="136.1"/>
    <n v="122"/>
    <n v="133.4"/>
    <n v="141.1"/>
    <n v="127.8"/>
    <n v="131.9"/>
    <n v="139.80000000000001"/>
  </r>
  <r>
    <s v="Urban"/>
    <x v="4"/>
    <x v="11"/>
    <n v="134.4"/>
    <n v="142.6"/>
    <n v="145.9"/>
    <n v="139.5"/>
    <n v="115.9"/>
    <n v="135"/>
    <n v="163.19999999999999"/>
    <n v="119.8"/>
    <n v="120.7"/>
    <n v="139.69999999999999"/>
    <n v="125.7"/>
    <n v="146.30000000000001"/>
    <n v="138.80000000000001"/>
    <n v="157"/>
    <n v="135.6"/>
    <n v="125.6"/>
    <n v="134"/>
    <n v="139.1"/>
    <n v="126.8"/>
    <n v="129.30000000000001"/>
    <n v="128.19999999999999"/>
    <n v="115.3"/>
    <n v="125.6"/>
    <n v="136.69999999999999"/>
    <n v="124.6"/>
    <n v="125.1"/>
    <n v="134.1"/>
  </r>
  <r>
    <s v="Rural+Urban"/>
    <x v="4"/>
    <x v="11"/>
    <n v="135.80000000000001"/>
    <n v="143.30000000000001"/>
    <n v="145.19999999999999"/>
    <n v="141"/>
    <n v="120.5"/>
    <n v="141.5"/>
    <n v="161.69999999999999"/>
    <n v="129.1"/>
    <n v="121.5"/>
    <n v="137.1"/>
    <n v="128.80000000000001"/>
    <n v="149"/>
    <n v="140.5"/>
    <n v="154.19999999999999"/>
    <n v="143.1"/>
    <n v="135.1"/>
    <n v="142"/>
    <n v="139.1"/>
    <n v="136.6"/>
    <n v="134.69999999999999"/>
    <n v="133.1"/>
    <n v="118.5"/>
    <n v="129"/>
    <n v="138.5"/>
    <n v="126.5"/>
    <n v="128.6"/>
    <n v="137.19999999999999"/>
  </r>
  <r>
    <s v="Rural"/>
    <x v="5"/>
    <x v="0"/>
    <n v="136.6"/>
    <n v="144.4"/>
    <n v="143.80000000000001"/>
    <n v="142"/>
    <n v="123.2"/>
    <n v="147.9"/>
    <n v="152.1"/>
    <n v="131.80000000000001"/>
    <n v="119.5"/>
    <n v="136"/>
    <n v="131.19999999999999"/>
    <n v="151.80000000000001"/>
    <n v="140.4"/>
    <n v="153.6"/>
    <n v="148.30000000000001"/>
    <n v="142.30000000000001"/>
    <n v="147.5"/>
    <s v="NA"/>
    <n v="142.30000000000001"/>
    <n v="139.80000000000001"/>
    <n v="136"/>
    <n v="122.7"/>
    <n v="134.30000000000001"/>
    <n v="141.6"/>
    <n v="128.6"/>
    <n v="132.30000000000001"/>
    <n v="139.30000000000001"/>
  </r>
  <r>
    <s v="Urban"/>
    <x v="5"/>
    <x v="0"/>
    <n v="134.6"/>
    <n v="143.69999999999999"/>
    <n v="143.6"/>
    <n v="139.6"/>
    <n v="116.4"/>
    <n v="133.80000000000001"/>
    <n v="150.5"/>
    <n v="118.4"/>
    <n v="117.3"/>
    <n v="140.5"/>
    <n v="125.9"/>
    <n v="146.80000000000001"/>
    <n v="137.19999999999999"/>
    <n v="157.69999999999999"/>
    <n v="136"/>
    <n v="125.9"/>
    <n v="134.4"/>
    <n v="140.4"/>
    <n v="127.3"/>
    <n v="129.5"/>
    <n v="129"/>
    <n v="116.3"/>
    <n v="126.2"/>
    <n v="137.1"/>
    <n v="125.5"/>
    <n v="125.8"/>
    <n v="134.1"/>
  </r>
  <r>
    <s v="Rural+Urban"/>
    <x v="5"/>
    <x v="0"/>
    <n v="136"/>
    <n v="144.19999999999999"/>
    <n v="143.69999999999999"/>
    <n v="141.1"/>
    <n v="120.7"/>
    <n v="141.30000000000001"/>
    <n v="151.6"/>
    <n v="127.3"/>
    <n v="118.8"/>
    <n v="137.5"/>
    <n v="129"/>
    <n v="149.5"/>
    <n v="139.19999999999999"/>
    <n v="154.69999999999999"/>
    <n v="143.5"/>
    <n v="135.5"/>
    <n v="142.30000000000001"/>
    <n v="140.4"/>
    <n v="136.6"/>
    <n v="134.9"/>
    <n v="133.30000000000001"/>
    <n v="119.3"/>
    <n v="129.69999999999999"/>
    <n v="139"/>
    <n v="127.3"/>
    <n v="129.1"/>
    <n v="136.9"/>
  </r>
  <r>
    <s v="Rural"/>
    <x v="5"/>
    <x v="1"/>
    <n v="136.4"/>
    <n v="143.69999999999999"/>
    <n v="140.6"/>
    <n v="141.5"/>
    <n v="122.9"/>
    <n v="149.4"/>
    <n v="142.4"/>
    <n v="130.19999999999999"/>
    <n v="117.9"/>
    <n v="135.6"/>
    <n v="130.5"/>
    <n v="151.69999999999999"/>
    <n v="138.69999999999999"/>
    <n v="153.30000000000001"/>
    <n v="148.69999999999999"/>
    <n v="142.4"/>
    <n v="147.80000000000001"/>
    <s v="NA"/>
    <n v="142.4"/>
    <n v="139.9"/>
    <n v="136.19999999999999"/>
    <n v="123.3"/>
    <n v="134.30000000000001"/>
    <n v="141.5"/>
    <n v="128.80000000000001"/>
    <n v="132.5"/>
    <n v="138.5"/>
  </r>
  <r>
    <s v="Urban"/>
    <x v="5"/>
    <x v="1"/>
    <n v="134.80000000000001"/>
    <n v="143"/>
    <n v="139.9"/>
    <n v="139.9"/>
    <n v="116.2"/>
    <n v="135.5"/>
    <n v="136.9"/>
    <n v="117"/>
    <n v="115.4"/>
    <n v="140.69999999999999"/>
    <n v="125.9"/>
    <n v="147.1"/>
    <n v="135.6"/>
    <n v="159.30000000000001"/>
    <n v="136.30000000000001"/>
    <n v="126.1"/>
    <n v="134.69999999999999"/>
    <n v="141.30000000000001"/>
    <n v="127.3"/>
    <n v="129.9"/>
    <n v="129.80000000000001"/>
    <n v="117.4"/>
    <n v="126.5"/>
    <n v="137.19999999999999"/>
    <n v="126.2"/>
    <n v="126.5"/>
    <n v="134"/>
  </r>
  <r>
    <s v="Rural+Urban"/>
    <x v="5"/>
    <x v="1"/>
    <n v="135.9"/>
    <n v="143.5"/>
    <n v="140.30000000000001"/>
    <n v="140.9"/>
    <n v="120.4"/>
    <n v="142.9"/>
    <n v="140.5"/>
    <n v="125.8"/>
    <n v="117.1"/>
    <n v="137.30000000000001"/>
    <n v="128.6"/>
    <n v="149.6"/>
    <n v="137.6"/>
    <n v="154.9"/>
    <n v="143.80000000000001"/>
    <n v="135.6"/>
    <n v="142.6"/>
    <n v="141.30000000000001"/>
    <n v="136.69999999999999"/>
    <n v="135.19999999999999"/>
    <n v="133.80000000000001"/>
    <n v="120.2"/>
    <n v="129.9"/>
    <n v="139"/>
    <n v="127.7"/>
    <n v="129.6"/>
    <n v="136.4"/>
  </r>
  <r>
    <s v="Rural"/>
    <x v="5"/>
    <x v="2"/>
    <n v="136.80000000000001"/>
    <n v="143.80000000000001"/>
    <n v="140"/>
    <n v="142"/>
    <n v="123.2"/>
    <n v="152.9"/>
    <n v="138"/>
    <n v="129.30000000000001"/>
    <n v="117.1"/>
    <n v="136.30000000000001"/>
    <n v="131.19999999999999"/>
    <n v="152.80000000000001"/>
    <n v="138.6"/>
    <n v="155.1"/>
    <n v="149.19999999999999"/>
    <n v="143"/>
    <n v="148.30000000000001"/>
    <s v="NA"/>
    <n v="142.6"/>
    <n v="139.9"/>
    <n v="136.69999999999999"/>
    <n v="124.6"/>
    <n v="135.1"/>
    <n v="142.69999999999999"/>
    <n v="129.30000000000001"/>
    <n v="133.30000000000001"/>
    <n v="138.69999999999999"/>
  </r>
  <r>
    <s v="Urban"/>
    <x v="5"/>
    <x v="2"/>
    <n v="135"/>
    <n v="143.1"/>
    <n v="135.5"/>
    <n v="139.9"/>
    <n v="116.5"/>
    <n v="138.5"/>
    <n v="128"/>
    <n v="115.5"/>
    <n v="114.2"/>
    <n v="140.69999999999999"/>
    <n v="126.2"/>
    <n v="147.6"/>
    <n v="134.80000000000001"/>
    <n v="159.69999999999999"/>
    <n v="136.69999999999999"/>
    <n v="126.7"/>
    <n v="135.19999999999999"/>
    <n v="142"/>
    <n v="126.4"/>
    <n v="130.80000000000001"/>
    <n v="130.5"/>
    <n v="117.8"/>
    <n v="126.8"/>
    <n v="137.80000000000001"/>
    <n v="126.7"/>
    <n v="127.1"/>
    <n v="134"/>
  </r>
  <r>
    <s v="Rural+Urban"/>
    <x v="5"/>
    <x v="2"/>
    <n v="136.19999999999999"/>
    <n v="143.6"/>
    <n v="138.30000000000001"/>
    <n v="141.19999999999999"/>
    <n v="120.7"/>
    <n v="146.19999999999999"/>
    <n v="134.6"/>
    <n v="124.6"/>
    <n v="116.1"/>
    <n v="137.80000000000001"/>
    <n v="129.1"/>
    <n v="150.4"/>
    <n v="137.19999999999999"/>
    <n v="156.30000000000001"/>
    <n v="144.30000000000001"/>
    <n v="136.19999999999999"/>
    <n v="143.1"/>
    <n v="142"/>
    <n v="136.5"/>
    <n v="135.6"/>
    <n v="134.30000000000001"/>
    <n v="121"/>
    <n v="130.4"/>
    <n v="139.80000000000001"/>
    <n v="128.19999999999999"/>
    <n v="130.30000000000001"/>
    <n v="136.5"/>
  </r>
  <r>
    <s v="Rural"/>
    <x v="5"/>
    <x v="3"/>
    <n v="137.1"/>
    <n v="144.5"/>
    <n v="135.9"/>
    <n v="142.4"/>
    <n v="123.5"/>
    <n v="156.4"/>
    <n v="135.1"/>
    <n v="128.4"/>
    <n v="115.2"/>
    <n v="137.19999999999999"/>
    <n v="131.9"/>
    <n v="153.80000000000001"/>
    <n v="138.6"/>
    <n v="156.1"/>
    <n v="150.1"/>
    <n v="143.30000000000001"/>
    <n v="149.1"/>
    <s v="NA"/>
    <n v="143.80000000000001"/>
    <n v="140.9"/>
    <n v="137.6"/>
    <n v="125.3"/>
    <n v="136"/>
    <n v="143.69999999999999"/>
    <n v="130.4"/>
    <n v="134.19999999999999"/>
    <n v="139.1"/>
  </r>
  <r>
    <s v="Urban"/>
    <x v="5"/>
    <x v="3"/>
    <n v="135"/>
    <n v="144.30000000000001"/>
    <n v="130.80000000000001"/>
    <n v="140.30000000000001"/>
    <n v="116.6"/>
    <n v="150.1"/>
    <n v="127.6"/>
    <n v="114"/>
    <n v="110.6"/>
    <n v="140.19999999999999"/>
    <n v="126.5"/>
    <n v="148.30000000000001"/>
    <n v="135.69999999999999"/>
    <n v="159.19999999999999"/>
    <n v="137.80000000000001"/>
    <n v="127.4"/>
    <n v="136.19999999999999"/>
    <n v="142.9"/>
    <n v="124.6"/>
    <n v="131.80000000000001"/>
    <n v="131.30000000000001"/>
    <n v="118.9"/>
    <n v="127.6"/>
    <n v="139.69999999999999"/>
    <n v="127.6"/>
    <n v="128.19999999999999"/>
    <n v="134.80000000000001"/>
  </r>
  <r>
    <s v="Rural+Urban"/>
    <x v="5"/>
    <x v="3"/>
    <n v="136.4"/>
    <n v="144.4"/>
    <n v="133.9"/>
    <n v="141.6"/>
    <n v="121"/>
    <n v="153.5"/>
    <n v="132.6"/>
    <n v="123.5"/>
    <n v="113.7"/>
    <n v="138.19999999999999"/>
    <n v="129.6"/>
    <n v="151.19999999999999"/>
    <n v="137.5"/>
    <n v="156.9"/>
    <n v="145.30000000000001"/>
    <n v="136.69999999999999"/>
    <n v="144"/>
    <n v="142.9"/>
    <n v="136.5"/>
    <n v="136.6"/>
    <n v="135.19999999999999"/>
    <n v="121.9"/>
    <n v="131.30000000000001"/>
    <n v="141.4"/>
    <n v="129.19999999999999"/>
    <n v="131.30000000000001"/>
    <n v="137.1"/>
  </r>
  <r>
    <s v="Rural"/>
    <x v="5"/>
    <x v="4"/>
    <n v="137.4"/>
    <n v="145.69999999999999"/>
    <n v="135.5"/>
    <n v="142.9"/>
    <n v="123.6"/>
    <n v="157.5"/>
    <n v="137.80000000000001"/>
    <n v="127.2"/>
    <n v="111.8"/>
    <n v="137.4"/>
    <n v="132.19999999999999"/>
    <n v="154.30000000000001"/>
    <n v="139.1"/>
    <n v="157"/>
    <n v="150.80000000000001"/>
    <n v="144.1"/>
    <n v="149.80000000000001"/>
    <s v="NA"/>
    <n v="144.30000000000001"/>
    <n v="141.80000000000001"/>
    <n v="138.4"/>
    <n v="126.4"/>
    <n v="136.80000000000001"/>
    <n v="144.4"/>
    <n v="131.19999999999999"/>
    <n v="135.1"/>
    <n v="139.80000000000001"/>
  </r>
  <r>
    <s v="Urban"/>
    <x v="5"/>
    <x v="4"/>
    <n v="135"/>
    <n v="148.19999999999999"/>
    <n v="130.5"/>
    <n v="140.69999999999999"/>
    <n v="116.4"/>
    <n v="151.30000000000001"/>
    <n v="131.4"/>
    <n v="112.8"/>
    <n v="105.3"/>
    <n v="139.6"/>
    <n v="126.6"/>
    <n v="148.69999999999999"/>
    <n v="136.4"/>
    <n v="160.30000000000001"/>
    <n v="138.6"/>
    <n v="127.9"/>
    <n v="137"/>
    <n v="143.19999999999999"/>
    <n v="124.7"/>
    <n v="132.5"/>
    <n v="132"/>
    <n v="119.8"/>
    <n v="128"/>
    <n v="140.4"/>
    <n v="128.1"/>
    <n v="128.9"/>
    <n v="135.4"/>
  </r>
  <r>
    <s v="Rural+Urban"/>
    <x v="5"/>
    <x v="4"/>
    <n v="136.6"/>
    <n v="146.6"/>
    <n v="133.6"/>
    <n v="142.1"/>
    <n v="121"/>
    <n v="154.6"/>
    <n v="135.6"/>
    <n v="122.3"/>
    <n v="109.6"/>
    <n v="138.1"/>
    <n v="129.9"/>
    <n v="151.69999999999999"/>
    <n v="138.1"/>
    <n v="157.9"/>
    <n v="146"/>
    <n v="137.4"/>
    <n v="144.69999999999999"/>
    <n v="143.19999999999999"/>
    <n v="136.9"/>
    <n v="137.4"/>
    <n v="136"/>
    <n v="122.9"/>
    <n v="131.80000000000001"/>
    <n v="142.1"/>
    <n v="129.9"/>
    <n v="132.1"/>
    <n v="137.80000000000001"/>
  </r>
  <r>
    <s v="Rural"/>
    <x v="5"/>
    <x v="5"/>
    <n v="137.6"/>
    <n v="148.1"/>
    <n v="136.69999999999999"/>
    <n v="143.19999999999999"/>
    <n v="124"/>
    <n v="154.1"/>
    <n v="143.5"/>
    <n v="126"/>
    <n v="112.4"/>
    <n v="137.6"/>
    <n v="132.80000000000001"/>
    <n v="154.30000000000001"/>
    <n v="140"/>
    <n v="157.30000000000001"/>
    <n v="151.30000000000001"/>
    <n v="144.69999999999999"/>
    <n v="150.30000000000001"/>
    <s v="NA"/>
    <n v="145.1"/>
    <n v="142.19999999999999"/>
    <n v="138.4"/>
    <n v="127.4"/>
    <n v="137.80000000000001"/>
    <n v="145.1"/>
    <n v="131.4"/>
    <n v="135.6"/>
    <n v="140.5"/>
  </r>
  <r>
    <s v="Urban"/>
    <x v="5"/>
    <x v="5"/>
    <n v="135.30000000000001"/>
    <n v="149.69999999999999"/>
    <n v="133.9"/>
    <n v="140.80000000000001"/>
    <n v="116.6"/>
    <n v="152.19999999999999"/>
    <n v="144"/>
    <n v="112.3"/>
    <n v="108.4"/>
    <n v="140"/>
    <n v="126.7"/>
    <n v="149"/>
    <n v="138.4"/>
    <n v="161"/>
    <n v="138.9"/>
    <n v="128.69999999999999"/>
    <n v="137.4"/>
    <n v="142.5"/>
    <n v="126.5"/>
    <n v="133.1"/>
    <n v="132.6"/>
    <n v="120.4"/>
    <n v="128.5"/>
    <n v="141.19999999999999"/>
    <n v="128.19999999999999"/>
    <n v="129.5"/>
    <n v="136.19999999999999"/>
  </r>
  <r>
    <s v="Rural+Urban"/>
    <x v="5"/>
    <x v="5"/>
    <n v="136.9"/>
    <n v="148.69999999999999"/>
    <n v="135.6"/>
    <n v="142.30000000000001"/>
    <n v="121.3"/>
    <n v="153.19999999999999"/>
    <n v="143.69999999999999"/>
    <n v="121.4"/>
    <n v="111.1"/>
    <n v="138.4"/>
    <n v="130.30000000000001"/>
    <n v="151.80000000000001"/>
    <n v="139.4"/>
    <n v="158.30000000000001"/>
    <n v="146.4"/>
    <n v="138.1"/>
    <n v="145.19999999999999"/>
    <n v="142.5"/>
    <n v="138.1"/>
    <n v="137.9"/>
    <n v="136.19999999999999"/>
    <n v="123.7"/>
    <n v="132.6"/>
    <n v="142.80000000000001"/>
    <n v="130.1"/>
    <n v="132.6"/>
    <n v="138.5"/>
  </r>
  <r>
    <s v="Rural"/>
    <x v="5"/>
    <x v="6"/>
    <n v="138.4"/>
    <n v="149.30000000000001"/>
    <n v="139.30000000000001"/>
    <n v="143.4"/>
    <n v="124.1"/>
    <n v="153.30000000000001"/>
    <n v="154.19999999999999"/>
    <n v="126.4"/>
    <n v="114.3"/>
    <n v="138.19999999999999"/>
    <n v="132.80000000000001"/>
    <n v="154.80000000000001"/>
    <n v="142"/>
    <n v="156.1"/>
    <n v="151.5"/>
    <n v="145.1"/>
    <n v="150.6"/>
    <s v="NA"/>
    <n v="146.80000000000001"/>
    <n v="143.1"/>
    <n v="139"/>
    <n v="127.5"/>
    <n v="138.4"/>
    <n v="145.80000000000001"/>
    <n v="131.4"/>
    <n v="136"/>
    <n v="141.80000000000001"/>
  </r>
  <r>
    <s v="Urban"/>
    <x v="5"/>
    <x v="6"/>
    <n v="135.6"/>
    <n v="148.6"/>
    <n v="139.1"/>
    <n v="141"/>
    <n v="116.7"/>
    <n v="149.69999999999999"/>
    <n v="159.19999999999999"/>
    <n v="112.6"/>
    <n v="111.8"/>
    <n v="140.30000000000001"/>
    <n v="126.8"/>
    <n v="149.4"/>
    <n v="140.30000000000001"/>
    <n v="161.4"/>
    <n v="139.6"/>
    <n v="128.9"/>
    <n v="137.9"/>
    <n v="143.6"/>
    <n v="128.1"/>
    <n v="133.6"/>
    <n v="133.6"/>
    <n v="120.1"/>
    <n v="129"/>
    <n v="144"/>
    <n v="128.19999999999999"/>
    <n v="130.19999999999999"/>
    <n v="137.5"/>
  </r>
  <r>
    <s v="Rural+Urban"/>
    <x v="5"/>
    <x v="6"/>
    <n v="137.5"/>
    <n v="149.1"/>
    <n v="139.19999999999999"/>
    <n v="142.5"/>
    <n v="121.4"/>
    <n v="151.6"/>
    <n v="155.9"/>
    <n v="121.7"/>
    <n v="113.5"/>
    <n v="138.9"/>
    <n v="130.30000000000001"/>
    <n v="152.30000000000001"/>
    <n v="141.4"/>
    <n v="157.5"/>
    <n v="146.80000000000001"/>
    <n v="138.4"/>
    <n v="145.6"/>
    <n v="143.6"/>
    <n v="139.69999999999999"/>
    <n v="138.6"/>
    <n v="137"/>
    <n v="123.6"/>
    <n v="133.1"/>
    <n v="144.69999999999999"/>
    <n v="130.1"/>
    <n v="133.19999999999999"/>
    <n v="139.80000000000001"/>
  </r>
  <r>
    <s v="Rural"/>
    <x v="5"/>
    <x v="7"/>
    <n v="139.19999999999999"/>
    <n v="148.80000000000001"/>
    <n v="139.1"/>
    <n v="143.5"/>
    <n v="125"/>
    <n v="154.4"/>
    <n v="156.30000000000001"/>
    <n v="126.8"/>
    <n v="115.4"/>
    <n v="138.6"/>
    <n v="133.80000000000001"/>
    <n v="155.19999999999999"/>
    <n v="142.69999999999999"/>
    <n v="156.4"/>
    <n v="152.1"/>
    <n v="145.80000000000001"/>
    <n v="151.30000000000001"/>
    <s v="NA"/>
    <n v="147.69999999999999"/>
    <n v="143.80000000000001"/>
    <n v="139.4"/>
    <n v="128.30000000000001"/>
    <n v="138.6"/>
    <n v="146.9"/>
    <n v="131.30000000000001"/>
    <n v="136.6"/>
    <n v="142.5"/>
  </r>
  <r>
    <s v="Urban"/>
    <x v="5"/>
    <x v="7"/>
    <n v="136.5"/>
    <n v="146.4"/>
    <n v="136.6"/>
    <n v="141.19999999999999"/>
    <n v="117.4"/>
    <n v="146.30000000000001"/>
    <n v="157.30000000000001"/>
    <n v="113.6"/>
    <n v="113.3"/>
    <n v="141.1"/>
    <n v="127.4"/>
    <n v="150.4"/>
    <n v="140.1"/>
    <n v="162.1"/>
    <n v="140"/>
    <n v="129"/>
    <n v="138.30000000000001"/>
    <n v="144.6"/>
    <n v="129.80000000000001"/>
    <n v="134.4"/>
    <n v="134.9"/>
    <n v="120.7"/>
    <n v="129.80000000000001"/>
    <n v="145.30000000000001"/>
    <n v="128.30000000000001"/>
    <n v="131"/>
    <n v="138"/>
  </r>
  <r>
    <s v="Rural+Urban"/>
    <x v="5"/>
    <x v="7"/>
    <n v="138.30000000000001"/>
    <n v="148"/>
    <n v="138.1"/>
    <n v="142.6"/>
    <n v="122.2"/>
    <n v="150.6"/>
    <n v="156.6"/>
    <n v="122.4"/>
    <n v="114.7"/>
    <n v="139.4"/>
    <n v="131.1"/>
    <n v="153"/>
    <n v="141.69999999999999"/>
    <n v="157.9"/>
    <n v="147.30000000000001"/>
    <n v="138.80000000000001"/>
    <n v="146.1"/>
    <n v="144.6"/>
    <n v="140.9"/>
    <n v="139.4"/>
    <n v="137.69999999999999"/>
    <n v="124.3"/>
    <n v="133.6"/>
    <n v="146"/>
    <n v="130.1"/>
    <n v="133.9"/>
    <n v="140.4"/>
  </r>
  <r>
    <s v="Rural"/>
    <x v="5"/>
    <x v="8"/>
    <n v="139.4"/>
    <n v="147.19999999999999"/>
    <n v="136.6"/>
    <n v="143.69999999999999"/>
    <n v="124.6"/>
    <n v="150.1"/>
    <n v="149.4"/>
    <n v="125.4"/>
    <n v="114.4"/>
    <n v="138.69999999999999"/>
    <n v="133.1"/>
    <n v="155.9"/>
    <n v="141.30000000000001"/>
    <n v="157.69999999999999"/>
    <n v="152.1"/>
    <n v="146.1"/>
    <n v="151.30000000000001"/>
    <s v="NA"/>
    <n v="149"/>
    <n v="144"/>
    <n v="140"/>
    <n v="129.9"/>
    <n v="140"/>
    <n v="147.6"/>
    <n v="132"/>
    <n v="137.4"/>
    <n v="142.1"/>
  </r>
  <r>
    <s v="Urban"/>
    <x v="5"/>
    <x v="8"/>
    <n v="137"/>
    <n v="143.1"/>
    <n v="132.80000000000001"/>
    <n v="141.5"/>
    <n v="117.8"/>
    <n v="140"/>
    <n v="151.30000000000001"/>
    <n v="113.5"/>
    <n v="112.3"/>
    <n v="141.19999999999999"/>
    <n v="127.7"/>
    <n v="151.30000000000001"/>
    <n v="138.9"/>
    <n v="163.30000000000001"/>
    <n v="140.80000000000001"/>
    <n v="129.30000000000001"/>
    <n v="139.1"/>
    <n v="145.30000000000001"/>
    <n v="131.19999999999999"/>
    <n v="134.9"/>
    <n v="135.69999999999999"/>
    <n v="122.5"/>
    <n v="130.19999999999999"/>
    <n v="145.19999999999999"/>
    <n v="129.30000000000001"/>
    <n v="131.9"/>
    <n v="138.1"/>
  </r>
  <r>
    <s v="Rural+Urban"/>
    <x v="5"/>
    <x v="8"/>
    <n v="138.6"/>
    <n v="145.80000000000001"/>
    <n v="135.1"/>
    <n v="142.9"/>
    <n v="122.1"/>
    <n v="145.4"/>
    <n v="150"/>
    <n v="121.4"/>
    <n v="113.7"/>
    <n v="139.5"/>
    <n v="130.80000000000001"/>
    <n v="153.80000000000001"/>
    <n v="140.4"/>
    <n v="159.19999999999999"/>
    <n v="147.69999999999999"/>
    <n v="139.1"/>
    <n v="146.5"/>
    <n v="145.30000000000001"/>
    <n v="142.30000000000001"/>
    <n v="139.69999999999999"/>
    <n v="138.4"/>
    <n v="126"/>
    <n v="134.5"/>
    <n v="146.19999999999999"/>
    <n v="130.9"/>
    <n v="134.69999999999999"/>
    <n v="140.19999999999999"/>
  </r>
  <r>
    <s v="Rural"/>
    <x v="5"/>
    <x v="9"/>
    <n v="139.30000000000001"/>
    <n v="147.6"/>
    <n v="134.6"/>
    <n v="141.9"/>
    <n v="123.5"/>
    <n v="144.5"/>
    <n v="147.6"/>
    <n v="121.4"/>
    <n v="112.3"/>
    <n v="139.5"/>
    <n v="134.6"/>
    <n v="155.19999999999999"/>
    <n v="140.19999999999999"/>
    <n v="159.6"/>
    <n v="150.69999999999999"/>
    <n v="144.5"/>
    <n v="149.80000000000001"/>
    <s v="NA"/>
    <n v="149.69999999999999"/>
    <n v="147.5"/>
    <n v="144.80000000000001"/>
    <n v="130.80000000000001"/>
    <n v="140.1"/>
    <n v="148"/>
    <n v="134.4"/>
    <n v="139.80000000000001"/>
    <n v="142.19999999999999"/>
  </r>
  <r>
    <s v="Urban"/>
    <x v="5"/>
    <x v="9"/>
    <n v="137.6"/>
    <n v="144.9"/>
    <n v="133.5"/>
    <n v="141.5"/>
    <n v="118"/>
    <n v="139.5"/>
    <n v="153"/>
    <n v="113.2"/>
    <n v="112.8"/>
    <n v="141.1"/>
    <n v="127.6"/>
    <n v="152"/>
    <n v="139.4"/>
    <n v="164"/>
    <n v="141.5"/>
    <n v="129.80000000000001"/>
    <n v="139.69999999999999"/>
    <n v="146.30000000000001"/>
    <n v="133.4"/>
    <n v="135.1"/>
    <n v="136.19999999999999"/>
    <n v="123.3"/>
    <n v="130.69999999999999"/>
    <n v="145.5"/>
    <n v="130.4"/>
    <n v="132.5"/>
    <n v="138.9"/>
  </r>
  <r>
    <s v="Rural+Urban"/>
    <x v="5"/>
    <x v="9"/>
    <n v="137.4"/>
    <n v="149.5"/>
    <n v="137.30000000000001"/>
    <n v="141.9"/>
    <n v="121.1"/>
    <n v="142.5"/>
    <n v="146.69999999999999"/>
    <n v="119.1"/>
    <n v="111.9"/>
    <n v="141"/>
    <n v="133.6"/>
    <n v="154.5"/>
    <n v="139.69999999999999"/>
    <n v="162.6"/>
    <n v="148"/>
    <n v="139.19999999999999"/>
    <n v="146.80000000000001"/>
    <n v="146.9"/>
    <n v="145.30000000000001"/>
    <n v="142.19999999999999"/>
    <n v="142.1"/>
    <n v="125.5"/>
    <n v="136.5"/>
    <n v="147.80000000000001"/>
    <n v="132"/>
    <n v="136.30000000000001"/>
    <n v="140.80000000000001"/>
  </r>
  <r>
    <s v="Rural"/>
    <x v="5"/>
    <x v="10"/>
    <n v="137.1"/>
    <n v="150.80000000000001"/>
    <n v="136.69999999999999"/>
    <n v="141.9"/>
    <n v="122.8"/>
    <n v="143.9"/>
    <n v="147.5"/>
    <n v="121"/>
    <n v="111.6"/>
    <n v="140.6"/>
    <n v="137.5"/>
    <n v="156.1"/>
    <n v="140"/>
    <n v="161.9"/>
    <n v="151.69999999999999"/>
    <n v="145.5"/>
    <n v="150.80000000000001"/>
    <s v="NA"/>
    <n v="150.30000000000001"/>
    <n v="148"/>
    <n v="145.4"/>
    <n v="130.30000000000001"/>
    <n v="143.1"/>
    <n v="150.19999999999999"/>
    <n v="133.1"/>
    <n v="140.1"/>
    <n v="142.4"/>
  </r>
  <r>
    <s v="Urban"/>
    <x v="5"/>
    <x v="10"/>
    <n v="138.1"/>
    <n v="146.30000000000001"/>
    <n v="137.80000000000001"/>
    <n v="141.6"/>
    <n v="118.1"/>
    <n v="141.5"/>
    <n v="145.19999999999999"/>
    <n v="115.3"/>
    <n v="112.5"/>
    <n v="141.4"/>
    <n v="128"/>
    <n v="152.6"/>
    <n v="139.1"/>
    <n v="164.4"/>
    <n v="142.4"/>
    <n v="130.19999999999999"/>
    <n v="140.5"/>
    <n v="146.9"/>
    <n v="136.69999999999999"/>
    <n v="135.80000000000001"/>
    <n v="136.80000000000001"/>
    <n v="121.2"/>
    <n v="131.30000000000001"/>
    <n v="146.1"/>
    <n v="130.5"/>
    <n v="132.19999999999999"/>
    <n v="139"/>
  </r>
  <r>
    <s v="Rural+Urban"/>
    <x v="5"/>
    <x v="10"/>
    <n v="137.4"/>
    <n v="149.19999999999999"/>
    <n v="137.1"/>
    <n v="141.80000000000001"/>
    <n v="121.1"/>
    <n v="142.80000000000001"/>
    <n v="146.69999999999999"/>
    <n v="119.1"/>
    <n v="111.9"/>
    <n v="140.9"/>
    <n v="133.5"/>
    <n v="154.5"/>
    <n v="139.69999999999999"/>
    <n v="162.6"/>
    <n v="148"/>
    <n v="139.1"/>
    <n v="146.69999999999999"/>
    <n v="146.9"/>
    <n v="145.1"/>
    <n v="142.19999999999999"/>
    <n v="142.1"/>
    <n v="125.5"/>
    <n v="136.5"/>
    <n v="147.80000000000001"/>
    <n v="132"/>
    <n v="136.30000000000001"/>
    <n v="140.80000000000001"/>
  </r>
  <r>
    <s v="Rural"/>
    <x v="5"/>
    <x v="11"/>
    <n v="137.1"/>
    <n v="151.9"/>
    <n v="137.4"/>
    <n v="142.4"/>
    <n v="124.2"/>
    <n v="140.19999999999999"/>
    <n v="136.6"/>
    <n v="120.9"/>
    <n v="109.9"/>
    <n v="140.19999999999999"/>
    <n v="137.80000000000001"/>
    <n v="156"/>
    <n v="138.5"/>
    <n v="162.4"/>
    <n v="151.6"/>
    <n v="145.9"/>
    <n v="150.80000000000001"/>
    <s v="NA"/>
    <n v="149"/>
    <n v="149.5"/>
    <n v="149.6"/>
    <n v="128.9"/>
    <n v="143.30000000000001"/>
    <n v="155.1"/>
    <n v="133.19999999999999"/>
    <n v="141.6"/>
    <n v="141.9"/>
  </r>
  <r>
    <s v="Urban"/>
    <x v="5"/>
    <x v="11"/>
    <n v="138.5"/>
    <n v="147.80000000000001"/>
    <n v="141.1"/>
    <n v="141.6"/>
    <n v="118.1"/>
    <n v="138.5"/>
    <n v="132.4"/>
    <n v="117.5"/>
    <n v="111"/>
    <n v="141.5"/>
    <n v="128.1"/>
    <n v="152.9"/>
    <n v="137.6"/>
    <n v="164.6"/>
    <n v="142.69999999999999"/>
    <n v="130.30000000000001"/>
    <n v="140.80000000000001"/>
    <n v="146.5"/>
    <n v="132.4"/>
    <n v="136.19999999999999"/>
    <n v="137.30000000000001"/>
    <n v="118.8"/>
    <n v="131.69999999999999"/>
    <n v="146.5"/>
    <n v="130.80000000000001"/>
    <n v="131.69999999999999"/>
    <n v="138"/>
  </r>
  <r>
    <s v="Rural+Urban"/>
    <x v="5"/>
    <x v="11"/>
    <n v="137.5"/>
    <n v="150.5"/>
    <n v="138.80000000000001"/>
    <n v="142.1"/>
    <n v="122"/>
    <n v="139.4"/>
    <n v="135.19999999999999"/>
    <n v="119.8"/>
    <n v="110.3"/>
    <n v="140.6"/>
    <n v="133.80000000000001"/>
    <n v="154.6"/>
    <n v="138.19999999999999"/>
    <n v="163"/>
    <n v="148.1"/>
    <n v="139.4"/>
    <n v="146.80000000000001"/>
    <n v="146.5"/>
    <n v="142.69999999999999"/>
    <n v="143.19999999999999"/>
    <n v="144.9"/>
    <n v="123.6"/>
    <n v="136.80000000000001"/>
    <n v="150.1"/>
    <n v="132.19999999999999"/>
    <n v="136.80000000000001"/>
    <n v="140.1"/>
  </r>
  <r>
    <s v="Rural"/>
    <x v="6"/>
    <x v="0"/>
    <n v="136.6"/>
    <n v="152.5"/>
    <n v="138.19999999999999"/>
    <n v="142.4"/>
    <n v="123.9"/>
    <n v="135.5"/>
    <n v="131.69999999999999"/>
    <n v="121.3"/>
    <n v="108.4"/>
    <n v="138.9"/>
    <n v="137"/>
    <n v="155.80000000000001"/>
    <n v="137.4"/>
    <n v="162.69999999999999"/>
    <n v="150.6"/>
    <n v="145.1"/>
    <n v="149.9"/>
    <s v="NA"/>
    <n v="146.19999999999999"/>
    <n v="150.1"/>
    <n v="149.6"/>
    <n v="128.6"/>
    <n v="142.9"/>
    <n v="155.19999999999999"/>
    <n v="133.5"/>
    <n v="141.69999999999999"/>
    <n v="141"/>
  </r>
  <r>
    <s v="Urban"/>
    <x v="6"/>
    <x v="0"/>
    <n v="138.30000000000001"/>
    <n v="149.4"/>
    <n v="143.5"/>
    <n v="141.69999999999999"/>
    <n v="118.1"/>
    <n v="135.19999999999999"/>
    <n v="130.5"/>
    <n v="118.2"/>
    <n v="110.4"/>
    <n v="140.4"/>
    <n v="128.1"/>
    <n v="153.19999999999999"/>
    <n v="137.30000000000001"/>
    <n v="164.7"/>
    <n v="143"/>
    <n v="130.4"/>
    <n v="141.1"/>
    <n v="147.69999999999999"/>
    <n v="128.6"/>
    <n v="136.30000000000001"/>
    <n v="137.80000000000001"/>
    <n v="118.6"/>
    <n v="131.9"/>
    <n v="146.6"/>
    <n v="131.69999999999999"/>
    <n v="131.80000000000001"/>
    <n v="138"/>
  </r>
  <r>
    <s v="Rural+Urban"/>
    <x v="6"/>
    <x v="0"/>
    <n v="137.1"/>
    <n v="151.4"/>
    <n v="140.19999999999999"/>
    <n v="142.1"/>
    <n v="121.8"/>
    <n v="135.4"/>
    <n v="131.30000000000001"/>
    <n v="120.3"/>
    <n v="109.1"/>
    <n v="139.4"/>
    <n v="133.30000000000001"/>
    <n v="154.6"/>
    <n v="137.4"/>
    <n v="163.19999999999999"/>
    <n v="147.6"/>
    <n v="139"/>
    <n v="146.4"/>
    <n v="147.69999999999999"/>
    <n v="139.5"/>
    <n v="143.6"/>
    <n v="145.1"/>
    <n v="123.3"/>
    <n v="136.69999999999999"/>
    <n v="150.19999999999999"/>
    <n v="132.80000000000001"/>
    <n v="136.9"/>
    <n v="139.6"/>
  </r>
  <r>
    <s v="Rural"/>
    <x v="6"/>
    <x v="1"/>
    <n v="136.80000000000001"/>
    <n v="153"/>
    <n v="139.1"/>
    <n v="142.5"/>
    <n v="124.1"/>
    <n v="135.80000000000001"/>
    <n v="128.69999999999999"/>
    <n v="121.5"/>
    <n v="108.3"/>
    <n v="139.19999999999999"/>
    <n v="137.4"/>
    <n v="156.19999999999999"/>
    <n v="137.19999999999999"/>
    <n v="162.80000000000001"/>
    <n v="150.5"/>
    <n v="146.1"/>
    <n v="149.9"/>
    <s v="NA"/>
    <n v="145.30000000000001"/>
    <n v="150.1"/>
    <n v="149.9"/>
    <n v="129.19999999999999"/>
    <n v="143.4"/>
    <n v="155.5"/>
    <n v="134.9"/>
    <n v="142.19999999999999"/>
    <n v="141"/>
  </r>
  <r>
    <s v="Urban"/>
    <x v="6"/>
    <x v="1"/>
    <n v="139.4"/>
    <n v="150.1"/>
    <n v="145.30000000000001"/>
    <n v="141.69999999999999"/>
    <n v="118.4"/>
    <n v="137"/>
    <n v="131.6"/>
    <n v="119.9"/>
    <n v="110.4"/>
    <n v="140.80000000000001"/>
    <n v="128.30000000000001"/>
    <n v="153.5"/>
    <n v="138"/>
    <n v="164.9"/>
    <n v="143.30000000000001"/>
    <n v="130.80000000000001"/>
    <n v="141.4"/>
    <n v="148.5"/>
    <n v="127.1"/>
    <n v="136.6"/>
    <n v="138.5"/>
    <n v="119.2"/>
    <n v="132.19999999999999"/>
    <n v="146.6"/>
    <n v="133"/>
    <n v="132.4"/>
    <n v="138.6"/>
  </r>
  <r>
    <s v="Rural+Urban"/>
    <x v="6"/>
    <x v="1"/>
    <n v="137.6"/>
    <n v="152"/>
    <n v="141.5"/>
    <n v="142.19999999999999"/>
    <n v="122"/>
    <n v="136.4"/>
    <n v="129.69999999999999"/>
    <n v="121"/>
    <n v="109"/>
    <n v="139.69999999999999"/>
    <n v="133.6"/>
    <n v="154.9"/>
    <n v="137.5"/>
    <n v="163.4"/>
    <n v="147.69999999999999"/>
    <n v="139.69999999999999"/>
    <n v="146.5"/>
    <n v="148.5"/>
    <n v="138.4"/>
    <n v="143.69999999999999"/>
    <n v="145.6"/>
    <n v="123.9"/>
    <n v="137.1"/>
    <n v="150.30000000000001"/>
    <n v="134.1"/>
    <n v="137.4"/>
    <n v="139.9"/>
  </r>
  <r>
    <s v="Rural"/>
    <x v="6"/>
    <x v="2"/>
    <n v="136.9"/>
    <n v="154.1"/>
    <n v="138.69999999999999"/>
    <n v="142.5"/>
    <n v="124.1"/>
    <n v="136.1"/>
    <n v="128.19999999999999"/>
    <n v="122.3"/>
    <n v="108.3"/>
    <n v="138.9"/>
    <n v="137.4"/>
    <n v="156.4"/>
    <n v="137.30000000000001"/>
    <n v="162.9"/>
    <n v="150.80000000000001"/>
    <n v="146.1"/>
    <n v="150.1"/>
    <s v="NA"/>
    <n v="146.4"/>
    <n v="150"/>
    <n v="150.4"/>
    <n v="129.9"/>
    <n v="143.80000000000001"/>
    <n v="155.5"/>
    <n v="134"/>
    <n v="142.4"/>
    <n v="141.19999999999999"/>
  </r>
  <r>
    <s v="Urban"/>
    <x v="6"/>
    <x v="2"/>
    <n v="139.69999999999999"/>
    <n v="151.1"/>
    <n v="142.9"/>
    <n v="141.9"/>
    <n v="118.4"/>
    <n v="139.4"/>
    <n v="141.19999999999999"/>
    <n v="120.7"/>
    <n v="110.4"/>
    <n v="140.69999999999999"/>
    <n v="128.5"/>
    <n v="153.9"/>
    <n v="139.6"/>
    <n v="165.3"/>
    <n v="143.5"/>
    <n v="131.19999999999999"/>
    <n v="141.6"/>
    <n v="149"/>
    <n v="128.80000000000001"/>
    <n v="136.80000000000001"/>
    <n v="139.19999999999999"/>
    <n v="119.9"/>
    <n v="133"/>
    <n v="146.69999999999999"/>
    <n v="132.5"/>
    <n v="132.80000000000001"/>
    <n v="139.5"/>
  </r>
  <r>
    <s v="Rural+Urban"/>
    <x v="6"/>
    <x v="2"/>
    <n v="137.80000000000001"/>
    <n v="153"/>
    <n v="140.30000000000001"/>
    <n v="142.30000000000001"/>
    <n v="122"/>
    <n v="137.6"/>
    <n v="132.6"/>
    <n v="121.8"/>
    <n v="109"/>
    <n v="139.5"/>
    <n v="133.69999999999999"/>
    <n v="155.19999999999999"/>
    <n v="138.1"/>
    <n v="163.5"/>
    <n v="147.9"/>
    <n v="139.9"/>
    <n v="146.69999999999999"/>
    <n v="149"/>
    <n v="139.69999999999999"/>
    <n v="143.80000000000001"/>
    <n v="146.19999999999999"/>
    <n v="124.6"/>
    <n v="137.69999999999999"/>
    <n v="150.30000000000001"/>
    <n v="133.4"/>
    <n v="137.69999999999999"/>
    <n v="140.4"/>
  </r>
  <r>
    <s v="Rural"/>
    <x v="6"/>
    <x v="4"/>
    <n v="137.4"/>
    <n v="159.5"/>
    <n v="134.5"/>
    <n v="142.6"/>
    <n v="124"/>
    <n v="143.69999999999999"/>
    <n v="133.4"/>
    <n v="125.1"/>
    <n v="109.3"/>
    <n v="139.30000000000001"/>
    <n v="137.69999999999999"/>
    <n v="156.4"/>
    <n v="139.19999999999999"/>
    <n v="163.30000000000001"/>
    <n v="151.30000000000001"/>
    <n v="146.6"/>
    <n v="150.69999999999999"/>
    <s v="NA"/>
    <n v="146.9"/>
    <n v="149.5"/>
    <n v="151.30000000000001"/>
    <n v="130.19999999999999"/>
    <n v="145.9"/>
    <n v="156.69999999999999"/>
    <n v="133.9"/>
    <n v="142.9"/>
    <n v="142.4"/>
  </r>
  <r>
    <s v="Urban"/>
    <x v="6"/>
    <x v="4"/>
    <n v="140.4"/>
    <n v="156.69999999999999"/>
    <n v="138.30000000000001"/>
    <n v="142.4"/>
    <n v="118.6"/>
    <n v="149.69999999999999"/>
    <n v="161.6"/>
    <n v="124.4"/>
    <n v="111.2"/>
    <n v="141"/>
    <n v="128.9"/>
    <n v="154.5"/>
    <n v="143.80000000000001"/>
    <n v="166.2"/>
    <n v="144"/>
    <n v="131.69999999999999"/>
    <n v="142.19999999999999"/>
    <n v="150.1"/>
    <n v="129.4"/>
    <n v="137.19999999999999"/>
    <n v="139.80000000000001"/>
    <n v="120.1"/>
    <n v="134"/>
    <n v="148"/>
    <n v="132.6"/>
    <n v="133.30000000000001"/>
    <n v="141.5"/>
  </r>
  <r>
    <s v="Rural+Urban"/>
    <x v="6"/>
    <x v="4"/>
    <n v="138.30000000000001"/>
    <n v="158.5"/>
    <n v="136"/>
    <n v="142.5"/>
    <n v="122"/>
    <n v="146.5"/>
    <n v="143"/>
    <n v="124.9"/>
    <n v="109.9"/>
    <n v="139.9"/>
    <n v="134"/>
    <n v="155.5"/>
    <n v="140.9"/>
    <n v="164.1"/>
    <n v="148.4"/>
    <n v="140.4"/>
    <n v="147.30000000000001"/>
    <n v="150.1"/>
    <n v="140.30000000000001"/>
    <n v="143.69999999999999"/>
    <n v="146.9"/>
    <n v="124.9"/>
    <n v="139.19999999999999"/>
    <n v="151.6"/>
    <n v="133.4"/>
    <n v="138.19999999999999"/>
    <n v="142"/>
  </r>
  <r>
    <s v="Rural"/>
    <x v="6"/>
    <x v="5"/>
    <n v="137.80000000000001"/>
    <n v="163.5"/>
    <n v="136.19999999999999"/>
    <n v="143.19999999999999"/>
    <n v="124.3"/>
    <n v="143.30000000000001"/>
    <n v="140.6"/>
    <n v="128.69999999999999"/>
    <n v="110.6"/>
    <n v="140.4"/>
    <n v="138"/>
    <n v="156.6"/>
    <n v="141"/>
    <n v="164.2"/>
    <n v="151.4"/>
    <n v="146.5"/>
    <n v="150.69999999999999"/>
    <s v="NA"/>
    <n v="147.80000000000001"/>
    <n v="149.6"/>
    <n v="151.69999999999999"/>
    <n v="130.19999999999999"/>
    <n v="146.4"/>
    <n v="157.69999999999999"/>
    <n v="134.80000000000001"/>
    <n v="143.30000000000001"/>
    <n v="143.6"/>
  </r>
  <r>
    <s v="Urban"/>
    <x v="6"/>
    <x v="5"/>
    <n v="140.69999999999999"/>
    <n v="159.6"/>
    <n v="140.4"/>
    <n v="143.4"/>
    <n v="118.6"/>
    <n v="150.9"/>
    <n v="169.8"/>
    <n v="127.4"/>
    <n v="111.8"/>
    <n v="141"/>
    <n v="129"/>
    <n v="155.1"/>
    <n v="145.6"/>
    <n v="166.7"/>
    <n v="144.30000000000001"/>
    <n v="131.69999999999999"/>
    <n v="142.4"/>
    <n v="149.4"/>
    <n v="130.5"/>
    <n v="137.4"/>
    <n v="140.30000000000001"/>
    <n v="119.6"/>
    <n v="134.30000000000001"/>
    <n v="148.9"/>
    <n v="133.69999999999999"/>
    <n v="133.6"/>
    <n v="142.1"/>
  </r>
  <r>
    <s v="Rural+Urban"/>
    <x v="6"/>
    <x v="5"/>
    <n v="138.69999999999999"/>
    <n v="162.1"/>
    <n v="137.80000000000001"/>
    <n v="143.30000000000001"/>
    <n v="122.2"/>
    <n v="146.80000000000001"/>
    <n v="150.5"/>
    <n v="128.30000000000001"/>
    <n v="111"/>
    <n v="140.6"/>
    <n v="134.19999999999999"/>
    <n v="155.9"/>
    <n v="142.69999999999999"/>
    <n v="164.9"/>
    <n v="148.6"/>
    <n v="140.4"/>
    <n v="147.4"/>
    <n v="149.4"/>
    <n v="141.19999999999999"/>
    <n v="143.80000000000001"/>
    <n v="147.4"/>
    <n v="124.6"/>
    <n v="139.6"/>
    <n v="152.5"/>
    <n v="134.30000000000001"/>
    <n v="138.6"/>
    <n v="142.9"/>
  </r>
  <r>
    <s v="Rural"/>
    <x v="6"/>
    <x v="6"/>
    <n v="138.4"/>
    <n v="164"/>
    <n v="138.4"/>
    <n v="143.9"/>
    <n v="124.4"/>
    <n v="146.4"/>
    <n v="150.1"/>
    <n v="130.6"/>
    <n v="110.8"/>
    <n v="141.69999999999999"/>
    <n v="138.5"/>
    <n v="156.69999999999999"/>
    <n v="143"/>
    <n v="164.5"/>
    <n v="151.6"/>
    <n v="146.6"/>
    <n v="150.9"/>
    <s v="NA"/>
    <n v="146.80000000000001"/>
    <n v="150"/>
    <n v="152.19999999999999"/>
    <n v="131.19999999999999"/>
    <n v="147.5"/>
    <n v="159.1"/>
    <n v="136.1"/>
    <n v="144.19999999999999"/>
    <n v="144.9"/>
  </r>
  <r>
    <s v="Urban"/>
    <x v="6"/>
    <x v="6"/>
    <n v="141.4"/>
    <n v="160.19999999999999"/>
    <n v="142.5"/>
    <n v="144.1"/>
    <n v="119.3"/>
    <n v="154.69999999999999"/>
    <n v="180.1"/>
    <n v="128.9"/>
    <n v="111.8"/>
    <n v="141.6"/>
    <n v="129.5"/>
    <n v="155.6"/>
    <n v="147.69999999999999"/>
    <n v="167.2"/>
    <n v="144.69999999999999"/>
    <n v="131.9"/>
    <n v="142.69999999999999"/>
    <n v="150.6"/>
    <n v="127"/>
    <n v="137.69999999999999"/>
    <n v="140.80000000000001"/>
    <n v="120.6"/>
    <n v="135"/>
    <n v="150.4"/>
    <n v="135.1"/>
    <n v="134.5"/>
    <n v="143.30000000000001"/>
  </r>
  <r>
    <s v="Rural+Urban"/>
    <x v="6"/>
    <x v="6"/>
    <n v="139.30000000000001"/>
    <n v="162.69999999999999"/>
    <n v="140"/>
    <n v="144"/>
    <n v="122.5"/>
    <n v="150.30000000000001"/>
    <n v="160.30000000000001"/>
    <n v="130"/>
    <n v="111.1"/>
    <n v="141.69999999999999"/>
    <n v="134.69999999999999"/>
    <n v="156.19999999999999"/>
    <n v="144.69999999999999"/>
    <n v="165.2"/>
    <n v="148.9"/>
    <n v="140.5"/>
    <n v="147.6"/>
    <n v="150.6"/>
    <n v="139.30000000000001"/>
    <n v="144.19999999999999"/>
    <n v="147.9"/>
    <n v="125.6"/>
    <n v="140.5"/>
    <n v="154"/>
    <n v="135.69999999999999"/>
    <n v="139.5"/>
    <n v="144.19999999999999"/>
  </r>
  <r>
    <s v="Rural"/>
    <x v="6"/>
    <x v="7"/>
    <n v="139.19999999999999"/>
    <n v="161.9"/>
    <n v="137.1"/>
    <n v="144.6"/>
    <n v="124.7"/>
    <n v="145.5"/>
    <n v="156.19999999999999"/>
    <n v="131.5"/>
    <n v="111.7"/>
    <n v="142.69999999999999"/>
    <n v="138.5"/>
    <n v="156.9"/>
    <n v="144"/>
    <n v="165.1"/>
    <n v="151.80000000000001"/>
    <n v="146.6"/>
    <n v="151.1"/>
    <s v="NA"/>
    <n v="146.4"/>
    <n v="150.19999999999999"/>
    <n v="152.69999999999999"/>
    <n v="131.4"/>
    <n v="148"/>
    <n v="159.69999999999999"/>
    <n v="138.80000000000001"/>
    <n v="144.9"/>
    <n v="145.69999999999999"/>
  </r>
  <r>
    <s v="Urban"/>
    <x v="6"/>
    <x v="7"/>
    <n v="142.1"/>
    <n v="158.30000000000001"/>
    <n v="140.80000000000001"/>
    <n v="144.9"/>
    <n v="119.9"/>
    <n v="153.9"/>
    <n v="189.1"/>
    <n v="129.80000000000001"/>
    <n v="112.7"/>
    <n v="142.5"/>
    <n v="129.80000000000001"/>
    <n v="156.19999999999999"/>
    <n v="149.1"/>
    <n v="167.9"/>
    <n v="145"/>
    <n v="132.19999999999999"/>
    <n v="143"/>
    <n v="151.6"/>
    <n v="125.5"/>
    <n v="138.1"/>
    <n v="141.5"/>
    <n v="120.8"/>
    <n v="135.4"/>
    <n v="151.5"/>
    <n v="137.80000000000001"/>
    <n v="135.30000000000001"/>
    <n v="144.19999999999999"/>
  </r>
  <r>
    <s v="Rural+Urban"/>
    <x v="6"/>
    <x v="7"/>
    <n v="140.1"/>
    <n v="160.6"/>
    <n v="138.5"/>
    <n v="144.69999999999999"/>
    <n v="122.9"/>
    <n v="149.4"/>
    <n v="167.4"/>
    <n v="130.9"/>
    <n v="112"/>
    <n v="142.6"/>
    <n v="134.9"/>
    <n v="156.6"/>
    <n v="145.9"/>
    <n v="165.8"/>
    <n v="149.1"/>
    <n v="140.6"/>
    <n v="147.9"/>
    <n v="151.6"/>
    <n v="138.5"/>
    <n v="144.5"/>
    <n v="148.5"/>
    <n v="125.8"/>
    <n v="140.9"/>
    <n v="154.9"/>
    <n v="138.4"/>
    <n v="140.19999999999999"/>
    <n v="145"/>
  </r>
  <r>
    <s v="Rural"/>
    <x v="6"/>
    <x v="8"/>
    <n v="140.1"/>
    <n v="161.9"/>
    <n v="138.30000000000001"/>
    <n v="145.69999999999999"/>
    <n v="125.1"/>
    <n v="143.80000000000001"/>
    <n v="163.4"/>
    <n v="132.19999999999999"/>
    <n v="112.8"/>
    <n v="144.19999999999999"/>
    <n v="138.5"/>
    <n v="157.19999999999999"/>
    <n v="145.5"/>
    <n v="165.7"/>
    <n v="151.69999999999999"/>
    <n v="146.6"/>
    <n v="151"/>
    <s v="NA"/>
    <n v="146.9"/>
    <n v="150.30000000000001"/>
    <n v="153.4"/>
    <n v="131.6"/>
    <n v="148.30000000000001"/>
    <n v="160.19999999999999"/>
    <n v="140.19999999999999"/>
    <n v="145.4"/>
    <n v="146.69999999999999"/>
  </r>
  <r>
    <s v="Urban"/>
    <x v="6"/>
    <x v="8"/>
    <n v="142.69999999999999"/>
    <n v="158.69999999999999"/>
    <n v="141.6"/>
    <n v="144.9"/>
    <n v="120.8"/>
    <n v="149.80000000000001"/>
    <n v="192.4"/>
    <n v="130.30000000000001"/>
    <n v="114"/>
    <n v="143.80000000000001"/>
    <n v="130"/>
    <n v="156.4"/>
    <n v="149.5"/>
    <n v="168.6"/>
    <n v="145.30000000000001"/>
    <n v="132.19999999999999"/>
    <n v="143.30000000000001"/>
    <n v="152.19999999999999"/>
    <n v="126.6"/>
    <n v="138.30000000000001"/>
    <n v="141.9"/>
    <n v="121.2"/>
    <n v="135.9"/>
    <n v="151.6"/>
    <n v="139"/>
    <n v="135.69999999999999"/>
    <n v="144.69999999999999"/>
  </r>
  <r>
    <s v="Rural+Urban"/>
    <x v="6"/>
    <x v="8"/>
    <n v="140.9"/>
    <n v="160.80000000000001"/>
    <n v="139.6"/>
    <n v="145.4"/>
    <n v="123.5"/>
    <n v="146.6"/>
    <n v="173.2"/>
    <n v="131.6"/>
    <n v="113.2"/>
    <n v="144.1"/>
    <n v="135"/>
    <n v="156.80000000000001"/>
    <n v="147"/>
    <n v="166.5"/>
    <n v="149.19999999999999"/>
    <n v="140.6"/>
    <n v="147.9"/>
    <n v="152.19999999999999"/>
    <n v="139.19999999999999"/>
    <n v="144.6"/>
    <n v="149"/>
    <n v="126.1"/>
    <n v="141.30000000000001"/>
    <n v="155.19999999999999"/>
    <n v="139.69999999999999"/>
    <n v="140.69999999999999"/>
    <n v="145.80000000000001"/>
  </r>
  <r>
    <s v="Rural"/>
    <x v="6"/>
    <x v="9"/>
    <n v="141"/>
    <n v="161.6"/>
    <n v="141.19999999999999"/>
    <n v="146.5"/>
    <n v="125.6"/>
    <n v="145.69999999999999"/>
    <n v="178.8"/>
    <n v="133.1"/>
    <n v="113.6"/>
    <n v="145.5"/>
    <n v="138.6"/>
    <n v="157.4"/>
    <n v="148.30000000000001"/>
    <n v="166.3"/>
    <n v="151.69999999999999"/>
    <n v="146.69999999999999"/>
    <n v="151"/>
    <s v="NA"/>
    <n v="147.69999999999999"/>
    <n v="150.6"/>
    <n v="153.69999999999999"/>
    <n v="131.69999999999999"/>
    <n v="148.69999999999999"/>
    <n v="160.69999999999999"/>
    <n v="140.30000000000001"/>
    <n v="145.69999999999999"/>
    <n v="148.30000000000001"/>
  </r>
  <r>
    <s v="Urban"/>
    <x v="6"/>
    <x v="9"/>
    <n v="143.5"/>
    <n v="159.80000000000001"/>
    <n v="144.69999999999999"/>
    <n v="145.6"/>
    <n v="121.1"/>
    <n v="150.6"/>
    <n v="207.2"/>
    <n v="131.19999999999999"/>
    <n v="114.8"/>
    <n v="145.19999999999999"/>
    <n v="130.19999999999999"/>
    <n v="156.80000000000001"/>
    <n v="151.9"/>
    <n v="169.3"/>
    <n v="145.9"/>
    <n v="132.4"/>
    <n v="143.9"/>
    <n v="153"/>
    <n v="128.9"/>
    <n v="138.69999999999999"/>
    <n v="142.4"/>
    <n v="121.5"/>
    <n v="136.19999999999999"/>
    <n v="151.69999999999999"/>
    <n v="139.5"/>
    <n v="136"/>
    <n v="146"/>
  </r>
  <r>
    <s v="Rural+Urban"/>
    <x v="6"/>
    <x v="9"/>
    <n v="141.80000000000001"/>
    <n v="161"/>
    <n v="142.6"/>
    <n v="146.19999999999999"/>
    <n v="123.9"/>
    <n v="148"/>
    <n v="188.4"/>
    <n v="132.5"/>
    <n v="114"/>
    <n v="145.4"/>
    <n v="135.1"/>
    <n v="157.1"/>
    <n v="149.6"/>
    <n v="167.1"/>
    <n v="149.4"/>
    <n v="140.80000000000001"/>
    <n v="148.19999999999999"/>
    <n v="153"/>
    <n v="140.6"/>
    <n v="145"/>
    <n v="149.4"/>
    <n v="126.3"/>
    <n v="141.69999999999999"/>
    <n v="155.4"/>
    <n v="140"/>
    <n v="141"/>
    <n v="147.19999999999999"/>
  </r>
  <r>
    <s v="Rural"/>
    <x v="6"/>
    <x v="10"/>
    <n v="141.80000000000001"/>
    <n v="163.69999999999999"/>
    <n v="143.80000000000001"/>
    <n v="147.1"/>
    <n v="126"/>
    <n v="146.19999999999999"/>
    <n v="191.4"/>
    <n v="136.19999999999999"/>
    <n v="113.8"/>
    <n v="147.30000000000001"/>
    <n v="138.69999999999999"/>
    <n v="157.69999999999999"/>
    <n v="150.9"/>
    <n v="167.2"/>
    <n v="152.30000000000001"/>
    <n v="147"/>
    <n v="151.5"/>
    <s v="NA"/>
    <n v="148.4"/>
    <n v="150.9"/>
    <n v="154.30000000000001"/>
    <n v="132.1"/>
    <n v="149.1"/>
    <n v="160.80000000000001"/>
    <n v="140.6"/>
    <n v="146.1"/>
    <n v="149.9"/>
  </r>
  <r>
    <s v="Urban"/>
    <x v="6"/>
    <x v="10"/>
    <n v="144.1"/>
    <n v="162.4"/>
    <n v="148.4"/>
    <n v="145.9"/>
    <n v="121.5"/>
    <n v="148.80000000000001"/>
    <n v="215.7"/>
    <n v="134.6"/>
    <n v="115"/>
    <n v="146.30000000000001"/>
    <n v="130.5"/>
    <n v="157.19999999999999"/>
    <n v="153.6"/>
    <n v="169.9"/>
    <n v="146.30000000000001"/>
    <n v="132.6"/>
    <n v="144.19999999999999"/>
    <n v="153.5"/>
    <n v="132.19999999999999"/>
    <n v="139.1"/>
    <n v="142.80000000000001"/>
    <n v="121.7"/>
    <n v="136.69999999999999"/>
    <n v="151.80000000000001"/>
    <n v="139.80000000000001"/>
    <n v="136.30000000000001"/>
    <n v="147"/>
  </r>
  <r>
    <s v="Rural+Urban"/>
    <x v="6"/>
    <x v="10"/>
    <n v="142.5"/>
    <n v="163.19999999999999"/>
    <n v="145.6"/>
    <n v="146.69999999999999"/>
    <n v="124.3"/>
    <n v="147.4"/>
    <n v="199.6"/>
    <n v="135.69999999999999"/>
    <n v="114.2"/>
    <n v="147"/>
    <n v="135.30000000000001"/>
    <n v="157.5"/>
    <n v="151.9"/>
    <n v="167.9"/>
    <n v="149.9"/>
    <n v="141"/>
    <n v="148.6"/>
    <n v="153.5"/>
    <n v="142.30000000000001"/>
    <n v="145.30000000000001"/>
    <n v="149.9"/>
    <n v="126.6"/>
    <n v="142.1"/>
    <n v="155.5"/>
    <n v="140.30000000000001"/>
    <n v="141.30000000000001"/>
    <n v="148.6"/>
  </r>
  <r>
    <s v="Rural"/>
    <x v="6"/>
    <x v="11"/>
    <n v="142.80000000000001"/>
    <n v="165.3"/>
    <n v="149.5"/>
    <n v="148.69999999999999"/>
    <n v="127.5"/>
    <n v="144.30000000000001"/>
    <n v="209.5"/>
    <n v="138.80000000000001"/>
    <n v="113.6"/>
    <n v="149.1"/>
    <n v="139.30000000000001"/>
    <n v="158.30000000000001"/>
    <n v="154.30000000000001"/>
    <n v="167.8"/>
    <n v="152.6"/>
    <n v="147.30000000000001"/>
    <n v="151.9"/>
    <s v="NA"/>
    <n v="149.9"/>
    <n v="151.19999999999999"/>
    <n v="154.80000000000001"/>
    <n v="135"/>
    <n v="149.5"/>
    <n v="161.1"/>
    <n v="140.6"/>
    <n v="147.1"/>
    <n v="152.30000000000001"/>
  </r>
  <r>
    <s v="Urban"/>
    <x v="6"/>
    <x v="11"/>
    <n v="144.9"/>
    <n v="164.5"/>
    <n v="153.69999999999999"/>
    <n v="147.5"/>
    <n v="122.7"/>
    <n v="147.19999999999999"/>
    <n v="231.5"/>
    <n v="137.19999999999999"/>
    <n v="114.7"/>
    <n v="148"/>
    <n v="130.80000000000001"/>
    <n v="157.69999999999999"/>
    <n v="156.30000000000001"/>
    <n v="170.4"/>
    <n v="146.80000000000001"/>
    <n v="132.80000000000001"/>
    <n v="144.6"/>
    <n v="152.80000000000001"/>
    <n v="133.6"/>
    <n v="139.80000000000001"/>
    <n v="143.19999999999999"/>
    <n v="125.2"/>
    <n v="136.80000000000001"/>
    <n v="151.9"/>
    <n v="140.19999999999999"/>
    <n v="137.69999999999999"/>
    <n v="148.30000000000001"/>
  </r>
  <r>
    <s v="Rural+Urban"/>
    <x v="6"/>
    <x v="11"/>
    <n v="143.5"/>
    <n v="165"/>
    <n v="151.1"/>
    <n v="148.30000000000001"/>
    <n v="125.7"/>
    <n v="145.69999999999999"/>
    <n v="217"/>
    <n v="138.30000000000001"/>
    <n v="114"/>
    <n v="148.69999999999999"/>
    <n v="135.80000000000001"/>
    <n v="158"/>
    <n v="155"/>
    <n v="168.5"/>
    <n v="150.30000000000001"/>
    <n v="141.30000000000001"/>
    <n v="149"/>
    <n v="152.80000000000001"/>
    <n v="143.69999999999999"/>
    <n v="145.80000000000001"/>
    <n v="150.4"/>
    <n v="129.80000000000001"/>
    <n v="142.30000000000001"/>
    <n v="155.69999999999999"/>
    <n v="140.4"/>
    <n v="142.5"/>
    <n v="150.4"/>
  </r>
  <r>
    <s v="Rural"/>
    <x v="7"/>
    <x v="0"/>
    <n v="143.69999999999999"/>
    <n v="167.3"/>
    <n v="153.5"/>
    <n v="150.5"/>
    <n v="132"/>
    <n v="142.19999999999999"/>
    <n v="191.5"/>
    <n v="141.1"/>
    <n v="113.8"/>
    <n v="151.6"/>
    <n v="139.69999999999999"/>
    <n v="158.69999999999999"/>
    <n v="153"/>
    <n v="168.6"/>
    <n v="152.80000000000001"/>
    <n v="147.4"/>
    <n v="152.1"/>
    <s v="NA"/>
    <n v="150.4"/>
    <n v="151.69999999999999"/>
    <n v="155.69999999999999"/>
    <n v="136.30000000000001"/>
    <n v="150.1"/>
    <n v="161.69999999999999"/>
    <n v="142.5"/>
    <n v="148.1"/>
    <n v="151.9"/>
  </r>
  <r>
    <s v="Urban"/>
    <x v="7"/>
    <x v="0"/>
    <n v="145.6"/>
    <n v="167.6"/>
    <n v="157"/>
    <n v="149.30000000000001"/>
    <n v="126.3"/>
    <n v="144.4"/>
    <n v="207.8"/>
    <n v="139.1"/>
    <n v="114.8"/>
    <n v="149.5"/>
    <n v="131.1"/>
    <n v="158.5"/>
    <n v="154.4"/>
    <n v="170.8"/>
    <n v="147"/>
    <n v="133.19999999999999"/>
    <n v="144.9"/>
    <n v="153.9"/>
    <n v="135.1"/>
    <n v="140.1"/>
    <n v="143.80000000000001"/>
    <n v="126.1"/>
    <n v="137.19999999999999"/>
    <n v="152.1"/>
    <n v="142.1"/>
    <n v="138.4"/>
    <n v="148.19999999999999"/>
  </r>
  <r>
    <s v="Rural+Urban"/>
    <x v="7"/>
    <x v="0"/>
    <n v="144.30000000000001"/>
    <n v="167.4"/>
    <n v="154.9"/>
    <n v="150.1"/>
    <n v="129.9"/>
    <n v="143.19999999999999"/>
    <n v="197"/>
    <n v="140.4"/>
    <n v="114.1"/>
    <n v="150.9"/>
    <n v="136.1"/>
    <n v="158.6"/>
    <n v="153.5"/>
    <n v="169.2"/>
    <n v="150.5"/>
    <n v="141.5"/>
    <n v="149.19999999999999"/>
    <n v="153.9"/>
    <n v="144.6"/>
    <n v="146.19999999999999"/>
    <n v="151.19999999999999"/>
    <n v="130.9"/>
    <n v="142.80000000000001"/>
    <n v="156.1"/>
    <n v="142.30000000000001"/>
    <n v="143.4"/>
    <n v="150.19999999999999"/>
  </r>
  <r>
    <s v="Rural"/>
    <x v="7"/>
    <x v="1"/>
    <n v="144.19999999999999"/>
    <n v="167.5"/>
    <n v="150.9"/>
    <n v="150.9"/>
    <n v="133.69999999999999"/>
    <n v="140.69999999999999"/>
    <n v="165.1"/>
    <n v="141.80000000000001"/>
    <n v="113.1"/>
    <n v="152.80000000000001"/>
    <n v="140.1"/>
    <n v="159.19999999999999"/>
    <n v="149.80000000000001"/>
    <n v="169.4"/>
    <n v="153"/>
    <n v="147.5"/>
    <n v="152.30000000000001"/>
    <s v="NA"/>
    <n v="152.30000000000001"/>
    <n v="151.80000000000001"/>
    <n v="156.19999999999999"/>
    <n v="136"/>
    <n v="150.4"/>
    <n v="161.9"/>
    <n v="143.4"/>
    <n v="148.4"/>
    <n v="150.4"/>
  </r>
  <r>
    <s v="Urban"/>
    <x v="7"/>
    <x v="1"/>
    <n v="146.19999999999999"/>
    <n v="167.6"/>
    <n v="153.1"/>
    <n v="150.69999999999999"/>
    <n v="127.4"/>
    <n v="143.1"/>
    <n v="181.7"/>
    <n v="139.6"/>
    <n v="114.6"/>
    <n v="150.4"/>
    <n v="131.5"/>
    <n v="159"/>
    <n v="151.69999999999999"/>
    <n v="172"/>
    <n v="147.30000000000001"/>
    <n v="133.5"/>
    <n v="145.19999999999999"/>
    <n v="154.80000000000001"/>
    <n v="138.9"/>
    <n v="140.4"/>
    <n v="144.4"/>
    <n v="125.2"/>
    <n v="137.69999999999999"/>
    <n v="152.19999999999999"/>
    <n v="143.5"/>
    <n v="138.4"/>
    <n v="147.69999999999999"/>
  </r>
  <r>
    <s v="Rural+Urban"/>
    <x v="7"/>
    <x v="1"/>
    <n v="144.80000000000001"/>
    <n v="167.5"/>
    <n v="151.80000000000001"/>
    <n v="150.80000000000001"/>
    <n v="131.4"/>
    <n v="141.80000000000001"/>
    <n v="170.7"/>
    <n v="141.1"/>
    <n v="113.6"/>
    <n v="152"/>
    <n v="136.5"/>
    <n v="159.1"/>
    <n v="150.5"/>
    <n v="170.1"/>
    <n v="150.80000000000001"/>
    <n v="141.69999999999999"/>
    <n v="149.5"/>
    <n v="154.80000000000001"/>
    <n v="147.19999999999999"/>
    <n v="146.4"/>
    <n v="151.69999999999999"/>
    <n v="130.30000000000001"/>
    <n v="143.19999999999999"/>
    <n v="156.19999999999999"/>
    <n v="143.4"/>
    <n v="143.6"/>
    <n v="149.1"/>
  </r>
  <r>
    <s v="Rural"/>
    <x v="7"/>
    <x v="2"/>
    <n v="144.4"/>
    <n v="166.8"/>
    <n v="147.6"/>
    <n v="151.69999999999999"/>
    <n v="133.30000000000001"/>
    <n v="141.80000000000001"/>
    <n v="152.30000000000001"/>
    <n v="141.80000000000001"/>
    <n v="112.6"/>
    <n v="154"/>
    <n v="140.1"/>
    <n v="160"/>
    <n v="148.19999999999999"/>
    <n v="170.5"/>
    <n v="153.4"/>
    <n v="147.6"/>
    <n v="152.5"/>
    <s v="NA"/>
    <n v="153.4"/>
    <n v="151.5"/>
    <n v="156.69999999999999"/>
    <n v="135.80000000000001"/>
    <n v="151.19999999999999"/>
    <n v="161.19999999999999"/>
    <n v="145.1"/>
    <n v="148.6"/>
    <n v="149.80000000000001"/>
  </r>
  <r>
    <s v="Urban"/>
    <x v="7"/>
    <x v="2"/>
    <n v="146.5"/>
    <n v="167.5"/>
    <n v="148.9"/>
    <n v="151.1"/>
    <n v="127.5"/>
    <n v="143.30000000000001"/>
    <n v="167"/>
    <n v="139.69999999999999"/>
    <n v="114.4"/>
    <n v="151.5"/>
    <n v="131.9"/>
    <n v="159.1"/>
    <n v="150.1"/>
    <n v="173.3"/>
    <n v="147.69999999999999"/>
    <n v="133.80000000000001"/>
    <n v="145.6"/>
    <n v="154.5"/>
    <n v="141.4"/>
    <n v="140.80000000000001"/>
    <n v="145"/>
    <n v="124.6"/>
    <n v="137.9"/>
    <n v="152.5"/>
    <n v="145.30000000000001"/>
    <n v="138.69999999999999"/>
    <n v="147.30000000000001"/>
  </r>
  <r>
    <s v="Rural+Urban"/>
    <x v="7"/>
    <x v="2"/>
    <n v="145.1"/>
    <n v="167"/>
    <n v="148.1"/>
    <n v="151.5"/>
    <n v="131.19999999999999"/>
    <n v="142.5"/>
    <n v="157.30000000000001"/>
    <n v="141.1"/>
    <n v="113.2"/>
    <n v="153.19999999999999"/>
    <n v="136.69999999999999"/>
    <n v="159.6"/>
    <n v="148.9"/>
    <n v="171.2"/>
    <n v="151.19999999999999"/>
    <n v="141.9"/>
    <n v="149.80000000000001"/>
    <n v="154.5"/>
    <n v="148.9"/>
    <n v="146.4"/>
    <n v="152.30000000000001"/>
    <n v="129.9"/>
    <n v="143.69999999999999"/>
    <n v="156.1"/>
    <n v="145.19999999999999"/>
    <n v="143.80000000000001"/>
    <n v="148.6"/>
  </r>
  <r>
    <s v="Rural"/>
    <x v="7"/>
    <x v="3"/>
    <n v="147.19999999999999"/>
    <s v="NA"/>
    <n v="146.9"/>
    <n v="155.6"/>
    <n v="137.1"/>
    <n v="147.30000000000001"/>
    <n v="162.69999999999999"/>
    <n v="150.19999999999999"/>
    <n v="119.8"/>
    <n v="158.69999999999999"/>
    <n v="139.19999999999999"/>
    <s v="NA"/>
    <n v="150.1"/>
    <s v="NA"/>
    <s v="NA"/>
    <s v="NA"/>
    <s v="NA"/>
    <s v="NA"/>
    <n v="148.4"/>
    <s v="NA"/>
    <n v="154.30000000000001"/>
    <s v="NA"/>
    <s v="NA"/>
    <s v="NA"/>
    <s v="NA"/>
    <s v="NA"/>
    <s v="NA"/>
  </r>
  <r>
    <s v="Urban"/>
    <x v="7"/>
    <x v="3"/>
    <n v="151.80000000000001"/>
    <s v="NA"/>
    <n v="151.9"/>
    <n v="155.5"/>
    <n v="131.6"/>
    <n v="152.9"/>
    <n v="180"/>
    <n v="150.80000000000001"/>
    <n v="121.2"/>
    <n v="154"/>
    <n v="133.5"/>
    <s v="NA"/>
    <n v="153.5"/>
    <s v="NA"/>
    <s v="NA"/>
    <s v="NA"/>
    <s v="NA"/>
    <n v="155.6"/>
    <n v="137.1"/>
    <s v="NA"/>
    <n v="144.80000000000001"/>
    <s v="NA"/>
    <s v="NA"/>
    <s v="NA"/>
    <s v="NA"/>
    <s v="NA"/>
    <s v="NA"/>
  </r>
  <r>
    <s v="Rural+Urban"/>
    <x v="7"/>
    <x v="3"/>
    <n v="148.69999999999999"/>
    <s v="NA"/>
    <n v="148.80000000000001"/>
    <n v="155.6"/>
    <n v="135.1"/>
    <n v="149.9"/>
    <n v="168.6"/>
    <n v="150.4"/>
    <n v="120.3"/>
    <n v="157.1"/>
    <n v="136.80000000000001"/>
    <s v="NA"/>
    <n v="151.4"/>
    <s v="NA"/>
    <s v="NA"/>
    <s v="NA"/>
    <s v="NA"/>
    <n v="155.6"/>
    <n v="144.1"/>
    <s v="NA"/>
    <n v="150.69999999999999"/>
    <s v="NA"/>
    <s v="NA"/>
    <s v="NA"/>
    <s v="NA"/>
    <s v="NA"/>
    <s v="NA"/>
  </r>
  <r>
    <s v="Rural"/>
    <x v="7"/>
    <x v="4"/>
    <s v="NA"/>
    <s v="NA"/>
    <s v="NA"/>
    <s v="NA"/>
    <s v="NA"/>
    <s v="NA"/>
    <s v="NA"/>
    <s v="NA"/>
    <s v="NA"/>
    <s v="NA"/>
    <s v="NA"/>
    <s v="NA"/>
    <s v="NA"/>
    <s v="NA"/>
    <s v="NA"/>
    <s v="NA"/>
    <s v="NA"/>
    <s v="NA"/>
    <s v="NA"/>
    <s v="NA"/>
    <s v="NA"/>
    <s v="NA"/>
    <s v="NA"/>
    <s v="NA"/>
    <s v="NA"/>
    <s v="NA"/>
    <s v="NA"/>
  </r>
  <r>
    <s v="Urban"/>
    <x v="7"/>
    <x v="4"/>
    <s v="NA"/>
    <s v="NA"/>
    <s v="NA"/>
    <s v="NA"/>
    <s v="NA"/>
    <s v="NA"/>
    <s v="NA"/>
    <s v="NA"/>
    <s v="NA"/>
    <s v="NA"/>
    <s v="NA"/>
    <s v="NA"/>
    <s v="NA"/>
    <s v="NA"/>
    <s v="NA"/>
    <s v="NA"/>
    <s v="NA"/>
    <s v="NA"/>
    <s v="NA"/>
    <s v="NA"/>
    <s v="NA"/>
    <s v="NA"/>
    <s v="NA"/>
    <s v="NA"/>
    <s v="NA"/>
    <s v="NA"/>
    <s v="NA"/>
  </r>
  <r>
    <s v="Rural+Urban"/>
    <x v="7"/>
    <x v="4"/>
    <s v="NA"/>
    <s v="NA"/>
    <s v="NA"/>
    <s v="NA"/>
    <s v="NA"/>
    <s v="NA"/>
    <s v="NA"/>
    <s v="NA"/>
    <s v="NA"/>
    <s v="NA"/>
    <s v="NA"/>
    <s v="NA"/>
    <s v="NA"/>
    <s v="NA"/>
    <s v="NA"/>
    <s v="NA"/>
    <s v="NA"/>
    <s v="NA"/>
    <s v="NA"/>
    <s v="NA"/>
    <s v="NA"/>
    <s v="NA"/>
    <s v="NA"/>
    <s v="NA"/>
    <s v="NA"/>
    <s v="NA"/>
    <s v="NA"/>
  </r>
  <r>
    <s v="Rural"/>
    <x v="7"/>
    <x v="5"/>
    <n v="148.19999999999999"/>
    <n v="190.3"/>
    <n v="149.4"/>
    <n v="153.30000000000001"/>
    <n v="138.19999999999999"/>
    <n v="143.19999999999999"/>
    <n v="148.9"/>
    <n v="150.30000000000001"/>
    <n v="113.2"/>
    <n v="159.80000000000001"/>
    <n v="142.1"/>
    <n v="161.80000000000001"/>
    <n v="152.30000000000001"/>
    <n v="182.4"/>
    <n v="154.69999999999999"/>
    <n v="150"/>
    <n v="154.1"/>
    <s v="NA"/>
    <n v="144.9"/>
    <n v="151.69999999999999"/>
    <n v="158.19999999999999"/>
    <n v="141.4"/>
    <n v="153.19999999999999"/>
    <n v="161.80000000000001"/>
    <n v="151.19999999999999"/>
    <n v="151.69999999999999"/>
    <n v="152.69999999999999"/>
  </r>
  <r>
    <s v="Urban"/>
    <x v="7"/>
    <x v="5"/>
    <n v="152.69999999999999"/>
    <n v="197"/>
    <n v="154.6"/>
    <n v="153.4"/>
    <n v="132.9"/>
    <n v="151.80000000000001"/>
    <n v="171.2"/>
    <n v="152"/>
    <n v="116.3"/>
    <n v="158.80000000000001"/>
    <n v="135.6"/>
    <n v="161.69999999999999"/>
    <n v="157"/>
    <n v="186.7"/>
    <n v="149.1"/>
    <n v="136.6"/>
    <n v="147.19999999999999"/>
    <n v="154.69999999999999"/>
    <n v="137.1"/>
    <n v="140.4"/>
    <n v="148.1"/>
    <n v="129.30000000000001"/>
    <n v="144.5"/>
    <n v="152.5"/>
    <n v="152.19999999999999"/>
    <n v="142"/>
    <n v="150.80000000000001"/>
  </r>
  <r>
    <s v="Rural+Urban"/>
    <x v="7"/>
    <x v="5"/>
    <n v="149.6"/>
    <n v="192.7"/>
    <n v="151.4"/>
    <n v="153.30000000000001"/>
    <n v="136.30000000000001"/>
    <n v="147.19999999999999"/>
    <n v="156.5"/>
    <n v="150.9"/>
    <n v="114.2"/>
    <n v="159.5"/>
    <n v="139.4"/>
    <n v="161.80000000000001"/>
    <n v="154"/>
    <n v="183.5"/>
    <n v="152.5"/>
    <n v="144.4"/>
    <n v="151.4"/>
    <n v="154.69999999999999"/>
    <n v="141.9"/>
    <n v="146.4"/>
    <n v="154.4"/>
    <n v="135"/>
    <n v="148.30000000000001"/>
    <n v="156.4"/>
    <n v="151.6"/>
    <n v="147"/>
    <n v="151.80000000000001"/>
  </r>
  <r>
    <s v="Rural"/>
    <x v="7"/>
    <x v="6"/>
    <n v="148.19999999999999"/>
    <n v="190.3"/>
    <n v="149.4"/>
    <n v="153.30000000000001"/>
    <n v="138.19999999999999"/>
    <n v="143.19999999999999"/>
    <n v="148.9"/>
    <n v="150.30000000000001"/>
    <n v="113.2"/>
    <n v="159.80000000000001"/>
    <n v="142.1"/>
    <n v="161.80000000000001"/>
    <n v="152.30000000000001"/>
    <n v="182.4"/>
    <n v="154.69999999999999"/>
    <n v="150"/>
    <n v="154.1"/>
    <s v="NA"/>
    <n v="144.9"/>
    <n v="151.69999999999999"/>
    <n v="158.19999999999999"/>
    <n v="141.4"/>
    <n v="153.19999999999999"/>
    <n v="161.80000000000001"/>
    <n v="151.19999999999999"/>
    <n v="151.69999999999999"/>
    <n v="152.69999999999999"/>
  </r>
  <r>
    <s v="Urban"/>
    <x v="7"/>
    <x v="6"/>
    <n v="152.69999999999999"/>
    <n v="197"/>
    <n v="154.6"/>
    <n v="153.4"/>
    <n v="132.9"/>
    <n v="151.80000000000001"/>
    <n v="171.2"/>
    <n v="152"/>
    <n v="116.3"/>
    <n v="158.80000000000001"/>
    <n v="135.6"/>
    <n v="161.69999999999999"/>
    <n v="157"/>
    <n v="186.7"/>
    <n v="149.1"/>
    <n v="136.6"/>
    <n v="147.19999999999999"/>
    <n v="154.69999999999999"/>
    <n v="137.1"/>
    <n v="140.4"/>
    <n v="148.1"/>
    <n v="129.30000000000001"/>
    <n v="144.5"/>
    <n v="152.5"/>
    <n v="152.19999999999999"/>
    <n v="142"/>
    <n v="150.80000000000001"/>
  </r>
  <r>
    <s v="Rural+Urban"/>
    <x v="7"/>
    <x v="6"/>
    <n v="149.6"/>
    <n v="192.7"/>
    <n v="151.4"/>
    <n v="153.30000000000001"/>
    <n v="136.30000000000001"/>
    <n v="147.19999999999999"/>
    <n v="156.5"/>
    <n v="150.9"/>
    <n v="114.2"/>
    <n v="159.5"/>
    <n v="139.4"/>
    <n v="161.80000000000001"/>
    <n v="154"/>
    <n v="183.5"/>
    <n v="152.5"/>
    <n v="144.4"/>
    <n v="151.4"/>
    <n v="154.69999999999999"/>
    <n v="141.9"/>
    <n v="146.4"/>
    <n v="154.4"/>
    <n v="135"/>
    <n v="148.30000000000001"/>
    <n v="156.4"/>
    <n v="151.6"/>
    <n v="147"/>
    <n v="151.80000000000001"/>
  </r>
  <r>
    <s v="Rural"/>
    <x v="7"/>
    <x v="7"/>
    <n v="147.6"/>
    <n v="187.2"/>
    <n v="148.4"/>
    <n v="153.30000000000001"/>
    <n v="139.80000000000001"/>
    <n v="146.9"/>
    <n v="171"/>
    <n v="149.9"/>
    <n v="114.2"/>
    <n v="160"/>
    <n v="143.5"/>
    <n v="161.5"/>
    <n v="155.30000000000001"/>
    <n v="180.9"/>
    <n v="155.1"/>
    <n v="149.30000000000001"/>
    <n v="154.30000000000001"/>
    <s v="NA"/>
    <n v="145.80000000000001"/>
    <n v="151.9"/>
    <n v="158.80000000000001"/>
    <n v="143.6"/>
    <n v="152.19999999999999"/>
    <n v="162.69999999999999"/>
    <n v="153.6"/>
    <n v="153"/>
    <n v="154.69999999999999"/>
  </r>
  <r>
    <s v="Urban"/>
    <x v="7"/>
    <x v="7"/>
    <n v="151.6"/>
    <n v="197.8"/>
    <n v="154.5"/>
    <n v="153.4"/>
    <n v="133.4"/>
    <n v="154.5"/>
    <n v="191.9"/>
    <n v="151.30000000000001"/>
    <n v="116.8"/>
    <n v="160"/>
    <n v="136.5"/>
    <n v="163.30000000000001"/>
    <n v="159.9"/>
    <n v="187.2"/>
    <n v="150"/>
    <n v="135.19999999999999"/>
    <n v="147.80000000000001"/>
    <n v="155.5"/>
    <n v="138.30000000000001"/>
    <n v="144.5"/>
    <n v="148.69999999999999"/>
    <n v="133.9"/>
    <n v="141.19999999999999"/>
    <n v="155.5"/>
    <n v="155.19999999999999"/>
    <n v="144.80000000000001"/>
    <n v="152.9"/>
  </r>
  <r>
    <s v="Rural+Urban"/>
    <x v="7"/>
    <x v="7"/>
    <n v="148.9"/>
    <n v="190.9"/>
    <n v="150.80000000000001"/>
    <n v="153.30000000000001"/>
    <n v="137.4"/>
    <n v="150.4"/>
    <n v="178.1"/>
    <n v="150.4"/>
    <n v="115.1"/>
    <n v="160"/>
    <n v="140.6"/>
    <n v="162.30000000000001"/>
    <n v="157"/>
    <n v="182.6"/>
    <n v="153.1"/>
    <n v="143.4"/>
    <n v="151.69999999999999"/>
    <n v="155.5"/>
    <n v="143"/>
    <n v="148.4"/>
    <n v="155"/>
    <n v="138.5"/>
    <n v="146"/>
    <n v="158.5"/>
    <n v="154.30000000000001"/>
    <n v="149"/>
    <n v="153.9"/>
  </r>
  <r>
    <s v="Rural"/>
    <x v="7"/>
    <x v="8"/>
    <n v="146.9"/>
    <n v="183.9"/>
    <n v="149.5"/>
    <n v="153.4"/>
    <n v="140.4"/>
    <n v="147"/>
    <n v="178.8"/>
    <n v="149.30000000000001"/>
    <n v="115.1"/>
    <n v="160"/>
    <n v="145.4"/>
    <n v="161.6"/>
    <n v="156.1"/>
    <n v="182.9"/>
    <n v="155.4"/>
    <n v="149.9"/>
    <n v="154.6"/>
    <s v="NA"/>
    <n v="146.4"/>
    <n v="151.6"/>
    <n v="159.1"/>
    <n v="144.6"/>
    <n v="152.80000000000001"/>
    <n v="161.1"/>
    <n v="157.4"/>
    <n v="153.69999999999999"/>
    <n v="155.4"/>
  </r>
  <r>
    <s v="Urban"/>
    <x v="7"/>
    <x v="8"/>
    <n v="151.5"/>
    <n v="193.1"/>
    <n v="157.30000000000001"/>
    <n v="153.9"/>
    <n v="134.4"/>
    <n v="155.4"/>
    <n v="202"/>
    <n v="150.80000000000001"/>
    <n v="118.9"/>
    <n v="160.9"/>
    <n v="137.69999999999999"/>
    <n v="164.4"/>
    <n v="161.30000000000001"/>
    <n v="188.7"/>
    <n v="150.19999999999999"/>
    <n v="136.30000000000001"/>
    <n v="148.1"/>
    <n v="156.30000000000001"/>
    <n v="137.19999999999999"/>
    <n v="145.4"/>
    <n v="150"/>
    <n v="135.1"/>
    <n v="141.80000000000001"/>
    <n v="154.9"/>
    <n v="159.80000000000001"/>
    <n v="146"/>
    <n v="154"/>
  </r>
  <r>
    <s v="Rural+Urban"/>
    <x v="7"/>
    <x v="8"/>
    <n v="148.4"/>
    <n v="187.1"/>
    <n v="152.5"/>
    <n v="153.6"/>
    <n v="138.19999999999999"/>
    <n v="150.9"/>
    <n v="186.7"/>
    <n v="149.80000000000001"/>
    <n v="116.4"/>
    <n v="160.30000000000001"/>
    <n v="142.19999999999999"/>
    <n v="162.9"/>
    <n v="158"/>
    <n v="184.4"/>
    <n v="153.4"/>
    <n v="144.30000000000001"/>
    <n v="152"/>
    <n v="156.30000000000001"/>
    <n v="142.9"/>
    <n v="148.69999999999999"/>
    <n v="155.6"/>
    <n v="139.6"/>
    <n v="146.6"/>
    <n v="157.5"/>
    <n v="158.4"/>
    <n v="150"/>
    <n v="154.69999999999999"/>
  </r>
  <r>
    <s v="Rural"/>
    <x v="7"/>
    <x v="9"/>
    <n v="146"/>
    <n v="186.3"/>
    <n v="159.19999999999999"/>
    <n v="153.6"/>
    <n v="142.6"/>
    <n v="147.19999999999999"/>
    <n v="200.6"/>
    <n v="150.30000000000001"/>
    <n v="115.3"/>
    <n v="160.9"/>
    <n v="147.4"/>
    <n v="161.9"/>
    <n v="159.6"/>
    <n v="182.7"/>
    <n v="155.69999999999999"/>
    <n v="150.6"/>
    <n v="155"/>
    <s v="NA"/>
    <n v="146.80000000000001"/>
    <n v="152"/>
    <n v="159.5"/>
    <n v="146.4"/>
    <n v="152.4"/>
    <n v="162.5"/>
    <n v="156.19999999999999"/>
    <n v="154.30000000000001"/>
    <n v="157.5"/>
  </r>
  <r>
    <s v="Urban"/>
    <x v="7"/>
    <x v="9"/>
    <n v="150.6"/>
    <n v="193.7"/>
    <n v="164.8"/>
    <n v="153.69999999999999"/>
    <n v="135.69999999999999"/>
    <n v="155.69999999999999"/>
    <n v="226"/>
    <n v="152.19999999999999"/>
    <n v="118.1"/>
    <n v="161.30000000000001"/>
    <n v="139.19999999999999"/>
    <n v="164.8"/>
    <n v="164.4"/>
    <n v="188.7"/>
    <n v="150.5"/>
    <n v="136.1"/>
    <n v="148.30000000000001"/>
    <n v="156.5"/>
    <n v="137.1"/>
    <n v="145.1"/>
    <n v="151"/>
    <n v="135.4"/>
    <n v="142"/>
    <n v="155.69999999999999"/>
    <n v="158.1"/>
    <n v="146.19999999999999"/>
    <n v="155.19999999999999"/>
  </r>
  <r>
    <s v="Rural+Urban"/>
    <x v="7"/>
    <x v="9"/>
    <n v="147.5"/>
    <n v="188.9"/>
    <n v="161.4"/>
    <n v="153.6"/>
    <n v="140.1"/>
    <n v="151.19999999999999"/>
    <n v="209.2"/>
    <n v="150.9"/>
    <n v="116.2"/>
    <n v="161"/>
    <n v="144"/>
    <n v="163.19999999999999"/>
    <n v="161.4"/>
    <n v="184.3"/>
    <n v="153.69999999999999"/>
    <n v="144.6"/>
    <n v="152.30000000000001"/>
    <n v="156.5"/>
    <n v="143.1"/>
    <n v="148.69999999999999"/>
    <n v="156.30000000000001"/>
    <n v="140.6"/>
    <n v="146.5"/>
    <n v="158.5"/>
    <n v="157"/>
    <n v="150.4"/>
    <n v="156.4"/>
  </r>
  <r>
    <s v="Rural"/>
    <x v="7"/>
    <x v="10"/>
    <n v="145.4"/>
    <n v="188.6"/>
    <n v="171.6"/>
    <n v="153.80000000000001"/>
    <n v="145.4"/>
    <n v="146.5"/>
    <n v="222.2"/>
    <n v="155.9"/>
    <n v="114.9"/>
    <n v="162"/>
    <n v="150"/>
    <n v="162.69999999999999"/>
    <n v="163.4"/>
    <n v="183.4"/>
    <n v="156.30000000000001"/>
    <n v="151"/>
    <n v="155.5"/>
    <s v="NA"/>
    <n v="147.5"/>
    <n v="152.80000000000001"/>
    <n v="160.4"/>
    <n v="146.1"/>
    <n v="153.6"/>
    <n v="161.6"/>
    <n v="156.19999999999999"/>
    <n v="154.5"/>
    <n v="159.80000000000001"/>
  </r>
  <r>
    <s v="Urban"/>
    <x v="7"/>
    <x v="10"/>
    <n v="149.69999999999999"/>
    <n v="195.5"/>
    <n v="176.9"/>
    <n v="153.9"/>
    <n v="138"/>
    <n v="150.5"/>
    <n v="245.3"/>
    <n v="158.69999999999999"/>
    <n v="117.2"/>
    <n v="161.4"/>
    <n v="141.5"/>
    <n v="165.1"/>
    <n v="167"/>
    <n v="188.8"/>
    <n v="151.1"/>
    <n v="136.4"/>
    <n v="148.80000000000001"/>
    <n v="158"/>
    <n v="137.30000000000001"/>
    <n v="145.1"/>
    <n v="152"/>
    <n v="135.19999999999999"/>
    <n v="144.4"/>
    <n v="156.4"/>
    <n v="157.9"/>
    <n v="146.6"/>
    <n v="156.69999999999999"/>
  </r>
  <r>
    <s v="Rural+Urban"/>
    <x v="7"/>
    <x v="10"/>
    <n v="146.80000000000001"/>
    <n v="191"/>
    <n v="173.6"/>
    <n v="153.80000000000001"/>
    <n v="142.69999999999999"/>
    <n v="148.4"/>
    <n v="230"/>
    <n v="156.80000000000001"/>
    <n v="115.7"/>
    <n v="161.80000000000001"/>
    <n v="146.5"/>
    <n v="163.80000000000001"/>
    <n v="164.7"/>
    <n v="184.8"/>
    <n v="154.30000000000001"/>
    <n v="144.9"/>
    <n v="152.80000000000001"/>
    <n v="158"/>
    <n v="143.6"/>
    <n v="149.19999999999999"/>
    <n v="157.19999999999999"/>
    <n v="140.4"/>
    <n v="148.4"/>
    <n v="158.6"/>
    <n v="156.9"/>
    <n v="150.69999999999999"/>
    <n v="158.4"/>
  </r>
  <r>
    <s v="Rural"/>
    <x v="7"/>
    <x v="11"/>
    <n v="144.6"/>
    <n v="188.5"/>
    <n v="173.4"/>
    <n v="154"/>
    <n v="150"/>
    <n v="145.9"/>
    <n v="225.2"/>
    <n v="159.5"/>
    <n v="114.4"/>
    <n v="163.5"/>
    <n v="153.4"/>
    <n v="163.6"/>
    <n v="164.5"/>
    <n v="183.6"/>
    <n v="157"/>
    <n v="151.6"/>
    <n v="156.30000000000001"/>
    <s v="NA"/>
    <n v="148.69999999999999"/>
    <n v="153.4"/>
    <n v="161.6"/>
    <n v="146.4"/>
    <n v="153.9"/>
    <n v="162.9"/>
    <n v="156.6"/>
    <n v="155.19999999999999"/>
    <n v="160.69999999999999"/>
  </r>
  <r>
    <s v="Urban"/>
    <x v="7"/>
    <x v="11"/>
    <n v="149"/>
    <n v="195.7"/>
    <n v="178.3"/>
    <n v="154.19999999999999"/>
    <n v="140.69999999999999"/>
    <n v="149.69999999999999"/>
    <n v="240.9"/>
    <n v="161.5"/>
    <n v="117.1"/>
    <n v="161.9"/>
    <n v="143.30000000000001"/>
    <n v="166.1"/>
    <n v="167"/>
    <n v="190.2"/>
    <n v="151.9"/>
    <n v="136.69999999999999"/>
    <n v="149.6"/>
    <n v="158.4"/>
    <n v="137.9"/>
    <n v="145.5"/>
    <n v="152.9"/>
    <n v="135.5"/>
    <n v="144.30000000000001"/>
    <n v="156.9"/>
    <n v="157.9"/>
    <n v="146.9"/>
    <n v="156.9"/>
  </r>
  <r>
    <s v="Rural+Urban"/>
    <x v="7"/>
    <x v="11"/>
    <n v="146"/>
    <n v="191"/>
    <n v="175.3"/>
    <n v="154.1"/>
    <n v="146.6"/>
    <n v="147.69999999999999"/>
    <n v="230.5"/>
    <n v="160.19999999999999"/>
    <n v="115.3"/>
    <n v="163"/>
    <n v="149.19999999999999"/>
    <n v="164.8"/>
    <n v="165.4"/>
    <n v="185.4"/>
    <n v="155"/>
    <n v="145.4"/>
    <n v="153.6"/>
    <n v="158.4"/>
    <n v="144.6"/>
    <n v="149.69999999999999"/>
    <n v="158.30000000000001"/>
    <n v="140.69999999999999"/>
    <n v="148.5"/>
    <n v="159.4"/>
    <n v="157.1"/>
    <n v="151.19999999999999"/>
    <n v="158.9"/>
  </r>
  <r>
    <s v="Rural"/>
    <x v="8"/>
    <x v="0"/>
    <n v="143.4"/>
    <n v="187.5"/>
    <n v="173.4"/>
    <n v="154"/>
    <n v="154.80000000000001"/>
    <n v="147"/>
    <n v="187.8"/>
    <n v="159.5"/>
    <n v="113.8"/>
    <n v="164.5"/>
    <n v="156.1"/>
    <n v="164.3"/>
    <n v="159.6"/>
    <n v="184.6"/>
    <n v="157.5"/>
    <n v="152.4"/>
    <n v="156.80000000000001"/>
    <s v="NA"/>
    <n v="150.9"/>
    <n v="153.9"/>
    <n v="162.5"/>
    <n v="147.5"/>
    <n v="155.1"/>
    <n v="163.5"/>
    <n v="156.19999999999999"/>
    <n v="155.9"/>
    <n v="158.5"/>
  </r>
  <r>
    <s v="Urban"/>
    <x v="8"/>
    <x v="0"/>
    <n v="148"/>
    <n v="194.8"/>
    <n v="178.4"/>
    <n v="154.4"/>
    <n v="144.1"/>
    <n v="152.6"/>
    <n v="206.8"/>
    <n v="162.1"/>
    <n v="116.3"/>
    <n v="163"/>
    <n v="145.9"/>
    <n v="167.2"/>
    <n v="163.4"/>
    <n v="191.8"/>
    <n v="152.5"/>
    <n v="137.30000000000001"/>
    <n v="150.19999999999999"/>
    <n v="157.69999999999999"/>
    <n v="142.9"/>
    <n v="145.69999999999999"/>
    <n v="154.1"/>
    <n v="136.9"/>
    <n v="145.4"/>
    <n v="156.1"/>
    <n v="157.69999999999999"/>
    <n v="147.6"/>
    <n v="156"/>
  </r>
  <r>
    <s v="Rural+Urban"/>
    <x v="8"/>
    <x v="0"/>
    <n v="144.9"/>
    <n v="190.1"/>
    <n v="175.3"/>
    <n v="154.1"/>
    <n v="150.9"/>
    <n v="149.6"/>
    <n v="194.2"/>
    <n v="160.4"/>
    <n v="114.6"/>
    <n v="164"/>
    <n v="151.80000000000001"/>
    <n v="165.6"/>
    <n v="161"/>
    <n v="186.5"/>
    <n v="155.5"/>
    <n v="146.1"/>
    <n v="154.19999999999999"/>
    <n v="157.69999999999999"/>
    <n v="147.9"/>
    <n v="150"/>
    <n v="159.30000000000001"/>
    <n v="141.9"/>
    <n v="149.6"/>
    <n v="159.19999999999999"/>
    <n v="156.80000000000001"/>
    <n v="151.9"/>
    <n v="157.30000000000001"/>
  </r>
  <r>
    <s v="Rural"/>
    <x v="8"/>
    <x v="1"/>
    <n v="142.80000000000001"/>
    <n v="184"/>
    <n v="168"/>
    <n v="154.4"/>
    <n v="163"/>
    <n v="147.80000000000001"/>
    <n v="149.69999999999999"/>
    <n v="158.30000000000001"/>
    <n v="111.8"/>
    <n v="165"/>
    <n v="160"/>
    <n v="165.8"/>
    <n v="154.69999999999999"/>
    <n v="186.5"/>
    <n v="159.1"/>
    <n v="153.9"/>
    <n v="158.4"/>
    <s v="NA"/>
    <n v="154.4"/>
    <n v="154.80000000000001"/>
    <n v="164.3"/>
    <n v="150.19999999999999"/>
    <n v="157"/>
    <n v="163.6"/>
    <n v="155.19999999999999"/>
    <n v="157.19999999999999"/>
    <n v="156.69999999999999"/>
  </r>
  <r>
    <s v="Urban"/>
    <x v="8"/>
    <x v="1"/>
    <n v="147.6"/>
    <n v="191.2"/>
    <n v="169.9"/>
    <n v="155.1"/>
    <n v="151.4"/>
    <n v="154"/>
    <n v="180.2"/>
    <n v="159.80000000000001"/>
    <n v="114.9"/>
    <n v="162.5"/>
    <n v="149.19999999999999"/>
    <n v="169.4"/>
    <n v="160.80000000000001"/>
    <n v="193.3"/>
    <n v="154.19999999999999"/>
    <n v="138.19999999999999"/>
    <n v="151.80000000000001"/>
    <n v="159.80000000000001"/>
    <n v="149.1"/>
    <n v="146.5"/>
    <n v="156.30000000000001"/>
    <n v="140.5"/>
    <n v="147.30000000000001"/>
    <n v="156.6"/>
    <n v="156.69999999999999"/>
    <n v="149.30000000000001"/>
    <n v="156.5"/>
  </r>
  <r>
    <s v="Rural+Urban"/>
    <x v="8"/>
    <x v="1"/>
    <n v="144.30000000000001"/>
    <n v="186.5"/>
    <n v="168.7"/>
    <n v="154.69999999999999"/>
    <n v="158.69999999999999"/>
    <n v="150.69999999999999"/>
    <n v="160"/>
    <n v="158.80000000000001"/>
    <n v="112.8"/>
    <n v="164.2"/>
    <n v="155.5"/>
    <n v="167.5"/>
    <n v="156.9"/>
    <n v="188.3"/>
    <n v="157.19999999999999"/>
    <n v="147.4"/>
    <n v="155.80000000000001"/>
    <n v="159.80000000000001"/>
    <n v="152.4"/>
    <n v="150.9"/>
    <n v="161.30000000000001"/>
    <n v="145.1"/>
    <n v="151.5"/>
    <n v="159.5"/>
    <n v="155.80000000000001"/>
    <n v="153.4"/>
    <n v="156.6"/>
  </r>
  <r>
    <s v="Rural"/>
    <x v="8"/>
    <x v="2"/>
    <n v="142.5"/>
    <n v="189.4"/>
    <n v="163.19999999999999"/>
    <n v="154.5"/>
    <n v="168.2"/>
    <n v="150.5"/>
    <n v="141"/>
    <n v="159.19999999999999"/>
    <n v="111.7"/>
    <n v="164"/>
    <n v="160.6"/>
    <n v="166.4"/>
    <n v="154.5"/>
    <n v="186.1"/>
    <n v="159.6"/>
    <n v="154.4"/>
    <n v="158.9"/>
    <s v="-"/>
    <n v="156"/>
    <n v="154.80000000000001"/>
    <n v="164.6"/>
    <n v="151.30000000000001"/>
    <n v="157.80000000000001"/>
    <n v="163.80000000000001"/>
    <n v="153.1"/>
    <n v="157.30000000000001"/>
    <n v="156.69999999999999"/>
  </r>
  <r>
    <s v="Urban"/>
    <x v="8"/>
    <x v="2"/>
    <n v="147.5"/>
    <n v="197.5"/>
    <n v="164.7"/>
    <n v="155.6"/>
    <n v="156.4"/>
    <n v="157.30000000000001"/>
    <n v="166.1"/>
    <n v="161.1"/>
    <n v="114.3"/>
    <n v="162.6"/>
    <n v="150.69999999999999"/>
    <n v="170.3"/>
    <n v="160.4"/>
    <n v="193.5"/>
    <n v="155.1"/>
    <n v="138.69999999999999"/>
    <n v="152.6"/>
    <n v="159.9"/>
    <n v="154.80000000000001"/>
    <n v="147.19999999999999"/>
    <n v="156.9"/>
    <n v="141.69999999999999"/>
    <n v="148.6"/>
    <n v="157.6"/>
    <n v="154.9"/>
    <n v="150"/>
    <n v="156.9"/>
  </r>
  <r>
    <s v="Rural+Urban"/>
    <x v="8"/>
    <x v="2"/>
    <n v="144.1"/>
    <n v="192.2"/>
    <n v="163.80000000000001"/>
    <n v="154.9"/>
    <n v="163.9"/>
    <n v="153.69999999999999"/>
    <n v="149.5"/>
    <n v="159.80000000000001"/>
    <n v="112.6"/>
    <n v="163.5"/>
    <n v="156.5"/>
    <n v="168.2"/>
    <n v="156.69999999999999"/>
    <n v="188.1"/>
    <n v="157.80000000000001"/>
    <n v="147.9"/>
    <n v="156.4"/>
    <n v="159.9"/>
    <n v="155.5"/>
    <n v="151.19999999999999"/>
    <n v="161.69999999999999"/>
    <n v="146.19999999999999"/>
    <n v="152.6"/>
    <n v="160.19999999999999"/>
    <n v="153.80000000000001"/>
    <n v="153.80000000000001"/>
    <n v="156.80000000000001"/>
  </r>
  <r>
    <s v="Rural"/>
    <x v="8"/>
    <x v="3"/>
    <n v="142.69999999999999"/>
    <n v="195.5"/>
    <n v="163.4"/>
    <n v="155"/>
    <n v="175.2"/>
    <n v="160.6"/>
    <n v="135.1"/>
    <n v="161.1"/>
    <n v="112.2"/>
    <n v="164.4"/>
    <n v="161.9"/>
    <n v="166.8"/>
    <n v="155.6"/>
    <n v="186.8"/>
    <n v="160.69999999999999"/>
    <n v="155.1"/>
    <n v="159.9"/>
    <s v="-"/>
    <n v="156"/>
    <n v="155.5"/>
    <n v="165.3"/>
    <n v="151.69999999999999"/>
    <n v="158.6"/>
    <n v="164.1"/>
    <n v="154.6"/>
    <n v="158"/>
    <n v="157.6"/>
  </r>
  <r>
    <s v="Urban"/>
    <x v="8"/>
    <x v="3"/>
    <n v="147.6"/>
    <n v="202.5"/>
    <n v="166.4"/>
    <n v="156"/>
    <n v="161.4"/>
    <n v="168.8"/>
    <n v="161.6"/>
    <n v="162.80000000000001"/>
    <n v="114.8"/>
    <n v="162.80000000000001"/>
    <n v="151.5"/>
    <n v="171.4"/>
    <n v="162"/>
    <n v="194.4"/>
    <n v="155.9"/>
    <n v="139.30000000000001"/>
    <n v="153.4"/>
    <n v="161.4"/>
    <n v="154.9"/>
    <n v="147.6"/>
    <n v="157.5"/>
    <n v="142.1"/>
    <n v="149.1"/>
    <n v="157.6"/>
    <n v="156.6"/>
    <n v="150.5"/>
    <n v="158"/>
  </r>
  <r>
    <s v="Rural+Urban"/>
    <x v="8"/>
    <x v="3"/>
    <n v="144.30000000000001"/>
    <n v="198"/>
    <n v="164.6"/>
    <n v="155.4"/>
    <n v="170.1"/>
    <n v="164.4"/>
    <n v="144.1"/>
    <n v="161.69999999999999"/>
    <n v="113.1"/>
    <n v="163.9"/>
    <n v="157.6"/>
    <n v="168.9"/>
    <n v="158"/>
    <n v="188.8"/>
    <n v="158.80000000000001"/>
    <n v="148.5"/>
    <n v="157.30000000000001"/>
    <n v="161.4"/>
    <n v="155.6"/>
    <n v="151.80000000000001"/>
    <n v="162.30000000000001"/>
    <n v="146.6"/>
    <n v="153.19999999999999"/>
    <n v="160.30000000000001"/>
    <n v="155.4"/>
    <n v="154.4"/>
    <n v="157.80000000000001"/>
  </r>
  <r>
    <s v="Rural"/>
    <x v="8"/>
    <x v="4"/>
    <n v="145.1"/>
    <n v="198.5"/>
    <n v="168.6"/>
    <n v="155.80000000000001"/>
    <n v="184.4"/>
    <n v="162.30000000000001"/>
    <n v="138.4"/>
    <n v="165.1"/>
    <n v="114.3"/>
    <n v="169.7"/>
    <n v="164.6"/>
    <n v="169.8"/>
    <n v="158.69999999999999"/>
    <n v="189.6"/>
    <n v="165.3"/>
    <n v="160.6"/>
    <n v="164.5"/>
    <s v="NA"/>
    <n v="161.69999999999999"/>
    <n v="158.80000000000001"/>
    <n v="169.1"/>
    <n v="153.19999999999999"/>
    <n v="160"/>
    <n v="167.6"/>
    <n v="159.30000000000001"/>
    <n v="161.1"/>
    <n v="161.1"/>
  </r>
  <r>
    <s v="Urban"/>
    <x v="8"/>
    <x v="4"/>
    <n v="148.80000000000001"/>
    <n v="204.3"/>
    <n v="173"/>
    <n v="156.5"/>
    <n v="168.8"/>
    <n v="172.5"/>
    <n v="166.5"/>
    <n v="165.9"/>
    <n v="115.9"/>
    <n v="165.2"/>
    <n v="152"/>
    <n v="171.1"/>
    <n v="164.2"/>
    <n v="198.2"/>
    <n v="156.5"/>
    <n v="140.19999999999999"/>
    <n v="154.1"/>
    <n v="161.6"/>
    <n v="155.5"/>
    <n v="150.1"/>
    <n v="160.4"/>
    <n v="145"/>
    <n v="152.6"/>
    <n v="156.6"/>
    <n v="157.5"/>
    <n v="152.30000000000001"/>
    <n v="159.5"/>
  </r>
  <r>
    <s v="Rural+Urban"/>
    <x v="8"/>
    <x v="4"/>
    <n v="146.30000000000001"/>
    <n v="200.5"/>
    <n v="170.3"/>
    <n v="156.1"/>
    <n v="178.7"/>
    <n v="167.1"/>
    <n v="147.9"/>
    <n v="165.4"/>
    <n v="114.8"/>
    <n v="168.2"/>
    <n v="159.30000000000001"/>
    <n v="170.4"/>
    <n v="160.69999999999999"/>
    <n v="191.9"/>
    <n v="161.80000000000001"/>
    <n v="152.1"/>
    <n v="160.4"/>
    <n v="161.6"/>
    <n v="159.4"/>
    <n v="154.69999999999999"/>
    <n v="165.8"/>
    <n v="148.9"/>
    <n v="155.80000000000001"/>
    <n v="161.19999999999999"/>
    <n v="158.6"/>
    <n v="156.80000000000001"/>
    <n v="160.4"/>
  </r>
  <r>
    <s v="Rural"/>
    <x v="8"/>
    <x v="5"/>
    <n v="145.6"/>
    <n v="200.1"/>
    <n v="179.3"/>
    <n v="156.1"/>
    <n v="190.4"/>
    <n v="158.6"/>
    <n v="144.69999999999999"/>
    <n v="165.5"/>
    <n v="114.6"/>
    <n v="170"/>
    <n v="165.5"/>
    <n v="171.7"/>
    <n v="160.5"/>
    <n v="189.1"/>
    <n v="165.3"/>
    <n v="159.9"/>
    <n v="164.6"/>
    <s v="NA"/>
    <n v="162.1"/>
    <n v="159.19999999999999"/>
    <n v="169.7"/>
    <n v="154.19999999999999"/>
    <n v="160.4"/>
    <n v="166.8"/>
    <n v="159.4"/>
    <n v="161.5"/>
    <n v="162.1"/>
  </r>
  <r>
    <s v="Urban"/>
    <x v="8"/>
    <x v="5"/>
    <n v="149.19999999999999"/>
    <n v="205.5"/>
    <n v="182.8"/>
    <n v="156.5"/>
    <n v="172.2"/>
    <n v="171.5"/>
    <n v="176.2"/>
    <n v="166.9"/>
    <n v="116.1"/>
    <n v="165.5"/>
    <n v="152.30000000000001"/>
    <n v="173.3"/>
    <n v="166.2"/>
    <n v="195.6"/>
    <n v="157.30000000000001"/>
    <n v="140.5"/>
    <n v="154.80000000000001"/>
    <n v="160.5"/>
    <n v="156.1"/>
    <n v="149.80000000000001"/>
    <n v="160.80000000000001"/>
    <n v="147.5"/>
    <n v="150.69999999999999"/>
    <n v="158.1"/>
    <n v="158"/>
    <n v="153.4"/>
    <n v="160.4"/>
  </r>
  <r>
    <s v="Rural+Urban"/>
    <x v="8"/>
    <x v="5"/>
    <n v="146.69999999999999"/>
    <n v="202"/>
    <n v="180.7"/>
    <n v="156.19999999999999"/>
    <n v="183.7"/>
    <n v="164.6"/>
    <n v="155.4"/>
    <n v="166"/>
    <n v="115.1"/>
    <n v="168.5"/>
    <n v="160"/>
    <n v="172.4"/>
    <n v="162.6"/>
    <n v="190.8"/>
    <n v="162.19999999999999"/>
    <n v="151.80000000000001"/>
    <n v="160.69999999999999"/>
    <n v="160.5"/>
    <n v="159.80000000000001"/>
    <n v="154.80000000000001"/>
    <n v="166.3"/>
    <n v="150.69999999999999"/>
    <n v="154.9"/>
    <n v="161.69999999999999"/>
    <n v="158.80000000000001"/>
    <n v="157.6"/>
    <n v="161.30000000000001"/>
  </r>
  <r>
    <s v="Rural"/>
    <x v="8"/>
    <x v="6"/>
    <n v="145.1"/>
    <n v="204.5"/>
    <n v="180.4"/>
    <n v="157.1"/>
    <n v="188.7"/>
    <n v="157.69999999999999"/>
    <n v="152.80000000000001"/>
    <n v="163.6"/>
    <n v="113.9"/>
    <n v="169.7"/>
    <n v="166.2"/>
    <n v="171"/>
    <n v="161.69999999999999"/>
    <n v="189.7"/>
    <n v="166"/>
    <n v="161.1"/>
    <n v="165.3"/>
    <s v="NA"/>
    <n v="162.5"/>
    <n v="160.30000000000001"/>
    <n v="170.4"/>
    <n v="157.1"/>
    <n v="160.69999999999999"/>
    <n v="167.2"/>
    <n v="160.4"/>
    <n v="162.80000000000001"/>
    <n v="163.19999999999999"/>
  </r>
  <r>
    <s v="Urban"/>
    <x v="8"/>
    <x v="6"/>
    <n v="149.1"/>
    <n v="210.9"/>
    <n v="185"/>
    <n v="158.19999999999999"/>
    <n v="170.6"/>
    <n v="170.9"/>
    <n v="186.4"/>
    <n v="164.7"/>
    <n v="115.7"/>
    <n v="165.5"/>
    <n v="153.4"/>
    <n v="173.5"/>
    <n v="167.9"/>
    <n v="195.5"/>
    <n v="157.9"/>
    <n v="141.9"/>
    <n v="155.5"/>
    <n v="161.5"/>
    <n v="157.69999999999999"/>
    <n v="150.69999999999999"/>
    <n v="161.5"/>
    <n v="149.5"/>
    <n v="151.19999999999999"/>
    <n v="160.30000000000001"/>
    <n v="159.6"/>
    <n v="155"/>
    <n v="161.80000000000001"/>
  </r>
  <r>
    <s v="Rural+Urban"/>
    <x v="8"/>
    <x v="6"/>
    <n v="146.4"/>
    <n v="206.8"/>
    <n v="182.2"/>
    <n v="157.5"/>
    <n v="182.1"/>
    <n v="163.9"/>
    <n v="164.2"/>
    <n v="164"/>
    <n v="114.5"/>
    <n v="168.3"/>
    <n v="160.9"/>
    <n v="172.2"/>
    <n v="164"/>
    <n v="191.2"/>
    <n v="162.80000000000001"/>
    <n v="153.1"/>
    <n v="161.4"/>
    <n v="161.5"/>
    <n v="160.69999999999999"/>
    <n v="155.80000000000001"/>
    <n v="167"/>
    <n v="153.1"/>
    <n v="155.30000000000001"/>
    <n v="163.19999999999999"/>
    <n v="160.1"/>
    <n v="159"/>
    <n v="162.5"/>
  </r>
  <r>
    <s v="Rural"/>
    <x v="8"/>
    <x v="7"/>
    <n v="144.9"/>
    <n v="202.3"/>
    <n v="176.5"/>
    <n v="157.5"/>
    <n v="190.9"/>
    <n v="155.69999999999999"/>
    <n v="153.9"/>
    <n v="162.80000000000001"/>
    <n v="115.2"/>
    <n v="169.8"/>
    <n v="167.6"/>
    <n v="171.9"/>
    <n v="161.80000000000001"/>
    <n v="190.2"/>
    <n v="167"/>
    <n v="162.6"/>
    <n v="166.3"/>
    <s v="NA"/>
    <n v="163.1"/>
    <n v="160.9"/>
    <n v="171.1"/>
    <n v="157.69999999999999"/>
    <n v="161.1"/>
    <n v="167.5"/>
    <n v="160.30000000000001"/>
    <n v="163.30000000000001"/>
    <n v="163.6"/>
  </r>
  <r>
    <s v="Urban"/>
    <x v="8"/>
    <x v="7"/>
    <n v="149.30000000000001"/>
    <n v="207.4"/>
    <n v="174.1"/>
    <n v="159.19999999999999"/>
    <n v="175"/>
    <n v="161.30000000000001"/>
    <n v="183.3"/>
    <n v="164.5"/>
    <n v="120.4"/>
    <n v="166.2"/>
    <n v="154.80000000000001"/>
    <n v="175.1"/>
    <n v="167.3"/>
    <n v="196.5"/>
    <n v="159.80000000000001"/>
    <n v="143.6"/>
    <n v="157.30000000000001"/>
    <n v="162.1"/>
    <n v="160.69999999999999"/>
    <n v="153.19999999999999"/>
    <n v="162.80000000000001"/>
    <n v="150.4"/>
    <n v="153.69999999999999"/>
    <n v="160.4"/>
    <n v="159.6"/>
    <n v="156"/>
    <n v="162.30000000000001"/>
  </r>
  <r>
    <s v="Rural+Urban"/>
    <x v="8"/>
    <x v="7"/>
    <n v="146.6"/>
    <n v="204"/>
    <n v="172.8"/>
    <n v="158.4"/>
    <n v="188"/>
    <n v="156.80000000000001"/>
    <n v="162.19999999999999"/>
    <n v="164.1"/>
    <n v="119.7"/>
    <n v="168.8"/>
    <n v="162.69999999999999"/>
    <n v="173.9"/>
    <n v="164"/>
    <n v="192.1"/>
    <n v="164.5"/>
    <n v="155.30000000000001"/>
    <n v="163.19999999999999"/>
    <n v="162.1"/>
    <n v="162.6"/>
    <n v="157.5"/>
    <n v="168.4"/>
    <n v="154"/>
    <n v="157.6"/>
    <n v="163.80000000000001"/>
    <n v="160"/>
    <n v="160"/>
    <n v="163.19999999999999"/>
  </r>
  <r>
    <s v="Rural"/>
    <x v="8"/>
    <x v="8"/>
    <n v="145.4"/>
    <n v="202.1"/>
    <n v="172"/>
    <n v="158"/>
    <n v="195.5"/>
    <n v="152.69999999999999"/>
    <n v="151.4"/>
    <n v="163.9"/>
    <n v="119.3"/>
    <n v="170.1"/>
    <n v="168.3"/>
    <n v="172.8"/>
    <n v="162.1"/>
    <n v="190.5"/>
    <n v="167.7"/>
    <n v="163.6"/>
    <n v="167.1"/>
    <s v="NA"/>
    <n v="163.69999999999999"/>
    <n v="161.30000000000001"/>
    <n v="171.9"/>
    <n v="157.80000000000001"/>
    <n v="162.69999999999999"/>
    <n v="168.5"/>
    <n v="160.19999999999999"/>
    <n v="163.80000000000001"/>
    <n v="164"/>
  </r>
  <r>
    <s v="Urban"/>
    <x v="8"/>
    <x v="8"/>
    <n v="149.30000000000001"/>
    <n v="207.4"/>
    <n v="174.1"/>
    <n v="159.1"/>
    <n v="175"/>
    <n v="161.19999999999999"/>
    <n v="183.5"/>
    <n v="164.5"/>
    <n v="120.4"/>
    <n v="166.2"/>
    <n v="154.80000000000001"/>
    <n v="175.1"/>
    <n v="167.3"/>
    <n v="196.5"/>
    <n v="159.80000000000001"/>
    <n v="143.6"/>
    <n v="157.4"/>
    <n v="162.1"/>
    <n v="160.80000000000001"/>
    <n v="153.30000000000001"/>
    <n v="162.80000000000001"/>
    <n v="150.5"/>
    <n v="153.9"/>
    <n v="160.30000000000001"/>
    <n v="159.6"/>
    <n v="156"/>
    <n v="162.30000000000001"/>
  </r>
  <r>
    <s v="Rural+Urban"/>
    <x v="8"/>
    <x v="8"/>
    <n v="146.6"/>
    <n v="204"/>
    <n v="172.8"/>
    <n v="158.4"/>
    <n v="188"/>
    <n v="156.69999999999999"/>
    <n v="162.30000000000001"/>
    <n v="164.1"/>
    <n v="119.7"/>
    <n v="168.8"/>
    <n v="162.69999999999999"/>
    <n v="173.9"/>
    <n v="164"/>
    <n v="192.1"/>
    <n v="164.6"/>
    <n v="155.30000000000001"/>
    <n v="163.30000000000001"/>
    <n v="162.1"/>
    <n v="162.6"/>
    <n v="157.5"/>
    <n v="168.4"/>
    <n v="154"/>
    <n v="157.69999999999999"/>
    <n v="163.69999999999999"/>
    <n v="160"/>
    <n v="160"/>
    <n v="163.19999999999999"/>
  </r>
  <r>
    <s v="Rural"/>
    <x v="8"/>
    <x v="9"/>
    <n v="146.1"/>
    <n v="202.5"/>
    <n v="170.1"/>
    <n v="158.4"/>
    <n v="198.8"/>
    <n v="152.6"/>
    <n v="170.4"/>
    <n v="165.2"/>
    <n v="121.6"/>
    <n v="170.6"/>
    <n v="168.8"/>
    <n v="173.6"/>
    <n v="165.5"/>
    <n v="191.2"/>
    <n v="168.9"/>
    <n v="164.8"/>
    <n v="168.3"/>
    <s v="NA"/>
    <n v="165.5"/>
    <n v="162"/>
    <n v="172.5"/>
    <n v="159.5"/>
    <n v="163.19999999999999"/>
    <n v="169"/>
    <n v="161.1"/>
    <n v="164.7"/>
    <n v="166.3"/>
  </r>
  <r>
    <s v="Urban"/>
    <x v="8"/>
    <x v="9"/>
    <n v="150.1"/>
    <n v="208.4"/>
    <n v="173"/>
    <n v="159.19999999999999"/>
    <n v="176.6"/>
    <n v="159.30000000000001"/>
    <n v="214.4"/>
    <n v="165.3"/>
    <n v="122.5"/>
    <n v="166.8"/>
    <n v="155.4"/>
    <n v="175.9"/>
    <n v="171.5"/>
    <n v="197"/>
    <n v="160.80000000000001"/>
    <n v="144.4"/>
    <n v="158.30000000000001"/>
    <n v="163.6"/>
    <n v="162.19999999999999"/>
    <n v="154.30000000000001"/>
    <n v="163.5"/>
    <n v="152.19999999999999"/>
    <n v="155.1"/>
    <n v="160.30000000000001"/>
    <n v="160.30000000000001"/>
    <n v="157"/>
    <n v="164.6"/>
  </r>
  <r>
    <s v="Rural+Urban"/>
    <x v="8"/>
    <x v="9"/>
    <n v="147.4"/>
    <n v="204.6"/>
    <n v="171.2"/>
    <n v="158.69999999999999"/>
    <n v="190.6"/>
    <n v="155.69999999999999"/>
    <n v="185.3"/>
    <n v="165.2"/>
    <n v="121.9"/>
    <n v="169.3"/>
    <n v="163.19999999999999"/>
    <n v="174.7"/>
    <n v="167.7"/>
    <n v="192.7"/>
    <n v="165.7"/>
    <n v="156.30000000000001"/>
    <n v="164.3"/>
    <n v="163.6"/>
    <n v="164.2"/>
    <n v="158.4"/>
    <n v="169.1"/>
    <n v="155.69999999999999"/>
    <n v="158.6"/>
    <n v="163.9"/>
    <n v="160.80000000000001"/>
    <n v="161"/>
    <n v="165.5"/>
  </r>
  <r>
    <s v="Rural"/>
    <x v="8"/>
    <x v="10"/>
    <n v="146.9"/>
    <n v="199.8"/>
    <n v="171.5"/>
    <n v="159.1"/>
    <n v="198.4"/>
    <n v="153.19999999999999"/>
    <n v="183.9"/>
    <n v="165.4"/>
    <n v="122.1"/>
    <n v="170.8"/>
    <n v="169.1"/>
    <n v="174.3"/>
    <n v="167.5"/>
    <n v="191.4"/>
    <n v="170.4"/>
    <n v="166"/>
    <n v="169.8"/>
    <s v="NA"/>
    <n v="165.3"/>
    <n v="162.9"/>
    <n v="173.4"/>
    <n v="158.9"/>
    <n v="163.80000000000001"/>
    <n v="169.3"/>
    <n v="162.4"/>
    <n v="165.2"/>
    <n v="167.6"/>
  </r>
  <r>
    <s v="Urban"/>
    <x v="8"/>
    <x v="10"/>
    <n v="151"/>
    <n v="204.9"/>
    <n v="175.4"/>
    <n v="159.6"/>
    <n v="175.8"/>
    <n v="160.30000000000001"/>
    <n v="229.1"/>
    <n v="165.1"/>
    <n v="123.1"/>
    <n v="167.2"/>
    <n v="156.1"/>
    <n v="176.8"/>
    <n v="173.5"/>
    <n v="197"/>
    <n v="162.30000000000001"/>
    <n v="145.30000000000001"/>
    <n v="159.69999999999999"/>
    <n v="164.2"/>
    <n v="161.6"/>
    <n v="155.19999999999999"/>
    <n v="164.2"/>
    <n v="151.19999999999999"/>
    <n v="156.69999999999999"/>
    <n v="160.80000000000001"/>
    <n v="161.80000000000001"/>
    <n v="157.30000000000001"/>
    <n v="165.6"/>
  </r>
  <r>
    <s v="Rural+Urban"/>
    <x v="8"/>
    <x v="10"/>
    <n v="148.19999999999999"/>
    <n v="201.6"/>
    <n v="173"/>
    <n v="159.30000000000001"/>
    <n v="190.1"/>
    <n v="156.5"/>
    <n v="199.2"/>
    <n v="165.3"/>
    <n v="122.4"/>
    <n v="169.6"/>
    <n v="163.69999999999999"/>
    <n v="175.5"/>
    <n v="169.7"/>
    <n v="192.9"/>
    <n v="167.2"/>
    <n v="157.4"/>
    <n v="165.8"/>
    <n v="164.2"/>
    <n v="163.9"/>
    <n v="159.30000000000001"/>
    <n v="169.9"/>
    <n v="154.80000000000001"/>
    <n v="159.80000000000001"/>
    <n v="164.3"/>
    <n v="162.19999999999999"/>
    <n v="161.4"/>
    <n v="166.7"/>
  </r>
  <r>
    <s v="Rural"/>
    <x v="8"/>
    <x v="11"/>
    <n v="147.4"/>
    <n v="197"/>
    <n v="176.5"/>
    <n v="159.80000000000001"/>
    <n v="195.8"/>
    <n v="152"/>
    <n v="172.3"/>
    <n v="164.5"/>
    <n v="120.6"/>
    <n v="171.7"/>
    <n v="169.7"/>
    <n v="175.1"/>
    <n v="165.8"/>
    <n v="190.8"/>
    <n v="171.8"/>
    <n v="167.3"/>
    <n v="171.2"/>
    <s v="NA"/>
    <n v="165.6"/>
    <n v="163.9"/>
    <n v="174"/>
    <n v="160.1"/>
    <n v="164.5"/>
    <n v="169.7"/>
    <n v="162.80000000000001"/>
    <n v="166"/>
    <n v="167"/>
  </r>
  <r>
    <s v="Urban"/>
    <x v="8"/>
    <x v="11"/>
    <n v="151.6"/>
    <n v="202.2"/>
    <n v="180"/>
    <n v="160"/>
    <n v="173.5"/>
    <n v="158.30000000000001"/>
    <n v="219.5"/>
    <n v="164.2"/>
    <n v="121.9"/>
    <n v="168.2"/>
    <n v="156.5"/>
    <n v="178.2"/>
    <n v="172.2"/>
    <n v="196.8"/>
    <n v="163.30000000000001"/>
    <n v="146.69999999999999"/>
    <n v="160.69999999999999"/>
    <n v="163.4"/>
    <n v="161.69999999999999"/>
    <n v="156"/>
    <n v="165.1"/>
    <n v="151.80000000000001"/>
    <n v="157.6"/>
    <n v="160.6"/>
    <n v="162.4"/>
    <n v="157.80000000000001"/>
    <n v="165.2"/>
  </r>
  <r>
    <s v="Rural+Urban"/>
    <x v="8"/>
    <x v="11"/>
    <n v="148.69999999999999"/>
    <n v="198.8"/>
    <n v="177.9"/>
    <n v="159.9"/>
    <n v="187.6"/>
    <n v="154.9"/>
    <n v="188.3"/>
    <n v="164.4"/>
    <n v="121"/>
    <n v="170.5"/>
    <n v="164.2"/>
    <n v="176.5"/>
    <n v="168.2"/>
    <n v="192.4"/>
    <n v="168.5"/>
    <n v="158.69999999999999"/>
    <n v="167"/>
    <n v="163.4"/>
    <n v="164.1"/>
    <n v="160.19999999999999"/>
    <n v="170.6"/>
    <n v="155.69999999999999"/>
    <n v="160.6"/>
    <n v="164.4"/>
    <n v="162.6"/>
    <n v="162"/>
    <n v="166.2"/>
  </r>
  <r>
    <s v="Rural"/>
    <x v="9"/>
    <x v="0"/>
    <n v="148.30000000000001"/>
    <n v="196.9"/>
    <n v="178"/>
    <n v="160.5"/>
    <n v="192.6"/>
    <n v="151.19999999999999"/>
    <n v="159.19999999999999"/>
    <n v="164"/>
    <n v="119.3"/>
    <n v="173.3"/>
    <n v="169.8"/>
    <n v="175.8"/>
    <n v="164.1"/>
    <n v="190.7"/>
    <n v="173.2"/>
    <n v="169.3"/>
    <n v="172.7"/>
    <s v="NA"/>
    <n v="165.8"/>
    <n v="164.9"/>
    <n v="174.7"/>
    <n v="160.80000000000001"/>
    <n v="164.9"/>
    <n v="169.9"/>
    <n v="163.19999999999999"/>
    <n v="166.6"/>
    <n v="166.4"/>
  </r>
  <r>
    <s v="Urban"/>
    <x v="9"/>
    <x v="0"/>
    <n v="152.19999999999999"/>
    <n v="202.1"/>
    <n v="180.1"/>
    <n v="160.4"/>
    <n v="171"/>
    <n v="156.5"/>
    <n v="203.6"/>
    <n v="163.80000000000001"/>
    <n v="121.3"/>
    <n v="169.8"/>
    <n v="156.6"/>
    <n v="179"/>
    <n v="170.3"/>
    <n v="196.4"/>
    <n v="164.7"/>
    <n v="148.5"/>
    <n v="162.19999999999999"/>
    <n v="164.5"/>
    <n v="161.6"/>
    <n v="156.80000000000001"/>
    <n v="166.1"/>
    <n v="152.69999999999999"/>
    <n v="158.4"/>
    <n v="161"/>
    <n v="162.80000000000001"/>
    <n v="158.6"/>
    <n v="165"/>
  </r>
  <r>
    <s v="Rural+Urban"/>
    <x v="9"/>
    <x v="0"/>
    <n v="149.5"/>
    <n v="198.7"/>
    <n v="178.8"/>
    <n v="160.5"/>
    <n v="184.7"/>
    <n v="153.69999999999999"/>
    <n v="174.3"/>
    <n v="163.9"/>
    <n v="120"/>
    <n v="172.1"/>
    <n v="164.3"/>
    <n v="177.3"/>
    <n v="166.4"/>
    <n v="192.2"/>
    <n v="169.9"/>
    <n v="160.69999999999999"/>
    <n v="168.5"/>
    <n v="164.5"/>
    <n v="164.2"/>
    <n v="161.1"/>
    <n v="171.4"/>
    <n v="156.5"/>
    <n v="161.19999999999999"/>
    <n v="164.7"/>
    <n v="163"/>
    <n v="162.69999999999999"/>
    <n v="165.7"/>
  </r>
  <r>
    <s v="Rural"/>
    <x v="9"/>
    <x v="1"/>
    <n v="148.80000000000001"/>
    <n v="198.1"/>
    <n v="175.5"/>
    <n v="160.69999999999999"/>
    <n v="192.6"/>
    <n v="151.4"/>
    <n v="155.19999999999999"/>
    <n v="163.9"/>
    <n v="118.1"/>
    <n v="175.4"/>
    <n v="170.5"/>
    <n v="176.3"/>
    <n v="163.9"/>
    <n v="191.5"/>
    <n v="174.1"/>
    <n v="171"/>
    <n v="173.7"/>
    <s v="NA"/>
    <n v="167.4"/>
    <n v="165.7"/>
    <n v="175.3"/>
    <n v="161.19999999999999"/>
    <n v="165.5"/>
    <n v="170.3"/>
    <n v="164.5"/>
    <n v="167.3"/>
    <n v="166.7"/>
  </r>
  <r>
    <s v="Urban"/>
    <x v="9"/>
    <x v="1"/>
    <n v="152.5"/>
    <n v="205.2"/>
    <n v="176.4"/>
    <n v="160.6"/>
    <n v="171.5"/>
    <n v="156.4"/>
    <n v="198"/>
    <n v="163.19999999999999"/>
    <n v="120.6"/>
    <n v="172.2"/>
    <n v="156.69999999999999"/>
    <n v="180"/>
    <n v="170.2"/>
    <n v="196.5"/>
    <n v="165.7"/>
    <n v="150.4"/>
    <n v="163.4"/>
    <n v="165.5"/>
    <n v="163"/>
    <n v="157.4"/>
    <n v="167.2"/>
    <n v="153.1"/>
    <n v="159.5"/>
    <n v="162"/>
    <n v="164.2"/>
    <n v="159.4"/>
    <n v="165.5"/>
  </r>
  <r>
    <s v="Rural+Urban"/>
    <x v="9"/>
    <x v="1"/>
    <n v="150"/>
    <n v="200.6"/>
    <n v="175.8"/>
    <n v="160.69999999999999"/>
    <n v="184.9"/>
    <n v="153.69999999999999"/>
    <n v="169.7"/>
    <n v="163.69999999999999"/>
    <n v="118.9"/>
    <n v="174.3"/>
    <n v="164.7"/>
    <n v="178"/>
    <n v="166.2"/>
    <n v="192.8"/>
    <n v="170.8"/>
    <n v="162.4"/>
    <n v="169.6"/>
    <n v="165.5"/>
    <n v="165.7"/>
    <n v="161.80000000000001"/>
    <n v="172.2"/>
    <n v="156.9"/>
    <n v="162.1"/>
    <n v="165.4"/>
    <n v="164.4"/>
    <n v="163.5"/>
    <n v="166.1"/>
  </r>
  <r>
    <s v="Rural"/>
    <x v="9"/>
    <x v="2"/>
    <n v="150.19999999999999"/>
    <n v="208"/>
    <n v="167.9"/>
    <n v="162"/>
    <n v="203.1"/>
    <n v="155.9"/>
    <n v="155.80000000000001"/>
    <n v="164.2"/>
    <n v="118.1"/>
    <n v="178.7"/>
    <n v="171.2"/>
    <n v="177.4"/>
    <n v="166.6"/>
    <n v="192.3"/>
    <n v="175.4"/>
    <n v="173.2"/>
    <n v="175.1"/>
    <s v="NA"/>
    <n v="168.9"/>
    <n v="166.5"/>
    <n v="176"/>
    <n v="162"/>
    <n v="166.6"/>
    <n v="170.6"/>
    <n v="167.4"/>
    <n v="168.3"/>
    <n v="168.7"/>
  </r>
  <r>
    <s v="Urban"/>
    <x v="9"/>
    <x v="2"/>
    <n v="153.69999999999999"/>
    <n v="215.8"/>
    <n v="167.7"/>
    <n v="162.6"/>
    <n v="180"/>
    <n v="159.6"/>
    <n v="188.4"/>
    <n v="163.4"/>
    <n v="120.3"/>
    <n v="174.7"/>
    <n v="157.1"/>
    <n v="181.5"/>
    <n v="171.5"/>
    <n v="197.5"/>
    <n v="167.1"/>
    <n v="152.6"/>
    <n v="164.9"/>
    <n v="165.3"/>
    <n v="164.5"/>
    <n v="158.6"/>
    <n v="168.2"/>
    <n v="154.19999999999999"/>
    <n v="160.80000000000001"/>
    <n v="162.69999999999999"/>
    <n v="166.8"/>
    <n v="160.6"/>
    <n v="166.5"/>
  </r>
  <r>
    <s v="Rural+Urban"/>
    <x v="9"/>
    <x v="2"/>
    <n v="151.30000000000001"/>
    <n v="210.7"/>
    <n v="167.8"/>
    <n v="162.19999999999999"/>
    <n v="194.6"/>
    <n v="157.6"/>
    <n v="166.9"/>
    <n v="163.9"/>
    <n v="118.8"/>
    <n v="177.4"/>
    <n v="165.3"/>
    <n v="179.3"/>
    <n v="168.4"/>
    <n v="193.7"/>
    <n v="172.1"/>
    <n v="164.6"/>
    <n v="171.1"/>
    <n v="165.3"/>
    <n v="167.2"/>
    <n v="162.80000000000001"/>
    <n v="173"/>
    <n v="157.9"/>
    <n v="163.30000000000001"/>
    <n v="166"/>
    <n v="167.2"/>
    <n v="164.6"/>
    <n v="167.7"/>
  </r>
  <r>
    <s v="Rural"/>
    <x v="9"/>
    <x v="3"/>
    <n v="151.80000000000001"/>
    <n v="209.7"/>
    <n v="164.5"/>
    <n v="163.80000000000001"/>
    <n v="207.4"/>
    <n v="169.7"/>
    <n v="153.6"/>
    <n v="165.1"/>
    <n v="118.2"/>
    <n v="182.9"/>
    <n v="172.4"/>
    <n v="178.9"/>
    <n v="168.6"/>
    <n v="192.8"/>
    <n v="177.5"/>
    <n v="175.1"/>
    <n v="177.1"/>
    <s v="NA"/>
    <n v="173.3"/>
    <n v="167.7"/>
    <n v="177"/>
    <n v="166.2"/>
    <n v="167.2"/>
    <n v="170.9"/>
    <n v="169"/>
    <n v="170.2"/>
    <n v="170.8"/>
  </r>
  <r>
    <s v="Urban"/>
    <x v="9"/>
    <x v="3"/>
    <n v="155.4"/>
    <n v="215.8"/>
    <n v="164.6"/>
    <n v="164.2"/>
    <n v="186"/>
    <n v="175.9"/>
    <n v="190.7"/>
    <n v="164"/>
    <n v="120.5"/>
    <n v="178"/>
    <n v="157.5"/>
    <n v="183.3"/>
    <n v="174.5"/>
    <n v="197.1"/>
    <n v="168.4"/>
    <n v="154.5"/>
    <n v="166.3"/>
    <n v="167"/>
    <n v="170.5"/>
    <n v="159.80000000000001"/>
    <n v="169"/>
    <n v="159.30000000000001"/>
    <n v="162.19999999999999"/>
    <n v="164"/>
    <n v="168.4"/>
    <n v="163.1"/>
    <n v="169.2"/>
  </r>
  <r>
    <s v="Rural+Urban"/>
    <x v="9"/>
    <x v="3"/>
    <n v="152.9"/>
    <n v="211.8"/>
    <n v="164.5"/>
    <n v="163.9"/>
    <n v="199.5"/>
    <n v="172.6"/>
    <n v="166.2"/>
    <n v="164.7"/>
    <n v="119"/>
    <n v="181.3"/>
    <n v="166.2"/>
    <n v="180.9"/>
    <n v="170.8"/>
    <n v="193.9"/>
    <n v="173.9"/>
    <n v="166.5"/>
    <n v="172.8"/>
    <n v="167"/>
    <n v="172.2"/>
    <n v="164"/>
    <n v="174"/>
    <n v="162.6"/>
    <n v="164.4"/>
    <n v="166.9"/>
    <n v="168.8"/>
    <n v="166.8"/>
    <n v="170.1"/>
  </r>
  <r>
    <s v="Rural"/>
    <x v="9"/>
    <x v="4"/>
    <n v="152.9"/>
    <n v="214.7"/>
    <n v="161.4"/>
    <n v="164.6"/>
    <n v="209.9"/>
    <n v="168"/>
    <n v="160.4"/>
    <n v="165"/>
    <n v="118.9"/>
    <n v="186.6"/>
    <n v="173.2"/>
    <n v="180.4"/>
    <n v="170.8"/>
    <n v="192.9"/>
    <n v="179.3"/>
    <n v="177.2"/>
    <n v="179"/>
    <s v="NA"/>
    <n v="175.3"/>
    <n v="168.9"/>
    <n v="177.7"/>
    <n v="167.1"/>
    <n v="167.6"/>
    <n v="171.8"/>
    <n v="168.5"/>
    <n v="170.9"/>
    <n v="172.5"/>
  </r>
  <r>
    <s v="Urban"/>
    <x v="9"/>
    <x v="4"/>
    <n v="156.69999999999999"/>
    <n v="221.2"/>
    <n v="164.1"/>
    <n v="165.4"/>
    <n v="189.5"/>
    <n v="174.5"/>
    <n v="203.2"/>
    <n v="164.1"/>
    <n v="121.2"/>
    <n v="181.4"/>
    <n v="158.5"/>
    <n v="184.9"/>
    <n v="177.5"/>
    <n v="197.5"/>
    <n v="170"/>
    <n v="155.9"/>
    <n v="167.8"/>
    <n v="167.5"/>
    <n v="173.5"/>
    <n v="161.1"/>
    <n v="170.1"/>
    <n v="159.4"/>
    <n v="163.19999999999999"/>
    <n v="165.2"/>
    <n v="168.2"/>
    <n v="163.80000000000001"/>
    <n v="170.8"/>
  </r>
  <r>
    <s v="Rural+Urban"/>
    <x v="9"/>
    <x v="4"/>
    <n v="154.1"/>
    <n v="217"/>
    <n v="162.4"/>
    <n v="164.9"/>
    <n v="202.4"/>
    <n v="171"/>
    <n v="174.9"/>
    <n v="164.7"/>
    <n v="119.7"/>
    <n v="184.9"/>
    <n v="167.1"/>
    <n v="182.5"/>
    <n v="173.3"/>
    <n v="194.1"/>
    <n v="175.6"/>
    <n v="168.4"/>
    <n v="174.6"/>
    <n v="167.5"/>
    <n v="174.6"/>
    <n v="165.2"/>
    <n v="174.8"/>
    <n v="163"/>
    <n v="165.1"/>
    <n v="167.9"/>
    <n v="168.4"/>
    <n v="167.5"/>
    <n v="171.7"/>
  </r>
  <r>
    <s v="Rural"/>
    <x v="9"/>
    <x v="5"/>
    <n v="153.80000000000001"/>
    <n v="217.2"/>
    <n v="169.6"/>
    <n v="165.4"/>
    <n v="208.1"/>
    <n v="165.8"/>
    <n v="167.3"/>
    <n v="164.6"/>
    <n v="119.1"/>
    <n v="188.9"/>
    <n v="174.2"/>
    <n v="181.9"/>
    <n v="172.4"/>
    <n v="192.9"/>
    <n v="180.7"/>
    <n v="178.7"/>
    <n v="180.4"/>
    <s v="NA"/>
    <n v="176.7"/>
    <n v="170.3"/>
    <n v="178.2"/>
    <n v="165.5"/>
    <n v="168"/>
    <n v="172.6"/>
    <n v="169.5"/>
    <n v="171"/>
    <n v="173.6"/>
  </r>
  <r>
    <s v="Urban"/>
    <x v="9"/>
    <x v="5"/>
    <n v="157.5"/>
    <n v="223.4"/>
    <n v="172.8"/>
    <n v="166.4"/>
    <n v="188.6"/>
    <n v="174.1"/>
    <n v="211.5"/>
    <n v="163.6"/>
    <n v="121.4"/>
    <n v="183.5"/>
    <n v="159.1"/>
    <n v="186.3"/>
    <n v="179.3"/>
    <n v="198.3"/>
    <n v="171.6"/>
    <n v="157.4"/>
    <n v="169.4"/>
    <n v="166.8"/>
    <n v="174.9"/>
    <n v="162.1"/>
    <n v="170.9"/>
    <n v="157.19999999999999"/>
    <n v="164.1"/>
    <n v="166.5"/>
    <n v="169.2"/>
    <n v="163.80000000000001"/>
    <n v="171.4"/>
  </r>
  <r>
    <s v="Rural+Urban"/>
    <x v="9"/>
    <x v="5"/>
    <n v="155"/>
    <n v="219.4"/>
    <n v="170.8"/>
    <n v="165.8"/>
    <n v="200.9"/>
    <n v="169.7"/>
    <n v="182.3"/>
    <n v="164.3"/>
    <n v="119.9"/>
    <n v="187.1"/>
    <n v="167.9"/>
    <n v="183.9"/>
    <n v="174.9"/>
    <n v="194.3"/>
    <n v="177.1"/>
    <n v="169.9"/>
    <n v="176"/>
    <n v="166.8"/>
    <n v="176"/>
    <n v="166.4"/>
    <n v="175.4"/>
    <n v="161.1"/>
    <n v="165.8"/>
    <n v="169"/>
    <n v="169.4"/>
    <n v="167.5"/>
    <n v="172.6"/>
  </r>
  <r>
    <s v="Rural"/>
    <x v="9"/>
    <x v="6"/>
    <n v="155.19999999999999"/>
    <n v="210.8"/>
    <n v="174.3"/>
    <n v="166.3"/>
    <n v="202.2"/>
    <n v="169.6"/>
    <n v="168.6"/>
    <n v="164.4"/>
    <n v="119.2"/>
    <n v="191.8"/>
    <n v="174.5"/>
    <n v="183.1"/>
    <n v="172.5"/>
    <n v="193.2"/>
    <n v="182"/>
    <n v="180.3"/>
    <n v="181.7"/>
    <s v="NA"/>
    <n v="179.6"/>
    <n v="171.3"/>
    <n v="178.8"/>
    <n v="166.3"/>
    <n v="168.6"/>
    <n v="174.7"/>
    <n v="169.7"/>
    <n v="171.8"/>
    <n v="174.3"/>
  </r>
  <r>
    <s v="Urban"/>
    <x v="9"/>
    <x v="6"/>
    <n v="159.30000000000001"/>
    <n v="217.1"/>
    <n v="176.6"/>
    <n v="167.1"/>
    <n v="184.8"/>
    <n v="179.5"/>
    <n v="208.5"/>
    <n v="164"/>
    <n v="121.5"/>
    <n v="186.3"/>
    <n v="159.80000000000001"/>
    <n v="187.7"/>
    <n v="179.4"/>
    <n v="198.6"/>
    <n v="172.7"/>
    <n v="158.69999999999999"/>
    <n v="170.6"/>
    <n v="167.8"/>
    <n v="179.5"/>
    <n v="163.1"/>
    <n v="171.7"/>
    <n v="157.4"/>
    <n v="164.6"/>
    <n v="169.1"/>
    <n v="169.8"/>
    <n v="164.7"/>
    <n v="172.3"/>
  </r>
  <r>
    <s v="Rural+Urban"/>
    <x v="9"/>
    <x v="6"/>
    <n v="156.5"/>
    <n v="213"/>
    <n v="175.2"/>
    <n v="166.6"/>
    <n v="195.8"/>
    <n v="174.2"/>
    <n v="182.1"/>
    <n v="164.3"/>
    <n v="120"/>
    <n v="190"/>
    <n v="168.4"/>
    <n v="185.2"/>
    <n v="175"/>
    <n v="194.6"/>
    <n v="178.3"/>
    <n v="171.3"/>
    <n v="177.3"/>
    <n v="167.8"/>
    <n v="179.6"/>
    <n v="167.4"/>
    <n v="176.1"/>
    <n v="161.6"/>
    <n v="166.3"/>
    <n v="171.4"/>
    <n v="169.7"/>
    <n v="168.4"/>
    <n v="173.4"/>
  </r>
  <r>
    <s v="Rural"/>
    <x v="9"/>
    <x v="7"/>
    <n v="159.5"/>
    <n v="204.1"/>
    <n v="168.3"/>
    <n v="167.9"/>
    <n v="198.1"/>
    <n v="169.2"/>
    <n v="173.1"/>
    <n v="167.1"/>
    <n v="120.2"/>
    <n v="195.6"/>
    <n v="174.8"/>
    <n v="184"/>
    <n v="173.9"/>
    <n v="193.7"/>
    <n v="183.2"/>
    <n v="181.7"/>
    <n v="183"/>
    <s v="NA"/>
    <n v="179.1"/>
    <n v="172.3"/>
    <n v="179.4"/>
    <n v="166.6"/>
    <n v="169.3"/>
    <n v="175.7"/>
    <n v="171.1"/>
    <n v="172.6"/>
    <n v="175.3"/>
  </r>
  <r>
    <s v="Urban"/>
    <x v="9"/>
    <x v="7"/>
    <n v="162.1"/>
    <n v="210.9"/>
    <n v="170.6"/>
    <n v="168.4"/>
    <n v="182.5"/>
    <n v="177.1"/>
    <n v="213.1"/>
    <n v="167.3"/>
    <n v="122.2"/>
    <n v="189.7"/>
    <n v="160.5"/>
    <n v="188.9"/>
    <n v="180.4"/>
    <n v="198.7"/>
    <n v="173.7"/>
    <n v="160"/>
    <n v="171.6"/>
    <n v="169"/>
    <n v="178.4"/>
    <n v="164.2"/>
    <n v="172.6"/>
    <n v="157.69999999999999"/>
    <n v="165.1"/>
    <n v="169.9"/>
    <n v="171.4"/>
    <n v="165.4"/>
    <n v="173.1"/>
  </r>
  <r>
    <s v="Rural+Urban"/>
    <x v="9"/>
    <x v="7"/>
    <n v="160.30000000000001"/>
    <n v="206.5"/>
    <n v="169.2"/>
    <n v="168.1"/>
    <n v="192.4"/>
    <n v="172.9"/>
    <n v="186.7"/>
    <n v="167.2"/>
    <n v="120.9"/>
    <n v="193.6"/>
    <n v="168.8"/>
    <n v="186.3"/>
    <n v="176.3"/>
    <n v="195"/>
    <n v="179.5"/>
    <n v="172.7"/>
    <n v="178.5"/>
    <n v="169"/>
    <n v="178.8"/>
    <n v="168.5"/>
    <n v="176.8"/>
    <n v="161.9"/>
    <n v="166.9"/>
    <n v="172.3"/>
    <n v="171.2"/>
    <n v="169.1"/>
    <n v="174.3"/>
  </r>
  <r>
    <s v="Rural"/>
    <x v="9"/>
    <x v="8"/>
    <n v="162.9"/>
    <n v="206.7"/>
    <n v="169"/>
    <n v="169.5"/>
    <n v="194.1"/>
    <n v="164.1"/>
    <n v="176.9"/>
    <n v="169"/>
    <n v="120.8"/>
    <n v="199.1"/>
    <n v="175.4"/>
    <n v="184.8"/>
    <n v="175.5"/>
    <n v="194.5"/>
    <n v="184.7"/>
    <n v="183.3"/>
    <n v="184.5"/>
    <s v="NA"/>
    <n v="179.7"/>
    <n v="173.6"/>
    <n v="180.2"/>
    <n v="166.9"/>
    <n v="170"/>
    <n v="176.2"/>
    <n v="170.8"/>
    <n v="173.1"/>
    <n v="176.4"/>
  </r>
  <r>
    <s v="Urban"/>
    <x v="9"/>
    <x v="8"/>
    <n v="164.9"/>
    <n v="213.7"/>
    <n v="170.9"/>
    <n v="170.1"/>
    <n v="179.3"/>
    <n v="167.5"/>
    <n v="220.8"/>
    <n v="169.2"/>
    <n v="123.1"/>
    <n v="193.6"/>
    <n v="161.1"/>
    <n v="190.4"/>
    <n v="181.8"/>
    <n v="199.7"/>
    <n v="175"/>
    <n v="161.69999999999999"/>
    <n v="173"/>
    <n v="169.5"/>
    <n v="179.2"/>
    <n v="165"/>
    <n v="173.8"/>
    <n v="158.19999999999999"/>
    <n v="165.8"/>
    <n v="170.9"/>
    <n v="171.1"/>
    <n v="166.1"/>
    <n v="174.1"/>
  </r>
  <r>
    <s v="Rural+Urban"/>
    <x v="9"/>
    <x v="8"/>
    <n v="163.5"/>
    <n v="209.2"/>
    <n v="169.7"/>
    <n v="169.7"/>
    <n v="188.7"/>
    <n v="165.7"/>
    <n v="191.8"/>
    <n v="169.1"/>
    <n v="121.6"/>
    <n v="197.3"/>
    <n v="169.4"/>
    <n v="187.4"/>
    <n v="177.8"/>
    <n v="195.9"/>
    <n v="180.9"/>
    <n v="174.3"/>
    <n v="179.9"/>
    <n v="169.5"/>
    <n v="179.5"/>
    <n v="169.5"/>
    <n v="177.8"/>
    <n v="162.30000000000001"/>
    <n v="167.6"/>
    <n v="173.1"/>
    <n v="170.9"/>
    <n v="169.7"/>
    <n v="175.3"/>
  </r>
  <r>
    <s v="Rural"/>
    <x v="9"/>
    <x v="9"/>
    <n v="164.7"/>
    <n v="208.8"/>
    <n v="170.3"/>
    <n v="170.9"/>
    <n v="191.6"/>
    <n v="162.19999999999999"/>
    <n v="184.8"/>
    <n v="169.7"/>
    <n v="121.1"/>
    <n v="201.6"/>
    <n v="175.8"/>
    <n v="185.6"/>
    <n v="177.4"/>
    <n v="194.9"/>
    <n v="186.1"/>
    <n v="184.4"/>
    <n v="185.9"/>
    <s v="NA"/>
    <n v="180.8"/>
    <n v="174.4"/>
    <n v="181.2"/>
    <n v="167.4"/>
    <n v="170.6"/>
    <n v="176.5"/>
    <n v="172"/>
    <n v="173.9"/>
    <n v="177.9"/>
  </r>
  <r>
    <s v="Urban"/>
    <x v="9"/>
    <x v="9"/>
    <n v="166.4"/>
    <n v="214.9"/>
    <n v="171.9"/>
    <n v="171"/>
    <n v="177.7"/>
    <n v="165.7"/>
    <n v="228.6"/>
    <n v="169.9"/>
    <n v="123.4"/>
    <n v="196.4"/>
    <n v="161.6"/>
    <n v="191.5"/>
    <n v="183.3"/>
    <n v="200.1"/>
    <n v="175.5"/>
    <n v="162.6"/>
    <n v="173.6"/>
    <n v="171.2"/>
    <n v="180"/>
    <n v="166"/>
    <n v="174.7"/>
    <n v="158.80000000000001"/>
    <n v="166.3"/>
    <n v="171.2"/>
    <n v="172.3"/>
    <n v="166.8"/>
    <n v="175.3"/>
  </r>
  <r>
    <s v="Rural+Urban"/>
    <x v="9"/>
    <x v="9"/>
    <n v="165.2"/>
    <n v="210.9"/>
    <n v="170.9"/>
    <n v="170.9"/>
    <n v="186.5"/>
    <n v="163.80000000000001"/>
    <n v="199.7"/>
    <n v="169.8"/>
    <n v="121.9"/>
    <n v="199.9"/>
    <n v="169.9"/>
    <n v="188.3"/>
    <n v="179.6"/>
    <n v="196.3"/>
    <n v="181.9"/>
    <n v="175.3"/>
    <n v="181"/>
    <n v="171.2"/>
    <n v="180.5"/>
    <n v="170.4"/>
    <n v="178.7"/>
    <n v="162.9"/>
    <n v="168.2"/>
    <n v="173.4"/>
    <n v="172.1"/>
    <n v="170.5"/>
    <n v="176.7"/>
  </r>
  <r>
    <s v="Rural"/>
    <x v="9"/>
    <x v="10"/>
    <n v="166.9"/>
    <n v="207.2"/>
    <n v="180.2"/>
    <n v="172.3"/>
    <n v="194"/>
    <n v="159.1"/>
    <n v="171.6"/>
    <n v="170.2"/>
    <n v="121.5"/>
    <n v="204.8"/>
    <n v="176.4"/>
    <n v="186.9"/>
    <n v="176.6"/>
    <n v="195.5"/>
    <n v="187.2"/>
    <n v="185.2"/>
    <n v="186.9"/>
    <s v="NA"/>
    <n v="181.9"/>
    <n v="175.5"/>
    <n v="182.3"/>
    <n v="167.5"/>
    <n v="170.8"/>
    <n v="176.9"/>
    <n v="173.4"/>
    <n v="174.6"/>
    <n v="177.8"/>
  </r>
  <r>
    <s v="Urban"/>
    <x v="9"/>
    <x v="10"/>
    <n v="168.4"/>
    <n v="213.4"/>
    <n v="183.2"/>
    <n v="172.3"/>
    <n v="180"/>
    <n v="162.6"/>
    <n v="205.5"/>
    <n v="171"/>
    <n v="123.4"/>
    <n v="198.8"/>
    <n v="162.1"/>
    <n v="192.4"/>
    <n v="181.3"/>
    <n v="200.6"/>
    <n v="176.7"/>
    <n v="163.5"/>
    <n v="174.7"/>
    <n v="171.8"/>
    <n v="180.3"/>
    <n v="166.9"/>
    <n v="175.8"/>
    <n v="158.9"/>
    <n v="166.7"/>
    <n v="171.5"/>
    <n v="173.8"/>
    <n v="167.4"/>
    <n v="174.1"/>
  </r>
  <r>
    <s v="Rural+Urban"/>
    <x v="9"/>
    <x v="10"/>
    <n v="167.4"/>
    <n v="209.4"/>
    <n v="181.4"/>
    <n v="172.3"/>
    <n v="188.9"/>
    <n v="160.69999999999999"/>
    <n v="183.1"/>
    <n v="170.5"/>
    <n v="122.1"/>
    <n v="202.8"/>
    <n v="170.4"/>
    <n v="189.5"/>
    <n v="178.3"/>
    <n v="196.9"/>
    <n v="183.1"/>
    <n v="176.2"/>
    <n v="182.1"/>
    <n v="171.8"/>
    <n v="181.3"/>
    <n v="171.4"/>
    <n v="179.8"/>
    <n v="163"/>
    <n v="168.5"/>
    <n v="173.7"/>
    <n v="173.6"/>
    <n v="171.1"/>
    <n v="176.5"/>
  </r>
  <r>
    <s v="Rural"/>
    <x v="9"/>
    <x v="11"/>
    <n v="168.8"/>
    <n v="206.9"/>
    <n v="189.1"/>
    <n v="173.4"/>
    <n v="193.9"/>
    <n v="156.69999999999999"/>
    <n v="150.19999999999999"/>
    <n v="170.5"/>
    <n v="121.2"/>
    <n v="207.5"/>
    <n v="176.8"/>
    <n v="187.7"/>
    <n v="174.4"/>
    <n v="195.9"/>
    <n v="188.1"/>
    <n v="185.9"/>
    <n v="187.8"/>
    <s v="NA"/>
    <n v="182.8"/>
    <n v="176.4"/>
    <n v="183.5"/>
    <n v="167.8"/>
    <n v="171.2"/>
    <n v="177.3"/>
    <n v="175.7"/>
    <n v="175.5"/>
    <n v="177.1"/>
  </r>
  <r>
    <s v="Urban"/>
    <x v="9"/>
    <x v="11"/>
    <n v="170.2"/>
    <n v="212.9"/>
    <n v="191.9"/>
    <n v="173.9"/>
    <n v="179.1"/>
    <n v="159.5"/>
    <n v="178.7"/>
    <n v="171.3"/>
    <n v="123.1"/>
    <n v="200.5"/>
    <n v="162.80000000000001"/>
    <n v="193.3"/>
    <n v="178.6"/>
    <n v="201.1"/>
    <n v="177.7"/>
    <n v="164.5"/>
    <n v="175.7"/>
    <n v="170.7"/>
    <n v="180.6"/>
    <n v="167.3"/>
    <n v="177.2"/>
    <n v="159.4"/>
    <n v="167.1"/>
    <n v="171.8"/>
    <n v="176"/>
    <n v="168.2"/>
    <n v="174.1"/>
  </r>
  <r>
    <s v="Rural+Urban"/>
    <x v="9"/>
    <x v="11"/>
    <n v="169.2"/>
    <n v="209"/>
    <n v="190.2"/>
    <n v="173.6"/>
    <n v="188.5"/>
    <n v="158"/>
    <n v="159.9"/>
    <n v="170.8"/>
    <n v="121.8"/>
    <n v="205.2"/>
    <n v="171"/>
    <n v="190.3"/>
    <n v="175.9"/>
    <n v="197.3"/>
    <n v="184"/>
    <n v="177"/>
    <n v="183"/>
    <n v="170.7"/>
    <n v="182"/>
    <n v="172.1"/>
    <n v="181.1"/>
    <n v="163.4"/>
    <n v="168.9"/>
    <n v="174.1"/>
    <n v="175.8"/>
    <n v="172"/>
    <n v="175.7"/>
  </r>
  <r>
    <s v="Rural"/>
    <x v="10"/>
    <x v="0"/>
    <n v="174"/>
    <n v="208.3"/>
    <n v="192.9"/>
    <n v="174.3"/>
    <n v="192.6"/>
    <n v="156.30000000000001"/>
    <n v="142.9"/>
    <n v="170.7"/>
    <n v="120.3"/>
    <n v="210.5"/>
    <n v="176.9"/>
    <n v="188.5"/>
    <n v="175"/>
    <n v="196.9"/>
    <n v="189"/>
    <n v="186.3"/>
    <n v="188.6"/>
    <s v="NA"/>
    <n v="183.2"/>
    <n v="177.2"/>
    <n v="184.7"/>
    <n v="168.2"/>
    <n v="171.8"/>
    <n v="177.8"/>
    <n v="178.4"/>
    <n v="176.5"/>
    <n v="177.8"/>
  </r>
  <r>
    <s v="Urban"/>
    <x v="10"/>
    <x v="0"/>
    <n v="173.3"/>
    <n v="215.2"/>
    <n v="197"/>
    <n v="175.2"/>
    <n v="178"/>
    <n v="160.5"/>
    <n v="175.3"/>
    <n v="171.2"/>
    <n v="122.7"/>
    <n v="204.3"/>
    <n v="163.69999999999999"/>
    <n v="194.3"/>
    <n v="179.5"/>
    <n v="201.6"/>
    <n v="178.7"/>
    <n v="165.3"/>
    <n v="176.6"/>
    <n v="172.1"/>
    <n v="180.1"/>
    <n v="168"/>
    <n v="178.5"/>
    <n v="159.5"/>
    <n v="167.8"/>
    <n v="171.8"/>
    <n v="178.8"/>
    <n v="168.9"/>
    <n v="174.9"/>
  </r>
  <r>
    <s v="Rural+Urban"/>
    <x v="10"/>
    <x v="0"/>
    <n v="173.8"/>
    <n v="210.7"/>
    <n v="194.5"/>
    <n v="174.6"/>
    <n v="187.2"/>
    <n v="158.30000000000001"/>
    <n v="153.9"/>
    <n v="170.9"/>
    <n v="121.1"/>
    <n v="208.4"/>
    <n v="171.4"/>
    <n v="191.2"/>
    <n v="176.7"/>
    <n v="198.2"/>
    <n v="184.9"/>
    <n v="177.6"/>
    <n v="183.8"/>
    <n v="172.1"/>
    <n v="182"/>
    <n v="172.9"/>
    <n v="182.3"/>
    <n v="163.6"/>
    <n v="169.5"/>
    <n v="174.3"/>
    <n v="178.6"/>
    <n v="172.8"/>
    <n v="176.5"/>
  </r>
  <r>
    <s v="Rural"/>
    <x v="10"/>
    <x v="1"/>
    <n v="174.2"/>
    <n v="205.2"/>
    <n v="173.9"/>
    <n v="177"/>
    <n v="183.4"/>
    <n v="167.2"/>
    <n v="140.9"/>
    <n v="170.4"/>
    <n v="119.1"/>
    <n v="212.1"/>
    <n v="177.6"/>
    <n v="189.9"/>
    <n v="174.8"/>
    <n v="198.3"/>
    <n v="190"/>
    <n v="187"/>
    <n v="189.6"/>
    <s v="NA"/>
    <n v="181.6"/>
    <n v="178.6"/>
    <n v="186.6"/>
    <n v="169"/>
    <n v="172.8"/>
    <n v="178.5"/>
    <n v="180.7"/>
    <n v="177.9"/>
    <n v="178"/>
  </r>
  <r>
    <s v="Urban"/>
    <x v="10"/>
    <x v="1"/>
    <n v="174.7"/>
    <n v="212.2"/>
    <n v="177.2"/>
    <n v="177.9"/>
    <n v="172.2"/>
    <n v="172.1"/>
    <n v="175.8"/>
    <n v="172.2"/>
    <n v="121.9"/>
    <n v="204.8"/>
    <n v="164.9"/>
    <n v="196.6"/>
    <n v="180.7"/>
    <n v="202.7"/>
    <n v="180.3"/>
    <n v="167"/>
    <n v="178.2"/>
    <n v="173.5"/>
    <n v="182.8"/>
    <n v="169.2"/>
    <n v="180.8"/>
    <n v="159.80000000000001"/>
    <n v="168.4"/>
    <n v="172.5"/>
    <n v="181.4"/>
    <n v="170"/>
    <n v="176.3"/>
  </r>
  <r>
    <s v="Rural+Urban"/>
    <x v="10"/>
    <x v="1"/>
    <n v="174.4"/>
    <n v="207.7"/>
    <n v="175.2"/>
    <n v="177.3"/>
    <n v="179.3"/>
    <n v="169.5"/>
    <n v="152.69999999999999"/>
    <n v="171"/>
    <n v="120"/>
    <n v="209.7"/>
    <n v="172.3"/>
    <n v="193"/>
    <n v="177"/>
    <n v="199.5"/>
    <n v="186.2"/>
    <n v="178.7"/>
    <n v="185.1"/>
    <n v="173.5"/>
    <n v="182.1"/>
    <n v="174.2"/>
    <n v="184.4"/>
    <n v="164.2"/>
    <n v="170.3"/>
    <n v="175"/>
    <n v="181"/>
    <n v="174.1"/>
    <n v="177.2"/>
  </r>
  <r>
    <s v="Rural"/>
    <x v="10"/>
    <x v="2"/>
    <n v="174.3"/>
    <n v="205.2"/>
    <n v="173.9"/>
    <n v="177"/>
    <n v="183.3"/>
    <n v="167.2"/>
    <n v="140.9"/>
    <n v="170.5"/>
    <n v="119.1"/>
    <n v="212.1"/>
    <n v="177.6"/>
    <n v="189.9"/>
    <n v="174.8"/>
    <n v="198.4"/>
    <n v="190"/>
    <n v="187"/>
    <n v="189.6"/>
    <s v="NA"/>
    <n v="181.4"/>
    <n v="178.6"/>
    <n v="186.6"/>
    <n v="169"/>
    <n v="172.8"/>
    <n v="178.5"/>
    <n v="180.7"/>
    <n v="177.9"/>
    <n v="178"/>
  </r>
  <r>
    <s v="Urban"/>
    <x v="10"/>
    <x v="2"/>
    <n v="174.7"/>
    <n v="212.2"/>
    <n v="177.2"/>
    <n v="177.9"/>
    <n v="172.2"/>
    <n v="172.1"/>
    <n v="175.9"/>
    <n v="172.2"/>
    <n v="121.9"/>
    <n v="204.8"/>
    <n v="164.9"/>
    <n v="196.6"/>
    <n v="180.8"/>
    <n v="202.7"/>
    <n v="180.2"/>
    <n v="167"/>
    <n v="178.2"/>
    <n v="173.5"/>
    <n v="182.6"/>
    <n v="169.2"/>
    <n v="180.8"/>
    <n v="159.80000000000001"/>
    <n v="168.4"/>
    <n v="172.5"/>
    <n v="181.5"/>
    <n v="170"/>
    <n v="176.3"/>
  </r>
  <r>
    <s v="Rural+Urban"/>
    <x v="10"/>
    <x v="2"/>
    <n v="174.4"/>
    <n v="207.7"/>
    <n v="175.2"/>
    <n v="177.3"/>
    <n v="179.2"/>
    <n v="169.5"/>
    <n v="152.80000000000001"/>
    <n v="171.1"/>
    <n v="120"/>
    <n v="209.7"/>
    <n v="172.3"/>
    <n v="193"/>
    <n v="177"/>
    <n v="199.5"/>
    <n v="186.1"/>
    <n v="178.7"/>
    <n v="185.1"/>
    <n v="173.5"/>
    <n v="181.9"/>
    <n v="174.2"/>
    <n v="184.4"/>
    <n v="164.2"/>
    <n v="170.3"/>
    <n v="175"/>
    <n v="181"/>
    <n v="174.1"/>
    <n v="177.2"/>
  </r>
  <r>
    <s v="Rural"/>
    <x v="10"/>
    <x v="3"/>
    <n v="173.3"/>
    <n v="206.9"/>
    <n v="167.9"/>
    <n v="178.2"/>
    <n v="178.5"/>
    <n v="173.7"/>
    <n v="142.80000000000001"/>
    <n v="172.8"/>
    <n v="120.4"/>
    <n v="215.5"/>
    <n v="178.2"/>
    <n v="190.5"/>
    <n v="175.5"/>
    <n v="199.5"/>
    <n v="190.7"/>
    <n v="187.3"/>
    <n v="190.2"/>
    <s v="-"/>
    <n v="181.5"/>
    <n v="179.1"/>
    <n v="187.2"/>
    <n v="169.4"/>
    <n v="173.2"/>
    <n v="179.4"/>
    <n v="183.8"/>
    <n v="178.9"/>
    <n v="178.8"/>
  </r>
  <r>
    <s v="Urban"/>
    <x v="10"/>
    <x v="3"/>
    <n v="174.8"/>
    <n v="213.7"/>
    <n v="172.4"/>
    <n v="178.8"/>
    <n v="168.7"/>
    <n v="179.2"/>
    <n v="179.9"/>
    <n v="174.7"/>
    <n v="123.1"/>
    <n v="207.8"/>
    <n v="165.5"/>
    <n v="197"/>
    <n v="182.1"/>
    <n v="203.5"/>
    <n v="181"/>
    <n v="167.7"/>
    <n v="178.9"/>
    <n v="175.2"/>
    <n v="182.1"/>
    <n v="169.6"/>
    <n v="181.5"/>
    <n v="160.1"/>
    <n v="168.8"/>
    <n v="174.2"/>
    <n v="184.4"/>
    <n v="170.9"/>
    <n v="177.4"/>
  </r>
  <r>
    <s v="Rural+Urban"/>
    <x v="10"/>
    <x v="3"/>
    <n v="173.8"/>
    <n v="209.3"/>
    <n v="169.6"/>
    <n v="178.4"/>
    <n v="174.9"/>
    <n v="176.3"/>
    <n v="155.4"/>
    <n v="173.4"/>
    <n v="121.3"/>
    <n v="212.9"/>
    <n v="172.9"/>
    <n v="193.5"/>
    <n v="177.9"/>
    <n v="200.6"/>
    <n v="186.9"/>
    <n v="179.2"/>
    <n v="185.7"/>
    <n v="175.2"/>
    <n v="181.7"/>
    <n v="174.6"/>
    <n v="185"/>
    <n v="164.5"/>
    <n v="170.7"/>
    <n v="176.4"/>
    <n v="184"/>
    <n v="175"/>
    <n v="178.1"/>
  </r>
  <r>
    <s v="Rural"/>
    <x v="10"/>
    <x v="4"/>
    <n v="173.2"/>
    <n v="211.5"/>
    <n v="171"/>
    <n v="179.6"/>
    <n v="173.3"/>
    <n v="169"/>
    <n v="148.69999999999999"/>
    <n v="174.9"/>
    <n v="121.9"/>
    <n v="221"/>
    <n v="178.7"/>
    <n v="191.1"/>
    <n v="176.8"/>
    <n v="199.9"/>
    <n v="191.2"/>
    <n v="187.9"/>
    <n v="190.8"/>
    <s v="-"/>
    <n v="182.5"/>
    <n v="179.8"/>
    <n v="187.8"/>
    <n v="169.7"/>
    <n v="173.8"/>
    <n v="180.3"/>
    <n v="184.9"/>
    <n v="179.5"/>
    <n v="179.8"/>
  </r>
  <r>
    <s v="Urban"/>
    <x v="10"/>
    <x v="4"/>
    <n v="174.7"/>
    <n v="219.4"/>
    <n v="176.7"/>
    <n v="179.4"/>
    <n v="164.4"/>
    <n v="175.8"/>
    <n v="185"/>
    <n v="176.9"/>
    <n v="124.2"/>
    <n v="211.9"/>
    <n v="165.9"/>
    <n v="197.7"/>
    <n v="183.1"/>
    <n v="204.2"/>
    <n v="181.3"/>
    <n v="168.1"/>
    <n v="179.3"/>
    <n v="175.6"/>
    <n v="183.4"/>
    <n v="170.1"/>
    <n v="182.2"/>
    <n v="160.4"/>
    <n v="169.2"/>
    <n v="174.8"/>
    <n v="185.6"/>
    <n v="171.6"/>
    <n v="178.2"/>
  </r>
  <r>
    <s v="Rural+Urban"/>
    <x v="10"/>
    <x v="4"/>
    <n v="173.7"/>
    <n v="214.3"/>
    <n v="173.2"/>
    <n v="179.5"/>
    <n v="170"/>
    <n v="172.2"/>
    <n v="161"/>
    <n v="175.6"/>
    <n v="122.7"/>
    <n v="218"/>
    <n v="173.4"/>
    <n v="194.2"/>
    <n v="179.1"/>
    <n v="201"/>
    <n v="187.3"/>
    <n v="179.7"/>
    <n v="186.2"/>
    <n v="175.6"/>
    <n v="182.8"/>
    <n v="175.2"/>
    <n v="185.7"/>
    <n v="164.8"/>
    <n v="171.2"/>
    <n v="177.1"/>
    <n v="185.2"/>
    <n v="175.7"/>
    <n v="179.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x v="0"/>
  </r>
  <r>
    <x v="1"/>
    <x v="1"/>
  </r>
  <r>
    <x v="2"/>
    <x v="2"/>
  </r>
  <r>
    <x v="3"/>
    <x v="3"/>
  </r>
  <r>
    <x v="4"/>
    <x v="4"/>
  </r>
  <r>
    <x v="5"/>
    <x v="5"/>
  </r>
  <r>
    <x v="6"/>
    <x v="6"/>
  </r>
  <r>
    <x v="7"/>
    <x v="7"/>
  </r>
  <r>
    <x v="8"/>
    <x v="8"/>
  </r>
  <r>
    <x v="9"/>
    <x v="9"/>
  </r>
  <r>
    <x v="10"/>
    <x v="10"/>
  </r>
  <r>
    <x v="11"/>
    <x v="11"/>
  </r>
  <r>
    <x v="12"/>
    <x v="12"/>
  </r>
  <r>
    <x v="13"/>
    <x v="13"/>
  </r>
  <r>
    <x v="14"/>
    <x v="14"/>
  </r>
  <r>
    <x v="15"/>
    <x v="15"/>
  </r>
  <r>
    <x v="16"/>
    <x v="16"/>
  </r>
  <r>
    <x v="17"/>
    <x v="17"/>
  </r>
  <r>
    <x v="18"/>
    <x v="18"/>
  </r>
  <r>
    <x v="19"/>
    <x v="19"/>
  </r>
  <r>
    <x v="20"/>
    <x v="20"/>
  </r>
  <r>
    <x v="21"/>
    <x v="21"/>
  </r>
  <r>
    <x v="22"/>
    <x v="22"/>
  </r>
  <r>
    <x v="23"/>
    <x v="23"/>
  </r>
  <r>
    <x v="24"/>
    <x v="24"/>
  </r>
  <r>
    <x v="25"/>
    <x v="25"/>
  </r>
  <r>
    <x v="26"/>
    <x v="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904CEE-1690-4013-85BA-807E4C15BDB4}" name="PivotTable3" cacheId="1"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1">
  <location ref="E57:F64" firstHeaderRow="2" firstDataRow="2" firstDataCol="1"/>
  <pivotFields count="2">
    <pivotField dataField="1" compact="0" outline="0" showAll="0">
      <items count="28">
        <item x="0"/>
        <item x="14"/>
        <item x="16"/>
        <item x="23"/>
        <item x="2"/>
        <item x="12"/>
        <item x="15"/>
        <item x="5"/>
        <item x="18"/>
        <item x="26"/>
        <item x="20"/>
        <item x="19"/>
        <item x="17"/>
        <item x="1"/>
        <item x="3"/>
        <item x="25"/>
        <item x="10"/>
        <item x="4"/>
        <item x="13"/>
        <item x="24"/>
        <item x="11"/>
        <item x="7"/>
        <item x="22"/>
        <item x="9"/>
        <item x="8"/>
        <item x="21"/>
        <item x="6"/>
        <item t="default"/>
      </items>
    </pivotField>
    <pivotField axis="axisRow" compact="0" outline="0" showAll="0">
      <items count="9">
        <item x="0"/>
        <item x="1"/>
        <item x="2"/>
        <item x="3"/>
        <item x="4"/>
        <item x="5"/>
        <item x="6"/>
        <item x="7"/>
        <item t="default"/>
      </items>
    </pivotField>
  </pivotFields>
  <rowFields count="1">
    <field x="1"/>
  </rowFields>
  <rowItems count="6">
    <i>
      <x v="1"/>
    </i>
    <i>
      <x v="2"/>
    </i>
    <i>
      <x v="3"/>
    </i>
    <i>
      <x v="4"/>
    </i>
    <i>
      <x v="5"/>
    </i>
    <i t="grand">
      <x/>
    </i>
  </rowItems>
  <colItems count="1">
    <i/>
  </colItems>
  <dataFields count="1">
    <dataField name="Count of Category"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D8A42A-397B-4D97-9736-8978E4565172}" name="PivotTable1"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D5:F42" firstHeaderRow="2" firstDataRow="2" firstDataCol="2"/>
  <pivotFields count="30">
    <pivotField compact="0" outline="0" showAll="0"/>
    <pivotField axis="axisRow" compact="0" outline="0" showAll="0">
      <items count="12">
        <item x="0"/>
        <item x="1"/>
        <item sd="0" x="2"/>
        <item sd="0" x="3"/>
        <item sd="0" x="4"/>
        <item sd="0" x="5"/>
        <item sd="0" x="6"/>
        <item sd="0" x="7"/>
        <item sd="0" x="8"/>
        <item sd="0" x="9"/>
        <item sd="0" x="10"/>
        <item t="default"/>
      </items>
    </pivotField>
    <pivotField axis="axisRow" compact="0" outline="0" showAll="0">
      <items count="15">
        <item x="0"/>
        <item x="1"/>
        <item x="2"/>
        <item x="3"/>
        <item x="4"/>
        <item x="5"/>
        <item x="6"/>
        <item x="7"/>
        <item x="8"/>
        <item x="9"/>
        <item x="10"/>
        <item x="11"/>
        <item m="1" x="12"/>
        <item m="1"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s>
  <rowFields count="2">
    <field x="1"/>
    <field x="2"/>
  </rowFields>
  <rowItems count="36">
    <i>
      <x/>
      <x/>
    </i>
    <i r="1">
      <x v="1"/>
    </i>
    <i r="1">
      <x v="2"/>
    </i>
    <i r="1">
      <x v="3"/>
    </i>
    <i r="1">
      <x v="4"/>
    </i>
    <i r="1">
      <x v="5"/>
    </i>
    <i r="1">
      <x v="6"/>
    </i>
    <i r="1">
      <x v="7"/>
    </i>
    <i r="1">
      <x v="8"/>
    </i>
    <i r="1">
      <x v="9"/>
    </i>
    <i r="1">
      <x v="10"/>
    </i>
    <i r="1">
      <x v="11"/>
    </i>
    <i t="default">
      <x/>
    </i>
    <i>
      <x v="1"/>
      <x/>
    </i>
    <i r="1">
      <x v="1"/>
    </i>
    <i r="1">
      <x v="2"/>
    </i>
    <i r="1">
      <x v="3"/>
    </i>
    <i r="1">
      <x v="4"/>
    </i>
    <i r="1">
      <x v="5"/>
    </i>
    <i r="1">
      <x v="6"/>
    </i>
    <i r="1">
      <x v="7"/>
    </i>
    <i r="1">
      <x v="8"/>
    </i>
    <i r="1">
      <x v="9"/>
    </i>
    <i r="1">
      <x v="10"/>
    </i>
    <i r="1">
      <x v="11"/>
    </i>
    <i t="default">
      <x v="1"/>
    </i>
    <i>
      <x v="2"/>
    </i>
    <i>
      <x v="3"/>
    </i>
    <i>
      <x v="4"/>
    </i>
    <i>
      <x v="5"/>
    </i>
    <i>
      <x v="6"/>
    </i>
    <i>
      <x v="7"/>
    </i>
    <i>
      <x v="8"/>
    </i>
    <i>
      <x v="9"/>
    </i>
    <i>
      <x v="10"/>
    </i>
    <i t="grand">
      <x/>
    </i>
  </rowItems>
  <colItems count="1">
    <i/>
  </colItems>
  <dataFields count="1">
    <dataField name="Count of General index" fld="2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4ACFDAA-E0BB-4554-8685-13D022EFBCE7}" autoFormatId="16" applyNumberFormats="0" applyBorderFormats="0" applyFontFormats="0" applyPatternFormats="0" applyAlignmentFormats="0" applyWidthHeightFormats="0">
  <queryTableRefresh nextId="31">
    <queryTableFields count="30">
      <queryTableField id="1" name="Sector" tableColumnId="1"/>
      <queryTableField id="2" name="Year" tableColumnId="2"/>
      <queryTableField id="3" name="Month" tableColumnId="3"/>
      <queryTableField id="4" name="Cereals and products" tableColumnId="4"/>
      <queryTableField id="5" name="Meat and fish" tableColumnId="5"/>
      <queryTableField id="6" name="Egg" tableColumnId="6"/>
      <queryTableField id="7" name="Milk and products" tableColumnId="7"/>
      <queryTableField id="8" name="Oils and fats" tableColumnId="8"/>
      <queryTableField id="9" name="Fruits" tableColumnId="9"/>
      <queryTableField id="10" name="Vegetables" tableColumnId="10"/>
      <queryTableField id="11" name="Pulses and products" tableColumnId="11"/>
      <queryTableField id="12" name="Sugar and Confectionery" tableColumnId="12"/>
      <queryTableField id="13" name="Spices" tableColumnId="13"/>
      <queryTableField id="14" name="Non-alcoholic beverages" tableColumnId="14"/>
      <queryTableField id="15" name="Prepared meals, snacks, sweets etc." tableColumnId="15"/>
      <queryTableField id="16" name="Food and beverages" tableColumnId="16"/>
      <queryTableField id="17" name="Pan, tobacco and intoxicants" tableColumnId="17"/>
      <queryTableField id="18" name="Clothing" tableColumnId="18"/>
      <queryTableField id="19" name="Footwear" tableColumnId="19"/>
      <queryTableField id="20" name="Clothing and footwear" tableColumnId="20"/>
      <queryTableField id="21" name="Housing" tableColumnId="21"/>
      <queryTableField id="22" name="Fuel and light" tableColumnId="22"/>
      <queryTableField id="23" name="Household goods and services" tableColumnId="23"/>
      <queryTableField id="24" name="Health" tableColumnId="24"/>
      <queryTableField id="25" name="Transport and communication" tableColumnId="25"/>
      <queryTableField id="26" name="Recreation and amusement" tableColumnId="26"/>
      <queryTableField id="27" name="Education" tableColumnId="27"/>
      <queryTableField id="28" name="Personal care and effects" tableColumnId="28"/>
      <queryTableField id="29" name="Miscellaneous" tableColumnId="29"/>
      <queryTableField id="30" name="General index" tableColumnId="3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1CFBF869-6446-4D78-AFDB-E821CF60367E}" sourceName="Sector">
  <extLst>
    <x:ext xmlns:x15="http://schemas.microsoft.com/office/spreadsheetml/2010/11/main" uri="{2F2917AC-EB37-4324-AD4E-5DD8C200BD13}">
      <x15:tableSlicerCache tableId="5" column="1" sortOrder="descending"/>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1" xr10:uid="{9905CD7E-EE4F-4FD2-B0FE-4279FEFFFF4F}" sourceName="Sector">
  <extLst>
    <x:ext xmlns:x15="http://schemas.microsoft.com/office/spreadsheetml/2010/11/main" uri="{2F2917AC-EB37-4324-AD4E-5DD8C200BD13}">
      <x15:tableSlicerCache tableId="3" column="1" sortOrder="descending"/>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2" xr10:uid="{673FC523-B56E-44B6-8196-410D707ABBDB}" sourceName="Sector">
  <extLst>
    <x:ext xmlns:x15="http://schemas.microsoft.com/office/spreadsheetml/2010/11/main" uri="{2F2917AC-EB37-4324-AD4E-5DD8C200BD13}">
      <x15:tableSlicerCache tableId="4" column="1" sortOrder="descending"/>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3" xr10:uid="{64A22E56-5274-4413-B46A-B3F79EE728AF}" cache="Slicer_Sector" caption="Sector" columnCount="3" showCaption="0" style="SlicerStyleDark4" rowHeight="180000"/>
  <slicer name="Sector 4" xr10:uid="{51E2CB8E-4EBD-40B0-8597-71A990C4871B}" cache="Slicer_Sector1" caption="Sector" columnCount="3" showCaption="0" style="SlicerStyleDark2" rowHeight="180000"/>
  <slicer name="Sector 5" xr10:uid="{1007B2F4-B536-47DA-9C34-7CC8BB6ABC86}" cache="Slicer_Sector2" caption="Sector" columnCount="3" showCaption="0" style="SlicerStyleDark6" rowHeight="216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xr10:uid="{D30EA104-9A2E-4FC1-A97C-0E9239B50C4F}" cache="Slicer_Sector" caption="Secto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1" xr10:uid="{B83FBD6F-8337-4E63-B4FC-B4ECE2002751}" cache="Slicer_Sector1" caption="Sector"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2" xr10:uid="{CBA930B1-A84E-491A-ADA4-0A64BE8081CD}" cache="Slicer_Sector2" caption="Secto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33E8F8-2931-4444-B2B1-427649E9915E}" name="All_India_Index_Upto_April23" displayName="All_India_Index_Upto_April23" ref="A1:AD373" tableType="queryTable" totalsRowShown="0">
  <autoFilter ref="A1:AD373" xr:uid="{B833E8F8-2931-4444-B2B1-427649E9915E}"/>
  <tableColumns count="30">
    <tableColumn id="1" xr3:uid="{2E1A619E-ED76-49D9-A598-17376B23608F}" uniqueName="1" name="Sector" queryTableFieldId="1" dataDxfId="84"/>
    <tableColumn id="2" xr3:uid="{A0236073-035A-4E71-A19F-BF58E45BCA4F}" uniqueName="2" name="Year" queryTableFieldId="2"/>
    <tableColumn id="3" xr3:uid="{A1CA928D-938C-4E3D-98F4-27A08BB721A3}" uniqueName="3" name="Month" queryTableFieldId="3" dataDxfId="83"/>
    <tableColumn id="4" xr3:uid="{0270762C-BE8E-4897-9961-383E0675A541}" uniqueName="4" name="Cereals and products" queryTableFieldId="4" dataDxfId="82"/>
    <tableColumn id="5" xr3:uid="{4DE0A7FC-3A15-41A6-A10A-08D0A74556D3}" uniqueName="5" name="Meat and fish" queryTableFieldId="5" dataDxfId="81"/>
    <tableColumn id="6" xr3:uid="{B5F84338-DDE7-4433-8E78-7E758BFEB935}" uniqueName="6" name="Egg" queryTableFieldId="6" dataDxfId="80"/>
    <tableColumn id="7" xr3:uid="{D8A9D9F8-BE1B-436F-A88F-946C820259AD}" uniqueName="7" name="Milk and products" queryTableFieldId="7" dataDxfId="79"/>
    <tableColumn id="8" xr3:uid="{3CA8F6E3-19D0-4796-AC6B-1875D3473E89}" uniqueName="8" name="Oils and fats" queryTableFieldId="8" dataDxfId="78"/>
    <tableColumn id="9" xr3:uid="{12A2B852-4D3E-4E1C-91C4-122848E97AD2}" uniqueName="9" name="Fruits" queryTableFieldId="9" dataDxfId="77"/>
    <tableColumn id="10" xr3:uid="{32FEFAFA-348F-4D37-88D8-1BCD6CDBA7E5}" uniqueName="10" name="Vegetables" queryTableFieldId="10" dataDxfId="76"/>
    <tableColumn id="11" xr3:uid="{4DB86A26-0214-434B-9455-70FA6FE601B2}" uniqueName="11" name="Pulses and products" queryTableFieldId="11" dataDxfId="75"/>
    <tableColumn id="12" xr3:uid="{D71916F0-FD79-4E69-858A-B6F8BCA6E5E7}" uniqueName="12" name="Sugar and Confectionery" queryTableFieldId="12" dataDxfId="74"/>
    <tableColumn id="13" xr3:uid="{D777324F-65B3-4A43-9BDE-50512E4D4700}" uniqueName="13" name="Spices" queryTableFieldId="13" dataDxfId="73"/>
    <tableColumn id="14" xr3:uid="{6BA68F78-5516-425A-A554-156F15AF8EE2}" uniqueName="14" name="Non-alcoholic beverages" queryTableFieldId="14" dataDxfId="72"/>
    <tableColumn id="15" xr3:uid="{6A6B560A-0462-41DE-A08A-30835D2638DA}" uniqueName="15" name="Prepared meals, snacks, sweets etc." queryTableFieldId="15" dataDxfId="71"/>
    <tableColumn id="16" xr3:uid="{02309D18-5DFC-440B-98F0-E9A6A40995AB}" uniqueName="16" name="Food and beverages" queryTableFieldId="16" dataDxfId="70"/>
    <tableColumn id="17" xr3:uid="{37BEBE79-0B8A-4AF4-85B0-F7CF38970DDC}" uniqueName="17" name="Pan, tobacco and intoxicants" queryTableFieldId="17" dataDxfId="69"/>
    <tableColumn id="18" xr3:uid="{4720F035-45CE-42B7-8C29-E51188DE8EA4}" uniqueName="18" name="Clothing" queryTableFieldId="18" dataDxfId="68"/>
    <tableColumn id="19" xr3:uid="{4BA15908-3D87-4282-BB9D-71E90F8560A8}" uniqueName="19" name="Footwear" queryTableFieldId="19" dataDxfId="67"/>
    <tableColumn id="20" xr3:uid="{927664A9-F973-4556-BD76-0FD3CF97E205}" uniqueName="20" name="Clothing and footwear" queryTableFieldId="20" dataDxfId="66"/>
    <tableColumn id="21" xr3:uid="{EB042540-C333-4EFB-876B-32EE50AB74F7}" uniqueName="21" name="Housing" queryTableFieldId="21" dataDxfId="65"/>
    <tableColumn id="22" xr3:uid="{BB9FCC9B-20AA-4F28-A050-9D1A6C04E390}" uniqueName="22" name="Fuel and light" queryTableFieldId="22" dataDxfId="64"/>
    <tableColumn id="23" xr3:uid="{0592A819-36D3-48A8-A482-F3558A1BEFBE}" uniqueName="23" name="Household goods and services" queryTableFieldId="23" dataDxfId="63"/>
    <tableColumn id="24" xr3:uid="{C0C3A804-FD11-40B4-A489-AD8288705EBE}" uniqueName="24" name="Health" queryTableFieldId="24" dataDxfId="62"/>
    <tableColumn id="25" xr3:uid="{E38475D8-72A2-46AE-A80B-E7EA6FBB5B39}" uniqueName="25" name="Transport and communication" queryTableFieldId="25" dataDxfId="61"/>
    <tableColumn id="26" xr3:uid="{C1A8F89F-FB35-4FE1-807A-6E4AEC9433F6}" uniqueName="26" name="Recreation and amusement" queryTableFieldId="26" dataDxfId="60"/>
    <tableColumn id="27" xr3:uid="{34EF944D-483F-4ADF-BFC5-AAC5AB855622}" uniqueName="27" name="Education" queryTableFieldId="27" dataDxfId="59"/>
    <tableColumn id="28" xr3:uid="{6BB1D853-85E3-43A5-9E27-7FA4FF043913}" uniqueName="28" name="Personal care and effects" queryTableFieldId="28" dataDxfId="58"/>
    <tableColumn id="29" xr3:uid="{5752EFA9-948C-4645-AED3-194D455F316A}" uniqueName="29" name="Miscellaneous" queryTableFieldId="29" dataDxfId="57"/>
    <tableColumn id="30" xr3:uid="{2CB8A038-C4A2-4C17-B3BB-BA0340B8DC7D}" uniqueName="30" name="General index" queryTableFieldId="30" dataDxfId="5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4E745D-0848-45A1-A0A6-F5369F9C3955}" name="Table2" displayName="Table2" ref="G8:J14" totalsRowShown="0" headerRowDxfId="55" headerRowBorderDxfId="54" tableBorderDxfId="53" totalsRowBorderDxfId="52">
  <autoFilter ref="G8:J14" xr:uid="{0C4E745D-0848-45A1-A0A6-F5369F9C3955}"/>
  <tableColumns count="4">
    <tableColumn id="1" xr3:uid="{A04CE1C9-8BED-45B9-92BB-BC7B6F18B5AE}" name="Broader Category" dataDxfId="51"/>
    <tableColumn id="2" xr3:uid="{A52C317F-99C5-4B62-9168-716ADC6BF30C}" name="Rural" dataDxfId="50"/>
    <tableColumn id="3" xr3:uid="{6055F751-C21E-4338-B7C0-D0507FC3C2EB}" name="Urban" dataDxfId="49"/>
    <tableColumn id="4" xr3:uid="{4FC48F86-6DE7-417C-99CA-9CA396291797}" name="Rural+Urban" dataDxfId="4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5E86FC4-A502-4569-B179-0B8774137DAC}" name="Table5" displayName="Table5" ref="L40:R43" totalsRowShown="0" headerRowDxfId="47" headerRowBorderDxfId="46" tableBorderDxfId="45" totalsRowBorderDxfId="44">
  <autoFilter ref="L40:R43" xr:uid="{15E86FC4-A502-4569-B179-0B8774137DAC}"/>
  <tableColumns count="7">
    <tableColumn id="1" xr3:uid="{CAC53E20-56EE-4AD6-994C-9DA5A2A1E95F}" name="Sector" dataDxfId="43"/>
    <tableColumn id="2" xr3:uid="{536ACC9A-C679-4C73-9174-DF63797D2970}" name="Food" dataDxfId="42">
      <calculatedColumnFormula>M9/SUM($M9:$R9)</calculatedColumnFormula>
    </tableColumn>
    <tableColumn id="3" xr3:uid="{A1659A6A-205E-4280-A7BD-1BC7CC65F7E4}" name="Tobacco &amp; Intoxicants" dataDxfId="41">
      <calculatedColumnFormula>N9/SUM($M9:$R9)</calculatedColumnFormula>
    </tableColumn>
    <tableColumn id="4" xr3:uid="{9285DBDB-0942-4C20-AB66-9A1424C1DF21}" name="Clothing &amp; footwear" dataDxfId="40">
      <calculatedColumnFormula>O9/SUM($M9:$R9)</calculatedColumnFormula>
    </tableColumn>
    <tableColumn id="5" xr3:uid="{33DCF8E1-6216-4D83-BFC5-DEC547985DDB}" name="Housing" dataDxfId="39">
      <calculatedColumnFormula>P9/SUM($M9:$R9)</calculatedColumnFormula>
    </tableColumn>
    <tableColumn id="6" xr3:uid="{35568814-AA96-4C2B-9DBF-DB937233D759}" name="Fuel &amp; light" dataDxfId="38">
      <calculatedColumnFormula>Q9/SUM($M9:$R9)</calculatedColumnFormula>
    </tableColumn>
    <tableColumn id="7" xr3:uid="{A9130D06-40EF-4649-8FAB-36D6B6FA6220}" name="Miscellaneous" dataDxfId="37">
      <calculatedColumnFormula>R9/SUM($M9:$R9)</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2C681A-53B0-432A-8005-D72BC8A9CF9F}" name="Table3" displayName="Table3" ref="A6:N9" totalsRowShown="0" headerRowDxfId="36" headerRowBorderDxfId="35" tableBorderDxfId="34" totalsRowBorderDxfId="33">
  <autoFilter ref="A6:N9" xr:uid="{4B2C681A-53B0-432A-8005-D72BC8A9CF9F}"/>
  <tableColumns count="14">
    <tableColumn id="1" xr3:uid="{624F8647-B7F1-4157-BA0A-89C6424B8BBF}" name="Sector" dataDxfId="32"/>
    <tableColumn id="2" xr3:uid="{D478FFF9-F838-4968-BFCC-73406A1C5503}" name="May-22" dataDxfId="31"/>
    <tableColumn id="3" xr3:uid="{E9B52D74-7314-4C89-9965-CE368CE33A2B}" name="Jun-22" dataDxfId="30"/>
    <tableColumn id="4" xr3:uid="{4D0AC7DA-DB7E-4505-AD59-841DE6C7CEEB}" name="Jul-22" dataDxfId="29"/>
    <tableColumn id="5" xr3:uid="{D2785249-1D98-42B1-AA4B-8FA59A57146D}" name="Aug-22" dataDxfId="28"/>
    <tableColumn id="6" xr3:uid="{7D0AF845-9E07-4CBC-8A5E-15EE2DA5D642}" name="Sep-22" dataDxfId="27"/>
    <tableColumn id="7" xr3:uid="{5ECFEEFD-C103-49C2-9447-42F6991BE382}" name="Oct-22" dataDxfId="26"/>
    <tableColumn id="8" xr3:uid="{65C14891-60A1-4B26-AC15-10CE1420831B}" name="Nov-22" dataDxfId="25"/>
    <tableColumn id="9" xr3:uid="{DED3B95A-B1AF-4AD2-8E70-D8E54AF86E5A}" name="Dec-22" dataDxfId="24"/>
    <tableColumn id="10" xr3:uid="{1CFD2531-9D2F-447D-BA69-759299D8A232}" name="Jan-23" dataDxfId="23"/>
    <tableColumn id="11" xr3:uid="{24D40BC8-712D-4B50-988B-C665B0C06D4D}" name="Feb-23" dataDxfId="22"/>
    <tableColumn id="12" xr3:uid="{90ABC626-BA29-4616-A944-0FE2326756C0}" name="Mar-23" dataDxfId="21"/>
    <tableColumn id="13" xr3:uid="{D0BCBB59-EB75-4014-B605-B263DBFB63A2}" name="Apr-23" dataDxfId="20"/>
    <tableColumn id="14" xr3:uid="{6192A6B5-C19A-4274-83EF-4AF80FD8C2D1}" name="May-23" dataDxfId="1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4A5911-D835-4848-A6C2-408E11FD47D9}" name="Table4" displayName="Table4" ref="A51:N54" totalsRowShown="0" headerRowDxfId="18" dataDxfId="16" headerRowBorderDxfId="17" tableBorderDxfId="15" totalsRowBorderDxfId="14" dataCellStyle="Percent">
  <autoFilter ref="A51:N54" xr:uid="{644A5911-D835-4848-A6C2-408E11FD47D9}"/>
  <tableColumns count="14">
    <tableColumn id="1" xr3:uid="{D735EA02-BEA0-475F-8473-5D4DB3AF6F59}" name="Sector" dataDxfId="13"/>
    <tableColumn id="2" xr3:uid="{BA6DCC3C-69E5-4DDA-B71B-4F9DC6FDA311}" name="Cereals and products" dataDxfId="12" dataCellStyle="Percent"/>
    <tableColumn id="3" xr3:uid="{1ABFCC27-AA0E-4B44-B1F8-ACFDCF2A0A6A}" name="Meat and fish" dataDxfId="11" dataCellStyle="Percent"/>
    <tableColumn id="4" xr3:uid="{2070E96D-5EDA-4D59-8EE8-5E792ED4C061}" name="Egg" dataDxfId="10" dataCellStyle="Percent"/>
    <tableColumn id="5" xr3:uid="{4ADA7A9D-DD5B-4CF0-AE7E-1B4C13341A25}" name="Milk and products" dataDxfId="9" dataCellStyle="Percent"/>
    <tableColumn id="6" xr3:uid="{CA4558DA-ABD2-4A5B-B951-BCF065493F15}" name="Oils and fats" dataDxfId="8" dataCellStyle="Percent"/>
    <tableColumn id="7" xr3:uid="{9E126D83-D483-4822-B0A4-C83D1B48E32B}" name="Fruits" dataDxfId="7" dataCellStyle="Percent"/>
    <tableColumn id="8" xr3:uid="{0930FA8E-E4F3-4DA2-B8FA-96504D09403C}" name="Vegetables" dataDxfId="6" dataCellStyle="Percent"/>
    <tableColumn id="9" xr3:uid="{A0DD2715-0656-4146-AA5E-BDE46234168A}" name="Pulses and products" dataDxfId="5" dataCellStyle="Percent"/>
    <tableColumn id="10" xr3:uid="{A01FC372-2C97-469B-9E69-F8DBEE0FFEF2}" name="Sugar and Confectionery" dataDxfId="4" dataCellStyle="Percent"/>
    <tableColumn id="11" xr3:uid="{8311B6BC-DBCE-4944-BF94-AD27770AC7F7}" name="Spices" dataDxfId="3" dataCellStyle="Percent"/>
    <tableColumn id="12" xr3:uid="{71ECADAD-71DB-42E7-8360-417641762AAB}" name="Non-alcoholic beverages" dataDxfId="2" dataCellStyle="Percent"/>
    <tableColumn id="13" xr3:uid="{EBBE6CEA-67FD-45D4-A44B-BFB775D8921F}" name="Prepared meals, snacks, sweets etc." dataDxfId="1" dataCellStyle="Percent"/>
    <tableColumn id="14" xr3:uid="{B31BE7CA-DBD6-42F7-9CE1-05B28E51A636}" name="Food and beverages" dataDxfId="0"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3.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5.xml"/><Relationship Id="rId1" Type="http://schemas.openxmlformats.org/officeDocument/2006/relationships/printerSettings" Target="../printerSettings/printerSettings4.bin"/><Relationship Id="rId4" Type="http://schemas.microsoft.com/office/2007/relationships/slicer" Target="../slicers/slicer3.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5.x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6.bin"/><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6C9A1-4B71-4946-A081-3B8C870D439B}">
  <dimension ref="A1:AD373"/>
  <sheetViews>
    <sheetView topLeftCell="P332" workbookViewId="0">
      <selection sqref="A1:AD373"/>
    </sheetView>
  </sheetViews>
  <sheetFormatPr defaultRowHeight="14.4" x14ac:dyDescent="0.3"/>
  <cols>
    <col min="1" max="1" width="11.21875" bestFit="1" customWidth="1"/>
    <col min="2" max="2" width="6.88671875" bestFit="1" customWidth="1"/>
    <col min="3" max="3" width="10" bestFit="1" customWidth="1"/>
    <col min="4" max="4" width="21" bestFit="1" customWidth="1"/>
    <col min="5" max="5" width="14.77734375" bestFit="1" customWidth="1"/>
    <col min="6" max="6" width="6.21875" bestFit="1" customWidth="1"/>
    <col min="7" max="7" width="18.5546875" bestFit="1" customWidth="1"/>
    <col min="8" max="8" width="13.44140625" bestFit="1" customWidth="1"/>
    <col min="9" max="9" width="7.77734375" bestFit="1" customWidth="1"/>
    <col min="10" max="10" width="12.44140625" bestFit="1" customWidth="1"/>
    <col min="11" max="11" width="20.21875" bestFit="1" customWidth="1"/>
    <col min="12" max="12" width="24.33203125" bestFit="1" customWidth="1"/>
    <col min="13" max="13" width="8.44140625" bestFit="1" customWidth="1"/>
    <col min="14" max="14" width="24.21875" bestFit="1" customWidth="1"/>
    <col min="15" max="15" width="33.5546875" bestFit="1" customWidth="1"/>
    <col min="16" max="16" width="20.33203125" bestFit="1" customWidth="1"/>
    <col min="17" max="17" width="27.88671875" bestFit="1" customWidth="1"/>
    <col min="18" max="18" width="10.21875" bestFit="1" customWidth="1"/>
    <col min="19" max="19" width="11.109375" bestFit="1" customWidth="1"/>
    <col min="20" max="20" width="22.21875" bestFit="1" customWidth="1"/>
    <col min="21" max="21" width="10" bestFit="1" customWidth="1"/>
    <col min="22" max="22" width="14.44140625" bestFit="1" customWidth="1"/>
    <col min="23" max="23" width="28.88671875" bestFit="1" customWidth="1"/>
    <col min="24" max="24" width="8.6640625" bestFit="1" customWidth="1"/>
    <col min="25" max="25" width="29.109375" bestFit="1" customWidth="1"/>
    <col min="26" max="26" width="26.6640625" bestFit="1" customWidth="1"/>
    <col min="27" max="27" width="11.6640625" bestFit="1" customWidth="1"/>
    <col min="28" max="28" width="24.5546875" bestFit="1" customWidth="1"/>
    <col min="29" max="29" width="15.109375" bestFit="1" customWidth="1"/>
    <col min="30" max="30" width="14.664062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s="1" t="s">
        <v>30</v>
      </c>
      <c r="B2">
        <v>2013</v>
      </c>
      <c r="C2" s="1" t="s">
        <v>31</v>
      </c>
      <c r="D2" s="1" t="s">
        <v>32</v>
      </c>
      <c r="E2" s="1" t="s">
        <v>33</v>
      </c>
      <c r="F2" s="1" t="s">
        <v>34</v>
      </c>
      <c r="G2" s="1" t="s">
        <v>35</v>
      </c>
      <c r="H2" s="1" t="s">
        <v>36</v>
      </c>
      <c r="I2" s="1" t="s">
        <v>37</v>
      </c>
      <c r="J2" s="1" t="s">
        <v>38</v>
      </c>
      <c r="K2" s="1" t="s">
        <v>36</v>
      </c>
      <c r="L2" s="1" t="s">
        <v>39</v>
      </c>
      <c r="M2" s="1" t="s">
        <v>40</v>
      </c>
      <c r="N2" s="1" t="s">
        <v>41</v>
      </c>
      <c r="O2" s="1" t="s">
        <v>42</v>
      </c>
      <c r="P2" s="1" t="s">
        <v>43</v>
      </c>
      <c r="Q2" s="1" t="s">
        <v>44</v>
      </c>
      <c r="R2" s="1" t="s">
        <v>45</v>
      </c>
      <c r="S2" s="1" t="s">
        <v>46</v>
      </c>
      <c r="T2" s="1" t="s">
        <v>47</v>
      </c>
      <c r="U2" s="1" t="s">
        <v>48</v>
      </c>
      <c r="V2" s="1" t="s">
        <v>43</v>
      </c>
      <c r="W2" s="1" t="s">
        <v>41</v>
      </c>
      <c r="X2" s="1" t="s">
        <v>49</v>
      </c>
      <c r="Y2" s="1" t="s">
        <v>50</v>
      </c>
      <c r="Z2" s="1" t="s">
        <v>51</v>
      </c>
      <c r="AA2" s="1" t="s">
        <v>52</v>
      </c>
      <c r="AB2" s="1" t="s">
        <v>53</v>
      </c>
      <c r="AC2" s="1" t="s">
        <v>49</v>
      </c>
      <c r="AD2" s="1" t="s">
        <v>44</v>
      </c>
    </row>
    <row r="3" spans="1:30" x14ac:dyDescent="0.3">
      <c r="A3" s="1" t="s">
        <v>54</v>
      </c>
      <c r="B3">
        <v>2013</v>
      </c>
      <c r="C3" s="1" t="s">
        <v>31</v>
      </c>
      <c r="D3" s="1" t="s">
        <v>55</v>
      </c>
      <c r="E3" s="1" t="s">
        <v>56</v>
      </c>
      <c r="F3" s="1" t="s">
        <v>57</v>
      </c>
      <c r="G3" s="1" t="s">
        <v>58</v>
      </c>
      <c r="H3" s="1" t="s">
        <v>51</v>
      </c>
      <c r="I3" s="1" t="s">
        <v>59</v>
      </c>
      <c r="J3" s="1" t="s">
        <v>60</v>
      </c>
      <c r="K3" s="1" t="s">
        <v>46</v>
      </c>
      <c r="L3" s="1" t="s">
        <v>44</v>
      </c>
      <c r="M3" s="1" t="s">
        <v>61</v>
      </c>
      <c r="N3" s="1" t="s">
        <v>44</v>
      </c>
      <c r="O3" s="1" t="s">
        <v>62</v>
      </c>
      <c r="P3" s="1" t="s">
        <v>63</v>
      </c>
      <c r="Q3" s="1" t="s">
        <v>64</v>
      </c>
      <c r="R3" s="1" t="s">
        <v>63</v>
      </c>
      <c r="S3" s="1" t="s">
        <v>65</v>
      </c>
      <c r="T3" s="1" t="s">
        <v>46</v>
      </c>
      <c r="U3" s="1" t="s">
        <v>66</v>
      </c>
      <c r="V3" s="1" t="s">
        <v>67</v>
      </c>
      <c r="W3" s="1" t="s">
        <v>41</v>
      </c>
      <c r="X3" s="1" t="s">
        <v>68</v>
      </c>
      <c r="Y3" s="1" t="s">
        <v>69</v>
      </c>
      <c r="Z3" s="1" t="s">
        <v>60</v>
      </c>
      <c r="AA3" s="1" t="s">
        <v>70</v>
      </c>
      <c r="AB3" s="1" t="s">
        <v>71</v>
      </c>
      <c r="AC3" s="1" t="s">
        <v>72</v>
      </c>
      <c r="AD3" s="1" t="s">
        <v>49</v>
      </c>
    </row>
    <row r="4" spans="1:30" x14ac:dyDescent="0.3">
      <c r="A4" s="1" t="s">
        <v>73</v>
      </c>
      <c r="B4">
        <v>2013</v>
      </c>
      <c r="C4" s="1" t="s">
        <v>31</v>
      </c>
      <c r="D4" s="1" t="s">
        <v>74</v>
      </c>
      <c r="E4" s="1" t="s">
        <v>75</v>
      </c>
      <c r="F4" s="1" t="s">
        <v>76</v>
      </c>
      <c r="G4" s="1" t="s">
        <v>77</v>
      </c>
      <c r="H4" s="1" t="s">
        <v>44</v>
      </c>
      <c r="I4" s="1" t="s">
        <v>69</v>
      </c>
      <c r="J4" s="1" t="s">
        <v>78</v>
      </c>
      <c r="K4" s="1" t="s">
        <v>79</v>
      </c>
      <c r="L4" s="1" t="s">
        <v>80</v>
      </c>
      <c r="M4" s="1" t="s">
        <v>81</v>
      </c>
      <c r="N4" s="1" t="s">
        <v>35</v>
      </c>
      <c r="O4" s="1" t="s">
        <v>75</v>
      </c>
      <c r="P4" s="1" t="s">
        <v>82</v>
      </c>
      <c r="Q4" s="1" t="s">
        <v>44</v>
      </c>
      <c r="R4" s="1" t="s">
        <v>33</v>
      </c>
      <c r="S4" s="1" t="s">
        <v>43</v>
      </c>
      <c r="T4" s="1" t="s">
        <v>80</v>
      </c>
      <c r="U4" s="1" t="s">
        <v>66</v>
      </c>
      <c r="V4" s="1" t="s">
        <v>43</v>
      </c>
      <c r="W4" s="1" t="s">
        <v>41</v>
      </c>
      <c r="X4" s="1" t="s">
        <v>49</v>
      </c>
      <c r="Y4" s="1" t="s">
        <v>69</v>
      </c>
      <c r="Z4" s="1" t="s">
        <v>40</v>
      </c>
      <c r="AA4" s="1" t="s">
        <v>58</v>
      </c>
      <c r="AB4" s="1" t="s">
        <v>83</v>
      </c>
      <c r="AC4" s="1" t="s">
        <v>37</v>
      </c>
      <c r="AD4" s="1" t="s">
        <v>84</v>
      </c>
    </row>
    <row r="5" spans="1:30" x14ac:dyDescent="0.3">
      <c r="A5" s="1" t="s">
        <v>30</v>
      </c>
      <c r="B5">
        <v>2013</v>
      </c>
      <c r="C5" s="1" t="s">
        <v>85</v>
      </c>
      <c r="D5" s="1" t="s">
        <v>86</v>
      </c>
      <c r="E5" s="1" t="s">
        <v>87</v>
      </c>
      <c r="F5" s="1" t="s">
        <v>88</v>
      </c>
      <c r="G5" s="1" t="s">
        <v>67</v>
      </c>
      <c r="H5" s="1" t="s">
        <v>42</v>
      </c>
      <c r="I5" s="1" t="s">
        <v>49</v>
      </c>
      <c r="J5" s="1" t="s">
        <v>89</v>
      </c>
      <c r="K5" s="1" t="s">
        <v>63</v>
      </c>
      <c r="L5" s="1" t="s">
        <v>90</v>
      </c>
      <c r="M5" s="1" t="s">
        <v>40</v>
      </c>
      <c r="N5" s="1" t="s">
        <v>44</v>
      </c>
      <c r="O5" s="1" t="s">
        <v>91</v>
      </c>
      <c r="P5" s="1" t="s">
        <v>33</v>
      </c>
      <c r="Q5" s="1" t="s">
        <v>82</v>
      </c>
      <c r="R5" s="1" t="s">
        <v>92</v>
      </c>
      <c r="S5" s="1" t="s">
        <v>33</v>
      </c>
      <c r="T5" s="1" t="s">
        <v>93</v>
      </c>
      <c r="U5" s="1" t="s">
        <v>48</v>
      </c>
      <c r="V5" s="1" t="s">
        <v>80</v>
      </c>
      <c r="W5" s="1" t="s">
        <v>64</v>
      </c>
      <c r="X5" s="1" t="s">
        <v>77</v>
      </c>
      <c r="Y5" s="1" t="s">
        <v>37</v>
      </c>
      <c r="Z5" s="1" t="s">
        <v>49</v>
      </c>
      <c r="AA5" s="1" t="s">
        <v>68</v>
      </c>
      <c r="AB5" s="1" t="s">
        <v>84</v>
      </c>
      <c r="AC5" s="1" t="s">
        <v>77</v>
      </c>
      <c r="AD5" s="1" t="s">
        <v>46</v>
      </c>
    </row>
    <row r="6" spans="1:30" x14ac:dyDescent="0.3">
      <c r="A6" s="1" t="s">
        <v>54</v>
      </c>
      <c r="B6">
        <v>2013</v>
      </c>
      <c r="C6" s="1" t="s">
        <v>85</v>
      </c>
      <c r="D6" s="1" t="s">
        <v>94</v>
      </c>
      <c r="E6" s="1" t="s">
        <v>94</v>
      </c>
      <c r="F6" s="1" t="s">
        <v>95</v>
      </c>
      <c r="G6" s="1" t="s">
        <v>49</v>
      </c>
      <c r="H6" s="1" t="s">
        <v>70</v>
      </c>
      <c r="I6" s="1" t="s">
        <v>40</v>
      </c>
      <c r="J6" s="1" t="s">
        <v>35</v>
      </c>
      <c r="K6" s="1" t="s">
        <v>68</v>
      </c>
      <c r="L6" s="1" t="s">
        <v>52</v>
      </c>
      <c r="M6" s="1" t="s">
        <v>59</v>
      </c>
      <c r="N6" s="1" t="s">
        <v>79</v>
      </c>
      <c r="O6" s="1" t="s">
        <v>96</v>
      </c>
      <c r="P6" s="1" t="s">
        <v>97</v>
      </c>
      <c r="Q6" s="1" t="s">
        <v>79</v>
      </c>
      <c r="R6" s="1" t="s">
        <v>98</v>
      </c>
      <c r="S6" s="1" t="s">
        <v>43</v>
      </c>
      <c r="T6" s="1" t="s">
        <v>47</v>
      </c>
      <c r="U6" s="1" t="s">
        <v>99</v>
      </c>
      <c r="V6" s="1" t="s">
        <v>90</v>
      </c>
      <c r="W6" s="1" t="s">
        <v>64</v>
      </c>
      <c r="X6" s="1" t="s">
        <v>53</v>
      </c>
      <c r="Y6" s="1" t="s">
        <v>77</v>
      </c>
      <c r="Z6" s="1" t="s">
        <v>50</v>
      </c>
      <c r="AA6" s="1" t="s">
        <v>72</v>
      </c>
      <c r="AB6" s="1" t="s">
        <v>71</v>
      </c>
      <c r="AC6" s="1" t="s">
        <v>71</v>
      </c>
      <c r="AD6" s="1" t="s">
        <v>53</v>
      </c>
    </row>
    <row r="7" spans="1:30" x14ac:dyDescent="0.3">
      <c r="A7" s="1" t="s">
        <v>73</v>
      </c>
      <c r="B7">
        <v>2013</v>
      </c>
      <c r="C7" s="1" t="s">
        <v>85</v>
      </c>
      <c r="D7" s="1" t="s">
        <v>100</v>
      </c>
      <c r="E7" s="1" t="s">
        <v>88</v>
      </c>
      <c r="F7" s="1" t="s">
        <v>101</v>
      </c>
      <c r="G7" s="1" t="s">
        <v>35</v>
      </c>
      <c r="H7" s="1" t="s">
        <v>43</v>
      </c>
      <c r="I7" s="1" t="s">
        <v>58</v>
      </c>
      <c r="J7" s="1" t="s">
        <v>69</v>
      </c>
      <c r="K7" s="1" t="s">
        <v>102</v>
      </c>
      <c r="L7" s="1" t="s">
        <v>44</v>
      </c>
      <c r="M7" s="1" t="s">
        <v>103</v>
      </c>
      <c r="N7" s="1" t="s">
        <v>43</v>
      </c>
      <c r="O7" s="1" t="s">
        <v>104</v>
      </c>
      <c r="P7" s="1" t="s">
        <v>98</v>
      </c>
      <c r="Q7" s="1" t="s">
        <v>90</v>
      </c>
      <c r="R7" s="1" t="s">
        <v>105</v>
      </c>
      <c r="S7" s="1" t="s">
        <v>79</v>
      </c>
      <c r="T7" s="1" t="s">
        <v>39</v>
      </c>
      <c r="U7" s="1" t="s">
        <v>99</v>
      </c>
      <c r="V7" s="1" t="s">
        <v>79</v>
      </c>
      <c r="W7" s="1" t="s">
        <v>64</v>
      </c>
      <c r="X7" s="1" t="s">
        <v>83</v>
      </c>
      <c r="Y7" s="1" t="s">
        <v>106</v>
      </c>
      <c r="Z7" s="1" t="s">
        <v>58</v>
      </c>
      <c r="AA7" s="1" t="s">
        <v>37</v>
      </c>
      <c r="AB7" s="1" t="s">
        <v>83</v>
      </c>
      <c r="AC7" s="1" t="s">
        <v>77</v>
      </c>
      <c r="AD7" s="1" t="s">
        <v>102</v>
      </c>
    </row>
    <row r="8" spans="1:30" x14ac:dyDescent="0.3">
      <c r="A8" s="1" t="s">
        <v>30</v>
      </c>
      <c r="B8">
        <v>2013</v>
      </c>
      <c r="C8" s="1" t="s">
        <v>107</v>
      </c>
      <c r="D8" s="1" t="s">
        <v>88</v>
      </c>
      <c r="E8" s="1" t="s">
        <v>108</v>
      </c>
      <c r="F8" s="1" t="s">
        <v>109</v>
      </c>
      <c r="G8" s="1" t="s">
        <v>82</v>
      </c>
      <c r="H8" s="1" t="s">
        <v>80</v>
      </c>
      <c r="I8" s="1" t="s">
        <v>90</v>
      </c>
      <c r="J8" s="1" t="s">
        <v>110</v>
      </c>
      <c r="K8" s="1" t="s">
        <v>90</v>
      </c>
      <c r="L8" s="1" t="s">
        <v>65</v>
      </c>
      <c r="M8" s="1" t="s">
        <v>50</v>
      </c>
      <c r="N8" s="1" t="s">
        <v>82</v>
      </c>
      <c r="O8" s="1" t="s">
        <v>111</v>
      </c>
      <c r="P8" s="1" t="s">
        <v>98</v>
      </c>
      <c r="Q8" s="1" t="s">
        <v>45</v>
      </c>
      <c r="R8" s="1" t="s">
        <v>112</v>
      </c>
      <c r="S8" s="1" t="s">
        <v>39</v>
      </c>
      <c r="T8" s="1" t="s">
        <v>32</v>
      </c>
      <c r="U8" s="1" t="s">
        <v>48</v>
      </c>
      <c r="V8" s="1" t="s">
        <v>36</v>
      </c>
      <c r="W8" s="1" t="s">
        <v>82</v>
      </c>
      <c r="X8" s="1" t="s">
        <v>53</v>
      </c>
      <c r="Y8" s="1" t="s">
        <v>84</v>
      </c>
      <c r="Z8" s="1" t="s">
        <v>49</v>
      </c>
      <c r="AA8" s="1" t="s">
        <v>71</v>
      </c>
      <c r="AB8" s="1" t="s">
        <v>71</v>
      </c>
      <c r="AC8" s="1" t="s">
        <v>84</v>
      </c>
      <c r="AD8" s="1" t="s">
        <v>79</v>
      </c>
    </row>
    <row r="9" spans="1:30" x14ac:dyDescent="0.3">
      <c r="A9" s="1" t="s">
        <v>54</v>
      </c>
      <c r="B9">
        <v>2013</v>
      </c>
      <c r="C9" s="1" t="s">
        <v>107</v>
      </c>
      <c r="D9" s="1" t="s">
        <v>113</v>
      </c>
      <c r="E9" s="1" t="s">
        <v>114</v>
      </c>
      <c r="F9" s="1" t="s">
        <v>115</v>
      </c>
      <c r="G9" s="1" t="s">
        <v>71</v>
      </c>
      <c r="H9" s="1" t="s">
        <v>81</v>
      </c>
      <c r="I9" s="1" t="s">
        <v>35</v>
      </c>
      <c r="J9" s="1" t="s">
        <v>52</v>
      </c>
      <c r="K9" s="1" t="s">
        <v>70</v>
      </c>
      <c r="L9" s="1" t="s">
        <v>116</v>
      </c>
      <c r="M9" s="1" t="s">
        <v>89</v>
      </c>
      <c r="N9" s="1" t="s">
        <v>93</v>
      </c>
      <c r="O9" s="1" t="s">
        <v>117</v>
      </c>
      <c r="P9" s="1" t="s">
        <v>75</v>
      </c>
      <c r="Q9" s="1" t="s">
        <v>39</v>
      </c>
      <c r="R9" s="1" t="s">
        <v>97</v>
      </c>
      <c r="S9" s="1" t="s">
        <v>79</v>
      </c>
      <c r="T9" s="1" t="s">
        <v>93</v>
      </c>
      <c r="U9" s="1" t="s">
        <v>99</v>
      </c>
      <c r="V9" s="1" t="s">
        <v>79</v>
      </c>
      <c r="W9" s="1" t="s">
        <v>90</v>
      </c>
      <c r="X9" s="1" t="s">
        <v>64</v>
      </c>
      <c r="Y9" s="1" t="s">
        <v>43</v>
      </c>
      <c r="Z9" s="1" t="s">
        <v>70</v>
      </c>
      <c r="AA9" s="1" t="s">
        <v>52</v>
      </c>
      <c r="AB9" s="1" t="s">
        <v>106</v>
      </c>
      <c r="AC9" s="1" t="s">
        <v>35</v>
      </c>
      <c r="AD9" s="1" t="s">
        <v>65</v>
      </c>
    </row>
    <row r="10" spans="1:30" x14ac:dyDescent="0.3">
      <c r="A10" s="1" t="s">
        <v>73</v>
      </c>
      <c r="B10">
        <v>2013</v>
      </c>
      <c r="C10" s="1" t="s">
        <v>107</v>
      </c>
      <c r="D10" s="1" t="s">
        <v>114</v>
      </c>
      <c r="E10" s="1" t="s">
        <v>118</v>
      </c>
      <c r="F10" s="1" t="s">
        <v>119</v>
      </c>
      <c r="G10" s="1" t="s">
        <v>44</v>
      </c>
      <c r="H10" s="1" t="s">
        <v>35</v>
      </c>
      <c r="I10" s="1" t="s">
        <v>102</v>
      </c>
      <c r="J10" s="1" t="s">
        <v>78</v>
      </c>
      <c r="K10" s="1" t="s">
        <v>65</v>
      </c>
      <c r="L10" s="1" t="s">
        <v>106</v>
      </c>
      <c r="M10" s="1" t="s">
        <v>120</v>
      </c>
      <c r="N10" s="1" t="s">
        <v>80</v>
      </c>
      <c r="O10" s="1" t="s">
        <v>121</v>
      </c>
      <c r="P10" s="1" t="s">
        <v>105</v>
      </c>
      <c r="Q10" s="1" t="s">
        <v>98</v>
      </c>
      <c r="R10" s="1" t="s">
        <v>122</v>
      </c>
      <c r="S10" s="1" t="s">
        <v>45</v>
      </c>
      <c r="T10" s="1" t="s">
        <v>75</v>
      </c>
      <c r="U10" s="1" t="s">
        <v>99</v>
      </c>
      <c r="V10" s="1" t="s">
        <v>36</v>
      </c>
      <c r="W10" s="1" t="s">
        <v>82</v>
      </c>
      <c r="X10" s="1" t="s">
        <v>35</v>
      </c>
      <c r="Y10" s="1" t="s">
        <v>44</v>
      </c>
      <c r="Z10" s="1" t="s">
        <v>72</v>
      </c>
      <c r="AA10" s="1" t="s">
        <v>49</v>
      </c>
      <c r="AB10" s="1" t="s">
        <v>71</v>
      </c>
      <c r="AC10" s="1" t="s">
        <v>53</v>
      </c>
      <c r="AD10" s="1" t="s">
        <v>43</v>
      </c>
    </row>
    <row r="11" spans="1:30" x14ac:dyDescent="0.3">
      <c r="A11" s="1" t="s">
        <v>30</v>
      </c>
      <c r="B11">
        <v>2013</v>
      </c>
      <c r="C11" s="1" t="s">
        <v>123</v>
      </c>
      <c r="D11" s="1" t="s">
        <v>88</v>
      </c>
      <c r="E11" s="1" t="s">
        <v>124</v>
      </c>
      <c r="F11" s="1" t="s">
        <v>105</v>
      </c>
      <c r="G11" s="1" t="s">
        <v>33</v>
      </c>
      <c r="H11" s="1" t="s">
        <v>90</v>
      </c>
      <c r="I11" s="1" t="s">
        <v>104</v>
      </c>
      <c r="J11" s="1" t="s">
        <v>51</v>
      </c>
      <c r="K11" s="1" t="s">
        <v>90</v>
      </c>
      <c r="L11" s="1" t="s">
        <v>106</v>
      </c>
      <c r="M11" s="1" t="s">
        <v>69</v>
      </c>
      <c r="N11" s="1" t="s">
        <v>45</v>
      </c>
      <c r="O11" s="1" t="s">
        <v>108</v>
      </c>
      <c r="P11" s="1" t="s">
        <v>92</v>
      </c>
      <c r="Q11" s="1" t="s">
        <v>92</v>
      </c>
      <c r="R11" s="1" t="s">
        <v>34</v>
      </c>
      <c r="S11" s="1" t="s">
        <v>122</v>
      </c>
      <c r="T11" s="1" t="s">
        <v>125</v>
      </c>
      <c r="U11" s="1" t="s">
        <v>48</v>
      </c>
      <c r="V11" s="1" t="s">
        <v>45</v>
      </c>
      <c r="W11" s="1" t="s">
        <v>36</v>
      </c>
      <c r="X11" s="1" t="s">
        <v>44</v>
      </c>
      <c r="Y11" s="1" t="s">
        <v>77</v>
      </c>
      <c r="Z11" s="1" t="s">
        <v>83</v>
      </c>
      <c r="AA11" s="1" t="s">
        <v>41</v>
      </c>
      <c r="AB11" s="1" t="s">
        <v>81</v>
      </c>
      <c r="AC11" s="1" t="s">
        <v>84</v>
      </c>
      <c r="AD11" s="1" t="s">
        <v>47</v>
      </c>
    </row>
    <row r="12" spans="1:30" x14ac:dyDescent="0.3">
      <c r="A12" s="1" t="s">
        <v>54</v>
      </c>
      <c r="B12">
        <v>2013</v>
      </c>
      <c r="C12" s="1" t="s">
        <v>123</v>
      </c>
      <c r="D12" s="1" t="s">
        <v>126</v>
      </c>
      <c r="E12" s="1" t="s">
        <v>127</v>
      </c>
      <c r="F12" s="1" t="s">
        <v>79</v>
      </c>
      <c r="G12" s="1" t="s">
        <v>53</v>
      </c>
      <c r="H12" s="1" t="s">
        <v>128</v>
      </c>
      <c r="I12" s="1" t="s">
        <v>124</v>
      </c>
      <c r="J12" s="1" t="s">
        <v>118</v>
      </c>
      <c r="K12" s="1" t="s">
        <v>84</v>
      </c>
      <c r="L12" s="1" t="s">
        <v>129</v>
      </c>
      <c r="M12" s="1" t="s">
        <v>70</v>
      </c>
      <c r="N12" s="1" t="s">
        <v>111</v>
      </c>
      <c r="O12" s="1" t="s">
        <v>130</v>
      </c>
      <c r="P12" s="1" t="s">
        <v>108</v>
      </c>
      <c r="Q12" s="1" t="s">
        <v>131</v>
      </c>
      <c r="R12" s="1" t="s">
        <v>62</v>
      </c>
      <c r="S12" s="1" t="s">
        <v>47</v>
      </c>
      <c r="T12" s="1" t="s">
        <v>91</v>
      </c>
      <c r="U12" s="1" t="s">
        <v>132</v>
      </c>
      <c r="V12" s="1" t="s">
        <v>47</v>
      </c>
      <c r="W12" s="1" t="s">
        <v>45</v>
      </c>
      <c r="X12" s="1" t="s">
        <v>90</v>
      </c>
      <c r="Y12" s="1" t="s">
        <v>65</v>
      </c>
      <c r="Z12" s="1" t="s">
        <v>49</v>
      </c>
      <c r="AA12" s="1" t="s">
        <v>64</v>
      </c>
      <c r="AB12" s="1" t="s">
        <v>69</v>
      </c>
      <c r="AC12" s="1" t="s">
        <v>44</v>
      </c>
      <c r="AD12" s="1" t="s">
        <v>90</v>
      </c>
    </row>
    <row r="13" spans="1:30" x14ac:dyDescent="0.3">
      <c r="A13" s="1" t="s">
        <v>73</v>
      </c>
      <c r="B13">
        <v>2013</v>
      </c>
      <c r="C13" s="1" t="s">
        <v>123</v>
      </c>
      <c r="D13" s="1" t="s">
        <v>133</v>
      </c>
      <c r="E13" s="1" t="s">
        <v>134</v>
      </c>
      <c r="F13" s="1" t="s">
        <v>98</v>
      </c>
      <c r="G13" s="1" t="s">
        <v>90</v>
      </c>
      <c r="H13" s="1" t="s">
        <v>77</v>
      </c>
      <c r="I13" s="1" t="s">
        <v>121</v>
      </c>
      <c r="J13" s="1" t="s">
        <v>43</v>
      </c>
      <c r="K13" s="1" t="s">
        <v>102</v>
      </c>
      <c r="L13" s="1" t="s">
        <v>70</v>
      </c>
      <c r="M13" s="1" t="s">
        <v>50</v>
      </c>
      <c r="N13" s="1" t="s">
        <v>97</v>
      </c>
      <c r="O13" s="1" t="s">
        <v>135</v>
      </c>
      <c r="P13" s="1" t="s">
        <v>91</v>
      </c>
      <c r="Q13" s="1" t="s">
        <v>32</v>
      </c>
      <c r="R13" s="1" t="s">
        <v>125</v>
      </c>
      <c r="S13" s="1" t="s">
        <v>93</v>
      </c>
      <c r="T13" s="1" t="s">
        <v>62</v>
      </c>
      <c r="U13" s="1" t="s">
        <v>132</v>
      </c>
      <c r="V13" s="1" t="s">
        <v>45</v>
      </c>
      <c r="W13" s="1" t="s">
        <v>33</v>
      </c>
      <c r="X13" s="1" t="s">
        <v>102</v>
      </c>
      <c r="Y13" s="1" t="s">
        <v>53</v>
      </c>
      <c r="Z13" s="1" t="s">
        <v>106</v>
      </c>
      <c r="AA13" s="1" t="s">
        <v>65</v>
      </c>
      <c r="AB13" s="1" t="s">
        <v>60</v>
      </c>
      <c r="AC13" s="1" t="s">
        <v>41</v>
      </c>
      <c r="AD13" s="1" t="s">
        <v>36</v>
      </c>
    </row>
    <row r="14" spans="1:30" x14ac:dyDescent="0.3">
      <c r="A14" s="1" t="s">
        <v>30</v>
      </c>
      <c r="B14">
        <v>2013</v>
      </c>
      <c r="C14" s="1" t="s">
        <v>136</v>
      </c>
      <c r="D14" s="1" t="s">
        <v>134</v>
      </c>
      <c r="E14" s="1" t="s">
        <v>117</v>
      </c>
      <c r="F14" s="1" t="s">
        <v>63</v>
      </c>
      <c r="G14" s="1" t="s">
        <v>32</v>
      </c>
      <c r="H14" s="1" t="s">
        <v>102</v>
      </c>
      <c r="I14" s="1" t="s">
        <v>34</v>
      </c>
      <c r="J14" s="1" t="s">
        <v>75</v>
      </c>
      <c r="K14" s="1" t="s">
        <v>36</v>
      </c>
      <c r="L14" s="1" t="s">
        <v>72</v>
      </c>
      <c r="M14" s="1" t="s">
        <v>49</v>
      </c>
      <c r="N14" s="1" t="s">
        <v>122</v>
      </c>
      <c r="O14" s="1" t="s">
        <v>109</v>
      </c>
      <c r="P14" s="1" t="s">
        <v>34</v>
      </c>
      <c r="Q14" s="1" t="s">
        <v>34</v>
      </c>
      <c r="R14" s="1" t="s">
        <v>108</v>
      </c>
      <c r="S14" s="1" t="s">
        <v>62</v>
      </c>
      <c r="T14" s="1" t="s">
        <v>137</v>
      </c>
      <c r="U14" s="1" t="s">
        <v>48</v>
      </c>
      <c r="V14" s="1" t="s">
        <v>32</v>
      </c>
      <c r="W14" s="1" t="s">
        <v>39</v>
      </c>
      <c r="X14" s="1" t="s">
        <v>90</v>
      </c>
      <c r="Y14" s="1" t="s">
        <v>68</v>
      </c>
      <c r="Z14" s="1" t="s">
        <v>65</v>
      </c>
      <c r="AA14" s="1" t="s">
        <v>43</v>
      </c>
      <c r="AB14" s="1" t="s">
        <v>128</v>
      </c>
      <c r="AC14" s="1" t="s">
        <v>41</v>
      </c>
      <c r="AD14" s="1" t="s">
        <v>97</v>
      </c>
    </row>
    <row r="15" spans="1:30" x14ac:dyDescent="0.3">
      <c r="A15" s="1" t="s">
        <v>54</v>
      </c>
      <c r="B15">
        <v>2013</v>
      </c>
      <c r="C15" s="1" t="s">
        <v>136</v>
      </c>
      <c r="D15" s="1" t="s">
        <v>138</v>
      </c>
      <c r="E15" s="1" t="s">
        <v>139</v>
      </c>
      <c r="F15" s="1" t="s">
        <v>81</v>
      </c>
      <c r="G15" s="1" t="s">
        <v>43</v>
      </c>
      <c r="H15" s="1" t="s">
        <v>140</v>
      </c>
      <c r="I15" s="1" t="s">
        <v>130</v>
      </c>
      <c r="J15" s="1" t="s">
        <v>141</v>
      </c>
      <c r="K15" s="1" t="s">
        <v>64</v>
      </c>
      <c r="L15" s="1" t="s">
        <v>38</v>
      </c>
      <c r="M15" s="1" t="s">
        <v>65</v>
      </c>
      <c r="N15" s="1" t="s">
        <v>56</v>
      </c>
      <c r="O15" s="1" t="s">
        <v>142</v>
      </c>
      <c r="P15" s="1" t="s">
        <v>143</v>
      </c>
      <c r="Q15" s="1" t="s">
        <v>117</v>
      </c>
      <c r="R15" s="1" t="s">
        <v>131</v>
      </c>
      <c r="S15" s="1" t="s">
        <v>42</v>
      </c>
      <c r="T15" s="1" t="s">
        <v>104</v>
      </c>
      <c r="U15" s="1" t="s">
        <v>132</v>
      </c>
      <c r="V15" s="1" t="s">
        <v>97</v>
      </c>
      <c r="W15" s="1" t="s">
        <v>92</v>
      </c>
      <c r="X15" s="1" t="s">
        <v>80</v>
      </c>
      <c r="Y15" s="1" t="s">
        <v>37</v>
      </c>
      <c r="Z15" s="1" t="s">
        <v>84</v>
      </c>
      <c r="AA15" s="1" t="s">
        <v>90</v>
      </c>
      <c r="AB15" s="1" t="s">
        <v>116</v>
      </c>
      <c r="AC15" s="1" t="s">
        <v>35</v>
      </c>
      <c r="AD15" s="1" t="s">
        <v>98</v>
      </c>
    </row>
    <row r="16" spans="1:30" x14ac:dyDescent="0.3">
      <c r="A16" s="1" t="s">
        <v>73</v>
      </c>
      <c r="B16">
        <v>2013</v>
      </c>
      <c r="C16" s="1" t="s">
        <v>136</v>
      </c>
      <c r="D16" s="1" t="s">
        <v>144</v>
      </c>
      <c r="E16" s="1" t="s">
        <v>142</v>
      </c>
      <c r="F16" s="1" t="s">
        <v>53</v>
      </c>
      <c r="G16" s="1" t="s">
        <v>39</v>
      </c>
      <c r="H16" s="1" t="s">
        <v>37</v>
      </c>
      <c r="I16" s="1" t="s">
        <v>145</v>
      </c>
      <c r="J16" s="1" t="s">
        <v>94</v>
      </c>
      <c r="K16" s="1" t="s">
        <v>46</v>
      </c>
      <c r="L16" s="1" t="s">
        <v>40</v>
      </c>
      <c r="M16" s="1" t="s">
        <v>71</v>
      </c>
      <c r="N16" s="1" t="s">
        <v>34</v>
      </c>
      <c r="O16" s="1" t="s">
        <v>55</v>
      </c>
      <c r="P16" s="1" t="s">
        <v>86</v>
      </c>
      <c r="Q16" s="1" t="s">
        <v>137</v>
      </c>
      <c r="R16" s="1" t="s">
        <v>87</v>
      </c>
      <c r="S16" s="1" t="s">
        <v>122</v>
      </c>
      <c r="T16" s="1" t="s">
        <v>131</v>
      </c>
      <c r="U16" s="1" t="s">
        <v>132</v>
      </c>
      <c r="V16" s="1" t="s">
        <v>122</v>
      </c>
      <c r="W16" s="1" t="s">
        <v>105</v>
      </c>
      <c r="X16" s="1" t="s">
        <v>63</v>
      </c>
      <c r="Y16" s="1" t="s">
        <v>49</v>
      </c>
      <c r="Z16" s="1" t="s">
        <v>41</v>
      </c>
      <c r="AA16" s="1" t="s">
        <v>82</v>
      </c>
      <c r="AB16" s="1" t="s">
        <v>59</v>
      </c>
      <c r="AC16" s="1" t="s">
        <v>41</v>
      </c>
      <c r="AD16" s="1" t="s">
        <v>105</v>
      </c>
    </row>
    <row r="17" spans="1:30" x14ac:dyDescent="0.3">
      <c r="A17" s="1" t="s">
        <v>30</v>
      </c>
      <c r="B17">
        <v>2013</v>
      </c>
      <c r="C17" s="1" t="s">
        <v>146</v>
      </c>
      <c r="D17" s="1" t="s">
        <v>144</v>
      </c>
      <c r="E17" s="1" t="s">
        <v>147</v>
      </c>
      <c r="F17" s="1" t="s">
        <v>34</v>
      </c>
      <c r="G17" s="1" t="s">
        <v>104</v>
      </c>
      <c r="H17" s="1" t="s">
        <v>63</v>
      </c>
      <c r="I17" s="1" t="s">
        <v>86</v>
      </c>
      <c r="J17" s="1" t="s">
        <v>148</v>
      </c>
      <c r="K17" s="1" t="s">
        <v>39</v>
      </c>
      <c r="L17" s="1" t="s">
        <v>68</v>
      </c>
      <c r="M17" s="1" t="s">
        <v>67</v>
      </c>
      <c r="N17" s="1" t="s">
        <v>111</v>
      </c>
      <c r="O17" s="1" t="s">
        <v>149</v>
      </c>
      <c r="P17" s="1" t="s">
        <v>130</v>
      </c>
      <c r="Q17" s="1" t="s">
        <v>96</v>
      </c>
      <c r="R17" s="1" t="s">
        <v>118</v>
      </c>
      <c r="S17" s="1" t="s">
        <v>108</v>
      </c>
      <c r="T17" s="1" t="s">
        <v>124</v>
      </c>
      <c r="U17" s="1" t="s">
        <v>48</v>
      </c>
      <c r="V17" s="1" t="s">
        <v>131</v>
      </c>
      <c r="W17" s="1" t="s">
        <v>32</v>
      </c>
      <c r="X17" s="1" t="s">
        <v>33</v>
      </c>
      <c r="Y17" s="1" t="s">
        <v>65</v>
      </c>
      <c r="Z17" s="1" t="s">
        <v>82</v>
      </c>
      <c r="AA17" s="1" t="s">
        <v>45</v>
      </c>
      <c r="AB17" s="1" t="s">
        <v>150</v>
      </c>
      <c r="AC17" s="1" t="s">
        <v>43</v>
      </c>
      <c r="AD17" s="1" t="s">
        <v>121</v>
      </c>
    </row>
    <row r="18" spans="1:30" x14ac:dyDescent="0.3">
      <c r="A18" s="1" t="s">
        <v>54</v>
      </c>
      <c r="B18">
        <v>2013</v>
      </c>
      <c r="C18" s="1" t="s">
        <v>146</v>
      </c>
      <c r="D18" s="1" t="s">
        <v>151</v>
      </c>
      <c r="E18" s="1" t="s">
        <v>152</v>
      </c>
      <c r="F18" s="1" t="s">
        <v>153</v>
      </c>
      <c r="G18" s="1" t="s">
        <v>75</v>
      </c>
      <c r="H18" s="1" t="s">
        <v>154</v>
      </c>
      <c r="I18" s="1" t="s">
        <v>155</v>
      </c>
      <c r="J18" s="1" t="s">
        <v>156</v>
      </c>
      <c r="K18" s="1" t="s">
        <v>67</v>
      </c>
      <c r="L18" s="1" t="s">
        <v>110</v>
      </c>
      <c r="M18" s="1" t="s">
        <v>47</v>
      </c>
      <c r="N18" s="1" t="s">
        <v>76</v>
      </c>
      <c r="O18" s="1" t="s">
        <v>157</v>
      </c>
      <c r="P18" s="1" t="s">
        <v>158</v>
      </c>
      <c r="Q18" s="1" t="s">
        <v>134</v>
      </c>
      <c r="R18" s="1" t="s">
        <v>86</v>
      </c>
      <c r="S18" s="1" t="s">
        <v>97</v>
      </c>
      <c r="T18" s="1" t="s">
        <v>121</v>
      </c>
      <c r="U18" s="1" t="s">
        <v>98</v>
      </c>
      <c r="V18" s="1" t="s">
        <v>125</v>
      </c>
      <c r="W18" s="1" t="s">
        <v>91</v>
      </c>
      <c r="X18" s="1" t="s">
        <v>45</v>
      </c>
      <c r="Y18" s="1" t="s">
        <v>64</v>
      </c>
      <c r="Z18" s="1" t="s">
        <v>64</v>
      </c>
      <c r="AA18" s="1" t="s">
        <v>34</v>
      </c>
      <c r="AB18" s="1" t="s">
        <v>50</v>
      </c>
      <c r="AC18" s="1" t="s">
        <v>36</v>
      </c>
      <c r="AD18" s="1" t="s">
        <v>118</v>
      </c>
    </row>
    <row r="19" spans="1:30" x14ac:dyDescent="0.3">
      <c r="A19" s="1" t="s">
        <v>73</v>
      </c>
      <c r="B19">
        <v>2013</v>
      </c>
      <c r="C19" s="1" t="s">
        <v>146</v>
      </c>
      <c r="D19" s="1" t="s">
        <v>159</v>
      </c>
      <c r="E19" s="1" t="s">
        <v>160</v>
      </c>
      <c r="F19" s="1" t="s">
        <v>117</v>
      </c>
      <c r="G19" s="1" t="s">
        <v>62</v>
      </c>
      <c r="H19" s="1" t="s">
        <v>106</v>
      </c>
      <c r="I19" s="1" t="s">
        <v>161</v>
      </c>
      <c r="J19" s="1" t="s">
        <v>162</v>
      </c>
      <c r="K19" s="1" t="s">
        <v>33</v>
      </c>
      <c r="L19" s="1" t="s">
        <v>69</v>
      </c>
      <c r="M19" s="1" t="s">
        <v>90</v>
      </c>
      <c r="N19" s="1" t="s">
        <v>96</v>
      </c>
      <c r="O19" s="1" t="s">
        <v>133</v>
      </c>
      <c r="P19" s="1" t="s">
        <v>157</v>
      </c>
      <c r="Q19" s="1" t="s">
        <v>124</v>
      </c>
      <c r="R19" s="1" t="s">
        <v>124</v>
      </c>
      <c r="S19" s="1" t="s">
        <v>34</v>
      </c>
      <c r="T19" s="1" t="s">
        <v>145</v>
      </c>
      <c r="U19" s="1" t="s">
        <v>98</v>
      </c>
      <c r="V19" s="1" t="s">
        <v>104</v>
      </c>
      <c r="W19" s="1" t="s">
        <v>112</v>
      </c>
      <c r="X19" s="1" t="s">
        <v>47</v>
      </c>
      <c r="Y19" s="1" t="s">
        <v>44</v>
      </c>
      <c r="Z19" s="1" t="s">
        <v>67</v>
      </c>
      <c r="AA19" s="1" t="s">
        <v>122</v>
      </c>
      <c r="AB19" s="1" t="s">
        <v>103</v>
      </c>
      <c r="AC19" s="1" t="s">
        <v>46</v>
      </c>
      <c r="AD19" s="1" t="s">
        <v>145</v>
      </c>
    </row>
    <row r="20" spans="1:30" x14ac:dyDescent="0.3">
      <c r="A20" s="1" t="s">
        <v>30</v>
      </c>
      <c r="B20">
        <v>2013</v>
      </c>
      <c r="C20" s="1" t="s">
        <v>163</v>
      </c>
      <c r="D20" s="1" t="s">
        <v>127</v>
      </c>
      <c r="E20" s="1" t="s">
        <v>160</v>
      </c>
      <c r="F20" s="1" t="s">
        <v>55</v>
      </c>
      <c r="G20" s="1" t="s">
        <v>145</v>
      </c>
      <c r="H20" s="1" t="s">
        <v>80</v>
      </c>
      <c r="I20" s="1" t="s">
        <v>164</v>
      </c>
      <c r="J20" s="1" t="s">
        <v>165</v>
      </c>
      <c r="K20" s="1" t="s">
        <v>92</v>
      </c>
      <c r="L20" s="1" t="s">
        <v>71</v>
      </c>
      <c r="M20" s="1" t="s">
        <v>47</v>
      </c>
      <c r="N20" s="1" t="s">
        <v>56</v>
      </c>
      <c r="O20" s="1" t="s">
        <v>147</v>
      </c>
      <c r="P20" s="1" t="s">
        <v>166</v>
      </c>
      <c r="Q20" s="1" t="s">
        <v>117</v>
      </c>
      <c r="R20" s="1" t="s">
        <v>55</v>
      </c>
      <c r="S20" s="1" t="s">
        <v>124</v>
      </c>
      <c r="T20" s="1" t="s">
        <v>164</v>
      </c>
      <c r="U20" s="1" t="s">
        <v>48</v>
      </c>
      <c r="V20" s="1" t="s">
        <v>124</v>
      </c>
      <c r="W20" s="1" t="s">
        <v>104</v>
      </c>
      <c r="X20" s="1" t="s">
        <v>105</v>
      </c>
      <c r="Y20" s="1" t="s">
        <v>39</v>
      </c>
      <c r="Z20" s="1" t="s">
        <v>47</v>
      </c>
      <c r="AA20" s="1" t="s">
        <v>167</v>
      </c>
      <c r="AB20" s="1" t="s">
        <v>150</v>
      </c>
      <c r="AC20" s="1" t="s">
        <v>45</v>
      </c>
      <c r="AD20" s="1" t="s">
        <v>161</v>
      </c>
    </row>
    <row r="21" spans="1:30" x14ac:dyDescent="0.3">
      <c r="A21" s="1" t="s">
        <v>54</v>
      </c>
      <c r="B21">
        <v>2013</v>
      </c>
      <c r="C21" s="1" t="s">
        <v>163</v>
      </c>
      <c r="D21" s="1" t="s">
        <v>168</v>
      </c>
      <c r="E21" s="1" t="s">
        <v>169</v>
      </c>
      <c r="F21" s="1" t="s">
        <v>170</v>
      </c>
      <c r="G21" s="1" t="s">
        <v>104</v>
      </c>
      <c r="H21" s="1" t="s">
        <v>171</v>
      </c>
      <c r="I21" s="1" t="s">
        <v>115</v>
      </c>
      <c r="J21" s="1" t="s">
        <v>172</v>
      </c>
      <c r="K21" s="1" t="s">
        <v>44</v>
      </c>
      <c r="L21" s="1" t="s">
        <v>154</v>
      </c>
      <c r="M21" s="1" t="s">
        <v>32</v>
      </c>
      <c r="N21" s="1" t="s">
        <v>100</v>
      </c>
      <c r="O21" s="1" t="s">
        <v>166</v>
      </c>
      <c r="P21" s="1" t="s">
        <v>173</v>
      </c>
      <c r="Q21" s="1" t="s">
        <v>174</v>
      </c>
      <c r="R21" s="1" t="s">
        <v>117</v>
      </c>
      <c r="S21" s="1" t="s">
        <v>167</v>
      </c>
      <c r="T21" s="1" t="s">
        <v>124</v>
      </c>
      <c r="U21" s="1" t="s">
        <v>91</v>
      </c>
      <c r="V21" s="1" t="s">
        <v>137</v>
      </c>
      <c r="W21" s="1" t="s">
        <v>34</v>
      </c>
      <c r="X21" s="1" t="s">
        <v>92</v>
      </c>
      <c r="Y21" s="1" t="s">
        <v>75</v>
      </c>
      <c r="Z21" s="1" t="s">
        <v>63</v>
      </c>
      <c r="AA21" s="1" t="s">
        <v>175</v>
      </c>
      <c r="AB21" s="1" t="s">
        <v>69</v>
      </c>
      <c r="AC21" s="1" t="s">
        <v>75</v>
      </c>
      <c r="AD21" s="1" t="s">
        <v>114</v>
      </c>
    </row>
    <row r="22" spans="1:30" x14ac:dyDescent="0.3">
      <c r="A22" s="1" t="s">
        <v>73</v>
      </c>
      <c r="B22">
        <v>2013</v>
      </c>
      <c r="C22" s="1" t="s">
        <v>163</v>
      </c>
      <c r="D22" s="1" t="s">
        <v>176</v>
      </c>
      <c r="E22" s="1" t="s">
        <v>177</v>
      </c>
      <c r="F22" s="1" t="s">
        <v>178</v>
      </c>
      <c r="G22" s="1" t="s">
        <v>121</v>
      </c>
      <c r="H22" s="1" t="s">
        <v>71</v>
      </c>
      <c r="I22" s="1" t="s">
        <v>174</v>
      </c>
      <c r="J22" s="1" t="s">
        <v>179</v>
      </c>
      <c r="K22" s="1" t="s">
        <v>47</v>
      </c>
      <c r="L22" s="1" t="s">
        <v>50</v>
      </c>
      <c r="M22" s="1" t="s">
        <v>39</v>
      </c>
      <c r="N22" s="1" t="s">
        <v>135</v>
      </c>
      <c r="O22" s="1" t="s">
        <v>180</v>
      </c>
      <c r="P22" s="1" t="s">
        <v>181</v>
      </c>
      <c r="Q22" s="1" t="s">
        <v>164</v>
      </c>
      <c r="R22" s="1" t="s">
        <v>88</v>
      </c>
      <c r="S22" s="1" t="s">
        <v>108</v>
      </c>
      <c r="T22" s="1" t="s">
        <v>76</v>
      </c>
      <c r="U22" s="1" t="s">
        <v>91</v>
      </c>
      <c r="V22" s="1" t="s">
        <v>86</v>
      </c>
      <c r="W22" s="1" t="s">
        <v>111</v>
      </c>
      <c r="X22" s="1" t="s">
        <v>93</v>
      </c>
      <c r="Y22" s="1" t="s">
        <v>92</v>
      </c>
      <c r="Z22" s="1" t="s">
        <v>36</v>
      </c>
      <c r="AA22" s="1" t="s">
        <v>56</v>
      </c>
      <c r="AB22" s="1" t="s">
        <v>103</v>
      </c>
      <c r="AC22" s="1" t="s">
        <v>105</v>
      </c>
      <c r="AD22" s="1" t="s">
        <v>149</v>
      </c>
    </row>
    <row r="23" spans="1:30" x14ac:dyDescent="0.3">
      <c r="A23" s="1" t="s">
        <v>30</v>
      </c>
      <c r="B23">
        <v>2013</v>
      </c>
      <c r="C23" s="1" t="s">
        <v>182</v>
      </c>
      <c r="D23" s="1" t="s">
        <v>183</v>
      </c>
      <c r="E23" s="1" t="s">
        <v>138</v>
      </c>
      <c r="F23" s="1" t="s">
        <v>143</v>
      </c>
      <c r="G23" s="1" t="s">
        <v>76</v>
      </c>
      <c r="H23" s="1" t="s">
        <v>47</v>
      </c>
      <c r="I23" s="1" t="s">
        <v>184</v>
      </c>
      <c r="J23" s="1" t="s">
        <v>185</v>
      </c>
      <c r="K23" s="1" t="s">
        <v>122</v>
      </c>
      <c r="L23" s="1" t="s">
        <v>68</v>
      </c>
      <c r="M23" s="1" t="s">
        <v>105</v>
      </c>
      <c r="N23" s="1" t="s">
        <v>118</v>
      </c>
      <c r="O23" s="1" t="s">
        <v>180</v>
      </c>
      <c r="P23" s="1" t="s">
        <v>160</v>
      </c>
      <c r="Q23" s="1" t="s">
        <v>161</v>
      </c>
      <c r="R23" s="1" t="s">
        <v>142</v>
      </c>
      <c r="S23" s="1" t="s">
        <v>88</v>
      </c>
      <c r="T23" s="1" t="s">
        <v>143</v>
      </c>
      <c r="U23" s="1" t="s">
        <v>48</v>
      </c>
      <c r="V23" s="1" t="s">
        <v>109</v>
      </c>
      <c r="W23" s="1" t="s">
        <v>87</v>
      </c>
      <c r="X23" s="1" t="s">
        <v>32</v>
      </c>
      <c r="Y23" s="1" t="s">
        <v>167</v>
      </c>
      <c r="Z23" s="1" t="s">
        <v>39</v>
      </c>
      <c r="AA23" s="1" t="s">
        <v>87</v>
      </c>
      <c r="AB23" s="1" t="s">
        <v>65</v>
      </c>
      <c r="AC23" s="1" t="s">
        <v>32</v>
      </c>
      <c r="AD23" s="1" t="s">
        <v>147</v>
      </c>
    </row>
    <row r="24" spans="1:30" x14ac:dyDescent="0.3">
      <c r="A24" s="1" t="s">
        <v>54</v>
      </c>
      <c r="B24">
        <v>2013</v>
      </c>
      <c r="C24" s="1" t="s">
        <v>182</v>
      </c>
      <c r="D24" s="1" t="s">
        <v>186</v>
      </c>
      <c r="E24" s="1" t="s">
        <v>187</v>
      </c>
      <c r="F24" s="1" t="s">
        <v>188</v>
      </c>
      <c r="G24" s="1" t="s">
        <v>121</v>
      </c>
      <c r="H24" s="1" t="s">
        <v>171</v>
      </c>
      <c r="I24" s="1" t="s">
        <v>87</v>
      </c>
      <c r="J24" s="1" t="s">
        <v>189</v>
      </c>
      <c r="K24" s="1" t="s">
        <v>53</v>
      </c>
      <c r="L24" s="1" t="s">
        <v>190</v>
      </c>
      <c r="M24" s="1" t="s">
        <v>131</v>
      </c>
      <c r="N24" s="1" t="s">
        <v>134</v>
      </c>
      <c r="O24" s="1" t="s">
        <v>183</v>
      </c>
      <c r="P24" s="1" t="s">
        <v>191</v>
      </c>
      <c r="Q24" s="1" t="s">
        <v>155</v>
      </c>
      <c r="R24" s="1" t="s">
        <v>130</v>
      </c>
      <c r="S24" s="1" t="s">
        <v>104</v>
      </c>
      <c r="T24" s="1" t="s">
        <v>88</v>
      </c>
      <c r="U24" s="1" t="s">
        <v>121</v>
      </c>
      <c r="V24" s="1" t="s">
        <v>145</v>
      </c>
      <c r="W24" s="1" t="s">
        <v>87</v>
      </c>
      <c r="X24" s="1" t="s">
        <v>112</v>
      </c>
      <c r="Y24" s="1" t="s">
        <v>34</v>
      </c>
      <c r="Z24" s="1" t="s">
        <v>45</v>
      </c>
      <c r="AA24" s="1" t="s">
        <v>184</v>
      </c>
      <c r="AB24" s="1" t="s">
        <v>79</v>
      </c>
      <c r="AC24" s="1" t="s">
        <v>104</v>
      </c>
      <c r="AD24" s="1" t="s">
        <v>188</v>
      </c>
    </row>
    <row r="25" spans="1:30" x14ac:dyDescent="0.3">
      <c r="A25" s="1" t="s">
        <v>73</v>
      </c>
      <c r="B25">
        <v>2013</v>
      </c>
      <c r="C25" s="1" t="s">
        <v>182</v>
      </c>
      <c r="D25" s="1" t="s">
        <v>192</v>
      </c>
      <c r="E25" s="1" t="s">
        <v>193</v>
      </c>
      <c r="F25" s="1" t="s">
        <v>174</v>
      </c>
      <c r="G25" s="1" t="s">
        <v>135</v>
      </c>
      <c r="H25" s="1" t="s">
        <v>83</v>
      </c>
      <c r="I25" s="1" t="s">
        <v>117</v>
      </c>
      <c r="J25" s="1" t="s">
        <v>194</v>
      </c>
      <c r="K25" s="1" t="s">
        <v>45</v>
      </c>
      <c r="L25" s="1" t="s">
        <v>40</v>
      </c>
      <c r="M25" s="1" t="s">
        <v>122</v>
      </c>
      <c r="N25" s="1" t="s">
        <v>88</v>
      </c>
      <c r="O25" s="1" t="s">
        <v>127</v>
      </c>
      <c r="P25" s="1" t="s">
        <v>195</v>
      </c>
      <c r="Q25" s="1" t="s">
        <v>119</v>
      </c>
      <c r="R25" s="1" t="s">
        <v>149</v>
      </c>
      <c r="S25" s="1" t="s">
        <v>196</v>
      </c>
      <c r="T25" s="1" t="s">
        <v>161</v>
      </c>
      <c r="U25" s="1" t="s">
        <v>121</v>
      </c>
      <c r="V25" s="1" t="s">
        <v>118</v>
      </c>
      <c r="W25" s="1" t="s">
        <v>87</v>
      </c>
      <c r="X25" s="1" t="s">
        <v>32</v>
      </c>
      <c r="Y25" s="1" t="s">
        <v>125</v>
      </c>
      <c r="Z25" s="1" t="s">
        <v>98</v>
      </c>
      <c r="AA25" s="1" t="s">
        <v>109</v>
      </c>
      <c r="AB25" s="1" t="s">
        <v>67</v>
      </c>
      <c r="AC25" s="1" t="s">
        <v>62</v>
      </c>
      <c r="AD25" s="1" t="s">
        <v>155</v>
      </c>
    </row>
    <row r="26" spans="1:30" x14ac:dyDescent="0.3">
      <c r="A26" s="1" t="s">
        <v>30</v>
      </c>
      <c r="B26">
        <v>2013</v>
      </c>
      <c r="C26" s="1" t="s">
        <v>197</v>
      </c>
      <c r="D26" s="1" t="s">
        <v>138</v>
      </c>
      <c r="E26" s="1" t="s">
        <v>198</v>
      </c>
      <c r="F26" s="1" t="s">
        <v>174</v>
      </c>
      <c r="G26" s="1" t="s">
        <v>149</v>
      </c>
      <c r="H26" s="1" t="s">
        <v>122</v>
      </c>
      <c r="I26" s="1" t="s">
        <v>134</v>
      </c>
      <c r="J26" s="1" t="s">
        <v>199</v>
      </c>
      <c r="K26" s="1" t="s">
        <v>34</v>
      </c>
      <c r="L26" s="1" t="s">
        <v>106</v>
      </c>
      <c r="M26" s="1" t="s">
        <v>62</v>
      </c>
      <c r="N26" s="1" t="s">
        <v>100</v>
      </c>
      <c r="O26" s="1" t="s">
        <v>170</v>
      </c>
      <c r="P26" s="1" t="s">
        <v>168</v>
      </c>
      <c r="Q26" s="1" t="s">
        <v>174</v>
      </c>
      <c r="R26" s="1" t="s">
        <v>188</v>
      </c>
      <c r="S26" s="1" t="s">
        <v>114</v>
      </c>
      <c r="T26" s="1" t="s">
        <v>153</v>
      </c>
      <c r="U26" s="1" t="s">
        <v>48</v>
      </c>
      <c r="V26" s="1" t="s">
        <v>143</v>
      </c>
      <c r="W26" s="1" t="s">
        <v>135</v>
      </c>
      <c r="X26" s="1" t="s">
        <v>104</v>
      </c>
      <c r="Y26" s="1" t="s">
        <v>145</v>
      </c>
      <c r="Z26" s="1" t="s">
        <v>91</v>
      </c>
      <c r="AA26" s="1" t="s">
        <v>117</v>
      </c>
      <c r="AB26" s="1" t="s">
        <v>42</v>
      </c>
      <c r="AC26" s="1" t="s">
        <v>87</v>
      </c>
      <c r="AD26" s="1" t="s">
        <v>139</v>
      </c>
    </row>
    <row r="27" spans="1:30" x14ac:dyDescent="0.3">
      <c r="A27" s="1" t="s">
        <v>54</v>
      </c>
      <c r="B27">
        <v>2013</v>
      </c>
      <c r="C27" s="1" t="s">
        <v>197</v>
      </c>
      <c r="D27" s="1" t="s">
        <v>200</v>
      </c>
      <c r="E27" s="1" t="s">
        <v>201</v>
      </c>
      <c r="F27" s="1" t="s">
        <v>115</v>
      </c>
      <c r="G27" s="1" t="s">
        <v>135</v>
      </c>
      <c r="H27" s="1" t="s">
        <v>202</v>
      </c>
      <c r="I27" s="1" t="s">
        <v>69</v>
      </c>
      <c r="J27" s="1" t="s">
        <v>203</v>
      </c>
      <c r="K27" s="1" t="s">
        <v>44</v>
      </c>
      <c r="L27" s="1" t="s">
        <v>204</v>
      </c>
      <c r="M27" s="1" t="s">
        <v>56</v>
      </c>
      <c r="N27" s="1" t="s">
        <v>143</v>
      </c>
      <c r="O27" s="1" t="s">
        <v>138</v>
      </c>
      <c r="P27" s="1" t="s">
        <v>169</v>
      </c>
      <c r="Q27" s="1" t="s">
        <v>94</v>
      </c>
      <c r="R27" s="1" t="s">
        <v>114</v>
      </c>
      <c r="S27" s="1" t="s">
        <v>96</v>
      </c>
      <c r="T27" s="1" t="s">
        <v>143</v>
      </c>
      <c r="U27" s="1" t="s">
        <v>118</v>
      </c>
      <c r="V27" s="1" t="s">
        <v>124</v>
      </c>
      <c r="W27" s="1" t="s">
        <v>135</v>
      </c>
      <c r="X27" s="1" t="s">
        <v>62</v>
      </c>
      <c r="Y27" s="1" t="s">
        <v>100</v>
      </c>
      <c r="Z27" s="1" t="s">
        <v>122</v>
      </c>
      <c r="AA27" s="1" t="s">
        <v>119</v>
      </c>
      <c r="AB27" s="1" t="s">
        <v>105</v>
      </c>
      <c r="AC27" s="1" t="s">
        <v>196</v>
      </c>
      <c r="AD27" s="1" t="s">
        <v>115</v>
      </c>
    </row>
    <row r="28" spans="1:30" x14ac:dyDescent="0.3">
      <c r="A28" s="1" t="s">
        <v>73</v>
      </c>
      <c r="B28">
        <v>2013</v>
      </c>
      <c r="C28" s="1" t="s">
        <v>197</v>
      </c>
      <c r="D28" s="1" t="s">
        <v>177</v>
      </c>
      <c r="E28" s="1" t="s">
        <v>95</v>
      </c>
      <c r="F28" s="1" t="s">
        <v>144</v>
      </c>
      <c r="G28" s="1" t="s">
        <v>55</v>
      </c>
      <c r="H28" s="1" t="s">
        <v>102</v>
      </c>
      <c r="I28" s="1" t="s">
        <v>75</v>
      </c>
      <c r="J28" s="1" t="s">
        <v>172</v>
      </c>
      <c r="K28" s="1" t="s">
        <v>92</v>
      </c>
      <c r="L28" s="1" t="s">
        <v>40</v>
      </c>
      <c r="M28" s="1" t="s">
        <v>104</v>
      </c>
      <c r="N28" s="1" t="s">
        <v>161</v>
      </c>
      <c r="O28" s="1" t="s">
        <v>126</v>
      </c>
      <c r="P28" s="1" t="s">
        <v>186</v>
      </c>
      <c r="Q28" s="1" t="s">
        <v>205</v>
      </c>
      <c r="R28" s="1" t="s">
        <v>157</v>
      </c>
      <c r="S28" s="1" t="s">
        <v>100</v>
      </c>
      <c r="T28" s="1" t="s">
        <v>178</v>
      </c>
      <c r="U28" s="1" t="s">
        <v>118</v>
      </c>
      <c r="V28" s="1" t="s">
        <v>55</v>
      </c>
      <c r="W28" s="1" t="s">
        <v>135</v>
      </c>
      <c r="X28" s="1" t="s">
        <v>34</v>
      </c>
      <c r="Y28" s="1" t="s">
        <v>109</v>
      </c>
      <c r="Z28" s="1" t="s">
        <v>32</v>
      </c>
      <c r="AA28" s="1" t="s">
        <v>130</v>
      </c>
      <c r="AB28" s="1" t="s">
        <v>39</v>
      </c>
      <c r="AC28" s="1" t="s">
        <v>96</v>
      </c>
      <c r="AD28" s="1" t="s">
        <v>206</v>
      </c>
    </row>
    <row r="29" spans="1:30" x14ac:dyDescent="0.3">
      <c r="A29" s="1" t="s">
        <v>30</v>
      </c>
      <c r="B29">
        <v>2013</v>
      </c>
      <c r="C29" s="1" t="s">
        <v>207</v>
      </c>
      <c r="D29" s="1" t="s">
        <v>208</v>
      </c>
      <c r="E29" s="1" t="s">
        <v>138</v>
      </c>
      <c r="F29" s="1" t="s">
        <v>180</v>
      </c>
      <c r="G29" s="1" t="s">
        <v>174</v>
      </c>
      <c r="H29" s="1" t="s">
        <v>91</v>
      </c>
      <c r="I29" s="1" t="s">
        <v>115</v>
      </c>
      <c r="J29" s="1" t="s">
        <v>209</v>
      </c>
      <c r="K29" s="1" t="s">
        <v>104</v>
      </c>
      <c r="L29" s="1" t="s">
        <v>37</v>
      </c>
      <c r="M29" s="1" t="s">
        <v>111</v>
      </c>
      <c r="N29" s="1" t="s">
        <v>143</v>
      </c>
      <c r="O29" s="1" t="s">
        <v>160</v>
      </c>
      <c r="P29" s="1" t="s">
        <v>210</v>
      </c>
      <c r="Q29" s="1" t="s">
        <v>157</v>
      </c>
      <c r="R29" s="1" t="s">
        <v>211</v>
      </c>
      <c r="S29" s="1" t="s">
        <v>144</v>
      </c>
      <c r="T29" s="1" t="s">
        <v>127</v>
      </c>
      <c r="U29" s="1" t="s">
        <v>48</v>
      </c>
      <c r="V29" s="1" t="s">
        <v>133</v>
      </c>
      <c r="W29" s="1" t="s">
        <v>100</v>
      </c>
      <c r="X29" s="1" t="s">
        <v>121</v>
      </c>
      <c r="Y29" s="1" t="s">
        <v>145</v>
      </c>
      <c r="Z29" s="1" t="s">
        <v>104</v>
      </c>
      <c r="AA29" s="1" t="s">
        <v>88</v>
      </c>
      <c r="AB29" s="1" t="s">
        <v>32</v>
      </c>
      <c r="AC29" s="1" t="s">
        <v>56</v>
      </c>
      <c r="AD29" s="1" t="s">
        <v>212</v>
      </c>
    </row>
    <row r="30" spans="1:30" x14ac:dyDescent="0.3">
      <c r="A30" s="1" t="s">
        <v>54</v>
      </c>
      <c r="B30">
        <v>2013</v>
      </c>
      <c r="C30" s="1" t="s">
        <v>207</v>
      </c>
      <c r="D30" s="1" t="s">
        <v>213</v>
      </c>
      <c r="E30" s="1" t="s">
        <v>214</v>
      </c>
      <c r="F30" s="1" t="s">
        <v>215</v>
      </c>
      <c r="G30" s="1" t="s">
        <v>100</v>
      </c>
      <c r="H30" s="1" t="s">
        <v>59</v>
      </c>
      <c r="I30" s="1" t="s">
        <v>80</v>
      </c>
      <c r="J30" s="1" t="s">
        <v>216</v>
      </c>
      <c r="K30" s="1" t="s">
        <v>102</v>
      </c>
      <c r="L30" s="1" t="s">
        <v>217</v>
      </c>
      <c r="M30" s="1" t="s">
        <v>135</v>
      </c>
      <c r="N30" s="1" t="s">
        <v>114</v>
      </c>
      <c r="O30" s="1" t="s">
        <v>218</v>
      </c>
      <c r="P30" s="1" t="s">
        <v>219</v>
      </c>
      <c r="Q30" s="1" t="s">
        <v>220</v>
      </c>
      <c r="R30" s="1" t="s">
        <v>153</v>
      </c>
      <c r="S30" s="1" t="s">
        <v>118</v>
      </c>
      <c r="T30" s="1" t="s">
        <v>205</v>
      </c>
      <c r="U30" s="1" t="s">
        <v>55</v>
      </c>
      <c r="V30" s="1" t="s">
        <v>118</v>
      </c>
      <c r="W30" s="1" t="s">
        <v>88</v>
      </c>
      <c r="X30" s="1" t="s">
        <v>111</v>
      </c>
      <c r="Y30" s="1" t="s">
        <v>118</v>
      </c>
      <c r="Z30" s="1" t="s">
        <v>125</v>
      </c>
      <c r="AA30" s="1" t="s">
        <v>142</v>
      </c>
      <c r="AB30" s="1" t="s">
        <v>75</v>
      </c>
      <c r="AC30" s="1" t="s">
        <v>196</v>
      </c>
      <c r="AD30" s="1" t="s">
        <v>170</v>
      </c>
    </row>
    <row r="31" spans="1:30" x14ac:dyDescent="0.3">
      <c r="A31" s="1" t="s">
        <v>73</v>
      </c>
      <c r="B31">
        <v>2013</v>
      </c>
      <c r="C31" s="1" t="s">
        <v>207</v>
      </c>
      <c r="D31" s="1" t="s">
        <v>221</v>
      </c>
      <c r="E31" s="1" t="s">
        <v>208</v>
      </c>
      <c r="F31" s="1" t="s">
        <v>222</v>
      </c>
      <c r="G31" s="1" t="s">
        <v>119</v>
      </c>
      <c r="H31" s="1" t="s">
        <v>90</v>
      </c>
      <c r="I31" s="1" t="s">
        <v>109</v>
      </c>
      <c r="J31" s="1" t="s">
        <v>223</v>
      </c>
      <c r="K31" s="1" t="s">
        <v>75</v>
      </c>
      <c r="L31" s="1" t="s">
        <v>81</v>
      </c>
      <c r="M31" s="1" t="s">
        <v>87</v>
      </c>
      <c r="N31" s="1" t="s">
        <v>119</v>
      </c>
      <c r="O31" s="1" t="s">
        <v>138</v>
      </c>
      <c r="P31" s="1" t="s">
        <v>224</v>
      </c>
      <c r="Q31" s="1" t="s">
        <v>153</v>
      </c>
      <c r="R31" s="1" t="s">
        <v>115</v>
      </c>
      <c r="S31" s="1" t="s">
        <v>119</v>
      </c>
      <c r="T31" s="1" t="s">
        <v>101</v>
      </c>
      <c r="U31" s="1" t="s">
        <v>55</v>
      </c>
      <c r="V31" s="1" t="s">
        <v>134</v>
      </c>
      <c r="W31" s="1" t="s">
        <v>164</v>
      </c>
      <c r="X31" s="1" t="s">
        <v>137</v>
      </c>
      <c r="Y31" s="1" t="s">
        <v>124</v>
      </c>
      <c r="Z31" s="1" t="s">
        <v>34</v>
      </c>
      <c r="AA31" s="1" t="s">
        <v>184</v>
      </c>
      <c r="AB31" s="1" t="s">
        <v>122</v>
      </c>
      <c r="AC31" s="1" t="s">
        <v>86</v>
      </c>
      <c r="AD31" s="1" t="s">
        <v>176</v>
      </c>
    </row>
    <row r="32" spans="1:30" x14ac:dyDescent="0.3">
      <c r="A32" s="1" t="s">
        <v>30</v>
      </c>
      <c r="B32">
        <v>2013</v>
      </c>
      <c r="C32" s="1" t="s">
        <v>225</v>
      </c>
      <c r="D32" s="1" t="s">
        <v>226</v>
      </c>
      <c r="E32" s="1" t="s">
        <v>160</v>
      </c>
      <c r="F32" s="1" t="s">
        <v>227</v>
      </c>
      <c r="G32" s="1" t="s">
        <v>101</v>
      </c>
      <c r="H32" s="1" t="s">
        <v>121</v>
      </c>
      <c r="I32" s="1" t="s">
        <v>195</v>
      </c>
      <c r="J32" s="1" t="s">
        <v>228</v>
      </c>
      <c r="K32" s="1" t="s">
        <v>56</v>
      </c>
      <c r="L32" s="1" t="s">
        <v>58</v>
      </c>
      <c r="M32" s="1" t="s">
        <v>96</v>
      </c>
      <c r="N32" s="1" t="s">
        <v>229</v>
      </c>
      <c r="O32" s="1" t="s">
        <v>218</v>
      </c>
      <c r="P32" s="1" t="s">
        <v>230</v>
      </c>
      <c r="Q32" s="1" t="s">
        <v>101</v>
      </c>
      <c r="R32" s="1" t="s">
        <v>126</v>
      </c>
      <c r="S32" s="1" t="s">
        <v>166</v>
      </c>
      <c r="T32" s="1" t="s">
        <v>231</v>
      </c>
      <c r="U32" s="1" t="s">
        <v>48</v>
      </c>
      <c r="V32" s="1" t="s">
        <v>180</v>
      </c>
      <c r="W32" s="1" t="s">
        <v>142</v>
      </c>
      <c r="X32" s="1" t="s">
        <v>118</v>
      </c>
      <c r="Y32" s="1" t="s">
        <v>135</v>
      </c>
      <c r="Z32" s="1" t="s">
        <v>87</v>
      </c>
      <c r="AA32" s="1" t="s">
        <v>149</v>
      </c>
      <c r="AB32" s="1" t="s">
        <v>111</v>
      </c>
      <c r="AC32" s="1" t="s">
        <v>117</v>
      </c>
      <c r="AD32" s="1" t="s">
        <v>232</v>
      </c>
    </row>
    <row r="33" spans="1:30" x14ac:dyDescent="0.3">
      <c r="A33" s="1" t="s">
        <v>54</v>
      </c>
      <c r="B33">
        <v>2013</v>
      </c>
      <c r="C33" s="1" t="s">
        <v>233</v>
      </c>
      <c r="D33" s="1" t="s">
        <v>210</v>
      </c>
      <c r="E33" s="1" t="s">
        <v>208</v>
      </c>
      <c r="F33" s="1" t="s">
        <v>234</v>
      </c>
      <c r="G33" s="1" t="s">
        <v>205</v>
      </c>
      <c r="H33" s="1" t="s">
        <v>69</v>
      </c>
      <c r="I33" s="1" t="s">
        <v>76</v>
      </c>
      <c r="J33" s="1" t="s">
        <v>235</v>
      </c>
      <c r="K33" s="1" t="s">
        <v>33</v>
      </c>
      <c r="L33" s="1" t="s">
        <v>236</v>
      </c>
      <c r="M33" s="1" t="s">
        <v>164</v>
      </c>
      <c r="N33" s="1" t="s">
        <v>229</v>
      </c>
      <c r="O33" s="1" t="s">
        <v>221</v>
      </c>
      <c r="P33" s="1" t="s">
        <v>237</v>
      </c>
      <c r="Q33" s="1" t="s">
        <v>238</v>
      </c>
      <c r="R33" s="1" t="s">
        <v>220</v>
      </c>
      <c r="S33" s="1" t="s">
        <v>164</v>
      </c>
      <c r="T33" s="1" t="s">
        <v>57</v>
      </c>
      <c r="U33" s="1" t="s">
        <v>143</v>
      </c>
      <c r="V33" s="1" t="s">
        <v>76</v>
      </c>
      <c r="W33" s="1" t="s">
        <v>134</v>
      </c>
      <c r="X33" s="1" t="s">
        <v>137</v>
      </c>
      <c r="Y33" s="1" t="s">
        <v>124</v>
      </c>
      <c r="Z33" s="1" t="s">
        <v>131</v>
      </c>
      <c r="AA33" s="1" t="s">
        <v>142</v>
      </c>
      <c r="AB33" s="1" t="s">
        <v>62</v>
      </c>
      <c r="AC33" s="1" t="s">
        <v>135</v>
      </c>
      <c r="AD33" s="1" t="s">
        <v>158</v>
      </c>
    </row>
    <row r="34" spans="1:30" x14ac:dyDescent="0.3">
      <c r="A34" s="1" t="s">
        <v>73</v>
      </c>
      <c r="B34">
        <v>2013</v>
      </c>
      <c r="C34" s="1" t="s">
        <v>233</v>
      </c>
      <c r="D34" s="1" t="s">
        <v>214</v>
      </c>
      <c r="E34" s="1" t="s">
        <v>138</v>
      </c>
      <c r="F34" s="1" t="s">
        <v>239</v>
      </c>
      <c r="G34" s="1" t="s">
        <v>153</v>
      </c>
      <c r="H34" s="1" t="s">
        <v>39</v>
      </c>
      <c r="I34" s="1" t="s">
        <v>220</v>
      </c>
      <c r="J34" s="1" t="s">
        <v>240</v>
      </c>
      <c r="K34" s="1" t="s">
        <v>111</v>
      </c>
      <c r="L34" s="1" t="s">
        <v>78</v>
      </c>
      <c r="M34" s="1" t="s">
        <v>196</v>
      </c>
      <c r="N34" s="1" t="s">
        <v>229</v>
      </c>
      <c r="O34" s="1" t="s">
        <v>241</v>
      </c>
      <c r="P34" s="1" t="s">
        <v>234</v>
      </c>
      <c r="Q34" s="1" t="s">
        <v>166</v>
      </c>
      <c r="R34" s="1" t="s">
        <v>139</v>
      </c>
      <c r="S34" s="1" t="s">
        <v>178</v>
      </c>
      <c r="T34" s="1" t="s">
        <v>159</v>
      </c>
      <c r="U34" s="1" t="s">
        <v>143</v>
      </c>
      <c r="V34" s="1" t="s">
        <v>133</v>
      </c>
      <c r="W34" s="1" t="s">
        <v>143</v>
      </c>
      <c r="X34" s="1" t="s">
        <v>145</v>
      </c>
      <c r="Y34" s="1" t="s">
        <v>124</v>
      </c>
      <c r="Z34" s="1" t="s">
        <v>137</v>
      </c>
      <c r="AA34" s="1" t="s">
        <v>119</v>
      </c>
      <c r="AB34" s="1" t="s">
        <v>34</v>
      </c>
      <c r="AC34" s="1" t="s">
        <v>118</v>
      </c>
      <c r="AD34" s="1" t="s">
        <v>208</v>
      </c>
    </row>
    <row r="35" spans="1:30" x14ac:dyDescent="0.3">
      <c r="A35" s="1" t="s">
        <v>30</v>
      </c>
      <c r="B35">
        <v>2013</v>
      </c>
      <c r="C35" s="1" t="s">
        <v>242</v>
      </c>
      <c r="D35" s="1" t="s">
        <v>243</v>
      </c>
      <c r="E35" s="1" t="s">
        <v>244</v>
      </c>
      <c r="F35" s="1" t="s">
        <v>187</v>
      </c>
      <c r="G35" s="1" t="s">
        <v>159</v>
      </c>
      <c r="H35" s="1" t="s">
        <v>124</v>
      </c>
      <c r="I35" s="1" t="s">
        <v>212</v>
      </c>
      <c r="J35" s="1" t="s">
        <v>245</v>
      </c>
      <c r="K35" s="1" t="s">
        <v>124</v>
      </c>
      <c r="L35" s="1" t="s">
        <v>60</v>
      </c>
      <c r="M35" s="1" t="s">
        <v>117</v>
      </c>
      <c r="N35" s="1" t="s">
        <v>147</v>
      </c>
      <c r="O35" s="1" t="s">
        <v>246</v>
      </c>
      <c r="P35" s="1" t="s">
        <v>239</v>
      </c>
      <c r="Q35" s="1" t="s">
        <v>211</v>
      </c>
      <c r="R35" s="1" t="s">
        <v>247</v>
      </c>
      <c r="S35" s="1" t="s">
        <v>170</v>
      </c>
      <c r="T35" s="1" t="s">
        <v>212</v>
      </c>
      <c r="U35" s="1" t="s">
        <v>48</v>
      </c>
      <c r="V35" s="1" t="s">
        <v>101</v>
      </c>
      <c r="W35" s="1" t="s">
        <v>147</v>
      </c>
      <c r="X35" s="1" t="s">
        <v>175</v>
      </c>
      <c r="Y35" s="1" t="s">
        <v>109</v>
      </c>
      <c r="Z35" s="1" t="s">
        <v>86</v>
      </c>
      <c r="AA35" s="1" t="s">
        <v>133</v>
      </c>
      <c r="AB35" s="1" t="s">
        <v>34</v>
      </c>
      <c r="AC35" s="1" t="s">
        <v>175</v>
      </c>
      <c r="AD35" s="1" t="s">
        <v>212</v>
      </c>
    </row>
    <row r="36" spans="1:30" x14ac:dyDescent="0.3">
      <c r="A36" s="1" t="s">
        <v>54</v>
      </c>
      <c r="B36">
        <v>2013</v>
      </c>
      <c r="C36" s="1" t="s">
        <v>242</v>
      </c>
      <c r="D36" s="1" t="s">
        <v>248</v>
      </c>
      <c r="E36" s="1" t="s">
        <v>214</v>
      </c>
      <c r="F36" s="1" t="s">
        <v>249</v>
      </c>
      <c r="G36" s="1" t="s">
        <v>101</v>
      </c>
      <c r="H36" s="1" t="s">
        <v>51</v>
      </c>
      <c r="I36" s="1" t="s">
        <v>161</v>
      </c>
      <c r="J36" s="1" t="s">
        <v>250</v>
      </c>
      <c r="K36" s="1" t="s">
        <v>92</v>
      </c>
      <c r="L36" s="1" t="s">
        <v>251</v>
      </c>
      <c r="M36" s="1" t="s">
        <v>178</v>
      </c>
      <c r="N36" s="1" t="s">
        <v>147</v>
      </c>
      <c r="O36" s="1" t="s">
        <v>214</v>
      </c>
      <c r="P36" s="1" t="s">
        <v>168</v>
      </c>
      <c r="Q36" s="1" t="s">
        <v>158</v>
      </c>
      <c r="R36" s="1" t="s">
        <v>139</v>
      </c>
      <c r="S36" s="1" t="s">
        <v>134</v>
      </c>
      <c r="T36" s="1" t="s">
        <v>206</v>
      </c>
      <c r="U36" s="1" t="s">
        <v>161</v>
      </c>
      <c r="V36" s="1" t="s">
        <v>100</v>
      </c>
      <c r="W36" s="1" t="s">
        <v>142</v>
      </c>
      <c r="X36" s="1" t="s">
        <v>96</v>
      </c>
      <c r="Y36" s="1" t="s">
        <v>118</v>
      </c>
      <c r="Z36" s="1" t="s">
        <v>121</v>
      </c>
      <c r="AA36" s="1" t="s">
        <v>114</v>
      </c>
      <c r="AB36" s="1" t="s">
        <v>91</v>
      </c>
      <c r="AC36" s="1" t="s">
        <v>117</v>
      </c>
      <c r="AD36" s="1" t="s">
        <v>222</v>
      </c>
    </row>
    <row r="37" spans="1:30" x14ac:dyDescent="0.3">
      <c r="A37" s="1" t="s">
        <v>73</v>
      </c>
      <c r="B37">
        <v>2013</v>
      </c>
      <c r="C37" s="1" t="s">
        <v>242</v>
      </c>
      <c r="D37" s="1" t="s">
        <v>201</v>
      </c>
      <c r="E37" s="1" t="s">
        <v>252</v>
      </c>
      <c r="F37" s="1" t="s">
        <v>253</v>
      </c>
      <c r="G37" s="1" t="s">
        <v>127</v>
      </c>
      <c r="H37" s="1" t="s">
        <v>75</v>
      </c>
      <c r="I37" s="1" t="s">
        <v>222</v>
      </c>
      <c r="J37" s="1" t="s">
        <v>254</v>
      </c>
      <c r="K37" s="1" t="s">
        <v>87</v>
      </c>
      <c r="L37" s="1" t="s">
        <v>140</v>
      </c>
      <c r="M37" s="1" t="s">
        <v>55</v>
      </c>
      <c r="N37" s="1" t="s">
        <v>147</v>
      </c>
      <c r="O37" s="1" t="s">
        <v>232</v>
      </c>
      <c r="P37" s="1" t="s">
        <v>243</v>
      </c>
      <c r="Q37" s="1" t="s">
        <v>170</v>
      </c>
      <c r="R37" s="1" t="s">
        <v>255</v>
      </c>
      <c r="S37" s="1" t="s">
        <v>188</v>
      </c>
      <c r="T37" s="1" t="s">
        <v>176</v>
      </c>
      <c r="U37" s="1" t="s">
        <v>161</v>
      </c>
      <c r="V37" s="1" t="s">
        <v>178</v>
      </c>
      <c r="W37" s="1" t="s">
        <v>174</v>
      </c>
      <c r="X37" s="1" t="s">
        <v>118</v>
      </c>
      <c r="Y37" s="1" t="s">
        <v>117</v>
      </c>
      <c r="Z37" s="1" t="s">
        <v>96</v>
      </c>
      <c r="AA37" s="1" t="s">
        <v>256</v>
      </c>
      <c r="AB37" s="1" t="s">
        <v>62</v>
      </c>
      <c r="AC37" s="1" t="s">
        <v>76</v>
      </c>
      <c r="AD37" s="1" t="s">
        <v>215</v>
      </c>
    </row>
    <row r="38" spans="1:30" x14ac:dyDescent="0.3">
      <c r="A38" s="1" t="s">
        <v>30</v>
      </c>
      <c r="B38">
        <v>2014</v>
      </c>
      <c r="C38" s="1" t="s">
        <v>31</v>
      </c>
      <c r="D38" s="1" t="s">
        <v>213</v>
      </c>
      <c r="E38" s="1" t="s">
        <v>221</v>
      </c>
      <c r="F38" s="1" t="s">
        <v>248</v>
      </c>
      <c r="G38" s="1" t="s">
        <v>231</v>
      </c>
      <c r="H38" s="1" t="s">
        <v>96</v>
      </c>
      <c r="I38" s="1" t="s">
        <v>212</v>
      </c>
      <c r="J38" s="1" t="s">
        <v>257</v>
      </c>
      <c r="K38" s="1" t="s">
        <v>135</v>
      </c>
      <c r="L38" s="1" t="s">
        <v>61</v>
      </c>
      <c r="M38" s="1" t="s">
        <v>88</v>
      </c>
      <c r="N38" s="1" t="s">
        <v>155</v>
      </c>
      <c r="O38" s="1" t="s">
        <v>226</v>
      </c>
      <c r="P38" s="1" t="s">
        <v>218</v>
      </c>
      <c r="Q38" s="1" t="s">
        <v>170</v>
      </c>
      <c r="R38" s="1" t="s">
        <v>241</v>
      </c>
      <c r="S38" s="1" t="s">
        <v>215</v>
      </c>
      <c r="T38" s="1" t="s">
        <v>227</v>
      </c>
      <c r="U38" s="1" t="s">
        <v>48</v>
      </c>
      <c r="V38" s="1" t="s">
        <v>57</v>
      </c>
      <c r="W38" s="1" t="s">
        <v>180</v>
      </c>
      <c r="X38" s="1" t="s">
        <v>130</v>
      </c>
      <c r="Y38" s="1" t="s">
        <v>55</v>
      </c>
      <c r="Z38" s="1" t="s">
        <v>135</v>
      </c>
      <c r="AA38" s="1" t="s">
        <v>229</v>
      </c>
      <c r="AB38" s="1" t="s">
        <v>104</v>
      </c>
      <c r="AC38" s="1" t="s">
        <v>130</v>
      </c>
      <c r="AD38" s="1" t="s">
        <v>139</v>
      </c>
    </row>
    <row r="39" spans="1:30" x14ac:dyDescent="0.3">
      <c r="A39" s="1" t="s">
        <v>54</v>
      </c>
      <c r="B39">
        <v>2014</v>
      </c>
      <c r="C39" s="1" t="s">
        <v>31</v>
      </c>
      <c r="D39" s="1" t="s">
        <v>258</v>
      </c>
      <c r="E39" s="1" t="s">
        <v>259</v>
      </c>
      <c r="F39" s="1" t="s">
        <v>260</v>
      </c>
      <c r="G39" s="1" t="s">
        <v>211</v>
      </c>
      <c r="H39" s="1" t="s">
        <v>60</v>
      </c>
      <c r="I39" s="1" t="s">
        <v>147</v>
      </c>
      <c r="J39" s="1" t="s">
        <v>213</v>
      </c>
      <c r="K39" s="1" t="s">
        <v>32</v>
      </c>
      <c r="L39" s="1" t="s">
        <v>261</v>
      </c>
      <c r="M39" s="1" t="s">
        <v>188</v>
      </c>
      <c r="N39" s="1" t="s">
        <v>147</v>
      </c>
      <c r="O39" s="1" t="s">
        <v>262</v>
      </c>
      <c r="P39" s="1" t="s">
        <v>212</v>
      </c>
      <c r="Q39" s="1" t="s">
        <v>198</v>
      </c>
      <c r="R39" s="1" t="s">
        <v>176</v>
      </c>
      <c r="S39" s="1" t="s">
        <v>142</v>
      </c>
      <c r="T39" s="1" t="s">
        <v>183</v>
      </c>
      <c r="U39" s="1" t="s">
        <v>133</v>
      </c>
      <c r="V39" s="1" t="s">
        <v>149</v>
      </c>
      <c r="W39" s="1" t="s">
        <v>178</v>
      </c>
      <c r="X39" s="1" t="s">
        <v>118</v>
      </c>
      <c r="Y39" s="1" t="s">
        <v>184</v>
      </c>
      <c r="Z39" s="1" t="s">
        <v>117</v>
      </c>
      <c r="AA39" s="1" t="s">
        <v>256</v>
      </c>
      <c r="AB39" s="1" t="s">
        <v>125</v>
      </c>
      <c r="AC39" s="1" t="s">
        <v>55</v>
      </c>
      <c r="AD39" s="1" t="s">
        <v>94</v>
      </c>
    </row>
    <row r="40" spans="1:30" x14ac:dyDescent="0.3">
      <c r="A40" s="1" t="s">
        <v>73</v>
      </c>
      <c r="B40">
        <v>2014</v>
      </c>
      <c r="C40" s="1" t="s">
        <v>31</v>
      </c>
      <c r="D40" s="1" t="s">
        <v>191</v>
      </c>
      <c r="E40" s="1" t="s">
        <v>263</v>
      </c>
      <c r="F40" s="1" t="s">
        <v>264</v>
      </c>
      <c r="G40" s="1" t="s">
        <v>238</v>
      </c>
      <c r="H40" s="1" t="s">
        <v>39</v>
      </c>
      <c r="I40" s="1" t="s">
        <v>113</v>
      </c>
      <c r="J40" s="1" t="s">
        <v>265</v>
      </c>
      <c r="K40" s="1" t="s">
        <v>121</v>
      </c>
      <c r="L40" s="1" t="s">
        <v>217</v>
      </c>
      <c r="M40" s="1" t="s">
        <v>149</v>
      </c>
      <c r="N40" s="1" t="s">
        <v>144</v>
      </c>
      <c r="O40" s="1" t="s">
        <v>214</v>
      </c>
      <c r="P40" s="1" t="s">
        <v>247</v>
      </c>
      <c r="Q40" s="1" t="s">
        <v>215</v>
      </c>
      <c r="R40" s="1" t="s">
        <v>247</v>
      </c>
      <c r="S40" s="1" t="s">
        <v>115</v>
      </c>
      <c r="T40" s="1" t="s">
        <v>138</v>
      </c>
      <c r="U40" s="1" t="s">
        <v>133</v>
      </c>
      <c r="V40" s="1" t="s">
        <v>157</v>
      </c>
      <c r="W40" s="1" t="s">
        <v>144</v>
      </c>
      <c r="X40" s="1" t="s">
        <v>164</v>
      </c>
      <c r="Y40" s="1" t="s">
        <v>161</v>
      </c>
      <c r="Z40" s="1" t="s">
        <v>118</v>
      </c>
      <c r="AA40" s="1" t="s">
        <v>133</v>
      </c>
      <c r="AB40" s="1" t="s">
        <v>111</v>
      </c>
      <c r="AC40" s="1" t="s">
        <v>130</v>
      </c>
      <c r="AD40" s="1" t="s">
        <v>211</v>
      </c>
    </row>
    <row r="41" spans="1:30" x14ac:dyDescent="0.3">
      <c r="A41" s="1" t="s">
        <v>30</v>
      </c>
      <c r="B41">
        <v>2014</v>
      </c>
      <c r="C41" s="1" t="s">
        <v>85</v>
      </c>
      <c r="D41" s="1" t="s">
        <v>266</v>
      </c>
      <c r="E41" s="1" t="s">
        <v>267</v>
      </c>
      <c r="F41" s="1" t="s">
        <v>258</v>
      </c>
      <c r="G41" s="1" t="s">
        <v>158</v>
      </c>
      <c r="H41" s="1" t="s">
        <v>96</v>
      </c>
      <c r="I41" s="1" t="s">
        <v>195</v>
      </c>
      <c r="J41" s="1" t="s">
        <v>218</v>
      </c>
      <c r="K41" s="1" t="s">
        <v>117</v>
      </c>
      <c r="L41" s="1" t="s">
        <v>171</v>
      </c>
      <c r="M41" s="1" t="s">
        <v>100</v>
      </c>
      <c r="N41" s="1" t="s">
        <v>94</v>
      </c>
      <c r="O41" s="1" t="s">
        <v>168</v>
      </c>
      <c r="P41" s="1" t="s">
        <v>268</v>
      </c>
      <c r="Q41" s="1" t="s">
        <v>139</v>
      </c>
      <c r="R41" s="1" t="s">
        <v>221</v>
      </c>
      <c r="S41" s="1" t="s">
        <v>215</v>
      </c>
      <c r="T41" s="1" t="s">
        <v>252</v>
      </c>
      <c r="U41" s="1" t="s">
        <v>48</v>
      </c>
      <c r="V41" s="1" t="s">
        <v>115</v>
      </c>
      <c r="W41" s="1" t="s">
        <v>94</v>
      </c>
      <c r="X41" s="1" t="s">
        <v>134</v>
      </c>
      <c r="Y41" s="1" t="s">
        <v>184</v>
      </c>
      <c r="Z41" s="1" t="s">
        <v>109</v>
      </c>
      <c r="AA41" s="1" t="s">
        <v>205</v>
      </c>
      <c r="AB41" s="1" t="s">
        <v>87</v>
      </c>
      <c r="AC41" s="1" t="s">
        <v>134</v>
      </c>
      <c r="AD41" s="1" t="s">
        <v>170</v>
      </c>
    </row>
    <row r="42" spans="1:30" x14ac:dyDescent="0.3">
      <c r="A42" s="1" t="s">
        <v>54</v>
      </c>
      <c r="B42">
        <v>2014</v>
      </c>
      <c r="C42" s="1" t="s">
        <v>85</v>
      </c>
      <c r="D42" s="1" t="s">
        <v>269</v>
      </c>
      <c r="E42" s="1" t="s">
        <v>259</v>
      </c>
      <c r="F42" s="1" t="s">
        <v>270</v>
      </c>
      <c r="G42" s="1" t="s">
        <v>255</v>
      </c>
      <c r="H42" s="1" t="s">
        <v>150</v>
      </c>
      <c r="I42" s="1" t="s">
        <v>238</v>
      </c>
      <c r="J42" s="1" t="s">
        <v>256</v>
      </c>
      <c r="K42" s="1" t="s">
        <v>111</v>
      </c>
      <c r="L42" s="1" t="s">
        <v>271</v>
      </c>
      <c r="M42" s="1" t="s">
        <v>220</v>
      </c>
      <c r="N42" s="1" t="s">
        <v>147</v>
      </c>
      <c r="O42" s="1" t="s">
        <v>272</v>
      </c>
      <c r="P42" s="1" t="s">
        <v>255</v>
      </c>
      <c r="Q42" s="1" t="s">
        <v>227</v>
      </c>
      <c r="R42" s="1" t="s">
        <v>268</v>
      </c>
      <c r="S42" s="1" t="s">
        <v>174</v>
      </c>
      <c r="T42" s="1" t="s">
        <v>181</v>
      </c>
      <c r="U42" s="1" t="s">
        <v>153</v>
      </c>
      <c r="V42" s="1" t="s">
        <v>143</v>
      </c>
      <c r="W42" s="1" t="s">
        <v>180</v>
      </c>
      <c r="X42" s="1" t="s">
        <v>100</v>
      </c>
      <c r="Y42" s="1" t="s">
        <v>142</v>
      </c>
      <c r="Z42" s="1" t="s">
        <v>164</v>
      </c>
      <c r="AA42" s="1" t="s">
        <v>133</v>
      </c>
      <c r="AB42" s="1" t="s">
        <v>87</v>
      </c>
      <c r="AC42" s="1" t="s">
        <v>149</v>
      </c>
      <c r="AD42" s="1" t="s">
        <v>166</v>
      </c>
    </row>
    <row r="43" spans="1:30" x14ac:dyDescent="0.3">
      <c r="A43" s="1" t="s">
        <v>73</v>
      </c>
      <c r="B43">
        <v>2014</v>
      </c>
      <c r="C43" s="1" t="s">
        <v>85</v>
      </c>
      <c r="D43" s="1" t="s">
        <v>224</v>
      </c>
      <c r="E43" s="1" t="s">
        <v>169</v>
      </c>
      <c r="F43" s="1" t="s">
        <v>230</v>
      </c>
      <c r="G43" s="1" t="s">
        <v>273</v>
      </c>
      <c r="H43" s="1" t="s">
        <v>98</v>
      </c>
      <c r="I43" s="1" t="s">
        <v>138</v>
      </c>
      <c r="J43" s="1" t="s">
        <v>215</v>
      </c>
      <c r="K43" s="1" t="s">
        <v>145</v>
      </c>
      <c r="L43" s="1" t="s">
        <v>274</v>
      </c>
      <c r="M43" s="1" t="s">
        <v>114</v>
      </c>
      <c r="N43" s="1" t="s">
        <v>180</v>
      </c>
      <c r="O43" s="1" t="s">
        <v>263</v>
      </c>
      <c r="P43" s="1" t="s">
        <v>268</v>
      </c>
      <c r="Q43" s="1" t="s">
        <v>181</v>
      </c>
      <c r="R43" s="1" t="s">
        <v>177</v>
      </c>
      <c r="S43" s="1" t="s">
        <v>222</v>
      </c>
      <c r="T43" s="1" t="s">
        <v>244</v>
      </c>
      <c r="U43" s="1" t="s">
        <v>153</v>
      </c>
      <c r="V43" s="1" t="s">
        <v>155</v>
      </c>
      <c r="W43" s="1" t="s">
        <v>101</v>
      </c>
      <c r="X43" s="1" t="s">
        <v>161</v>
      </c>
      <c r="Y43" s="1" t="s">
        <v>143</v>
      </c>
      <c r="Z43" s="1" t="s">
        <v>175</v>
      </c>
      <c r="AA43" s="1" t="s">
        <v>229</v>
      </c>
      <c r="AB43" s="1" t="s">
        <v>87</v>
      </c>
      <c r="AC43" s="1" t="s">
        <v>134</v>
      </c>
      <c r="AD43" s="1" t="s">
        <v>211</v>
      </c>
    </row>
    <row r="44" spans="1:30" x14ac:dyDescent="0.3">
      <c r="A44" s="1" t="s">
        <v>30</v>
      </c>
      <c r="B44">
        <v>2014</v>
      </c>
      <c r="C44" s="1" t="s">
        <v>107</v>
      </c>
      <c r="D44" s="1" t="s">
        <v>152</v>
      </c>
      <c r="E44" s="1" t="s">
        <v>214</v>
      </c>
      <c r="F44" s="1" t="s">
        <v>275</v>
      </c>
      <c r="G44" s="1" t="s">
        <v>276</v>
      </c>
      <c r="H44" s="1" t="s">
        <v>145</v>
      </c>
      <c r="I44" s="1" t="s">
        <v>191</v>
      </c>
      <c r="J44" s="1" t="s">
        <v>277</v>
      </c>
      <c r="K44" s="1" t="s">
        <v>88</v>
      </c>
      <c r="L44" s="1" t="s">
        <v>278</v>
      </c>
      <c r="M44" s="1" t="s">
        <v>161</v>
      </c>
      <c r="N44" s="1" t="s">
        <v>57</v>
      </c>
      <c r="O44" s="1" t="s">
        <v>186</v>
      </c>
      <c r="P44" s="1" t="s">
        <v>227</v>
      </c>
      <c r="Q44" s="1" t="s">
        <v>126</v>
      </c>
      <c r="R44" s="1" t="s">
        <v>173</v>
      </c>
      <c r="S44" s="1" t="s">
        <v>160</v>
      </c>
      <c r="T44" s="1" t="s">
        <v>193</v>
      </c>
      <c r="U44" s="1" t="s">
        <v>48</v>
      </c>
      <c r="V44" s="1" t="s">
        <v>127</v>
      </c>
      <c r="W44" s="1" t="s">
        <v>127</v>
      </c>
      <c r="X44" s="1" t="s">
        <v>114</v>
      </c>
      <c r="Y44" s="1" t="s">
        <v>119</v>
      </c>
      <c r="Z44" s="1" t="s">
        <v>88</v>
      </c>
      <c r="AA44" s="1" t="s">
        <v>155</v>
      </c>
      <c r="AB44" s="1" t="s">
        <v>121</v>
      </c>
      <c r="AC44" s="1" t="s">
        <v>142</v>
      </c>
      <c r="AD44" s="1" t="s">
        <v>126</v>
      </c>
    </row>
    <row r="45" spans="1:30" x14ac:dyDescent="0.3">
      <c r="A45" s="1" t="s">
        <v>54</v>
      </c>
      <c r="B45">
        <v>2014</v>
      </c>
      <c r="C45" s="1" t="s">
        <v>107</v>
      </c>
      <c r="D45" s="1" t="s">
        <v>279</v>
      </c>
      <c r="E45" s="1" t="s">
        <v>280</v>
      </c>
      <c r="F45" s="1" t="s">
        <v>281</v>
      </c>
      <c r="G45" s="1" t="s">
        <v>227</v>
      </c>
      <c r="H45" s="1" t="s">
        <v>103</v>
      </c>
      <c r="I45" s="1" t="s">
        <v>267</v>
      </c>
      <c r="J45" s="1" t="s">
        <v>222</v>
      </c>
      <c r="K45" s="1" t="s">
        <v>121</v>
      </c>
      <c r="L45" s="1" t="s">
        <v>282</v>
      </c>
      <c r="M45" s="1" t="s">
        <v>238</v>
      </c>
      <c r="N45" s="1" t="s">
        <v>157</v>
      </c>
      <c r="O45" s="1" t="s">
        <v>248</v>
      </c>
      <c r="P45" s="1" t="s">
        <v>218</v>
      </c>
      <c r="Q45" s="1" t="s">
        <v>252</v>
      </c>
      <c r="R45" s="1" t="s">
        <v>247</v>
      </c>
      <c r="S45" s="1" t="s">
        <v>147</v>
      </c>
      <c r="T45" s="1" t="s">
        <v>255</v>
      </c>
      <c r="U45" s="1" t="s">
        <v>115</v>
      </c>
      <c r="V45" s="1" t="s">
        <v>134</v>
      </c>
      <c r="W45" s="1" t="s">
        <v>57</v>
      </c>
      <c r="X45" s="1" t="s">
        <v>184</v>
      </c>
      <c r="Y45" s="1" t="s">
        <v>133</v>
      </c>
      <c r="Z45" s="1" t="s">
        <v>134</v>
      </c>
      <c r="AA45" s="1" t="s">
        <v>229</v>
      </c>
      <c r="AB45" s="1" t="s">
        <v>86</v>
      </c>
      <c r="AC45" s="1" t="s">
        <v>114</v>
      </c>
      <c r="AD45" s="1" t="s">
        <v>206</v>
      </c>
    </row>
    <row r="46" spans="1:30" x14ac:dyDescent="0.3">
      <c r="A46" s="1" t="s">
        <v>73</v>
      </c>
      <c r="B46">
        <v>2014</v>
      </c>
      <c r="C46" s="1" t="s">
        <v>283</v>
      </c>
      <c r="D46" s="1" t="s">
        <v>275</v>
      </c>
      <c r="E46" s="1" t="s">
        <v>284</v>
      </c>
      <c r="F46" s="1" t="s">
        <v>285</v>
      </c>
      <c r="G46" s="1" t="s">
        <v>276</v>
      </c>
      <c r="H46" s="1" t="s">
        <v>105</v>
      </c>
      <c r="I46" s="1" t="s">
        <v>239</v>
      </c>
      <c r="J46" s="1" t="s">
        <v>208</v>
      </c>
      <c r="K46" s="1" t="s">
        <v>117</v>
      </c>
      <c r="L46" s="1" t="s">
        <v>286</v>
      </c>
      <c r="M46" s="1" t="s">
        <v>229</v>
      </c>
      <c r="N46" s="1" t="s">
        <v>188</v>
      </c>
      <c r="O46" s="1" t="s">
        <v>284</v>
      </c>
      <c r="P46" s="1" t="s">
        <v>276</v>
      </c>
      <c r="Q46" s="1" t="s">
        <v>255</v>
      </c>
      <c r="R46" s="1" t="s">
        <v>246</v>
      </c>
      <c r="S46" s="1" t="s">
        <v>206</v>
      </c>
      <c r="T46" s="1" t="s">
        <v>177</v>
      </c>
      <c r="U46" s="1" t="s">
        <v>115</v>
      </c>
      <c r="V46" s="1" t="s">
        <v>153</v>
      </c>
      <c r="W46" s="1" t="s">
        <v>115</v>
      </c>
      <c r="X46" s="1" t="s">
        <v>119</v>
      </c>
      <c r="Y46" s="1" t="s">
        <v>114</v>
      </c>
      <c r="Z46" s="1" t="s">
        <v>130</v>
      </c>
      <c r="AA46" s="1" t="s">
        <v>205</v>
      </c>
      <c r="AB46" s="1" t="s">
        <v>96</v>
      </c>
      <c r="AC46" s="1" t="s">
        <v>142</v>
      </c>
      <c r="AD46" s="1" t="s">
        <v>139</v>
      </c>
    </row>
    <row r="47" spans="1:30" x14ac:dyDescent="0.3">
      <c r="A47" s="1" t="s">
        <v>30</v>
      </c>
      <c r="B47">
        <v>2014</v>
      </c>
      <c r="C47" s="1" t="s">
        <v>123</v>
      </c>
      <c r="D47" s="1" t="s">
        <v>224</v>
      </c>
      <c r="E47" s="1" t="s">
        <v>213</v>
      </c>
      <c r="F47" s="1" t="s">
        <v>214</v>
      </c>
      <c r="G47" s="1" t="s">
        <v>151</v>
      </c>
      <c r="H47" s="1" t="s">
        <v>118</v>
      </c>
      <c r="I47" s="1" t="s">
        <v>287</v>
      </c>
      <c r="J47" s="1" t="s">
        <v>248</v>
      </c>
      <c r="K47" s="1" t="s">
        <v>149</v>
      </c>
      <c r="L47" s="1" t="s">
        <v>116</v>
      </c>
      <c r="M47" s="1" t="s">
        <v>119</v>
      </c>
      <c r="N47" s="1" t="s">
        <v>220</v>
      </c>
      <c r="O47" s="1" t="s">
        <v>239</v>
      </c>
      <c r="P47" s="1" t="s">
        <v>193</v>
      </c>
      <c r="Q47" s="1" t="s">
        <v>138</v>
      </c>
      <c r="R47" s="1" t="s">
        <v>214</v>
      </c>
      <c r="S47" s="1" t="s">
        <v>276</v>
      </c>
      <c r="T47" s="1" t="s">
        <v>168</v>
      </c>
      <c r="U47" s="1" t="s">
        <v>48</v>
      </c>
      <c r="V47" s="1" t="s">
        <v>127</v>
      </c>
      <c r="W47" s="1" t="s">
        <v>206</v>
      </c>
      <c r="X47" s="1" t="s">
        <v>229</v>
      </c>
      <c r="Y47" s="1" t="s">
        <v>119</v>
      </c>
      <c r="Z47" s="1" t="s">
        <v>55</v>
      </c>
      <c r="AA47" s="1" t="s">
        <v>57</v>
      </c>
      <c r="AB47" s="1" t="s">
        <v>121</v>
      </c>
      <c r="AC47" s="1" t="s">
        <v>256</v>
      </c>
      <c r="AD47" s="1" t="s">
        <v>138</v>
      </c>
    </row>
    <row r="48" spans="1:30" x14ac:dyDescent="0.3">
      <c r="A48" s="1" t="s">
        <v>54</v>
      </c>
      <c r="B48">
        <v>2014</v>
      </c>
      <c r="C48" s="1" t="s">
        <v>123</v>
      </c>
      <c r="D48" s="1" t="s">
        <v>230</v>
      </c>
      <c r="E48" s="1" t="s">
        <v>288</v>
      </c>
      <c r="F48" s="1" t="s">
        <v>222</v>
      </c>
      <c r="G48" s="1" t="s">
        <v>151</v>
      </c>
      <c r="H48" s="1" t="s">
        <v>40</v>
      </c>
      <c r="I48" s="1" t="s">
        <v>162</v>
      </c>
      <c r="J48" s="1" t="s">
        <v>258</v>
      </c>
      <c r="K48" s="1" t="s">
        <v>149</v>
      </c>
      <c r="L48" s="1" t="s">
        <v>66</v>
      </c>
      <c r="M48" s="1" t="s">
        <v>268</v>
      </c>
      <c r="N48" s="1" t="s">
        <v>188</v>
      </c>
      <c r="O48" s="1" t="s">
        <v>285</v>
      </c>
      <c r="P48" s="1" t="s">
        <v>289</v>
      </c>
      <c r="Q48" s="1" t="s">
        <v>290</v>
      </c>
      <c r="R48" s="1" t="s">
        <v>208</v>
      </c>
      <c r="S48" s="1" t="s">
        <v>153</v>
      </c>
      <c r="T48" s="1" t="s">
        <v>198</v>
      </c>
      <c r="U48" s="1" t="s">
        <v>113</v>
      </c>
      <c r="V48" s="1" t="s">
        <v>134</v>
      </c>
      <c r="W48" s="1" t="s">
        <v>127</v>
      </c>
      <c r="X48" s="1" t="s">
        <v>149</v>
      </c>
      <c r="Y48" s="1" t="s">
        <v>119</v>
      </c>
      <c r="Z48" s="1" t="s">
        <v>119</v>
      </c>
      <c r="AA48" s="1" t="s">
        <v>153</v>
      </c>
      <c r="AB48" s="1" t="s">
        <v>56</v>
      </c>
      <c r="AC48" s="1" t="s">
        <v>114</v>
      </c>
      <c r="AD48" s="1" t="s">
        <v>181</v>
      </c>
    </row>
    <row r="49" spans="1:30" x14ac:dyDescent="0.3">
      <c r="A49" s="1" t="s">
        <v>73</v>
      </c>
      <c r="B49">
        <v>2014</v>
      </c>
      <c r="C49" s="1" t="s">
        <v>123</v>
      </c>
      <c r="D49" s="1" t="s">
        <v>291</v>
      </c>
      <c r="E49" s="1" t="s">
        <v>272</v>
      </c>
      <c r="F49" s="1" t="s">
        <v>227</v>
      </c>
      <c r="G49" s="1" t="s">
        <v>151</v>
      </c>
      <c r="H49" s="1" t="s">
        <v>75</v>
      </c>
      <c r="I49" s="1" t="s">
        <v>292</v>
      </c>
      <c r="J49" s="1" t="s">
        <v>275</v>
      </c>
      <c r="K49" s="1" t="s">
        <v>149</v>
      </c>
      <c r="L49" s="1" t="s">
        <v>61</v>
      </c>
      <c r="M49" s="1" t="s">
        <v>180</v>
      </c>
      <c r="N49" s="1" t="s">
        <v>115</v>
      </c>
      <c r="O49" s="1" t="s">
        <v>210</v>
      </c>
      <c r="P49" s="1" t="s">
        <v>290</v>
      </c>
      <c r="Q49" s="1" t="s">
        <v>218</v>
      </c>
      <c r="R49" s="1" t="s">
        <v>232</v>
      </c>
      <c r="S49" s="1" t="s">
        <v>126</v>
      </c>
      <c r="T49" s="1" t="s">
        <v>151</v>
      </c>
      <c r="U49" s="1" t="s">
        <v>113</v>
      </c>
      <c r="V49" s="1" t="s">
        <v>153</v>
      </c>
      <c r="W49" s="1" t="s">
        <v>211</v>
      </c>
      <c r="X49" s="1" t="s">
        <v>256</v>
      </c>
      <c r="Y49" s="1" t="s">
        <v>119</v>
      </c>
      <c r="Z49" s="1" t="s">
        <v>134</v>
      </c>
      <c r="AA49" s="1" t="s">
        <v>188</v>
      </c>
      <c r="AB49" s="1" t="s">
        <v>96</v>
      </c>
      <c r="AC49" s="1" t="s">
        <v>256</v>
      </c>
      <c r="AD49" s="1" t="s">
        <v>273</v>
      </c>
    </row>
    <row r="50" spans="1:30" x14ac:dyDescent="0.3">
      <c r="A50" s="1" t="s">
        <v>30</v>
      </c>
      <c r="B50">
        <v>2014</v>
      </c>
      <c r="C50" s="1" t="s">
        <v>136</v>
      </c>
      <c r="D50" s="1" t="s">
        <v>293</v>
      </c>
      <c r="E50" s="1" t="s">
        <v>224</v>
      </c>
      <c r="F50" s="1" t="s">
        <v>95</v>
      </c>
      <c r="G50" s="1" t="s">
        <v>148</v>
      </c>
      <c r="H50" s="1" t="s">
        <v>175</v>
      </c>
      <c r="I50" s="1" t="s">
        <v>294</v>
      </c>
      <c r="J50" s="1" t="s">
        <v>257</v>
      </c>
      <c r="K50" s="1" t="s">
        <v>256</v>
      </c>
      <c r="L50" s="1" t="s">
        <v>70</v>
      </c>
      <c r="M50" s="1" t="s">
        <v>133</v>
      </c>
      <c r="N50" s="1" t="s">
        <v>139</v>
      </c>
      <c r="O50" s="1" t="s">
        <v>169</v>
      </c>
      <c r="P50" s="1" t="s">
        <v>289</v>
      </c>
      <c r="Q50" s="1" t="s">
        <v>208</v>
      </c>
      <c r="R50" s="1" t="s">
        <v>239</v>
      </c>
      <c r="S50" s="1" t="s">
        <v>246</v>
      </c>
      <c r="T50" s="1" t="s">
        <v>295</v>
      </c>
      <c r="U50" s="1" t="s">
        <v>48</v>
      </c>
      <c r="V50" s="1" t="s">
        <v>127</v>
      </c>
      <c r="W50" s="1" t="s">
        <v>238</v>
      </c>
      <c r="X50" s="1" t="s">
        <v>147</v>
      </c>
      <c r="Y50" s="1" t="s">
        <v>114</v>
      </c>
      <c r="Z50" s="1" t="s">
        <v>134</v>
      </c>
      <c r="AA50" s="1" t="s">
        <v>166</v>
      </c>
      <c r="AB50" s="1" t="s">
        <v>121</v>
      </c>
      <c r="AC50" s="1" t="s">
        <v>229</v>
      </c>
      <c r="AD50" s="1" t="s">
        <v>218</v>
      </c>
    </row>
    <row r="51" spans="1:30" x14ac:dyDescent="0.3">
      <c r="A51" s="1" t="s">
        <v>54</v>
      </c>
      <c r="B51">
        <v>2014</v>
      </c>
      <c r="C51" s="1" t="s">
        <v>136</v>
      </c>
      <c r="D51" s="1" t="s">
        <v>296</v>
      </c>
      <c r="E51" s="1" t="s">
        <v>264</v>
      </c>
      <c r="F51" s="1" t="s">
        <v>139</v>
      </c>
      <c r="G51" s="1" t="s">
        <v>201</v>
      </c>
      <c r="H51" s="1" t="s">
        <v>70</v>
      </c>
      <c r="I51" s="1" t="s">
        <v>165</v>
      </c>
      <c r="J51" s="1" t="s">
        <v>297</v>
      </c>
      <c r="K51" s="1" t="s">
        <v>180</v>
      </c>
      <c r="L51" s="1" t="s">
        <v>154</v>
      </c>
      <c r="M51" s="1" t="s">
        <v>151</v>
      </c>
      <c r="N51" s="1" t="s">
        <v>94</v>
      </c>
      <c r="O51" s="1" t="s">
        <v>288</v>
      </c>
      <c r="P51" s="1" t="s">
        <v>298</v>
      </c>
      <c r="Q51" s="1" t="s">
        <v>186</v>
      </c>
      <c r="R51" s="1" t="s">
        <v>246</v>
      </c>
      <c r="S51" s="1" t="s">
        <v>94</v>
      </c>
      <c r="T51" s="1" t="s">
        <v>227</v>
      </c>
      <c r="U51" s="1" t="s">
        <v>183</v>
      </c>
      <c r="V51" s="1" t="s">
        <v>143</v>
      </c>
      <c r="W51" s="1" t="s">
        <v>238</v>
      </c>
      <c r="X51" s="1" t="s">
        <v>119</v>
      </c>
      <c r="Y51" s="1" t="s">
        <v>142</v>
      </c>
      <c r="Z51" s="1" t="s">
        <v>256</v>
      </c>
      <c r="AA51" s="1" t="s">
        <v>94</v>
      </c>
      <c r="AB51" s="1" t="s">
        <v>145</v>
      </c>
      <c r="AC51" s="1" t="s">
        <v>174</v>
      </c>
      <c r="AD51" s="1" t="s">
        <v>192</v>
      </c>
    </row>
    <row r="52" spans="1:30" x14ac:dyDescent="0.3">
      <c r="A52" s="1" t="s">
        <v>73</v>
      </c>
      <c r="B52">
        <v>2014</v>
      </c>
      <c r="C52" s="1" t="s">
        <v>136</v>
      </c>
      <c r="D52" s="1" t="s">
        <v>299</v>
      </c>
      <c r="E52" s="1" t="s">
        <v>300</v>
      </c>
      <c r="F52" s="1" t="s">
        <v>244</v>
      </c>
      <c r="G52" s="1" t="s">
        <v>243</v>
      </c>
      <c r="H52" s="1" t="s">
        <v>91</v>
      </c>
      <c r="I52" s="1" t="s">
        <v>301</v>
      </c>
      <c r="J52" s="1" t="s">
        <v>302</v>
      </c>
      <c r="K52" s="1" t="s">
        <v>178</v>
      </c>
      <c r="L52" s="1" t="s">
        <v>103</v>
      </c>
      <c r="M52" s="1" t="s">
        <v>127</v>
      </c>
      <c r="N52" s="1" t="s">
        <v>206</v>
      </c>
      <c r="O52" s="1" t="s">
        <v>187</v>
      </c>
      <c r="P52" s="1" t="s">
        <v>213</v>
      </c>
      <c r="Q52" s="1" t="s">
        <v>246</v>
      </c>
      <c r="R52" s="1" t="s">
        <v>148</v>
      </c>
      <c r="S52" s="1" t="s">
        <v>255</v>
      </c>
      <c r="T52" s="1" t="s">
        <v>290</v>
      </c>
      <c r="U52" s="1" t="s">
        <v>183</v>
      </c>
      <c r="V52" s="1" t="s">
        <v>153</v>
      </c>
      <c r="W52" s="1" t="s">
        <v>238</v>
      </c>
      <c r="X52" s="1" t="s">
        <v>229</v>
      </c>
      <c r="Y52" s="1" t="s">
        <v>142</v>
      </c>
      <c r="Z52" s="1" t="s">
        <v>119</v>
      </c>
      <c r="AA52" s="1" t="s">
        <v>57</v>
      </c>
      <c r="AB52" s="1" t="s">
        <v>56</v>
      </c>
      <c r="AC52" s="1" t="s">
        <v>229</v>
      </c>
      <c r="AD52" s="1" t="s">
        <v>247</v>
      </c>
    </row>
    <row r="53" spans="1:30" x14ac:dyDescent="0.3">
      <c r="A53" s="1" t="s">
        <v>30</v>
      </c>
      <c r="B53">
        <v>2014</v>
      </c>
      <c r="C53" s="1" t="s">
        <v>146</v>
      </c>
      <c r="D53" s="1" t="s">
        <v>275</v>
      </c>
      <c r="E53" s="1" t="s">
        <v>300</v>
      </c>
      <c r="F53" s="1" t="s">
        <v>276</v>
      </c>
      <c r="G53" s="1" t="s">
        <v>284</v>
      </c>
      <c r="H53" s="1" t="s">
        <v>164</v>
      </c>
      <c r="I53" s="1" t="s">
        <v>303</v>
      </c>
      <c r="J53" s="1" t="s">
        <v>304</v>
      </c>
      <c r="K53" s="1" t="s">
        <v>157</v>
      </c>
      <c r="L53" s="1" t="s">
        <v>58</v>
      </c>
      <c r="M53" s="1" t="s">
        <v>144</v>
      </c>
      <c r="N53" s="1" t="s">
        <v>160</v>
      </c>
      <c r="O53" s="1" t="s">
        <v>152</v>
      </c>
      <c r="P53" s="1" t="s">
        <v>305</v>
      </c>
      <c r="Q53" s="1" t="s">
        <v>226</v>
      </c>
      <c r="R53" s="1" t="s">
        <v>306</v>
      </c>
      <c r="S53" s="1" t="s">
        <v>226</v>
      </c>
      <c r="T53" s="1" t="s">
        <v>284</v>
      </c>
      <c r="U53" s="1" t="s">
        <v>48</v>
      </c>
      <c r="V53" s="1" t="s">
        <v>231</v>
      </c>
      <c r="W53" s="1" t="s">
        <v>160</v>
      </c>
      <c r="X53" s="1" t="s">
        <v>101</v>
      </c>
      <c r="Y53" s="1" t="s">
        <v>157</v>
      </c>
      <c r="Z53" s="1" t="s">
        <v>114</v>
      </c>
      <c r="AA53" s="1" t="s">
        <v>183</v>
      </c>
      <c r="AB53" s="1" t="s">
        <v>125</v>
      </c>
      <c r="AC53" s="1" t="s">
        <v>144</v>
      </c>
      <c r="AD53" s="1" t="s">
        <v>151</v>
      </c>
    </row>
    <row r="54" spans="1:30" x14ac:dyDescent="0.3">
      <c r="A54" s="1" t="s">
        <v>54</v>
      </c>
      <c r="B54">
        <v>2014</v>
      </c>
      <c r="C54" s="1" t="s">
        <v>146</v>
      </c>
      <c r="D54" s="1" t="s">
        <v>307</v>
      </c>
      <c r="E54" s="1" t="s">
        <v>308</v>
      </c>
      <c r="F54" s="1" t="s">
        <v>138</v>
      </c>
      <c r="G54" s="1" t="s">
        <v>187</v>
      </c>
      <c r="H54" s="1" t="s">
        <v>51</v>
      </c>
      <c r="I54" s="1" t="s">
        <v>309</v>
      </c>
      <c r="J54" s="1" t="s">
        <v>310</v>
      </c>
      <c r="K54" s="1" t="s">
        <v>101</v>
      </c>
      <c r="L54" s="1" t="s">
        <v>110</v>
      </c>
      <c r="M54" s="1" t="s">
        <v>186</v>
      </c>
      <c r="N54" s="1" t="s">
        <v>115</v>
      </c>
      <c r="O54" s="1" t="s">
        <v>311</v>
      </c>
      <c r="P54" s="1" t="s">
        <v>259</v>
      </c>
      <c r="Q54" s="1" t="s">
        <v>262</v>
      </c>
      <c r="R54" s="1" t="s">
        <v>232</v>
      </c>
      <c r="S54" s="1" t="s">
        <v>115</v>
      </c>
      <c r="T54" s="1" t="s">
        <v>252</v>
      </c>
      <c r="U54" s="1" t="s">
        <v>113</v>
      </c>
      <c r="V54" s="1" t="s">
        <v>119</v>
      </c>
      <c r="W54" s="1" t="s">
        <v>183</v>
      </c>
      <c r="X54" s="1" t="s">
        <v>114</v>
      </c>
      <c r="Y54" s="1" t="s">
        <v>256</v>
      </c>
      <c r="Z54" s="1" t="s">
        <v>229</v>
      </c>
      <c r="AA54" s="1" t="s">
        <v>273</v>
      </c>
      <c r="AB54" s="1" t="s">
        <v>87</v>
      </c>
      <c r="AC54" s="1" t="s">
        <v>157</v>
      </c>
      <c r="AD54" s="1" t="s">
        <v>177</v>
      </c>
    </row>
    <row r="55" spans="1:30" x14ac:dyDescent="0.3">
      <c r="A55" s="1" t="s">
        <v>73</v>
      </c>
      <c r="B55">
        <v>2014</v>
      </c>
      <c r="C55" s="1" t="s">
        <v>146</v>
      </c>
      <c r="D55" s="1" t="s">
        <v>281</v>
      </c>
      <c r="E55" s="1" t="s">
        <v>307</v>
      </c>
      <c r="F55" s="1" t="s">
        <v>247</v>
      </c>
      <c r="G55" s="1" t="s">
        <v>306</v>
      </c>
      <c r="H55" s="1" t="s">
        <v>167</v>
      </c>
      <c r="I55" s="1" t="s">
        <v>312</v>
      </c>
      <c r="J55" s="1" t="s">
        <v>313</v>
      </c>
      <c r="K55" s="1" t="s">
        <v>155</v>
      </c>
      <c r="L55" s="1" t="s">
        <v>60</v>
      </c>
      <c r="M55" s="1" t="s">
        <v>183</v>
      </c>
      <c r="N55" s="1" t="s">
        <v>139</v>
      </c>
      <c r="O55" s="1" t="s">
        <v>258</v>
      </c>
      <c r="P55" s="1" t="s">
        <v>187</v>
      </c>
      <c r="Q55" s="1" t="s">
        <v>168</v>
      </c>
      <c r="R55" s="1" t="s">
        <v>263</v>
      </c>
      <c r="S55" s="1" t="s">
        <v>192</v>
      </c>
      <c r="T55" s="1" t="s">
        <v>186</v>
      </c>
      <c r="U55" s="1" t="s">
        <v>113</v>
      </c>
      <c r="V55" s="1" t="s">
        <v>115</v>
      </c>
      <c r="W55" s="1" t="s">
        <v>126</v>
      </c>
      <c r="X55" s="1" t="s">
        <v>144</v>
      </c>
      <c r="Y55" s="1" t="s">
        <v>229</v>
      </c>
      <c r="Z55" s="1" t="s">
        <v>133</v>
      </c>
      <c r="AA55" s="1" t="s">
        <v>176</v>
      </c>
      <c r="AB55" s="1" t="s">
        <v>104</v>
      </c>
      <c r="AC55" s="1" t="s">
        <v>144</v>
      </c>
      <c r="AD55" s="1" t="s">
        <v>252</v>
      </c>
    </row>
    <row r="56" spans="1:30" x14ac:dyDescent="0.3">
      <c r="A56" s="1" t="s">
        <v>30</v>
      </c>
      <c r="B56">
        <v>2014</v>
      </c>
      <c r="C56" s="1" t="s">
        <v>163</v>
      </c>
      <c r="D56" s="1" t="s">
        <v>288</v>
      </c>
      <c r="E56" s="1" t="s">
        <v>230</v>
      </c>
      <c r="F56" s="1" t="s">
        <v>267</v>
      </c>
      <c r="G56" s="1" t="s">
        <v>314</v>
      </c>
      <c r="H56" s="1" t="s">
        <v>100</v>
      </c>
      <c r="I56" s="1" t="s">
        <v>315</v>
      </c>
      <c r="J56" s="1" t="s">
        <v>316</v>
      </c>
      <c r="K56" s="1" t="s">
        <v>115</v>
      </c>
      <c r="L56" s="1" t="s">
        <v>41</v>
      </c>
      <c r="M56" s="1" t="s">
        <v>222</v>
      </c>
      <c r="N56" s="1" t="s">
        <v>192</v>
      </c>
      <c r="O56" s="1" t="s">
        <v>291</v>
      </c>
      <c r="P56" s="1" t="s">
        <v>317</v>
      </c>
      <c r="Q56" s="1" t="s">
        <v>148</v>
      </c>
      <c r="R56" s="1" t="s">
        <v>275</v>
      </c>
      <c r="S56" s="1" t="s">
        <v>186</v>
      </c>
      <c r="T56" s="1" t="s">
        <v>293</v>
      </c>
      <c r="U56" s="1" t="s">
        <v>48</v>
      </c>
      <c r="V56" s="1" t="s">
        <v>268</v>
      </c>
      <c r="W56" s="1" t="s">
        <v>138</v>
      </c>
      <c r="X56" s="1" t="s">
        <v>127</v>
      </c>
      <c r="Y56" s="1" t="s">
        <v>115</v>
      </c>
      <c r="Z56" s="1" t="s">
        <v>229</v>
      </c>
      <c r="AA56" s="1" t="s">
        <v>212</v>
      </c>
      <c r="AB56" s="1" t="s">
        <v>108</v>
      </c>
      <c r="AC56" s="1" t="s">
        <v>166</v>
      </c>
      <c r="AD56" s="1" t="s">
        <v>305</v>
      </c>
    </row>
    <row r="57" spans="1:30" x14ac:dyDescent="0.3">
      <c r="A57" s="1" t="s">
        <v>54</v>
      </c>
      <c r="B57">
        <v>2014</v>
      </c>
      <c r="C57" s="1" t="s">
        <v>163</v>
      </c>
      <c r="D57" s="1" t="s">
        <v>318</v>
      </c>
      <c r="E57" s="1" t="s">
        <v>319</v>
      </c>
      <c r="F57" s="1" t="s">
        <v>148</v>
      </c>
      <c r="G57" s="1" t="s">
        <v>300</v>
      </c>
      <c r="H57" s="1" t="s">
        <v>70</v>
      </c>
      <c r="I57" s="1" t="s">
        <v>320</v>
      </c>
      <c r="J57" s="1" t="s">
        <v>321</v>
      </c>
      <c r="K57" s="1" t="s">
        <v>166</v>
      </c>
      <c r="L57" s="1" t="s">
        <v>81</v>
      </c>
      <c r="M57" s="1" t="s">
        <v>298</v>
      </c>
      <c r="N57" s="1" t="s">
        <v>159</v>
      </c>
      <c r="O57" s="1" t="s">
        <v>322</v>
      </c>
      <c r="P57" s="1" t="s">
        <v>323</v>
      </c>
      <c r="Q57" s="1" t="s">
        <v>285</v>
      </c>
      <c r="R57" s="1" t="s">
        <v>148</v>
      </c>
      <c r="S57" s="1" t="s">
        <v>211</v>
      </c>
      <c r="T57" s="1" t="s">
        <v>232</v>
      </c>
      <c r="U57" s="1" t="s">
        <v>176</v>
      </c>
      <c r="V57" s="1" t="s">
        <v>133</v>
      </c>
      <c r="W57" s="1" t="s">
        <v>160</v>
      </c>
      <c r="X57" s="1" t="s">
        <v>256</v>
      </c>
      <c r="Y57" s="1" t="s">
        <v>57</v>
      </c>
      <c r="Z57" s="1" t="s">
        <v>155</v>
      </c>
      <c r="AA57" s="1" t="s">
        <v>168</v>
      </c>
      <c r="AB57" s="1" t="s">
        <v>118</v>
      </c>
      <c r="AC57" s="1" t="s">
        <v>220</v>
      </c>
      <c r="AD57" s="1" t="s">
        <v>213</v>
      </c>
    </row>
    <row r="58" spans="1:30" x14ac:dyDescent="0.3">
      <c r="A58" s="1" t="s">
        <v>73</v>
      </c>
      <c r="B58">
        <v>2014</v>
      </c>
      <c r="C58" s="1" t="s">
        <v>163</v>
      </c>
      <c r="D58" s="1" t="s">
        <v>311</v>
      </c>
      <c r="E58" s="1" t="s">
        <v>257</v>
      </c>
      <c r="F58" s="1" t="s">
        <v>168</v>
      </c>
      <c r="G58" s="1" t="s">
        <v>285</v>
      </c>
      <c r="H58" s="1" t="s">
        <v>62</v>
      </c>
      <c r="I58" s="1" t="s">
        <v>309</v>
      </c>
      <c r="J58" s="1" t="s">
        <v>324</v>
      </c>
      <c r="K58" s="1" t="s">
        <v>115</v>
      </c>
      <c r="L58" s="1" t="s">
        <v>68</v>
      </c>
      <c r="M58" s="1" t="s">
        <v>212</v>
      </c>
      <c r="N58" s="1" t="s">
        <v>176</v>
      </c>
      <c r="O58" s="1" t="s">
        <v>279</v>
      </c>
      <c r="P58" s="1" t="s">
        <v>325</v>
      </c>
      <c r="Q58" s="1" t="s">
        <v>263</v>
      </c>
      <c r="R58" s="1" t="s">
        <v>191</v>
      </c>
      <c r="S58" s="1" t="s">
        <v>208</v>
      </c>
      <c r="T58" s="1" t="s">
        <v>201</v>
      </c>
      <c r="U58" s="1" t="s">
        <v>176</v>
      </c>
      <c r="V58" s="1" t="s">
        <v>113</v>
      </c>
      <c r="W58" s="1" t="s">
        <v>255</v>
      </c>
      <c r="X58" s="1" t="s">
        <v>188</v>
      </c>
      <c r="Y58" s="1" t="s">
        <v>166</v>
      </c>
      <c r="Z58" s="1" t="s">
        <v>147</v>
      </c>
      <c r="AA58" s="1" t="s">
        <v>246</v>
      </c>
      <c r="AB58" s="1" t="s">
        <v>86</v>
      </c>
      <c r="AC58" s="1" t="s">
        <v>222</v>
      </c>
      <c r="AD58" s="1" t="s">
        <v>169</v>
      </c>
    </row>
    <row r="59" spans="1:30" x14ac:dyDescent="0.3">
      <c r="A59" s="1" t="s">
        <v>30</v>
      </c>
      <c r="B59">
        <v>2014</v>
      </c>
      <c r="C59" s="1" t="s">
        <v>182</v>
      </c>
      <c r="D59" s="1" t="s">
        <v>326</v>
      </c>
      <c r="E59" s="1" t="s">
        <v>327</v>
      </c>
      <c r="F59" s="1" t="s">
        <v>168</v>
      </c>
      <c r="G59" s="1" t="s">
        <v>269</v>
      </c>
      <c r="H59" s="1" t="s">
        <v>130</v>
      </c>
      <c r="I59" s="1" t="s">
        <v>328</v>
      </c>
      <c r="J59" s="1" t="s">
        <v>329</v>
      </c>
      <c r="K59" s="1" t="s">
        <v>238</v>
      </c>
      <c r="L59" s="1" t="s">
        <v>44</v>
      </c>
      <c r="M59" s="1" t="s">
        <v>126</v>
      </c>
      <c r="N59" s="1" t="s">
        <v>247</v>
      </c>
      <c r="O59" s="1" t="s">
        <v>288</v>
      </c>
      <c r="P59" s="1" t="s">
        <v>330</v>
      </c>
      <c r="Q59" s="1" t="s">
        <v>263</v>
      </c>
      <c r="R59" s="1" t="s">
        <v>291</v>
      </c>
      <c r="S59" s="1" t="s">
        <v>263</v>
      </c>
      <c r="T59" s="1" t="s">
        <v>275</v>
      </c>
      <c r="U59" s="1" t="s">
        <v>48</v>
      </c>
      <c r="V59" s="1" t="s">
        <v>138</v>
      </c>
      <c r="W59" s="1" t="s">
        <v>244</v>
      </c>
      <c r="X59" s="1" t="s">
        <v>170</v>
      </c>
      <c r="Y59" s="1" t="s">
        <v>115</v>
      </c>
      <c r="Z59" s="1" t="s">
        <v>157</v>
      </c>
      <c r="AA59" s="1" t="s">
        <v>227</v>
      </c>
      <c r="AB59" s="1" t="s">
        <v>196</v>
      </c>
      <c r="AC59" s="1" t="s">
        <v>220</v>
      </c>
      <c r="AD59" s="1" t="s">
        <v>275</v>
      </c>
    </row>
    <row r="60" spans="1:30" x14ac:dyDescent="0.3">
      <c r="A60" s="1" t="s">
        <v>54</v>
      </c>
      <c r="B60">
        <v>2014</v>
      </c>
      <c r="C60" s="1" t="s">
        <v>182</v>
      </c>
      <c r="D60" s="1" t="s">
        <v>331</v>
      </c>
      <c r="E60" s="1" t="s">
        <v>332</v>
      </c>
      <c r="F60" s="1" t="s">
        <v>241</v>
      </c>
      <c r="G60" s="1" t="s">
        <v>265</v>
      </c>
      <c r="H60" s="1" t="s">
        <v>58</v>
      </c>
      <c r="I60" s="1" t="s">
        <v>333</v>
      </c>
      <c r="J60" s="1" t="s">
        <v>334</v>
      </c>
      <c r="K60" s="1" t="s">
        <v>255</v>
      </c>
      <c r="L60" s="1" t="s">
        <v>81</v>
      </c>
      <c r="M60" s="1" t="s">
        <v>279</v>
      </c>
      <c r="N60" s="1" t="s">
        <v>231</v>
      </c>
      <c r="O60" s="1" t="s">
        <v>325</v>
      </c>
      <c r="P60" s="1" t="s">
        <v>335</v>
      </c>
      <c r="Q60" s="1" t="s">
        <v>336</v>
      </c>
      <c r="R60" s="1" t="s">
        <v>200</v>
      </c>
      <c r="S60" s="1" t="s">
        <v>238</v>
      </c>
      <c r="T60" s="1" t="s">
        <v>277</v>
      </c>
      <c r="U60" s="1" t="s">
        <v>212</v>
      </c>
      <c r="V60" s="1" t="s">
        <v>229</v>
      </c>
      <c r="W60" s="1" t="s">
        <v>268</v>
      </c>
      <c r="X60" s="1" t="s">
        <v>157</v>
      </c>
      <c r="Y60" s="1" t="s">
        <v>153</v>
      </c>
      <c r="Z60" s="1" t="s">
        <v>94</v>
      </c>
      <c r="AA60" s="1" t="s">
        <v>169</v>
      </c>
      <c r="AB60" s="1" t="s">
        <v>55</v>
      </c>
      <c r="AC60" s="1" t="s">
        <v>113</v>
      </c>
      <c r="AD60" s="1" t="s">
        <v>272</v>
      </c>
    </row>
    <row r="61" spans="1:30" x14ac:dyDescent="0.3">
      <c r="A61" s="1" t="s">
        <v>73</v>
      </c>
      <c r="B61">
        <v>2014</v>
      </c>
      <c r="C61" s="1" t="s">
        <v>182</v>
      </c>
      <c r="D61" s="1" t="s">
        <v>296</v>
      </c>
      <c r="E61" s="1" t="s">
        <v>337</v>
      </c>
      <c r="F61" s="1" t="s">
        <v>226</v>
      </c>
      <c r="G61" s="1" t="s">
        <v>259</v>
      </c>
      <c r="H61" s="1" t="s">
        <v>125</v>
      </c>
      <c r="I61" s="1" t="s">
        <v>338</v>
      </c>
      <c r="J61" s="1" t="s">
        <v>339</v>
      </c>
      <c r="K61" s="1" t="s">
        <v>215</v>
      </c>
      <c r="L61" s="1" t="s">
        <v>71</v>
      </c>
      <c r="M61" s="1" t="s">
        <v>221</v>
      </c>
      <c r="N61" s="1" t="s">
        <v>255</v>
      </c>
      <c r="O61" s="1" t="s">
        <v>307</v>
      </c>
      <c r="P61" s="1" t="s">
        <v>340</v>
      </c>
      <c r="Q61" s="1" t="s">
        <v>272</v>
      </c>
      <c r="R61" s="1" t="s">
        <v>298</v>
      </c>
      <c r="S61" s="1" t="s">
        <v>246</v>
      </c>
      <c r="T61" s="1" t="s">
        <v>191</v>
      </c>
      <c r="U61" s="1" t="s">
        <v>212</v>
      </c>
      <c r="V61" s="1" t="s">
        <v>170</v>
      </c>
      <c r="W61" s="1" t="s">
        <v>192</v>
      </c>
      <c r="X61" s="1" t="s">
        <v>222</v>
      </c>
      <c r="Y61" s="1" t="s">
        <v>101</v>
      </c>
      <c r="Z61" s="1" t="s">
        <v>180</v>
      </c>
      <c r="AA61" s="1" t="s">
        <v>148</v>
      </c>
      <c r="AB61" s="1" t="s">
        <v>109</v>
      </c>
      <c r="AC61" s="1" t="s">
        <v>206</v>
      </c>
      <c r="AD61" s="1" t="s">
        <v>293</v>
      </c>
    </row>
    <row r="62" spans="1:30" x14ac:dyDescent="0.3">
      <c r="A62" s="1" t="s">
        <v>30</v>
      </c>
      <c r="B62">
        <v>2014</v>
      </c>
      <c r="C62" s="1" t="s">
        <v>197</v>
      </c>
      <c r="D62" s="1" t="s">
        <v>341</v>
      </c>
      <c r="E62" s="1" t="s">
        <v>311</v>
      </c>
      <c r="F62" s="1" t="s">
        <v>168</v>
      </c>
      <c r="G62" s="1" t="s">
        <v>296</v>
      </c>
      <c r="H62" s="1" t="s">
        <v>100</v>
      </c>
      <c r="I62" s="1" t="s">
        <v>342</v>
      </c>
      <c r="J62" s="1" t="s">
        <v>343</v>
      </c>
      <c r="K62" s="1" t="s">
        <v>158</v>
      </c>
      <c r="L62" s="1" t="s">
        <v>53</v>
      </c>
      <c r="M62" s="1" t="s">
        <v>160</v>
      </c>
      <c r="N62" s="1" t="s">
        <v>241</v>
      </c>
      <c r="O62" s="1" t="s">
        <v>234</v>
      </c>
      <c r="P62" s="1" t="s">
        <v>330</v>
      </c>
      <c r="Q62" s="1" t="s">
        <v>305</v>
      </c>
      <c r="R62" s="1" t="s">
        <v>288</v>
      </c>
      <c r="S62" s="1" t="s">
        <v>169</v>
      </c>
      <c r="T62" s="1" t="s">
        <v>344</v>
      </c>
      <c r="U62" s="1" t="s">
        <v>48</v>
      </c>
      <c r="V62" s="1" t="s">
        <v>247</v>
      </c>
      <c r="W62" s="1" t="s">
        <v>252</v>
      </c>
      <c r="X62" s="1" t="s">
        <v>215</v>
      </c>
      <c r="Y62" s="1" t="s">
        <v>101</v>
      </c>
      <c r="Z62" s="1" t="s">
        <v>180</v>
      </c>
      <c r="AA62" s="1" t="s">
        <v>195</v>
      </c>
      <c r="AB62" s="1" t="s">
        <v>56</v>
      </c>
      <c r="AC62" s="1" t="s">
        <v>206</v>
      </c>
      <c r="AD62" s="1" t="s">
        <v>291</v>
      </c>
    </row>
    <row r="63" spans="1:30" x14ac:dyDescent="0.3">
      <c r="A63" s="1" t="s">
        <v>54</v>
      </c>
      <c r="B63">
        <v>2014</v>
      </c>
      <c r="C63" s="1" t="s">
        <v>197</v>
      </c>
      <c r="D63" s="1" t="s">
        <v>345</v>
      </c>
      <c r="E63" s="1" t="s">
        <v>346</v>
      </c>
      <c r="F63" s="1" t="s">
        <v>177</v>
      </c>
      <c r="G63" s="1" t="s">
        <v>296</v>
      </c>
      <c r="H63" s="1" t="s">
        <v>70</v>
      </c>
      <c r="I63" s="1" t="s">
        <v>270</v>
      </c>
      <c r="J63" s="1" t="s">
        <v>347</v>
      </c>
      <c r="K63" s="1" t="s">
        <v>95</v>
      </c>
      <c r="L63" s="1" t="s">
        <v>38</v>
      </c>
      <c r="M63" s="1" t="s">
        <v>237</v>
      </c>
      <c r="N63" s="1" t="s">
        <v>176</v>
      </c>
      <c r="O63" s="1" t="s">
        <v>348</v>
      </c>
      <c r="P63" s="1" t="s">
        <v>162</v>
      </c>
      <c r="Q63" s="1" t="s">
        <v>349</v>
      </c>
      <c r="R63" s="1" t="s">
        <v>169</v>
      </c>
      <c r="S63" s="1" t="s">
        <v>215</v>
      </c>
      <c r="T63" s="1" t="s">
        <v>243</v>
      </c>
      <c r="U63" s="1" t="s">
        <v>276</v>
      </c>
      <c r="V63" s="1" t="s">
        <v>229</v>
      </c>
      <c r="W63" s="1" t="s">
        <v>212</v>
      </c>
      <c r="X63" s="1" t="s">
        <v>144</v>
      </c>
      <c r="Y63" s="1" t="s">
        <v>119</v>
      </c>
      <c r="Z63" s="1" t="s">
        <v>127</v>
      </c>
      <c r="AA63" s="1" t="s">
        <v>298</v>
      </c>
      <c r="AB63" s="1" t="s">
        <v>76</v>
      </c>
      <c r="AC63" s="1" t="s">
        <v>211</v>
      </c>
      <c r="AD63" s="1" t="s">
        <v>169</v>
      </c>
    </row>
    <row r="64" spans="1:30" x14ac:dyDescent="0.3">
      <c r="A64" s="1" t="s">
        <v>73</v>
      </c>
      <c r="B64">
        <v>2014</v>
      </c>
      <c r="C64" s="1" t="s">
        <v>197</v>
      </c>
      <c r="D64" s="1" t="s">
        <v>237</v>
      </c>
      <c r="E64" s="1" t="s">
        <v>253</v>
      </c>
      <c r="F64" s="1" t="s">
        <v>226</v>
      </c>
      <c r="G64" s="1" t="s">
        <v>296</v>
      </c>
      <c r="H64" s="1" t="s">
        <v>62</v>
      </c>
      <c r="I64" s="1" t="s">
        <v>332</v>
      </c>
      <c r="J64" s="1" t="s">
        <v>350</v>
      </c>
      <c r="K64" s="1" t="s">
        <v>192</v>
      </c>
      <c r="L64" s="1" t="s">
        <v>52</v>
      </c>
      <c r="M64" s="1" t="s">
        <v>290</v>
      </c>
      <c r="N64" s="1" t="s">
        <v>247</v>
      </c>
      <c r="O64" s="1" t="s">
        <v>318</v>
      </c>
      <c r="P64" s="1" t="s">
        <v>303</v>
      </c>
      <c r="Q64" s="1" t="s">
        <v>219</v>
      </c>
      <c r="R64" s="1" t="s">
        <v>275</v>
      </c>
      <c r="S64" s="1" t="s">
        <v>193</v>
      </c>
      <c r="T64" s="1" t="s">
        <v>152</v>
      </c>
      <c r="U64" s="1" t="s">
        <v>276</v>
      </c>
      <c r="V64" s="1" t="s">
        <v>183</v>
      </c>
      <c r="W64" s="1" t="s">
        <v>276</v>
      </c>
      <c r="X64" s="1" t="s">
        <v>206</v>
      </c>
      <c r="Y64" s="1" t="s">
        <v>205</v>
      </c>
      <c r="Z64" s="1" t="s">
        <v>166</v>
      </c>
      <c r="AA64" s="1" t="s">
        <v>200</v>
      </c>
      <c r="AB64" s="1" t="s">
        <v>124</v>
      </c>
      <c r="AC64" s="1" t="s">
        <v>206</v>
      </c>
      <c r="AD64" s="1" t="s">
        <v>152</v>
      </c>
    </row>
    <row r="65" spans="1:30" x14ac:dyDescent="0.3">
      <c r="A65" s="1" t="s">
        <v>30</v>
      </c>
      <c r="B65">
        <v>2014</v>
      </c>
      <c r="C65" s="1" t="s">
        <v>207</v>
      </c>
      <c r="D65" s="1" t="s">
        <v>234</v>
      </c>
      <c r="E65" s="1" t="s">
        <v>230</v>
      </c>
      <c r="F65" s="1" t="s">
        <v>186</v>
      </c>
      <c r="G65" s="1" t="s">
        <v>351</v>
      </c>
      <c r="H65" s="1" t="s">
        <v>55</v>
      </c>
      <c r="I65" s="1" t="s">
        <v>335</v>
      </c>
      <c r="J65" s="1" t="s">
        <v>352</v>
      </c>
      <c r="K65" s="1" t="s">
        <v>212</v>
      </c>
      <c r="L65" s="1" t="s">
        <v>49</v>
      </c>
      <c r="M65" s="1" t="s">
        <v>268</v>
      </c>
      <c r="N65" s="1" t="s">
        <v>246</v>
      </c>
      <c r="O65" s="1" t="s">
        <v>351</v>
      </c>
      <c r="P65" s="1" t="s">
        <v>353</v>
      </c>
      <c r="Q65" s="1" t="s">
        <v>298</v>
      </c>
      <c r="R65" s="1" t="s">
        <v>296</v>
      </c>
      <c r="S65" s="1" t="s">
        <v>293</v>
      </c>
      <c r="T65" s="1" t="s">
        <v>341</v>
      </c>
      <c r="U65" s="1" t="s">
        <v>48</v>
      </c>
      <c r="V65" s="1" t="s">
        <v>177</v>
      </c>
      <c r="W65" s="1" t="s">
        <v>173</v>
      </c>
      <c r="X65" s="1" t="s">
        <v>268</v>
      </c>
      <c r="Y65" s="1" t="s">
        <v>180</v>
      </c>
      <c r="Z65" s="1" t="s">
        <v>57</v>
      </c>
      <c r="AA65" s="1" t="s">
        <v>95</v>
      </c>
      <c r="AB65" s="1" t="s">
        <v>145</v>
      </c>
      <c r="AC65" s="1" t="s">
        <v>170</v>
      </c>
      <c r="AD65" s="1" t="s">
        <v>285</v>
      </c>
    </row>
    <row r="66" spans="1:30" x14ac:dyDescent="0.3">
      <c r="A66" s="1" t="s">
        <v>54</v>
      </c>
      <c r="B66">
        <v>2014</v>
      </c>
      <c r="C66" s="1" t="s">
        <v>207</v>
      </c>
      <c r="D66" s="1" t="s">
        <v>354</v>
      </c>
      <c r="E66" s="1" t="s">
        <v>292</v>
      </c>
      <c r="F66" s="1" t="s">
        <v>168</v>
      </c>
      <c r="G66" s="1" t="s">
        <v>307</v>
      </c>
      <c r="H66" s="1" t="s">
        <v>70</v>
      </c>
      <c r="I66" s="1" t="s">
        <v>253</v>
      </c>
      <c r="J66" s="1" t="s">
        <v>355</v>
      </c>
      <c r="K66" s="1" t="s">
        <v>232</v>
      </c>
      <c r="L66" s="1" t="s">
        <v>278</v>
      </c>
      <c r="M66" s="1" t="s">
        <v>318</v>
      </c>
      <c r="N66" s="1" t="s">
        <v>255</v>
      </c>
      <c r="O66" s="1" t="s">
        <v>308</v>
      </c>
      <c r="P66" s="1" t="s">
        <v>303</v>
      </c>
      <c r="Q66" s="1" t="s">
        <v>349</v>
      </c>
      <c r="R66" s="1" t="s">
        <v>191</v>
      </c>
      <c r="S66" s="1" t="s">
        <v>160</v>
      </c>
      <c r="T66" s="1" t="s">
        <v>213</v>
      </c>
      <c r="U66" s="1" t="s">
        <v>252</v>
      </c>
      <c r="V66" s="1" t="s">
        <v>205</v>
      </c>
      <c r="W66" s="1" t="s">
        <v>247</v>
      </c>
      <c r="X66" s="1" t="s">
        <v>180</v>
      </c>
      <c r="Y66" s="1" t="s">
        <v>149</v>
      </c>
      <c r="Z66" s="1" t="s">
        <v>211</v>
      </c>
      <c r="AA66" s="1" t="s">
        <v>224</v>
      </c>
      <c r="AB66" s="1" t="s">
        <v>175</v>
      </c>
      <c r="AC66" s="1" t="s">
        <v>206</v>
      </c>
      <c r="AD66" s="1" t="s">
        <v>201</v>
      </c>
    </row>
    <row r="67" spans="1:30" x14ac:dyDescent="0.3">
      <c r="A67" s="1" t="s">
        <v>73</v>
      </c>
      <c r="B67">
        <v>2014</v>
      </c>
      <c r="C67" s="1" t="s">
        <v>207</v>
      </c>
      <c r="D67" s="1" t="s">
        <v>351</v>
      </c>
      <c r="E67" s="1" t="s">
        <v>318</v>
      </c>
      <c r="F67" s="1" t="s">
        <v>214</v>
      </c>
      <c r="G67" s="1" t="s">
        <v>351</v>
      </c>
      <c r="H67" s="1" t="s">
        <v>62</v>
      </c>
      <c r="I67" s="1" t="s">
        <v>319</v>
      </c>
      <c r="J67" s="1" t="s">
        <v>356</v>
      </c>
      <c r="K67" s="1" t="s">
        <v>276</v>
      </c>
      <c r="L67" s="1" t="s">
        <v>40</v>
      </c>
      <c r="M67" s="1" t="s">
        <v>214</v>
      </c>
      <c r="N67" s="1" t="s">
        <v>276</v>
      </c>
      <c r="O67" s="1" t="s">
        <v>270</v>
      </c>
      <c r="P67" s="1" t="s">
        <v>346</v>
      </c>
      <c r="Q67" s="1" t="s">
        <v>299</v>
      </c>
      <c r="R67" s="1" t="s">
        <v>281</v>
      </c>
      <c r="S67" s="1" t="s">
        <v>214</v>
      </c>
      <c r="T67" s="1" t="s">
        <v>285</v>
      </c>
      <c r="U67" s="1" t="s">
        <v>252</v>
      </c>
      <c r="V67" s="1" t="s">
        <v>181</v>
      </c>
      <c r="W67" s="1" t="s">
        <v>252</v>
      </c>
      <c r="X67" s="1" t="s">
        <v>183</v>
      </c>
      <c r="Y67" s="1" t="s">
        <v>229</v>
      </c>
      <c r="Z67" s="1" t="s">
        <v>222</v>
      </c>
      <c r="AA67" s="1" t="s">
        <v>263</v>
      </c>
      <c r="AB67" s="1" t="s">
        <v>135</v>
      </c>
      <c r="AC67" s="1" t="s">
        <v>113</v>
      </c>
      <c r="AD67" s="1" t="s">
        <v>152</v>
      </c>
    </row>
    <row r="68" spans="1:30" x14ac:dyDescent="0.3">
      <c r="A68" s="1" t="s">
        <v>30</v>
      </c>
      <c r="B68">
        <v>2014</v>
      </c>
      <c r="C68" s="1" t="s">
        <v>233</v>
      </c>
      <c r="D68" s="1" t="s">
        <v>296</v>
      </c>
      <c r="E68" s="1" t="s">
        <v>234</v>
      </c>
      <c r="F68" s="1" t="s">
        <v>272</v>
      </c>
      <c r="G68" s="1" t="s">
        <v>357</v>
      </c>
      <c r="H68" s="1" t="s">
        <v>55</v>
      </c>
      <c r="I68" s="1" t="s">
        <v>358</v>
      </c>
      <c r="J68" s="1" t="s">
        <v>359</v>
      </c>
      <c r="K68" s="1" t="s">
        <v>227</v>
      </c>
      <c r="L68" s="1" t="s">
        <v>50</v>
      </c>
      <c r="M68" s="1" t="s">
        <v>247</v>
      </c>
      <c r="N68" s="1" t="s">
        <v>246</v>
      </c>
      <c r="O68" s="1" t="s">
        <v>270</v>
      </c>
      <c r="P68" s="1" t="s">
        <v>360</v>
      </c>
      <c r="Q68" s="1" t="s">
        <v>219</v>
      </c>
      <c r="R68" s="1" t="s">
        <v>317</v>
      </c>
      <c r="S68" s="1" t="s">
        <v>248</v>
      </c>
      <c r="T68" s="1" t="s">
        <v>237</v>
      </c>
      <c r="U68" s="1" t="s">
        <v>48</v>
      </c>
      <c r="V68" s="1" t="s">
        <v>226</v>
      </c>
      <c r="W68" s="1" t="s">
        <v>214</v>
      </c>
      <c r="X68" s="1" t="s">
        <v>244</v>
      </c>
      <c r="Y68" s="1" t="s">
        <v>205</v>
      </c>
      <c r="Z68" s="1" t="s">
        <v>222</v>
      </c>
      <c r="AA68" s="1" t="s">
        <v>193</v>
      </c>
      <c r="AB68" s="1" t="s">
        <v>108</v>
      </c>
      <c r="AC68" s="1" t="s">
        <v>238</v>
      </c>
      <c r="AD68" s="1" t="s">
        <v>299</v>
      </c>
    </row>
    <row r="69" spans="1:30" x14ac:dyDescent="0.3">
      <c r="A69" s="1" t="s">
        <v>54</v>
      </c>
      <c r="B69">
        <v>2014</v>
      </c>
      <c r="C69" s="1" t="s">
        <v>233</v>
      </c>
      <c r="D69" s="1" t="s">
        <v>270</v>
      </c>
      <c r="E69" s="1" t="s">
        <v>361</v>
      </c>
      <c r="F69" s="1" t="s">
        <v>296</v>
      </c>
      <c r="G69" s="1" t="s">
        <v>354</v>
      </c>
      <c r="H69" s="1" t="s">
        <v>69</v>
      </c>
      <c r="I69" s="1" t="s">
        <v>265</v>
      </c>
      <c r="J69" s="1" t="s">
        <v>362</v>
      </c>
      <c r="K69" s="1" t="s">
        <v>284</v>
      </c>
      <c r="L69" s="1" t="s">
        <v>363</v>
      </c>
      <c r="M69" s="1" t="s">
        <v>354</v>
      </c>
      <c r="N69" s="1" t="s">
        <v>247</v>
      </c>
      <c r="O69" s="1" t="s">
        <v>364</v>
      </c>
      <c r="P69" s="1" t="s">
        <v>346</v>
      </c>
      <c r="Q69" s="1" t="s">
        <v>303</v>
      </c>
      <c r="R69" s="1" t="s">
        <v>293</v>
      </c>
      <c r="S69" s="1" t="s">
        <v>138</v>
      </c>
      <c r="T69" s="1" t="s">
        <v>305</v>
      </c>
      <c r="U69" s="1" t="s">
        <v>221</v>
      </c>
      <c r="V69" s="1" t="s">
        <v>180</v>
      </c>
      <c r="W69" s="1" t="s">
        <v>177</v>
      </c>
      <c r="X69" s="1" t="s">
        <v>57</v>
      </c>
      <c r="Y69" s="1" t="s">
        <v>118</v>
      </c>
      <c r="Z69" s="1" t="s">
        <v>170</v>
      </c>
      <c r="AA69" s="1" t="s">
        <v>293</v>
      </c>
      <c r="AB69" s="1" t="s">
        <v>135</v>
      </c>
      <c r="AC69" s="1" t="s">
        <v>127</v>
      </c>
      <c r="AD69" s="1" t="s">
        <v>262</v>
      </c>
    </row>
    <row r="70" spans="1:30" x14ac:dyDescent="0.3">
      <c r="A70" s="1" t="s">
        <v>73</v>
      </c>
      <c r="B70">
        <v>2014</v>
      </c>
      <c r="C70" s="1" t="s">
        <v>233</v>
      </c>
      <c r="D70" s="1" t="s">
        <v>317</v>
      </c>
      <c r="E70" s="1" t="s">
        <v>141</v>
      </c>
      <c r="F70" s="1" t="s">
        <v>285</v>
      </c>
      <c r="G70" s="1" t="s">
        <v>345</v>
      </c>
      <c r="H70" s="1" t="s">
        <v>167</v>
      </c>
      <c r="I70" s="1" t="s">
        <v>365</v>
      </c>
      <c r="J70" s="1" t="s">
        <v>366</v>
      </c>
      <c r="K70" s="1" t="s">
        <v>193</v>
      </c>
      <c r="L70" s="1" t="s">
        <v>128</v>
      </c>
      <c r="M70" s="1" t="s">
        <v>239</v>
      </c>
      <c r="N70" s="1" t="s">
        <v>177</v>
      </c>
      <c r="O70" s="1" t="s">
        <v>361</v>
      </c>
      <c r="P70" s="1" t="s">
        <v>353</v>
      </c>
      <c r="Q70" s="1" t="s">
        <v>279</v>
      </c>
      <c r="R70" s="1" t="s">
        <v>279</v>
      </c>
      <c r="S70" s="1" t="s">
        <v>243</v>
      </c>
      <c r="T70" s="1" t="s">
        <v>300</v>
      </c>
      <c r="U70" s="1" t="s">
        <v>221</v>
      </c>
      <c r="V70" s="1" t="s">
        <v>212</v>
      </c>
      <c r="W70" s="1" t="s">
        <v>226</v>
      </c>
      <c r="X70" s="1" t="s">
        <v>176</v>
      </c>
      <c r="Y70" s="1" t="s">
        <v>184</v>
      </c>
      <c r="Z70" s="1" t="s">
        <v>206</v>
      </c>
      <c r="AA70" s="1" t="s">
        <v>262</v>
      </c>
      <c r="AB70" s="1" t="s">
        <v>56</v>
      </c>
      <c r="AC70" s="1" t="s">
        <v>159</v>
      </c>
      <c r="AD70" s="1" t="s">
        <v>152</v>
      </c>
    </row>
    <row r="71" spans="1:30" x14ac:dyDescent="0.3">
      <c r="A71" s="1" t="s">
        <v>30</v>
      </c>
      <c r="B71">
        <v>2014</v>
      </c>
      <c r="C71" s="1" t="s">
        <v>242</v>
      </c>
      <c r="D71" s="1" t="s">
        <v>311</v>
      </c>
      <c r="E71" s="1" t="s">
        <v>311</v>
      </c>
      <c r="F71" s="1" t="s">
        <v>326</v>
      </c>
      <c r="G71" s="1" t="s">
        <v>345</v>
      </c>
      <c r="H71" s="1" t="s">
        <v>88</v>
      </c>
      <c r="I71" s="1" t="s">
        <v>367</v>
      </c>
      <c r="J71" s="1" t="s">
        <v>368</v>
      </c>
      <c r="K71" s="1" t="s">
        <v>208</v>
      </c>
      <c r="L71" s="1" t="s">
        <v>129</v>
      </c>
      <c r="M71" s="1" t="s">
        <v>218</v>
      </c>
      <c r="N71" s="1" t="s">
        <v>226</v>
      </c>
      <c r="O71" s="1" t="s">
        <v>331</v>
      </c>
      <c r="P71" s="1" t="s">
        <v>317</v>
      </c>
      <c r="Q71" s="1" t="s">
        <v>288</v>
      </c>
      <c r="R71" s="1" t="s">
        <v>318</v>
      </c>
      <c r="S71" s="1" t="s">
        <v>314</v>
      </c>
      <c r="T71" s="1" t="s">
        <v>317</v>
      </c>
      <c r="U71" s="1" t="s">
        <v>48</v>
      </c>
      <c r="V71" s="1" t="s">
        <v>232</v>
      </c>
      <c r="W71" s="1" t="s">
        <v>289</v>
      </c>
      <c r="X71" s="1" t="s">
        <v>227</v>
      </c>
      <c r="Y71" s="1" t="s">
        <v>256</v>
      </c>
      <c r="Z71" s="1" t="s">
        <v>222</v>
      </c>
      <c r="AA71" s="1" t="s">
        <v>267</v>
      </c>
      <c r="AB71" s="1" t="s">
        <v>196</v>
      </c>
      <c r="AC71" s="1" t="s">
        <v>139</v>
      </c>
      <c r="AD71" s="1" t="s">
        <v>293</v>
      </c>
    </row>
    <row r="72" spans="1:30" x14ac:dyDescent="0.3">
      <c r="A72" s="1" t="s">
        <v>54</v>
      </c>
      <c r="B72">
        <v>2014</v>
      </c>
      <c r="C72" s="1" t="s">
        <v>242</v>
      </c>
      <c r="D72" s="1" t="s">
        <v>357</v>
      </c>
      <c r="E72" s="1" t="s">
        <v>325</v>
      </c>
      <c r="F72" s="1" t="s">
        <v>294</v>
      </c>
      <c r="G72" s="1" t="s">
        <v>360</v>
      </c>
      <c r="H72" s="1" t="s">
        <v>120</v>
      </c>
      <c r="I72" s="1" t="s">
        <v>341</v>
      </c>
      <c r="J72" s="1" t="s">
        <v>369</v>
      </c>
      <c r="K72" s="1" t="s">
        <v>152</v>
      </c>
      <c r="L72" s="1" t="s">
        <v>370</v>
      </c>
      <c r="M72" s="1" t="s">
        <v>346</v>
      </c>
      <c r="N72" s="1" t="s">
        <v>276</v>
      </c>
      <c r="O72" s="1" t="s">
        <v>371</v>
      </c>
      <c r="P72" s="1" t="s">
        <v>357</v>
      </c>
      <c r="Q72" s="1" t="s">
        <v>319</v>
      </c>
      <c r="R72" s="1" t="s">
        <v>275</v>
      </c>
      <c r="S72" s="1" t="s">
        <v>247</v>
      </c>
      <c r="T72" s="1" t="s">
        <v>298</v>
      </c>
      <c r="U72" s="1" t="s">
        <v>241</v>
      </c>
      <c r="V72" s="1" t="s">
        <v>57</v>
      </c>
      <c r="W72" s="1" t="s">
        <v>246</v>
      </c>
      <c r="X72" s="1" t="s">
        <v>115</v>
      </c>
      <c r="Y72" s="1" t="s">
        <v>108</v>
      </c>
      <c r="Z72" s="1" t="s">
        <v>183</v>
      </c>
      <c r="AA72" s="1" t="s">
        <v>275</v>
      </c>
      <c r="AB72" s="1" t="s">
        <v>100</v>
      </c>
      <c r="AC72" s="1" t="s">
        <v>127</v>
      </c>
      <c r="AD72" s="1" t="s">
        <v>243</v>
      </c>
    </row>
    <row r="73" spans="1:30" x14ac:dyDescent="0.3">
      <c r="A73" s="1" t="s">
        <v>73</v>
      </c>
      <c r="B73">
        <v>2014</v>
      </c>
      <c r="C73" s="1" t="s">
        <v>242</v>
      </c>
      <c r="D73" s="1" t="s">
        <v>237</v>
      </c>
      <c r="E73" s="1" t="s">
        <v>351</v>
      </c>
      <c r="F73" s="1" t="s">
        <v>253</v>
      </c>
      <c r="G73" s="1" t="s">
        <v>270</v>
      </c>
      <c r="H73" s="1" t="s">
        <v>112</v>
      </c>
      <c r="I73" s="1" t="s">
        <v>365</v>
      </c>
      <c r="J73" s="1" t="s">
        <v>372</v>
      </c>
      <c r="K73" s="1" t="s">
        <v>290</v>
      </c>
      <c r="L73" s="1" t="s">
        <v>373</v>
      </c>
      <c r="M73" s="1" t="s">
        <v>201</v>
      </c>
      <c r="N73" s="1" t="s">
        <v>246</v>
      </c>
      <c r="O73" s="1" t="s">
        <v>292</v>
      </c>
      <c r="P73" s="1" t="s">
        <v>374</v>
      </c>
      <c r="Q73" s="1" t="s">
        <v>336</v>
      </c>
      <c r="R73" s="1" t="s">
        <v>234</v>
      </c>
      <c r="S73" s="1" t="s">
        <v>200</v>
      </c>
      <c r="T73" s="1" t="s">
        <v>259</v>
      </c>
      <c r="U73" s="1" t="s">
        <v>241</v>
      </c>
      <c r="V73" s="1" t="s">
        <v>198</v>
      </c>
      <c r="W73" s="1" t="s">
        <v>173</v>
      </c>
      <c r="X73" s="1" t="s">
        <v>273</v>
      </c>
      <c r="Y73" s="1" t="s">
        <v>175</v>
      </c>
      <c r="Z73" s="1" t="s">
        <v>113</v>
      </c>
      <c r="AA73" s="1" t="s">
        <v>305</v>
      </c>
      <c r="AB73" s="1" t="s">
        <v>117</v>
      </c>
      <c r="AC73" s="1" t="s">
        <v>159</v>
      </c>
      <c r="AD73" s="1" t="s">
        <v>266</v>
      </c>
    </row>
    <row r="74" spans="1:30" x14ac:dyDescent="0.3">
      <c r="A74" s="1" t="s">
        <v>30</v>
      </c>
      <c r="B74">
        <v>2015</v>
      </c>
      <c r="C74" s="1" t="s">
        <v>31</v>
      </c>
      <c r="D74" s="1" t="s">
        <v>307</v>
      </c>
      <c r="E74" s="1" t="s">
        <v>307</v>
      </c>
      <c r="F74" s="1" t="s">
        <v>279</v>
      </c>
      <c r="G74" s="1" t="s">
        <v>360</v>
      </c>
      <c r="H74" s="1" t="s">
        <v>149</v>
      </c>
      <c r="I74" s="1" t="s">
        <v>375</v>
      </c>
      <c r="J74" s="1" t="s">
        <v>376</v>
      </c>
      <c r="K74" s="1" t="s">
        <v>193</v>
      </c>
      <c r="L74" s="1" t="s">
        <v>132</v>
      </c>
      <c r="M74" s="1" t="s">
        <v>193</v>
      </c>
      <c r="N74" s="1" t="s">
        <v>277</v>
      </c>
      <c r="O74" s="1" t="s">
        <v>361</v>
      </c>
      <c r="P74" s="1" t="s">
        <v>327</v>
      </c>
      <c r="Q74" s="1" t="s">
        <v>296</v>
      </c>
      <c r="R74" s="1" t="s">
        <v>337</v>
      </c>
      <c r="S74" s="1" t="s">
        <v>300</v>
      </c>
      <c r="T74" s="1" t="s">
        <v>357</v>
      </c>
      <c r="U74" s="1" t="s">
        <v>48</v>
      </c>
      <c r="V74" s="1" t="s">
        <v>243</v>
      </c>
      <c r="W74" s="1" t="s">
        <v>213</v>
      </c>
      <c r="X74" s="1" t="s">
        <v>195</v>
      </c>
      <c r="Y74" s="1" t="s">
        <v>149</v>
      </c>
      <c r="Z74" s="1" t="s">
        <v>170</v>
      </c>
      <c r="AA74" s="1" t="s">
        <v>289</v>
      </c>
      <c r="AB74" s="1" t="s">
        <v>88</v>
      </c>
      <c r="AC74" s="1" t="s">
        <v>215</v>
      </c>
      <c r="AD74" s="1" t="s">
        <v>293</v>
      </c>
    </row>
    <row r="75" spans="1:30" x14ac:dyDescent="0.3">
      <c r="A75" s="1" t="s">
        <v>54</v>
      </c>
      <c r="B75">
        <v>2015</v>
      </c>
      <c r="C75" s="1" t="s">
        <v>31</v>
      </c>
      <c r="D75" s="1" t="s">
        <v>357</v>
      </c>
      <c r="E75" s="1" t="s">
        <v>287</v>
      </c>
      <c r="F75" s="1" t="s">
        <v>340</v>
      </c>
      <c r="G75" s="1" t="s">
        <v>348</v>
      </c>
      <c r="H75" s="1" t="s">
        <v>71</v>
      </c>
      <c r="I75" s="1" t="s">
        <v>344</v>
      </c>
      <c r="J75" s="1" t="s">
        <v>377</v>
      </c>
      <c r="K75" s="1" t="s">
        <v>237</v>
      </c>
      <c r="L75" s="1" t="s">
        <v>378</v>
      </c>
      <c r="M75" s="1" t="s">
        <v>340</v>
      </c>
      <c r="N75" s="1" t="s">
        <v>241</v>
      </c>
      <c r="O75" s="1" t="s">
        <v>379</v>
      </c>
      <c r="P75" s="1" t="s">
        <v>253</v>
      </c>
      <c r="Q75" s="1" t="s">
        <v>380</v>
      </c>
      <c r="R75" s="1" t="s">
        <v>285</v>
      </c>
      <c r="S75" s="1" t="s">
        <v>276</v>
      </c>
      <c r="T75" s="1" t="s">
        <v>224</v>
      </c>
      <c r="U75" s="1" t="s">
        <v>226</v>
      </c>
      <c r="V75" s="1" t="s">
        <v>127</v>
      </c>
      <c r="W75" s="1" t="s">
        <v>193</v>
      </c>
      <c r="X75" s="1" t="s">
        <v>206</v>
      </c>
      <c r="Y75" s="1" t="s">
        <v>62</v>
      </c>
      <c r="Z75" s="1" t="s">
        <v>126</v>
      </c>
      <c r="AA75" s="1" t="s">
        <v>219</v>
      </c>
      <c r="AB75" s="1" t="s">
        <v>114</v>
      </c>
      <c r="AC75" s="1" t="s">
        <v>127</v>
      </c>
      <c r="AD75" s="1" t="s">
        <v>295</v>
      </c>
    </row>
    <row r="76" spans="1:30" x14ac:dyDescent="0.3">
      <c r="A76" s="1" t="s">
        <v>73</v>
      </c>
      <c r="B76">
        <v>2015</v>
      </c>
      <c r="C76" s="1" t="s">
        <v>31</v>
      </c>
      <c r="D76" s="1" t="s">
        <v>322</v>
      </c>
      <c r="E76" s="1" t="s">
        <v>257</v>
      </c>
      <c r="F76" s="1" t="s">
        <v>318</v>
      </c>
      <c r="G76" s="1" t="s">
        <v>302</v>
      </c>
      <c r="H76" s="1" t="s">
        <v>131</v>
      </c>
      <c r="I76" s="1" t="s">
        <v>381</v>
      </c>
      <c r="J76" s="1" t="s">
        <v>382</v>
      </c>
      <c r="K76" s="1" t="s">
        <v>201</v>
      </c>
      <c r="L76" s="1" t="s">
        <v>383</v>
      </c>
      <c r="M76" s="1" t="s">
        <v>293</v>
      </c>
      <c r="N76" s="1" t="s">
        <v>226</v>
      </c>
      <c r="O76" s="1" t="s">
        <v>162</v>
      </c>
      <c r="P76" s="1" t="s">
        <v>307</v>
      </c>
      <c r="Q76" s="1" t="s">
        <v>357</v>
      </c>
      <c r="R76" s="1" t="s">
        <v>307</v>
      </c>
      <c r="S76" s="1" t="s">
        <v>284</v>
      </c>
      <c r="T76" s="1" t="s">
        <v>230</v>
      </c>
      <c r="U76" s="1" t="s">
        <v>226</v>
      </c>
      <c r="V76" s="1" t="s">
        <v>241</v>
      </c>
      <c r="W76" s="1" t="s">
        <v>214</v>
      </c>
      <c r="X76" s="1" t="s">
        <v>212</v>
      </c>
      <c r="Y76" s="1" t="s">
        <v>196</v>
      </c>
      <c r="Z76" s="1" t="s">
        <v>183</v>
      </c>
      <c r="AA76" s="1" t="s">
        <v>306</v>
      </c>
      <c r="AB76" s="1" t="s">
        <v>161</v>
      </c>
      <c r="AC76" s="1" t="s">
        <v>170</v>
      </c>
      <c r="AD76" s="1" t="s">
        <v>305</v>
      </c>
    </row>
    <row r="77" spans="1:30" x14ac:dyDescent="0.3">
      <c r="A77" s="1" t="s">
        <v>30</v>
      </c>
      <c r="B77">
        <v>2015</v>
      </c>
      <c r="C77" s="1" t="s">
        <v>85</v>
      </c>
      <c r="D77" s="1" t="s">
        <v>322</v>
      </c>
      <c r="E77" s="1" t="s">
        <v>337</v>
      </c>
      <c r="F77" s="1" t="s">
        <v>279</v>
      </c>
      <c r="G77" s="1" t="s">
        <v>303</v>
      </c>
      <c r="H77" s="1" t="s">
        <v>256</v>
      </c>
      <c r="I77" s="1" t="s">
        <v>384</v>
      </c>
      <c r="J77" s="1" t="s">
        <v>385</v>
      </c>
      <c r="K77" s="1" t="s">
        <v>263</v>
      </c>
      <c r="L77" s="1" t="s">
        <v>386</v>
      </c>
      <c r="M77" s="1" t="s">
        <v>200</v>
      </c>
      <c r="N77" s="1" t="s">
        <v>263</v>
      </c>
      <c r="O77" s="1" t="s">
        <v>387</v>
      </c>
      <c r="P77" s="1" t="s">
        <v>327</v>
      </c>
      <c r="Q77" s="1" t="s">
        <v>345</v>
      </c>
      <c r="R77" s="1" t="s">
        <v>346</v>
      </c>
      <c r="S77" s="1" t="s">
        <v>296</v>
      </c>
      <c r="T77" s="1" t="s">
        <v>302</v>
      </c>
      <c r="U77" s="1" t="s">
        <v>48</v>
      </c>
      <c r="V77" s="1" t="s">
        <v>298</v>
      </c>
      <c r="W77" s="1" t="s">
        <v>191</v>
      </c>
      <c r="X77" s="1" t="s">
        <v>267</v>
      </c>
      <c r="Y77" s="1" t="s">
        <v>134</v>
      </c>
      <c r="Z77" s="1" t="s">
        <v>176</v>
      </c>
      <c r="AA77" s="1" t="s">
        <v>239</v>
      </c>
      <c r="AB77" s="1" t="s">
        <v>184</v>
      </c>
      <c r="AC77" s="1" t="s">
        <v>158</v>
      </c>
      <c r="AD77" s="1" t="s">
        <v>314</v>
      </c>
    </row>
    <row r="78" spans="1:30" x14ac:dyDescent="0.3">
      <c r="A78" s="1" t="s">
        <v>54</v>
      </c>
      <c r="B78">
        <v>2015</v>
      </c>
      <c r="C78" s="1" t="s">
        <v>85</v>
      </c>
      <c r="D78" s="1" t="s">
        <v>349</v>
      </c>
      <c r="E78" s="1" t="s">
        <v>388</v>
      </c>
      <c r="F78" s="1" t="s">
        <v>305</v>
      </c>
      <c r="G78" s="1" t="s">
        <v>361</v>
      </c>
      <c r="H78" s="1" t="s">
        <v>35</v>
      </c>
      <c r="I78" s="1" t="s">
        <v>300</v>
      </c>
      <c r="J78" s="1" t="s">
        <v>389</v>
      </c>
      <c r="K78" s="1" t="s">
        <v>353</v>
      </c>
      <c r="L78" s="1" t="s">
        <v>390</v>
      </c>
      <c r="M78" s="1" t="s">
        <v>301</v>
      </c>
      <c r="N78" s="1" t="s">
        <v>246</v>
      </c>
      <c r="O78" s="1" t="s">
        <v>367</v>
      </c>
      <c r="P78" s="1" t="s">
        <v>141</v>
      </c>
      <c r="Q78" s="1" t="s">
        <v>391</v>
      </c>
      <c r="R78" s="1" t="s">
        <v>344</v>
      </c>
      <c r="S78" s="1" t="s">
        <v>241</v>
      </c>
      <c r="T78" s="1" t="s">
        <v>314</v>
      </c>
      <c r="U78" s="1" t="s">
        <v>214</v>
      </c>
      <c r="V78" s="1" t="s">
        <v>170</v>
      </c>
      <c r="W78" s="1" t="s">
        <v>267</v>
      </c>
      <c r="X78" s="1" t="s">
        <v>238</v>
      </c>
      <c r="Y78" s="1" t="s">
        <v>39</v>
      </c>
      <c r="Z78" s="1" t="s">
        <v>160</v>
      </c>
      <c r="AA78" s="1" t="s">
        <v>187</v>
      </c>
      <c r="AB78" s="1" t="s">
        <v>174</v>
      </c>
      <c r="AC78" s="1" t="s">
        <v>115</v>
      </c>
      <c r="AD78" s="1" t="s">
        <v>239</v>
      </c>
    </row>
    <row r="79" spans="1:30" x14ac:dyDescent="0.3">
      <c r="A79" s="1" t="s">
        <v>73</v>
      </c>
      <c r="B79">
        <v>2015</v>
      </c>
      <c r="C79" s="1" t="s">
        <v>85</v>
      </c>
      <c r="D79" s="1" t="s">
        <v>141</v>
      </c>
      <c r="E79" s="1" t="s">
        <v>353</v>
      </c>
      <c r="F79" s="1" t="s">
        <v>299</v>
      </c>
      <c r="G79" s="1" t="s">
        <v>365</v>
      </c>
      <c r="H79" s="1" t="s">
        <v>56</v>
      </c>
      <c r="I79" s="1" t="s">
        <v>303</v>
      </c>
      <c r="J79" s="1" t="s">
        <v>384</v>
      </c>
      <c r="K79" s="1" t="s">
        <v>291</v>
      </c>
      <c r="L79" s="1" t="s">
        <v>392</v>
      </c>
      <c r="M79" s="1" t="s">
        <v>300</v>
      </c>
      <c r="N79" s="1" t="s">
        <v>148</v>
      </c>
      <c r="O79" s="1" t="s">
        <v>371</v>
      </c>
      <c r="P79" s="1" t="s">
        <v>307</v>
      </c>
      <c r="Q79" s="1" t="s">
        <v>348</v>
      </c>
      <c r="R79" s="1" t="s">
        <v>318</v>
      </c>
      <c r="S79" s="1" t="s">
        <v>152</v>
      </c>
      <c r="T79" s="1" t="s">
        <v>317</v>
      </c>
      <c r="U79" s="1" t="s">
        <v>214</v>
      </c>
      <c r="V79" s="1" t="s">
        <v>267</v>
      </c>
      <c r="W79" s="1" t="s">
        <v>239</v>
      </c>
      <c r="X79" s="1" t="s">
        <v>208</v>
      </c>
      <c r="Y79" s="1" t="s">
        <v>87</v>
      </c>
      <c r="Z79" s="1" t="s">
        <v>160</v>
      </c>
      <c r="AA79" s="1" t="s">
        <v>306</v>
      </c>
      <c r="AB79" s="1" t="s">
        <v>119</v>
      </c>
      <c r="AC79" s="1" t="s">
        <v>238</v>
      </c>
      <c r="AD79" s="1" t="s">
        <v>306</v>
      </c>
    </row>
    <row r="80" spans="1:30" x14ac:dyDescent="0.3">
      <c r="A80" s="1" t="s">
        <v>30</v>
      </c>
      <c r="B80">
        <v>2015</v>
      </c>
      <c r="C80" s="1" t="s">
        <v>107</v>
      </c>
      <c r="D80" s="1" t="s">
        <v>317</v>
      </c>
      <c r="E80" s="1" t="s">
        <v>325</v>
      </c>
      <c r="F80" s="1" t="s">
        <v>213</v>
      </c>
      <c r="G80" s="1" t="s">
        <v>393</v>
      </c>
      <c r="H80" s="1" t="s">
        <v>229</v>
      </c>
      <c r="I80" s="1" t="s">
        <v>394</v>
      </c>
      <c r="J80" s="1" t="s">
        <v>379</v>
      </c>
      <c r="K80" s="1" t="s">
        <v>272</v>
      </c>
      <c r="L80" s="1" t="s">
        <v>395</v>
      </c>
      <c r="M80" s="1" t="s">
        <v>266</v>
      </c>
      <c r="N80" s="1" t="s">
        <v>213</v>
      </c>
      <c r="O80" s="1" t="s">
        <v>301</v>
      </c>
      <c r="P80" s="1" t="s">
        <v>307</v>
      </c>
      <c r="Q80" s="1" t="s">
        <v>325</v>
      </c>
      <c r="R80" s="1" t="s">
        <v>393</v>
      </c>
      <c r="S80" s="1" t="s">
        <v>237</v>
      </c>
      <c r="T80" s="1" t="s">
        <v>287</v>
      </c>
      <c r="U80" s="1" t="s">
        <v>48</v>
      </c>
      <c r="V80" s="1" t="s">
        <v>314</v>
      </c>
      <c r="W80" s="1" t="s">
        <v>224</v>
      </c>
      <c r="X80" s="1" t="s">
        <v>289</v>
      </c>
      <c r="Y80" s="1" t="s">
        <v>133</v>
      </c>
      <c r="Z80" s="1" t="s">
        <v>212</v>
      </c>
      <c r="AA80" s="1" t="s">
        <v>266</v>
      </c>
      <c r="AB80" s="1" t="s">
        <v>184</v>
      </c>
      <c r="AC80" s="1" t="s">
        <v>212</v>
      </c>
      <c r="AD80" s="1" t="s">
        <v>299</v>
      </c>
    </row>
    <row r="81" spans="1:30" x14ac:dyDescent="0.3">
      <c r="A81" s="1" t="s">
        <v>54</v>
      </c>
      <c r="B81">
        <v>2015</v>
      </c>
      <c r="C81" s="1" t="s">
        <v>107</v>
      </c>
      <c r="D81" s="1" t="s">
        <v>357</v>
      </c>
      <c r="E81" s="1" t="s">
        <v>162</v>
      </c>
      <c r="F81" s="1" t="s">
        <v>220</v>
      </c>
      <c r="G81" s="1" t="s">
        <v>308</v>
      </c>
      <c r="H81" s="1" t="s">
        <v>41</v>
      </c>
      <c r="I81" s="1" t="s">
        <v>318</v>
      </c>
      <c r="J81" s="1" t="s">
        <v>396</v>
      </c>
      <c r="K81" s="1" t="s">
        <v>397</v>
      </c>
      <c r="L81" s="1" t="s">
        <v>398</v>
      </c>
      <c r="M81" s="1" t="s">
        <v>380</v>
      </c>
      <c r="N81" s="1" t="s">
        <v>151</v>
      </c>
      <c r="O81" s="1" t="s">
        <v>165</v>
      </c>
      <c r="P81" s="1" t="s">
        <v>257</v>
      </c>
      <c r="Q81" s="1" t="s">
        <v>358</v>
      </c>
      <c r="R81" s="1" t="s">
        <v>288</v>
      </c>
      <c r="S81" s="1" t="s">
        <v>95</v>
      </c>
      <c r="T81" s="1" t="s">
        <v>291</v>
      </c>
      <c r="U81" s="1" t="s">
        <v>200</v>
      </c>
      <c r="V81" s="1" t="s">
        <v>231</v>
      </c>
      <c r="W81" s="1" t="s">
        <v>148</v>
      </c>
      <c r="X81" s="1" t="s">
        <v>183</v>
      </c>
      <c r="Y81" s="1" t="s">
        <v>74</v>
      </c>
      <c r="Z81" s="1" t="s">
        <v>138</v>
      </c>
      <c r="AA81" s="1" t="s">
        <v>314</v>
      </c>
      <c r="AB81" s="1" t="s">
        <v>142</v>
      </c>
      <c r="AC81" s="1" t="s">
        <v>159</v>
      </c>
      <c r="AD81" s="1" t="s">
        <v>201</v>
      </c>
    </row>
    <row r="82" spans="1:30" x14ac:dyDescent="0.3">
      <c r="A82" s="1" t="s">
        <v>73</v>
      </c>
      <c r="B82">
        <v>2015</v>
      </c>
      <c r="C82" s="1" t="s">
        <v>107</v>
      </c>
      <c r="D82" s="1" t="s">
        <v>253</v>
      </c>
      <c r="E82" s="1" t="s">
        <v>346</v>
      </c>
      <c r="F82" s="1" t="s">
        <v>246</v>
      </c>
      <c r="G82" s="1" t="s">
        <v>393</v>
      </c>
      <c r="H82" s="1" t="s">
        <v>86</v>
      </c>
      <c r="I82" s="1" t="s">
        <v>371</v>
      </c>
      <c r="J82" s="1" t="s">
        <v>165</v>
      </c>
      <c r="K82" s="1" t="s">
        <v>311</v>
      </c>
      <c r="L82" s="1" t="s">
        <v>399</v>
      </c>
      <c r="M82" s="1" t="s">
        <v>279</v>
      </c>
      <c r="N82" s="1" t="s">
        <v>214</v>
      </c>
      <c r="O82" s="1" t="s">
        <v>400</v>
      </c>
      <c r="P82" s="1" t="s">
        <v>322</v>
      </c>
      <c r="Q82" s="1" t="s">
        <v>303</v>
      </c>
      <c r="R82" s="1" t="s">
        <v>349</v>
      </c>
      <c r="S82" s="1" t="s">
        <v>187</v>
      </c>
      <c r="T82" s="1" t="s">
        <v>141</v>
      </c>
      <c r="U82" s="1" t="s">
        <v>200</v>
      </c>
      <c r="V82" s="1" t="s">
        <v>186</v>
      </c>
      <c r="W82" s="1" t="s">
        <v>169</v>
      </c>
      <c r="X82" s="1" t="s">
        <v>252</v>
      </c>
      <c r="Y82" s="1" t="s">
        <v>109</v>
      </c>
      <c r="Z82" s="1" t="s">
        <v>138</v>
      </c>
      <c r="AA82" s="1" t="s">
        <v>152</v>
      </c>
      <c r="AB82" s="1" t="s">
        <v>149</v>
      </c>
      <c r="AC82" s="1" t="s">
        <v>181</v>
      </c>
      <c r="AD82" s="1" t="s">
        <v>224</v>
      </c>
    </row>
    <row r="83" spans="1:30" x14ac:dyDescent="0.3">
      <c r="A83" s="1" t="s">
        <v>30</v>
      </c>
      <c r="B83">
        <v>2015</v>
      </c>
      <c r="C83" s="1" t="s">
        <v>123</v>
      </c>
      <c r="D83" s="1" t="s">
        <v>317</v>
      </c>
      <c r="E83" s="1" t="s">
        <v>287</v>
      </c>
      <c r="F83" s="1" t="s">
        <v>193</v>
      </c>
      <c r="G83" s="1" t="s">
        <v>387</v>
      </c>
      <c r="H83" s="1" t="s">
        <v>178</v>
      </c>
      <c r="I83" s="1" t="s">
        <v>401</v>
      </c>
      <c r="J83" s="1" t="s">
        <v>402</v>
      </c>
      <c r="K83" s="1" t="s">
        <v>281</v>
      </c>
      <c r="L83" s="1" t="s">
        <v>370</v>
      </c>
      <c r="M83" s="1" t="s">
        <v>210</v>
      </c>
      <c r="N83" s="1" t="s">
        <v>266</v>
      </c>
      <c r="O83" s="1" t="s">
        <v>403</v>
      </c>
      <c r="P83" s="1" t="s">
        <v>374</v>
      </c>
      <c r="Q83" s="1" t="s">
        <v>365</v>
      </c>
      <c r="R83" s="1" t="s">
        <v>319</v>
      </c>
      <c r="S83" s="1" t="s">
        <v>317</v>
      </c>
      <c r="T83" s="1" t="s">
        <v>393</v>
      </c>
      <c r="U83" s="1" t="s">
        <v>48</v>
      </c>
      <c r="V83" s="1" t="s">
        <v>258</v>
      </c>
      <c r="W83" s="1" t="s">
        <v>291</v>
      </c>
      <c r="X83" s="1" t="s">
        <v>200</v>
      </c>
      <c r="Y83" s="1" t="s">
        <v>178</v>
      </c>
      <c r="Z83" s="1" t="s">
        <v>227</v>
      </c>
      <c r="AA83" s="1" t="s">
        <v>272</v>
      </c>
      <c r="AB83" s="1" t="s">
        <v>133</v>
      </c>
      <c r="AC83" s="1" t="s">
        <v>218</v>
      </c>
      <c r="AD83" s="1" t="s">
        <v>281</v>
      </c>
    </row>
    <row r="84" spans="1:30" x14ac:dyDescent="0.3">
      <c r="A84" s="1" t="s">
        <v>54</v>
      </c>
      <c r="B84">
        <v>2015</v>
      </c>
      <c r="C84" s="1" t="s">
        <v>123</v>
      </c>
      <c r="D84" s="1" t="s">
        <v>318</v>
      </c>
      <c r="E84" s="1" t="s">
        <v>385</v>
      </c>
      <c r="F84" s="1" t="s">
        <v>76</v>
      </c>
      <c r="G84" s="1" t="s">
        <v>294</v>
      </c>
      <c r="H84" s="1" t="s">
        <v>83</v>
      </c>
      <c r="I84" s="1" t="s">
        <v>404</v>
      </c>
      <c r="J84" s="1" t="s">
        <v>405</v>
      </c>
      <c r="K84" s="1" t="s">
        <v>406</v>
      </c>
      <c r="L84" s="1" t="s">
        <v>407</v>
      </c>
      <c r="M84" s="1" t="s">
        <v>301</v>
      </c>
      <c r="N84" s="1" t="s">
        <v>193</v>
      </c>
      <c r="O84" s="1" t="s">
        <v>408</v>
      </c>
      <c r="P84" s="1" t="s">
        <v>354</v>
      </c>
      <c r="Q84" s="1" t="s">
        <v>409</v>
      </c>
      <c r="R84" s="1" t="s">
        <v>279</v>
      </c>
      <c r="S84" s="1" t="s">
        <v>193</v>
      </c>
      <c r="T84" s="1" t="s">
        <v>344</v>
      </c>
      <c r="U84" s="1" t="s">
        <v>169</v>
      </c>
      <c r="V84" s="1" t="s">
        <v>181</v>
      </c>
      <c r="W84" s="1" t="s">
        <v>243</v>
      </c>
      <c r="X84" s="1" t="s">
        <v>126</v>
      </c>
      <c r="Y84" s="1" t="s">
        <v>74</v>
      </c>
      <c r="Z84" s="1" t="s">
        <v>192</v>
      </c>
      <c r="AA84" s="1" t="s">
        <v>288</v>
      </c>
      <c r="AB84" s="1" t="s">
        <v>229</v>
      </c>
      <c r="AC84" s="1" t="s">
        <v>139</v>
      </c>
      <c r="AD84" s="1" t="s">
        <v>306</v>
      </c>
    </row>
    <row r="85" spans="1:30" x14ac:dyDescent="0.3">
      <c r="A85" s="1" t="s">
        <v>73</v>
      </c>
      <c r="B85">
        <v>2015</v>
      </c>
      <c r="C85" s="1" t="s">
        <v>123</v>
      </c>
      <c r="D85" s="1" t="s">
        <v>253</v>
      </c>
      <c r="E85" s="1" t="s">
        <v>319</v>
      </c>
      <c r="F85" s="1" t="s">
        <v>231</v>
      </c>
      <c r="G85" s="1" t="s">
        <v>340</v>
      </c>
      <c r="H85" s="1" t="s">
        <v>86</v>
      </c>
      <c r="I85" s="1" t="s">
        <v>410</v>
      </c>
      <c r="J85" s="1" t="s">
        <v>367</v>
      </c>
      <c r="K85" s="1" t="s">
        <v>331</v>
      </c>
      <c r="L85" s="1" t="s">
        <v>411</v>
      </c>
      <c r="M85" s="1" t="s">
        <v>311</v>
      </c>
      <c r="N85" s="1" t="s">
        <v>295</v>
      </c>
      <c r="O85" s="1" t="s">
        <v>315</v>
      </c>
      <c r="P85" s="1" t="s">
        <v>357</v>
      </c>
      <c r="Q85" s="1" t="s">
        <v>364</v>
      </c>
      <c r="R85" s="1" t="s">
        <v>325</v>
      </c>
      <c r="S85" s="1" t="s">
        <v>219</v>
      </c>
      <c r="T85" s="1" t="s">
        <v>264</v>
      </c>
      <c r="U85" s="1" t="s">
        <v>169</v>
      </c>
      <c r="V85" s="1" t="s">
        <v>239</v>
      </c>
      <c r="W85" s="1" t="s">
        <v>306</v>
      </c>
      <c r="X85" s="1" t="s">
        <v>221</v>
      </c>
      <c r="Y85" s="1" t="s">
        <v>175</v>
      </c>
      <c r="Z85" s="1" t="s">
        <v>244</v>
      </c>
      <c r="AA85" s="1" t="s">
        <v>285</v>
      </c>
      <c r="AB85" s="1" t="s">
        <v>174</v>
      </c>
      <c r="AC85" s="1" t="s">
        <v>273</v>
      </c>
      <c r="AD85" s="1" t="s">
        <v>275</v>
      </c>
    </row>
    <row r="86" spans="1:30" x14ac:dyDescent="0.3">
      <c r="A86" s="1" t="s">
        <v>30</v>
      </c>
      <c r="B86">
        <v>2015</v>
      </c>
      <c r="C86" s="1" t="s">
        <v>136</v>
      </c>
      <c r="D86" s="1" t="s">
        <v>253</v>
      </c>
      <c r="E86" s="1" t="s">
        <v>323</v>
      </c>
      <c r="F86" s="1" t="s">
        <v>226</v>
      </c>
      <c r="G86" s="1" t="s">
        <v>301</v>
      </c>
      <c r="H86" s="1" t="s">
        <v>153</v>
      </c>
      <c r="I86" s="1" t="s">
        <v>412</v>
      </c>
      <c r="J86" s="1" t="s">
        <v>249</v>
      </c>
      <c r="K86" s="1" t="s">
        <v>349</v>
      </c>
      <c r="L86" s="1" t="s">
        <v>413</v>
      </c>
      <c r="M86" s="1" t="s">
        <v>275</v>
      </c>
      <c r="N86" s="1" t="s">
        <v>224</v>
      </c>
      <c r="O86" s="1" t="s">
        <v>342</v>
      </c>
      <c r="P86" s="1" t="s">
        <v>337</v>
      </c>
      <c r="Q86" s="1" t="s">
        <v>162</v>
      </c>
      <c r="R86" s="1" t="s">
        <v>332</v>
      </c>
      <c r="S86" s="1" t="s">
        <v>264</v>
      </c>
      <c r="T86" s="1" t="s">
        <v>387</v>
      </c>
      <c r="U86" s="1" t="s">
        <v>48</v>
      </c>
      <c r="V86" s="1" t="s">
        <v>269</v>
      </c>
      <c r="W86" s="1" t="s">
        <v>281</v>
      </c>
      <c r="X86" s="1" t="s">
        <v>266</v>
      </c>
      <c r="Y86" s="1" t="s">
        <v>222</v>
      </c>
      <c r="Z86" s="1" t="s">
        <v>252</v>
      </c>
      <c r="AA86" s="1" t="s">
        <v>248</v>
      </c>
      <c r="AB86" s="1" t="s">
        <v>144</v>
      </c>
      <c r="AC86" s="1" t="s">
        <v>95</v>
      </c>
      <c r="AD86" s="1" t="s">
        <v>311</v>
      </c>
    </row>
    <row r="87" spans="1:30" x14ac:dyDescent="0.3">
      <c r="A87" s="1" t="s">
        <v>54</v>
      </c>
      <c r="B87">
        <v>2015</v>
      </c>
      <c r="C87" s="1" t="s">
        <v>136</v>
      </c>
      <c r="D87" s="1" t="s">
        <v>318</v>
      </c>
      <c r="E87" s="1" t="s">
        <v>328</v>
      </c>
      <c r="F87" s="1" t="s">
        <v>142</v>
      </c>
      <c r="G87" s="1" t="s">
        <v>340</v>
      </c>
      <c r="H87" s="1" t="s">
        <v>64</v>
      </c>
      <c r="I87" s="1" t="s">
        <v>405</v>
      </c>
      <c r="J87" s="1" t="s">
        <v>414</v>
      </c>
      <c r="K87" s="1" t="s">
        <v>415</v>
      </c>
      <c r="L87" s="1" t="s">
        <v>416</v>
      </c>
      <c r="M87" s="1" t="s">
        <v>358</v>
      </c>
      <c r="N87" s="1" t="s">
        <v>267</v>
      </c>
      <c r="O87" s="1" t="s">
        <v>260</v>
      </c>
      <c r="P87" s="1" t="s">
        <v>292</v>
      </c>
      <c r="Q87" s="1" t="s">
        <v>406</v>
      </c>
      <c r="R87" s="1" t="s">
        <v>311</v>
      </c>
      <c r="S87" s="1" t="s">
        <v>232</v>
      </c>
      <c r="T87" s="1" t="s">
        <v>300</v>
      </c>
      <c r="U87" s="1" t="s">
        <v>191</v>
      </c>
      <c r="V87" s="1" t="s">
        <v>160</v>
      </c>
      <c r="W87" s="1" t="s">
        <v>239</v>
      </c>
      <c r="X87" s="1" t="s">
        <v>160</v>
      </c>
      <c r="Y87" s="1" t="s">
        <v>184</v>
      </c>
      <c r="Z87" s="1" t="s">
        <v>218</v>
      </c>
      <c r="AA87" s="1" t="s">
        <v>259</v>
      </c>
      <c r="AB87" s="1" t="s">
        <v>155</v>
      </c>
      <c r="AC87" s="1" t="s">
        <v>255</v>
      </c>
      <c r="AD87" s="1" t="s">
        <v>275</v>
      </c>
    </row>
    <row r="88" spans="1:30" x14ac:dyDescent="0.3">
      <c r="A88" s="1" t="s">
        <v>73</v>
      </c>
      <c r="B88">
        <v>2015</v>
      </c>
      <c r="C88" s="1" t="s">
        <v>136</v>
      </c>
      <c r="D88" s="1" t="s">
        <v>374</v>
      </c>
      <c r="E88" s="1" t="s">
        <v>379</v>
      </c>
      <c r="F88" s="1" t="s">
        <v>158</v>
      </c>
      <c r="G88" s="1" t="s">
        <v>332</v>
      </c>
      <c r="H88" s="1" t="s">
        <v>117</v>
      </c>
      <c r="I88" s="1" t="s">
        <v>417</v>
      </c>
      <c r="J88" s="1" t="s">
        <v>394</v>
      </c>
      <c r="K88" s="1" t="s">
        <v>418</v>
      </c>
      <c r="L88" s="1" t="s">
        <v>419</v>
      </c>
      <c r="M88" s="1" t="s">
        <v>322</v>
      </c>
      <c r="N88" s="1" t="s">
        <v>169</v>
      </c>
      <c r="O88" s="1" t="s">
        <v>342</v>
      </c>
      <c r="P88" s="1" t="s">
        <v>302</v>
      </c>
      <c r="Q88" s="1" t="s">
        <v>420</v>
      </c>
      <c r="R88" s="1" t="s">
        <v>346</v>
      </c>
      <c r="S88" s="1" t="s">
        <v>344</v>
      </c>
      <c r="T88" s="1" t="s">
        <v>325</v>
      </c>
      <c r="U88" s="1" t="s">
        <v>191</v>
      </c>
      <c r="V88" s="1" t="s">
        <v>169</v>
      </c>
      <c r="W88" s="1" t="s">
        <v>224</v>
      </c>
      <c r="X88" s="1" t="s">
        <v>267</v>
      </c>
      <c r="Y88" s="1" t="s">
        <v>205</v>
      </c>
      <c r="Z88" s="1" t="s">
        <v>208</v>
      </c>
      <c r="AA88" s="1" t="s">
        <v>280</v>
      </c>
      <c r="AB88" s="1" t="s">
        <v>144</v>
      </c>
      <c r="AC88" s="1" t="s">
        <v>276</v>
      </c>
      <c r="AD88" s="1" t="s">
        <v>300</v>
      </c>
    </row>
    <row r="89" spans="1:30" x14ac:dyDescent="0.3">
      <c r="A89" s="1" t="s">
        <v>30</v>
      </c>
      <c r="B89">
        <v>2015</v>
      </c>
      <c r="C89" s="1" t="s">
        <v>146</v>
      </c>
      <c r="D89" s="1" t="s">
        <v>264</v>
      </c>
      <c r="E89" s="1" t="s">
        <v>375</v>
      </c>
      <c r="F89" s="1" t="s">
        <v>279</v>
      </c>
      <c r="G89" s="1" t="s">
        <v>403</v>
      </c>
      <c r="H89" s="1" t="s">
        <v>238</v>
      </c>
      <c r="I89" s="1" t="s">
        <v>421</v>
      </c>
      <c r="J89" s="1" t="s">
        <v>422</v>
      </c>
      <c r="K89" s="1" t="s">
        <v>423</v>
      </c>
      <c r="L89" s="1" t="s">
        <v>282</v>
      </c>
      <c r="M89" s="1" t="s">
        <v>336</v>
      </c>
      <c r="N89" s="1" t="s">
        <v>299</v>
      </c>
      <c r="O89" s="1" t="s">
        <v>309</v>
      </c>
      <c r="P89" s="1" t="s">
        <v>340</v>
      </c>
      <c r="Q89" s="1" t="s">
        <v>385</v>
      </c>
      <c r="R89" s="1" t="s">
        <v>400</v>
      </c>
      <c r="S89" s="1" t="s">
        <v>353</v>
      </c>
      <c r="T89" s="1" t="s">
        <v>379</v>
      </c>
      <c r="U89" s="1" t="s">
        <v>48</v>
      </c>
      <c r="V89" s="1" t="s">
        <v>234</v>
      </c>
      <c r="W89" s="1" t="s">
        <v>327</v>
      </c>
      <c r="X89" s="1" t="s">
        <v>187</v>
      </c>
      <c r="Y89" s="1" t="s">
        <v>139</v>
      </c>
      <c r="Z89" s="1" t="s">
        <v>277</v>
      </c>
      <c r="AA89" s="1" t="s">
        <v>259</v>
      </c>
      <c r="AB89" s="1" t="s">
        <v>57</v>
      </c>
      <c r="AC89" s="1" t="s">
        <v>277</v>
      </c>
      <c r="AD89" s="1" t="s">
        <v>264</v>
      </c>
    </row>
    <row r="90" spans="1:30" x14ac:dyDescent="0.3">
      <c r="A90" s="1" t="s">
        <v>54</v>
      </c>
      <c r="B90">
        <v>2015</v>
      </c>
      <c r="C90" s="1" t="s">
        <v>146</v>
      </c>
      <c r="D90" s="1" t="s">
        <v>374</v>
      </c>
      <c r="E90" s="1" t="s">
        <v>377</v>
      </c>
      <c r="F90" s="1" t="s">
        <v>291</v>
      </c>
      <c r="G90" s="1" t="s">
        <v>332</v>
      </c>
      <c r="H90" s="1" t="s">
        <v>79</v>
      </c>
      <c r="I90" s="1" t="s">
        <v>376</v>
      </c>
      <c r="J90" s="1" t="s">
        <v>424</v>
      </c>
      <c r="K90" s="1" t="s">
        <v>425</v>
      </c>
      <c r="L90" s="1" t="s">
        <v>426</v>
      </c>
      <c r="M90" s="1" t="s">
        <v>418</v>
      </c>
      <c r="N90" s="1" t="s">
        <v>148</v>
      </c>
      <c r="O90" s="1" t="s">
        <v>418</v>
      </c>
      <c r="P90" s="1" t="s">
        <v>249</v>
      </c>
      <c r="Q90" s="1" t="s">
        <v>313</v>
      </c>
      <c r="R90" s="1" t="s">
        <v>351</v>
      </c>
      <c r="S90" s="1" t="s">
        <v>290</v>
      </c>
      <c r="T90" s="1" t="s">
        <v>341</v>
      </c>
      <c r="U90" s="1" t="s">
        <v>262</v>
      </c>
      <c r="V90" s="1" t="s">
        <v>273</v>
      </c>
      <c r="W90" s="1" t="s">
        <v>169</v>
      </c>
      <c r="X90" s="1" t="s">
        <v>138</v>
      </c>
      <c r="Y90" s="1" t="s">
        <v>174</v>
      </c>
      <c r="Z90" s="1" t="s">
        <v>227</v>
      </c>
      <c r="AA90" s="1" t="s">
        <v>318</v>
      </c>
      <c r="AB90" s="1" t="s">
        <v>153</v>
      </c>
      <c r="AC90" s="1" t="s">
        <v>218</v>
      </c>
      <c r="AD90" s="1" t="s">
        <v>288</v>
      </c>
    </row>
    <row r="91" spans="1:30" x14ac:dyDescent="0.3">
      <c r="A91" s="1" t="s">
        <v>73</v>
      </c>
      <c r="B91">
        <v>2015</v>
      </c>
      <c r="C91" s="1" t="s">
        <v>146</v>
      </c>
      <c r="D91" s="1" t="s">
        <v>257</v>
      </c>
      <c r="E91" s="1" t="s">
        <v>389</v>
      </c>
      <c r="F91" s="1" t="s">
        <v>300</v>
      </c>
      <c r="G91" s="1" t="s">
        <v>385</v>
      </c>
      <c r="H91" s="1" t="s">
        <v>143</v>
      </c>
      <c r="I91" s="1" t="s">
        <v>427</v>
      </c>
      <c r="J91" s="1" t="s">
        <v>428</v>
      </c>
      <c r="K91" s="1" t="s">
        <v>429</v>
      </c>
      <c r="L91" s="1" t="s">
        <v>430</v>
      </c>
      <c r="M91" s="1" t="s">
        <v>287</v>
      </c>
      <c r="N91" s="1" t="s">
        <v>210</v>
      </c>
      <c r="O91" s="1" t="s">
        <v>394</v>
      </c>
      <c r="P91" s="1" t="s">
        <v>332</v>
      </c>
      <c r="Q91" s="1" t="s">
        <v>165</v>
      </c>
      <c r="R91" s="1" t="s">
        <v>319</v>
      </c>
      <c r="S91" s="1" t="s">
        <v>259</v>
      </c>
      <c r="T91" s="1" t="s">
        <v>365</v>
      </c>
      <c r="U91" s="1" t="s">
        <v>262</v>
      </c>
      <c r="V91" s="1" t="s">
        <v>210</v>
      </c>
      <c r="W91" s="1" t="s">
        <v>299</v>
      </c>
      <c r="X91" s="1" t="s">
        <v>295</v>
      </c>
      <c r="Y91" s="1" t="s">
        <v>94</v>
      </c>
      <c r="Z91" s="1" t="s">
        <v>95</v>
      </c>
      <c r="AA91" s="1" t="s">
        <v>307</v>
      </c>
      <c r="AB91" s="1" t="s">
        <v>101</v>
      </c>
      <c r="AC91" s="1" t="s">
        <v>151</v>
      </c>
      <c r="AD91" s="1" t="s">
        <v>336</v>
      </c>
    </row>
    <row r="92" spans="1:30" x14ac:dyDescent="0.3">
      <c r="A92" s="1" t="s">
        <v>30</v>
      </c>
      <c r="B92">
        <v>2015</v>
      </c>
      <c r="C92" s="1" t="s">
        <v>163</v>
      </c>
      <c r="D92" s="1" t="s">
        <v>357</v>
      </c>
      <c r="E92" s="1" t="s">
        <v>431</v>
      </c>
      <c r="F92" s="1" t="s">
        <v>259</v>
      </c>
      <c r="G92" s="1" t="s">
        <v>403</v>
      </c>
      <c r="H92" s="1" t="s">
        <v>220</v>
      </c>
      <c r="I92" s="1" t="s">
        <v>432</v>
      </c>
      <c r="J92" s="1" t="s">
        <v>433</v>
      </c>
      <c r="K92" s="1" t="s">
        <v>434</v>
      </c>
      <c r="L92" s="1" t="s">
        <v>430</v>
      </c>
      <c r="M92" s="1" t="s">
        <v>322</v>
      </c>
      <c r="N92" s="1" t="s">
        <v>285</v>
      </c>
      <c r="O92" s="1" t="s">
        <v>435</v>
      </c>
      <c r="P92" s="1" t="s">
        <v>402</v>
      </c>
      <c r="Q92" s="1" t="s">
        <v>384</v>
      </c>
      <c r="R92" s="1" t="s">
        <v>358</v>
      </c>
      <c r="S92" s="1" t="s">
        <v>287</v>
      </c>
      <c r="T92" s="1" t="s">
        <v>312</v>
      </c>
      <c r="U92" s="1" t="s">
        <v>48</v>
      </c>
      <c r="V92" s="1" t="s">
        <v>336</v>
      </c>
      <c r="W92" s="1" t="s">
        <v>336</v>
      </c>
      <c r="X92" s="1" t="s">
        <v>219</v>
      </c>
      <c r="Y92" s="1" t="s">
        <v>238</v>
      </c>
      <c r="Z92" s="1" t="s">
        <v>148</v>
      </c>
      <c r="AA92" s="1" t="s">
        <v>237</v>
      </c>
      <c r="AB92" s="1" t="s">
        <v>188</v>
      </c>
      <c r="AC92" s="1" t="s">
        <v>214</v>
      </c>
      <c r="AD92" s="1" t="s">
        <v>325</v>
      </c>
    </row>
    <row r="93" spans="1:30" x14ac:dyDescent="0.3">
      <c r="A93" s="1" t="s">
        <v>54</v>
      </c>
      <c r="B93">
        <v>2015</v>
      </c>
      <c r="C93" s="1" t="s">
        <v>163</v>
      </c>
      <c r="D93" s="1" t="s">
        <v>351</v>
      </c>
      <c r="E93" s="1" t="s">
        <v>436</v>
      </c>
      <c r="F93" s="1" t="s">
        <v>305</v>
      </c>
      <c r="G93" s="1" t="s">
        <v>301</v>
      </c>
      <c r="H93" s="1" t="s">
        <v>33</v>
      </c>
      <c r="I93" s="1" t="s">
        <v>427</v>
      </c>
      <c r="J93" s="1" t="s">
        <v>437</v>
      </c>
      <c r="K93" s="1" t="s">
        <v>438</v>
      </c>
      <c r="L93" s="1" t="s">
        <v>439</v>
      </c>
      <c r="M93" s="1" t="s">
        <v>431</v>
      </c>
      <c r="N93" s="1" t="s">
        <v>186</v>
      </c>
      <c r="O93" s="1" t="s">
        <v>338</v>
      </c>
      <c r="P93" s="1" t="s">
        <v>408</v>
      </c>
      <c r="Q93" s="1" t="s">
        <v>440</v>
      </c>
      <c r="R93" s="1" t="s">
        <v>253</v>
      </c>
      <c r="S93" s="1" t="s">
        <v>277</v>
      </c>
      <c r="T93" s="1" t="s">
        <v>296</v>
      </c>
      <c r="U93" s="1" t="s">
        <v>272</v>
      </c>
      <c r="V93" s="1" t="s">
        <v>268</v>
      </c>
      <c r="W93" s="1" t="s">
        <v>305</v>
      </c>
      <c r="X93" s="1" t="s">
        <v>218</v>
      </c>
      <c r="Y93" s="1" t="s">
        <v>256</v>
      </c>
      <c r="Z93" s="1" t="s">
        <v>195</v>
      </c>
      <c r="AA93" s="1" t="s">
        <v>346</v>
      </c>
      <c r="AB93" s="1" t="s">
        <v>174</v>
      </c>
      <c r="AC93" s="1" t="s">
        <v>208</v>
      </c>
      <c r="AD93" s="1" t="s">
        <v>311</v>
      </c>
    </row>
    <row r="94" spans="1:30" x14ac:dyDescent="0.3">
      <c r="A94" s="1" t="s">
        <v>73</v>
      </c>
      <c r="B94">
        <v>2015</v>
      </c>
      <c r="C94" s="1" t="s">
        <v>163</v>
      </c>
      <c r="D94" s="1" t="s">
        <v>141</v>
      </c>
      <c r="E94" s="1" t="s">
        <v>410</v>
      </c>
      <c r="F94" s="1" t="s">
        <v>285</v>
      </c>
      <c r="G94" s="1" t="s">
        <v>312</v>
      </c>
      <c r="H94" s="1" t="s">
        <v>134</v>
      </c>
      <c r="I94" s="1" t="s">
        <v>440</v>
      </c>
      <c r="J94" s="1" t="s">
        <v>441</v>
      </c>
      <c r="K94" s="1" t="s">
        <v>428</v>
      </c>
      <c r="L94" s="1" t="s">
        <v>442</v>
      </c>
      <c r="M94" s="1" t="s">
        <v>292</v>
      </c>
      <c r="N94" s="1" t="s">
        <v>272</v>
      </c>
      <c r="O94" s="1" t="s">
        <v>396</v>
      </c>
      <c r="P94" s="1" t="s">
        <v>385</v>
      </c>
      <c r="Q94" s="1" t="s">
        <v>375</v>
      </c>
      <c r="R94" s="1" t="s">
        <v>162</v>
      </c>
      <c r="S94" s="1" t="s">
        <v>341</v>
      </c>
      <c r="T94" s="1" t="s">
        <v>292</v>
      </c>
      <c r="U94" s="1" t="s">
        <v>272</v>
      </c>
      <c r="V94" s="1" t="s">
        <v>152</v>
      </c>
      <c r="W94" s="1" t="s">
        <v>344</v>
      </c>
      <c r="X94" s="1" t="s">
        <v>262</v>
      </c>
      <c r="Y94" s="1" t="s">
        <v>188</v>
      </c>
      <c r="Z94" s="1" t="s">
        <v>193</v>
      </c>
      <c r="AA94" s="1" t="s">
        <v>337</v>
      </c>
      <c r="AB94" s="1" t="s">
        <v>144</v>
      </c>
      <c r="AC94" s="1" t="s">
        <v>193</v>
      </c>
      <c r="AD94" s="1" t="s">
        <v>374</v>
      </c>
    </row>
    <row r="95" spans="1:30" x14ac:dyDescent="0.3">
      <c r="A95" s="1" t="s">
        <v>30</v>
      </c>
      <c r="B95">
        <v>2015</v>
      </c>
      <c r="C95" s="1" t="s">
        <v>182</v>
      </c>
      <c r="D95" s="1" t="s">
        <v>325</v>
      </c>
      <c r="E95" s="1" t="s">
        <v>406</v>
      </c>
      <c r="F95" s="1" t="s">
        <v>344</v>
      </c>
      <c r="G95" s="1" t="s">
        <v>358</v>
      </c>
      <c r="H95" s="1" t="s">
        <v>170</v>
      </c>
      <c r="I95" s="1" t="s">
        <v>401</v>
      </c>
      <c r="J95" s="1" t="s">
        <v>443</v>
      </c>
      <c r="K95" s="1" t="s">
        <v>444</v>
      </c>
      <c r="L95" s="1" t="s">
        <v>445</v>
      </c>
      <c r="M95" s="1" t="s">
        <v>257</v>
      </c>
      <c r="N95" s="1" t="s">
        <v>281</v>
      </c>
      <c r="O95" s="1" t="s">
        <v>410</v>
      </c>
      <c r="P95" s="1" t="s">
        <v>342</v>
      </c>
      <c r="Q95" s="1" t="s">
        <v>409</v>
      </c>
      <c r="R95" s="1" t="s">
        <v>408</v>
      </c>
      <c r="S95" s="1" t="s">
        <v>294</v>
      </c>
      <c r="T95" s="1" t="s">
        <v>446</v>
      </c>
      <c r="U95" s="1" t="s">
        <v>48</v>
      </c>
      <c r="V95" s="1" t="s">
        <v>318</v>
      </c>
      <c r="W95" s="1" t="s">
        <v>141</v>
      </c>
      <c r="X95" s="1" t="s">
        <v>299</v>
      </c>
      <c r="Y95" s="1" t="s">
        <v>211</v>
      </c>
      <c r="Z95" s="1" t="s">
        <v>295</v>
      </c>
      <c r="AA95" s="1" t="s">
        <v>374</v>
      </c>
      <c r="AB95" s="1" t="s">
        <v>153</v>
      </c>
      <c r="AC95" s="1" t="s">
        <v>289</v>
      </c>
      <c r="AD95" s="1" t="s">
        <v>292</v>
      </c>
    </row>
    <row r="96" spans="1:30" x14ac:dyDescent="0.3">
      <c r="A96" s="1" t="s">
        <v>54</v>
      </c>
      <c r="B96">
        <v>2015</v>
      </c>
      <c r="C96" s="1" t="s">
        <v>182</v>
      </c>
      <c r="D96" s="1" t="s">
        <v>307</v>
      </c>
      <c r="E96" s="1" t="s">
        <v>435</v>
      </c>
      <c r="F96" s="1" t="s">
        <v>214</v>
      </c>
      <c r="G96" s="1" t="s">
        <v>379</v>
      </c>
      <c r="H96" s="1" t="s">
        <v>39</v>
      </c>
      <c r="I96" s="1" t="s">
        <v>409</v>
      </c>
      <c r="J96" s="1" t="s">
        <v>447</v>
      </c>
      <c r="K96" s="1" t="s">
        <v>448</v>
      </c>
      <c r="L96" s="1" t="s">
        <v>449</v>
      </c>
      <c r="M96" s="1" t="s">
        <v>333</v>
      </c>
      <c r="N96" s="1" t="s">
        <v>263</v>
      </c>
      <c r="O96" s="1" t="s">
        <v>435</v>
      </c>
      <c r="P96" s="1" t="s">
        <v>338</v>
      </c>
      <c r="Q96" s="1" t="s">
        <v>401</v>
      </c>
      <c r="R96" s="1" t="s">
        <v>141</v>
      </c>
      <c r="S96" s="1" t="s">
        <v>289</v>
      </c>
      <c r="T96" s="1" t="s">
        <v>237</v>
      </c>
      <c r="U96" s="1" t="s">
        <v>291</v>
      </c>
      <c r="V96" s="1" t="s">
        <v>268</v>
      </c>
      <c r="W96" s="1" t="s">
        <v>298</v>
      </c>
      <c r="X96" s="1" t="s">
        <v>195</v>
      </c>
      <c r="Y96" s="1" t="s">
        <v>109</v>
      </c>
      <c r="Z96" s="1" t="s">
        <v>193</v>
      </c>
      <c r="AA96" s="1" t="s">
        <v>381</v>
      </c>
      <c r="AB96" s="1" t="s">
        <v>205</v>
      </c>
      <c r="AC96" s="1" t="s">
        <v>227</v>
      </c>
      <c r="AD96" s="1" t="s">
        <v>351</v>
      </c>
    </row>
    <row r="97" spans="1:30" x14ac:dyDescent="0.3">
      <c r="A97" s="1" t="s">
        <v>73</v>
      </c>
      <c r="B97">
        <v>2015</v>
      </c>
      <c r="C97" s="1" t="s">
        <v>182</v>
      </c>
      <c r="D97" s="1" t="s">
        <v>345</v>
      </c>
      <c r="E97" s="1" t="s">
        <v>396</v>
      </c>
      <c r="F97" s="1" t="s">
        <v>152</v>
      </c>
      <c r="G97" s="1" t="s">
        <v>249</v>
      </c>
      <c r="H97" s="1" t="s">
        <v>114</v>
      </c>
      <c r="I97" s="1" t="s">
        <v>376</v>
      </c>
      <c r="J97" s="1" t="s">
        <v>450</v>
      </c>
      <c r="K97" s="1" t="s">
        <v>451</v>
      </c>
      <c r="L97" s="1" t="s">
        <v>452</v>
      </c>
      <c r="M97" s="1" t="s">
        <v>387</v>
      </c>
      <c r="N97" s="1" t="s">
        <v>187</v>
      </c>
      <c r="O97" s="1" t="s">
        <v>313</v>
      </c>
      <c r="P97" s="1" t="s">
        <v>453</v>
      </c>
      <c r="Q97" s="1" t="s">
        <v>309</v>
      </c>
      <c r="R97" s="1" t="s">
        <v>397</v>
      </c>
      <c r="S97" s="1" t="s">
        <v>237</v>
      </c>
      <c r="T97" s="1" t="s">
        <v>340</v>
      </c>
      <c r="U97" s="1" t="s">
        <v>291</v>
      </c>
      <c r="V97" s="1" t="s">
        <v>314</v>
      </c>
      <c r="W97" s="1" t="s">
        <v>259</v>
      </c>
      <c r="X97" s="1" t="s">
        <v>266</v>
      </c>
      <c r="Y97" s="1" t="s">
        <v>174</v>
      </c>
      <c r="Z97" s="1" t="s">
        <v>168</v>
      </c>
      <c r="AA97" s="1" t="s">
        <v>353</v>
      </c>
      <c r="AB97" s="1" t="s">
        <v>144</v>
      </c>
      <c r="AC97" s="1" t="s">
        <v>193</v>
      </c>
      <c r="AD97" s="1" t="s">
        <v>331</v>
      </c>
    </row>
    <row r="98" spans="1:30" x14ac:dyDescent="0.3">
      <c r="A98" s="1" t="s">
        <v>30</v>
      </c>
      <c r="B98">
        <v>2015</v>
      </c>
      <c r="C98" s="1" t="s">
        <v>197</v>
      </c>
      <c r="D98" s="1" t="s">
        <v>353</v>
      </c>
      <c r="E98" s="1" t="s">
        <v>338</v>
      </c>
      <c r="F98" s="1" t="s">
        <v>275</v>
      </c>
      <c r="G98" s="1" t="s">
        <v>165</v>
      </c>
      <c r="H98" s="1" t="s">
        <v>181</v>
      </c>
      <c r="I98" s="1" t="s">
        <v>376</v>
      </c>
      <c r="J98" s="1" t="s">
        <v>454</v>
      </c>
      <c r="K98" s="1" t="s">
        <v>455</v>
      </c>
      <c r="L98" s="1" t="s">
        <v>456</v>
      </c>
      <c r="M98" s="1" t="s">
        <v>346</v>
      </c>
      <c r="N98" s="1" t="s">
        <v>269</v>
      </c>
      <c r="O98" s="1" t="s">
        <v>333</v>
      </c>
      <c r="P98" s="1" t="s">
        <v>457</v>
      </c>
      <c r="Q98" s="1" t="s">
        <v>457</v>
      </c>
      <c r="R98" s="1" t="s">
        <v>375</v>
      </c>
      <c r="S98" s="1" t="s">
        <v>387</v>
      </c>
      <c r="T98" s="1" t="s">
        <v>260</v>
      </c>
      <c r="U98" s="1" t="s">
        <v>48</v>
      </c>
      <c r="V98" s="1" t="s">
        <v>141</v>
      </c>
      <c r="W98" s="1" t="s">
        <v>270</v>
      </c>
      <c r="X98" s="1" t="s">
        <v>280</v>
      </c>
      <c r="Y98" s="1" t="s">
        <v>159</v>
      </c>
      <c r="Z98" s="1" t="s">
        <v>191</v>
      </c>
      <c r="AA98" s="1" t="s">
        <v>270</v>
      </c>
      <c r="AB98" s="1" t="s">
        <v>206</v>
      </c>
      <c r="AC98" s="1" t="s">
        <v>263</v>
      </c>
      <c r="AD98" s="1" t="s">
        <v>297</v>
      </c>
    </row>
    <row r="99" spans="1:30" x14ac:dyDescent="0.3">
      <c r="A99" s="1" t="s">
        <v>54</v>
      </c>
      <c r="B99">
        <v>2015</v>
      </c>
      <c r="C99" s="1" t="s">
        <v>197</v>
      </c>
      <c r="D99" s="1" t="s">
        <v>322</v>
      </c>
      <c r="E99" s="1" t="s">
        <v>446</v>
      </c>
      <c r="F99" s="1" t="s">
        <v>192</v>
      </c>
      <c r="G99" s="1" t="s">
        <v>312</v>
      </c>
      <c r="H99" s="1" t="s">
        <v>93</v>
      </c>
      <c r="I99" s="1" t="s">
        <v>357</v>
      </c>
      <c r="J99" s="1" t="s">
        <v>458</v>
      </c>
      <c r="K99" s="1" t="s">
        <v>459</v>
      </c>
      <c r="L99" s="1" t="s">
        <v>460</v>
      </c>
      <c r="M99" s="1" t="s">
        <v>377</v>
      </c>
      <c r="N99" s="1" t="s">
        <v>201</v>
      </c>
      <c r="O99" s="1" t="s">
        <v>376</v>
      </c>
      <c r="P99" s="1" t="s">
        <v>431</v>
      </c>
      <c r="Q99" s="1" t="s">
        <v>461</v>
      </c>
      <c r="R99" s="1" t="s">
        <v>357</v>
      </c>
      <c r="S99" s="1" t="s">
        <v>200</v>
      </c>
      <c r="T99" s="1" t="s">
        <v>351</v>
      </c>
      <c r="U99" s="1" t="s">
        <v>300</v>
      </c>
      <c r="V99" s="1" t="s">
        <v>273</v>
      </c>
      <c r="W99" s="1" t="s">
        <v>187</v>
      </c>
      <c r="X99" s="1" t="s">
        <v>221</v>
      </c>
      <c r="Y99" s="1" t="s">
        <v>56</v>
      </c>
      <c r="Z99" s="1" t="s">
        <v>226</v>
      </c>
      <c r="AA99" s="1" t="s">
        <v>388</v>
      </c>
      <c r="AB99" s="1" t="s">
        <v>94</v>
      </c>
      <c r="AC99" s="1" t="s">
        <v>227</v>
      </c>
      <c r="AD99" s="1" t="s">
        <v>253</v>
      </c>
    </row>
    <row r="100" spans="1:30" x14ac:dyDescent="0.3">
      <c r="A100" s="1" t="s">
        <v>73</v>
      </c>
      <c r="B100">
        <v>2015</v>
      </c>
      <c r="C100" s="1" t="s">
        <v>197</v>
      </c>
      <c r="D100" s="1" t="s">
        <v>354</v>
      </c>
      <c r="E100" s="1" t="s">
        <v>375</v>
      </c>
      <c r="F100" s="1" t="s">
        <v>239</v>
      </c>
      <c r="G100" s="1" t="s">
        <v>335</v>
      </c>
      <c r="H100" s="1" t="s">
        <v>178</v>
      </c>
      <c r="I100" s="1" t="s">
        <v>400</v>
      </c>
      <c r="J100" s="1" t="s">
        <v>462</v>
      </c>
      <c r="K100" s="1" t="s">
        <v>463</v>
      </c>
      <c r="L100" s="1" t="s">
        <v>464</v>
      </c>
      <c r="M100" s="1" t="s">
        <v>400</v>
      </c>
      <c r="N100" s="1" t="s">
        <v>275</v>
      </c>
      <c r="O100" s="1" t="s">
        <v>410</v>
      </c>
      <c r="P100" s="1" t="s">
        <v>309</v>
      </c>
      <c r="Q100" s="1" t="s">
        <v>465</v>
      </c>
      <c r="R100" s="1" t="s">
        <v>420</v>
      </c>
      <c r="S100" s="1" t="s">
        <v>322</v>
      </c>
      <c r="T100" s="1" t="s">
        <v>397</v>
      </c>
      <c r="U100" s="1" t="s">
        <v>300</v>
      </c>
      <c r="V100" s="1" t="s">
        <v>187</v>
      </c>
      <c r="W100" s="1" t="s">
        <v>234</v>
      </c>
      <c r="X100" s="1" t="s">
        <v>210</v>
      </c>
      <c r="Y100" s="1" t="s">
        <v>142</v>
      </c>
      <c r="Z100" s="1" t="s">
        <v>186</v>
      </c>
      <c r="AA100" s="1" t="s">
        <v>365</v>
      </c>
      <c r="AB100" s="1" t="s">
        <v>127</v>
      </c>
      <c r="AC100" s="1" t="s">
        <v>173</v>
      </c>
      <c r="AD100" s="1" t="s">
        <v>346</v>
      </c>
    </row>
    <row r="101" spans="1:30" x14ac:dyDescent="0.3">
      <c r="A101" s="1" t="s">
        <v>30</v>
      </c>
      <c r="B101">
        <v>2015</v>
      </c>
      <c r="C101" s="1" t="s">
        <v>207</v>
      </c>
      <c r="D101" s="1" t="s">
        <v>361</v>
      </c>
      <c r="E101" s="1" t="s">
        <v>375</v>
      </c>
      <c r="F101" s="1" t="s">
        <v>219</v>
      </c>
      <c r="G101" s="1" t="s">
        <v>384</v>
      </c>
      <c r="H101" s="1" t="s">
        <v>247</v>
      </c>
      <c r="I101" s="1" t="s">
        <v>421</v>
      </c>
      <c r="J101" s="1" t="s">
        <v>324</v>
      </c>
      <c r="K101" s="1" t="s">
        <v>466</v>
      </c>
      <c r="L101" s="1" t="s">
        <v>467</v>
      </c>
      <c r="M101" s="1" t="s">
        <v>340</v>
      </c>
      <c r="N101" s="1" t="s">
        <v>341</v>
      </c>
      <c r="O101" s="1" t="s">
        <v>440</v>
      </c>
      <c r="P101" s="1" t="s">
        <v>389</v>
      </c>
      <c r="Q101" s="1" t="s">
        <v>431</v>
      </c>
      <c r="R101" s="1" t="s">
        <v>338</v>
      </c>
      <c r="S101" s="1" t="s">
        <v>332</v>
      </c>
      <c r="T101" s="1" t="s">
        <v>404</v>
      </c>
      <c r="U101" s="1" t="s">
        <v>48</v>
      </c>
      <c r="V101" s="1" t="s">
        <v>337</v>
      </c>
      <c r="W101" s="1" t="s">
        <v>353</v>
      </c>
      <c r="X101" s="1" t="s">
        <v>259</v>
      </c>
      <c r="Y101" s="1" t="s">
        <v>159</v>
      </c>
      <c r="Z101" s="1" t="s">
        <v>152</v>
      </c>
      <c r="AA101" s="1" t="s">
        <v>353</v>
      </c>
      <c r="AB101" s="1" t="s">
        <v>139</v>
      </c>
      <c r="AC101" s="1" t="s">
        <v>169</v>
      </c>
      <c r="AD101" s="1" t="s">
        <v>301</v>
      </c>
    </row>
    <row r="102" spans="1:30" x14ac:dyDescent="0.3">
      <c r="A102" s="1" t="s">
        <v>54</v>
      </c>
      <c r="B102">
        <v>2015</v>
      </c>
      <c r="C102" s="1" t="s">
        <v>207</v>
      </c>
      <c r="D102" s="1" t="s">
        <v>374</v>
      </c>
      <c r="E102" s="1" t="s">
        <v>367</v>
      </c>
      <c r="F102" s="1" t="s">
        <v>244</v>
      </c>
      <c r="G102" s="1" t="s">
        <v>249</v>
      </c>
      <c r="H102" s="1" t="s">
        <v>96</v>
      </c>
      <c r="I102" s="1" t="s">
        <v>264</v>
      </c>
      <c r="J102" s="1" t="s">
        <v>468</v>
      </c>
      <c r="K102" s="1" t="s">
        <v>469</v>
      </c>
      <c r="L102" s="1" t="s">
        <v>470</v>
      </c>
      <c r="M102" s="1" t="s">
        <v>471</v>
      </c>
      <c r="N102" s="1" t="s">
        <v>266</v>
      </c>
      <c r="O102" s="1" t="s">
        <v>472</v>
      </c>
      <c r="P102" s="1" t="s">
        <v>417</v>
      </c>
      <c r="Q102" s="1" t="s">
        <v>473</v>
      </c>
      <c r="R102" s="1" t="s">
        <v>337</v>
      </c>
      <c r="S102" s="1" t="s">
        <v>263</v>
      </c>
      <c r="T102" s="1" t="s">
        <v>374</v>
      </c>
      <c r="U102" s="1" t="s">
        <v>311</v>
      </c>
      <c r="V102" s="1" t="s">
        <v>160</v>
      </c>
      <c r="W102" s="1" t="s">
        <v>275</v>
      </c>
      <c r="X102" s="1" t="s">
        <v>267</v>
      </c>
      <c r="Y102" s="1" t="s">
        <v>145</v>
      </c>
      <c r="Z102" s="1" t="s">
        <v>267</v>
      </c>
      <c r="AA102" s="1" t="s">
        <v>388</v>
      </c>
      <c r="AB102" s="1" t="s">
        <v>220</v>
      </c>
      <c r="AC102" s="1" t="s">
        <v>241</v>
      </c>
      <c r="AD102" s="1" t="s">
        <v>345</v>
      </c>
    </row>
    <row r="103" spans="1:30" x14ac:dyDescent="0.3">
      <c r="A103" s="1" t="s">
        <v>73</v>
      </c>
      <c r="B103">
        <v>2015</v>
      </c>
      <c r="C103" s="1" t="s">
        <v>207</v>
      </c>
      <c r="D103" s="1" t="s">
        <v>302</v>
      </c>
      <c r="E103" s="1" t="s">
        <v>342</v>
      </c>
      <c r="F103" s="1" t="s">
        <v>213</v>
      </c>
      <c r="G103" s="1" t="s">
        <v>315</v>
      </c>
      <c r="H103" s="1" t="s">
        <v>222</v>
      </c>
      <c r="I103" s="1" t="s">
        <v>446</v>
      </c>
      <c r="J103" s="1" t="s">
        <v>474</v>
      </c>
      <c r="K103" s="1" t="s">
        <v>475</v>
      </c>
      <c r="L103" s="1" t="s">
        <v>476</v>
      </c>
      <c r="M103" s="1" t="s">
        <v>328</v>
      </c>
      <c r="N103" s="1" t="s">
        <v>299</v>
      </c>
      <c r="O103" s="1" t="s">
        <v>382</v>
      </c>
      <c r="P103" s="1" t="s">
        <v>313</v>
      </c>
      <c r="Q103" s="1" t="s">
        <v>410</v>
      </c>
      <c r="R103" s="1" t="s">
        <v>249</v>
      </c>
      <c r="S103" s="1" t="s">
        <v>318</v>
      </c>
      <c r="T103" s="1" t="s">
        <v>477</v>
      </c>
      <c r="U103" s="1" t="s">
        <v>311</v>
      </c>
      <c r="V103" s="1" t="s">
        <v>219</v>
      </c>
      <c r="W103" s="1" t="s">
        <v>336</v>
      </c>
      <c r="X103" s="1" t="s">
        <v>187</v>
      </c>
      <c r="Y103" s="1" t="s">
        <v>114</v>
      </c>
      <c r="Z103" s="1" t="s">
        <v>239</v>
      </c>
      <c r="AA103" s="1" t="s">
        <v>308</v>
      </c>
      <c r="AB103" s="1" t="s">
        <v>113</v>
      </c>
      <c r="AC103" s="1" t="s">
        <v>277</v>
      </c>
      <c r="AD103" s="1" t="s">
        <v>292</v>
      </c>
    </row>
    <row r="104" spans="1:30" x14ac:dyDescent="0.3">
      <c r="A104" s="1" t="s">
        <v>30</v>
      </c>
      <c r="B104">
        <v>2015</v>
      </c>
      <c r="C104" s="1" t="s">
        <v>233</v>
      </c>
      <c r="D104" s="1" t="s">
        <v>292</v>
      </c>
      <c r="E104" s="1" t="s">
        <v>404</v>
      </c>
      <c r="F104" s="1" t="s">
        <v>288</v>
      </c>
      <c r="G104" s="1" t="s">
        <v>408</v>
      </c>
      <c r="H104" s="1" t="s">
        <v>168</v>
      </c>
      <c r="I104" s="1" t="s">
        <v>313</v>
      </c>
      <c r="J104" s="1" t="s">
        <v>478</v>
      </c>
      <c r="K104" s="1" t="s">
        <v>479</v>
      </c>
      <c r="L104" s="1" t="s">
        <v>480</v>
      </c>
      <c r="M104" s="1" t="s">
        <v>312</v>
      </c>
      <c r="N104" s="1" t="s">
        <v>307</v>
      </c>
      <c r="O104" s="1" t="s">
        <v>401</v>
      </c>
      <c r="P104" s="1" t="s">
        <v>481</v>
      </c>
      <c r="Q104" s="1" t="s">
        <v>482</v>
      </c>
      <c r="R104" s="1" t="s">
        <v>313</v>
      </c>
      <c r="S104" s="1" t="s">
        <v>385</v>
      </c>
      <c r="T104" s="1" t="s">
        <v>431</v>
      </c>
      <c r="U104" s="1" t="s">
        <v>48</v>
      </c>
      <c r="V104" s="1" t="s">
        <v>361</v>
      </c>
      <c r="W104" s="1" t="s">
        <v>361</v>
      </c>
      <c r="X104" s="1" t="s">
        <v>234</v>
      </c>
      <c r="Y104" s="1" t="s">
        <v>170</v>
      </c>
      <c r="Z104" s="1" t="s">
        <v>291</v>
      </c>
      <c r="AA104" s="1" t="s">
        <v>303</v>
      </c>
      <c r="AB104" s="1" t="s">
        <v>139</v>
      </c>
      <c r="AC104" s="1" t="s">
        <v>191</v>
      </c>
      <c r="AD104" s="1" t="s">
        <v>312</v>
      </c>
    </row>
    <row r="105" spans="1:30" x14ac:dyDescent="0.3">
      <c r="A105" s="1" t="s">
        <v>54</v>
      </c>
      <c r="B105">
        <v>2015</v>
      </c>
      <c r="C105" s="1" t="s">
        <v>233</v>
      </c>
      <c r="D105" s="1" t="s">
        <v>357</v>
      </c>
      <c r="E105" s="1" t="s">
        <v>342</v>
      </c>
      <c r="F105" s="1" t="s">
        <v>281</v>
      </c>
      <c r="G105" s="1" t="s">
        <v>367</v>
      </c>
      <c r="H105" s="1" t="s">
        <v>76</v>
      </c>
      <c r="I105" s="1" t="s">
        <v>141</v>
      </c>
      <c r="J105" s="1" t="s">
        <v>483</v>
      </c>
      <c r="K105" s="1" t="s">
        <v>484</v>
      </c>
      <c r="L105" s="1" t="s">
        <v>416</v>
      </c>
      <c r="M105" s="1" t="s">
        <v>485</v>
      </c>
      <c r="N105" s="1" t="s">
        <v>210</v>
      </c>
      <c r="O105" s="1" t="s">
        <v>320</v>
      </c>
      <c r="P105" s="1" t="s">
        <v>432</v>
      </c>
      <c r="Q105" s="1" t="s">
        <v>486</v>
      </c>
      <c r="R105" s="1" t="s">
        <v>302</v>
      </c>
      <c r="S105" s="1" t="s">
        <v>284</v>
      </c>
      <c r="T105" s="1" t="s">
        <v>345</v>
      </c>
      <c r="U105" s="1" t="s">
        <v>237</v>
      </c>
      <c r="V105" s="1" t="s">
        <v>273</v>
      </c>
      <c r="W105" s="1" t="s">
        <v>285</v>
      </c>
      <c r="X105" s="1" t="s">
        <v>214</v>
      </c>
      <c r="Y105" s="1" t="s">
        <v>145</v>
      </c>
      <c r="Z105" s="1" t="s">
        <v>277</v>
      </c>
      <c r="AA105" s="1" t="s">
        <v>340</v>
      </c>
      <c r="AB105" s="1" t="s">
        <v>222</v>
      </c>
      <c r="AC105" s="1" t="s">
        <v>195</v>
      </c>
      <c r="AD105" s="1" t="s">
        <v>354</v>
      </c>
    </row>
    <row r="106" spans="1:30" x14ac:dyDescent="0.3">
      <c r="A106" s="1" t="s">
        <v>73</v>
      </c>
      <c r="B106">
        <v>2015</v>
      </c>
      <c r="C106" s="1" t="s">
        <v>233</v>
      </c>
      <c r="D106" s="1" t="s">
        <v>346</v>
      </c>
      <c r="E106" s="1" t="s">
        <v>453</v>
      </c>
      <c r="F106" s="1" t="s">
        <v>300</v>
      </c>
      <c r="G106" s="1" t="s">
        <v>165</v>
      </c>
      <c r="H106" s="1" t="s">
        <v>160</v>
      </c>
      <c r="I106" s="1" t="s">
        <v>385</v>
      </c>
      <c r="J106" s="1" t="s">
        <v>487</v>
      </c>
      <c r="K106" s="1" t="s">
        <v>223</v>
      </c>
      <c r="L106" s="1" t="s">
        <v>488</v>
      </c>
      <c r="M106" s="1" t="s">
        <v>309</v>
      </c>
      <c r="N106" s="1" t="s">
        <v>288</v>
      </c>
      <c r="O106" s="1" t="s">
        <v>489</v>
      </c>
      <c r="P106" s="1" t="s">
        <v>333</v>
      </c>
      <c r="Q106" s="1" t="s">
        <v>490</v>
      </c>
      <c r="R106" s="1" t="s">
        <v>304</v>
      </c>
      <c r="S106" s="1" t="s">
        <v>270</v>
      </c>
      <c r="T106" s="1" t="s">
        <v>367</v>
      </c>
      <c r="U106" s="1" t="s">
        <v>237</v>
      </c>
      <c r="V106" s="1" t="s">
        <v>300</v>
      </c>
      <c r="W106" s="1" t="s">
        <v>322</v>
      </c>
      <c r="X106" s="1" t="s">
        <v>291</v>
      </c>
      <c r="Y106" s="1" t="s">
        <v>256</v>
      </c>
      <c r="Z106" s="1" t="s">
        <v>169</v>
      </c>
      <c r="AA106" s="1" t="s">
        <v>294</v>
      </c>
      <c r="AB106" s="1" t="s">
        <v>159</v>
      </c>
      <c r="AC106" s="1" t="s">
        <v>214</v>
      </c>
      <c r="AD106" s="1" t="s">
        <v>340</v>
      </c>
    </row>
    <row r="107" spans="1:30" x14ac:dyDescent="0.3">
      <c r="A107" s="1" t="s">
        <v>30</v>
      </c>
      <c r="B107">
        <v>2015</v>
      </c>
      <c r="C107" s="1" t="s">
        <v>242</v>
      </c>
      <c r="D107" s="1" t="s">
        <v>294</v>
      </c>
      <c r="E107" s="1" t="s">
        <v>406</v>
      </c>
      <c r="F107" s="1" t="s">
        <v>317</v>
      </c>
      <c r="G107" s="1" t="s">
        <v>342</v>
      </c>
      <c r="H107" s="1" t="s">
        <v>186</v>
      </c>
      <c r="I107" s="1" t="s">
        <v>491</v>
      </c>
      <c r="J107" s="1" t="s">
        <v>492</v>
      </c>
      <c r="K107" s="1" t="s">
        <v>350</v>
      </c>
      <c r="L107" s="1" t="s">
        <v>271</v>
      </c>
      <c r="M107" s="1" t="s">
        <v>335</v>
      </c>
      <c r="N107" s="1" t="s">
        <v>317</v>
      </c>
      <c r="O107" s="1" t="s">
        <v>493</v>
      </c>
      <c r="P107" s="1" t="s">
        <v>396</v>
      </c>
      <c r="Q107" s="1" t="s">
        <v>440</v>
      </c>
      <c r="R107" s="1" t="s">
        <v>410</v>
      </c>
      <c r="S107" s="1" t="s">
        <v>249</v>
      </c>
      <c r="T107" s="1" t="s">
        <v>423</v>
      </c>
      <c r="U107" s="1" t="s">
        <v>48</v>
      </c>
      <c r="V107" s="1" t="s">
        <v>365</v>
      </c>
      <c r="W107" s="1" t="s">
        <v>393</v>
      </c>
      <c r="X107" s="1" t="s">
        <v>307</v>
      </c>
      <c r="Y107" s="1" t="s">
        <v>170</v>
      </c>
      <c r="Z107" s="1" t="s">
        <v>300</v>
      </c>
      <c r="AA107" s="1" t="s">
        <v>361</v>
      </c>
      <c r="AB107" s="1" t="s">
        <v>238</v>
      </c>
      <c r="AC107" s="1" t="s">
        <v>210</v>
      </c>
      <c r="AD107" s="1" t="s">
        <v>420</v>
      </c>
    </row>
    <row r="108" spans="1:30" x14ac:dyDescent="0.3">
      <c r="A108" s="1" t="s">
        <v>54</v>
      </c>
      <c r="B108">
        <v>2015</v>
      </c>
      <c r="C108" s="1" t="s">
        <v>242</v>
      </c>
      <c r="D108" s="1" t="s">
        <v>349</v>
      </c>
      <c r="E108" s="1" t="s">
        <v>435</v>
      </c>
      <c r="F108" s="1" t="s">
        <v>323</v>
      </c>
      <c r="G108" s="1" t="s">
        <v>367</v>
      </c>
      <c r="H108" s="1" t="s">
        <v>76</v>
      </c>
      <c r="I108" s="1" t="s">
        <v>219</v>
      </c>
      <c r="J108" s="1" t="s">
        <v>494</v>
      </c>
      <c r="K108" s="1" t="s">
        <v>495</v>
      </c>
      <c r="L108" s="1" t="s">
        <v>496</v>
      </c>
      <c r="M108" s="1" t="s">
        <v>497</v>
      </c>
      <c r="N108" s="1" t="s">
        <v>224</v>
      </c>
      <c r="O108" s="1" t="s">
        <v>401</v>
      </c>
      <c r="P108" s="1" t="s">
        <v>431</v>
      </c>
      <c r="Q108" s="1" t="s">
        <v>498</v>
      </c>
      <c r="R108" s="1" t="s">
        <v>346</v>
      </c>
      <c r="S108" s="1" t="s">
        <v>305</v>
      </c>
      <c r="T108" s="1" t="s">
        <v>270</v>
      </c>
      <c r="U108" s="1" t="s">
        <v>311</v>
      </c>
      <c r="V108" s="1" t="s">
        <v>218</v>
      </c>
      <c r="W108" s="1" t="s">
        <v>285</v>
      </c>
      <c r="X108" s="1" t="s">
        <v>200</v>
      </c>
      <c r="Y108" s="1" t="s">
        <v>145</v>
      </c>
      <c r="Z108" s="1" t="s">
        <v>214</v>
      </c>
      <c r="AA108" s="1" t="s">
        <v>340</v>
      </c>
      <c r="AB108" s="1" t="s">
        <v>115</v>
      </c>
      <c r="AC108" s="1" t="s">
        <v>252</v>
      </c>
      <c r="AD108" s="1" t="s">
        <v>357</v>
      </c>
    </row>
    <row r="109" spans="1:30" x14ac:dyDescent="0.3">
      <c r="A109" s="1" t="s">
        <v>73</v>
      </c>
      <c r="B109">
        <v>2015</v>
      </c>
      <c r="C109" s="1" t="s">
        <v>242</v>
      </c>
      <c r="D109" s="1" t="s">
        <v>365</v>
      </c>
      <c r="E109" s="1" t="s">
        <v>396</v>
      </c>
      <c r="F109" s="1" t="s">
        <v>331</v>
      </c>
      <c r="G109" s="1" t="s">
        <v>384</v>
      </c>
      <c r="H109" s="1" t="s">
        <v>268</v>
      </c>
      <c r="I109" s="1" t="s">
        <v>340</v>
      </c>
      <c r="J109" s="1" t="s">
        <v>424</v>
      </c>
      <c r="K109" s="1" t="s">
        <v>499</v>
      </c>
      <c r="L109" s="1" t="s">
        <v>480</v>
      </c>
      <c r="M109" s="1" t="s">
        <v>313</v>
      </c>
      <c r="N109" s="1" t="s">
        <v>259</v>
      </c>
      <c r="O109" s="1" t="s">
        <v>461</v>
      </c>
      <c r="P109" s="1" t="s">
        <v>396</v>
      </c>
      <c r="Q109" s="1" t="s">
        <v>500</v>
      </c>
      <c r="R109" s="1" t="s">
        <v>328</v>
      </c>
      <c r="S109" s="1" t="s">
        <v>331</v>
      </c>
      <c r="T109" s="1" t="s">
        <v>446</v>
      </c>
      <c r="U109" s="1" t="s">
        <v>311</v>
      </c>
      <c r="V109" s="1" t="s">
        <v>259</v>
      </c>
      <c r="W109" s="1" t="s">
        <v>374</v>
      </c>
      <c r="X109" s="1" t="s">
        <v>280</v>
      </c>
      <c r="Y109" s="1" t="s">
        <v>256</v>
      </c>
      <c r="Z109" s="1" t="s">
        <v>191</v>
      </c>
      <c r="AA109" s="1" t="s">
        <v>381</v>
      </c>
      <c r="AB109" s="1" t="s">
        <v>206</v>
      </c>
      <c r="AC109" s="1" t="s">
        <v>186</v>
      </c>
      <c r="AD109" s="1" t="s">
        <v>292</v>
      </c>
    </row>
    <row r="110" spans="1:30" x14ac:dyDescent="0.3">
      <c r="A110" s="1" t="s">
        <v>30</v>
      </c>
      <c r="B110">
        <v>2016</v>
      </c>
      <c r="C110" s="1" t="s">
        <v>31</v>
      </c>
      <c r="D110" s="1" t="s">
        <v>387</v>
      </c>
      <c r="E110" s="1" t="s">
        <v>421</v>
      </c>
      <c r="F110" s="1" t="s">
        <v>388</v>
      </c>
      <c r="G110" s="1" t="s">
        <v>453</v>
      </c>
      <c r="H110" s="1" t="s">
        <v>213</v>
      </c>
      <c r="I110" s="1" t="s">
        <v>491</v>
      </c>
      <c r="J110" s="1" t="s">
        <v>501</v>
      </c>
      <c r="K110" s="1" t="s">
        <v>502</v>
      </c>
      <c r="L110" s="1" t="s">
        <v>503</v>
      </c>
      <c r="M110" s="1" t="s">
        <v>504</v>
      </c>
      <c r="N110" s="1" t="s">
        <v>349</v>
      </c>
      <c r="O110" s="1" t="s">
        <v>505</v>
      </c>
      <c r="P110" s="1" t="s">
        <v>396</v>
      </c>
      <c r="Q110" s="1" t="s">
        <v>490</v>
      </c>
      <c r="R110" s="1" t="s">
        <v>421</v>
      </c>
      <c r="S110" s="1" t="s">
        <v>335</v>
      </c>
      <c r="T110" s="1" t="s">
        <v>417</v>
      </c>
      <c r="U110" s="1" t="s">
        <v>48</v>
      </c>
      <c r="V110" s="1" t="s">
        <v>381</v>
      </c>
      <c r="W110" s="1" t="s">
        <v>340</v>
      </c>
      <c r="X110" s="1" t="s">
        <v>141</v>
      </c>
      <c r="Y110" s="1" t="s">
        <v>211</v>
      </c>
      <c r="Z110" s="1" t="s">
        <v>280</v>
      </c>
      <c r="AA110" s="1" t="s">
        <v>381</v>
      </c>
      <c r="AB110" s="1" t="s">
        <v>160</v>
      </c>
      <c r="AC110" s="1" t="s">
        <v>152</v>
      </c>
      <c r="AD110" s="1" t="s">
        <v>391</v>
      </c>
    </row>
    <row r="111" spans="1:30" x14ac:dyDescent="0.3">
      <c r="A111" s="1" t="s">
        <v>54</v>
      </c>
      <c r="B111">
        <v>2016</v>
      </c>
      <c r="C111" s="1" t="s">
        <v>31</v>
      </c>
      <c r="D111" s="1" t="s">
        <v>325</v>
      </c>
      <c r="E111" s="1" t="s">
        <v>505</v>
      </c>
      <c r="F111" s="1" t="s">
        <v>465</v>
      </c>
      <c r="G111" s="1" t="s">
        <v>165</v>
      </c>
      <c r="H111" s="1" t="s">
        <v>118</v>
      </c>
      <c r="I111" s="1" t="s">
        <v>262</v>
      </c>
      <c r="J111" s="1" t="s">
        <v>506</v>
      </c>
      <c r="K111" s="1" t="s">
        <v>507</v>
      </c>
      <c r="L111" s="1" t="s">
        <v>508</v>
      </c>
      <c r="M111" s="1" t="s">
        <v>509</v>
      </c>
      <c r="N111" s="1" t="s">
        <v>248</v>
      </c>
      <c r="O111" s="1" t="s">
        <v>461</v>
      </c>
      <c r="P111" s="1" t="s">
        <v>309</v>
      </c>
      <c r="Q111" s="1" t="s">
        <v>509</v>
      </c>
      <c r="R111" s="1" t="s">
        <v>303</v>
      </c>
      <c r="S111" s="1" t="s">
        <v>210</v>
      </c>
      <c r="T111" s="1" t="s">
        <v>360</v>
      </c>
      <c r="U111" s="1" t="s">
        <v>322</v>
      </c>
      <c r="V111" s="1" t="s">
        <v>95</v>
      </c>
      <c r="W111" s="1" t="s">
        <v>300</v>
      </c>
      <c r="X111" s="1" t="s">
        <v>201</v>
      </c>
      <c r="Y111" s="1" t="s">
        <v>121</v>
      </c>
      <c r="Z111" s="1" t="s">
        <v>295</v>
      </c>
      <c r="AA111" s="1" t="s">
        <v>319</v>
      </c>
      <c r="AB111" s="1" t="s">
        <v>170</v>
      </c>
      <c r="AC111" s="1" t="s">
        <v>246</v>
      </c>
      <c r="AD111" s="1" t="s">
        <v>345</v>
      </c>
    </row>
    <row r="112" spans="1:30" x14ac:dyDescent="0.3">
      <c r="A112" s="1" t="s">
        <v>73</v>
      </c>
      <c r="B112">
        <v>2016</v>
      </c>
      <c r="C112" s="1" t="s">
        <v>31</v>
      </c>
      <c r="D112" s="1" t="s">
        <v>292</v>
      </c>
      <c r="E112" s="1" t="s">
        <v>412</v>
      </c>
      <c r="F112" s="1" t="s">
        <v>367</v>
      </c>
      <c r="G112" s="1" t="s">
        <v>260</v>
      </c>
      <c r="H112" s="1" t="s">
        <v>212</v>
      </c>
      <c r="I112" s="1" t="s">
        <v>365</v>
      </c>
      <c r="J112" s="1" t="s">
        <v>510</v>
      </c>
      <c r="K112" s="1" t="s">
        <v>511</v>
      </c>
      <c r="L112" s="1" t="s">
        <v>512</v>
      </c>
      <c r="M112" s="1" t="s">
        <v>472</v>
      </c>
      <c r="N112" s="1" t="s">
        <v>296</v>
      </c>
      <c r="O112" s="1" t="s">
        <v>473</v>
      </c>
      <c r="P112" s="1" t="s">
        <v>406</v>
      </c>
      <c r="Q112" s="1" t="s">
        <v>422</v>
      </c>
      <c r="R112" s="1" t="s">
        <v>453</v>
      </c>
      <c r="S112" s="1" t="s">
        <v>353</v>
      </c>
      <c r="T112" s="1" t="s">
        <v>408</v>
      </c>
      <c r="U112" s="1" t="s">
        <v>322</v>
      </c>
      <c r="V112" s="1" t="s">
        <v>296</v>
      </c>
      <c r="W112" s="1" t="s">
        <v>345</v>
      </c>
      <c r="X112" s="1" t="s">
        <v>259</v>
      </c>
      <c r="Y112" s="1" t="s">
        <v>143</v>
      </c>
      <c r="Z112" s="1" t="s">
        <v>210</v>
      </c>
      <c r="AA112" s="1" t="s">
        <v>294</v>
      </c>
      <c r="AB112" s="1" t="s">
        <v>215</v>
      </c>
      <c r="AC112" s="1" t="s">
        <v>295</v>
      </c>
      <c r="AD112" s="1" t="s">
        <v>294</v>
      </c>
    </row>
    <row r="113" spans="1:30" x14ac:dyDescent="0.3">
      <c r="A113" s="1" t="s">
        <v>30</v>
      </c>
      <c r="B113">
        <v>2016</v>
      </c>
      <c r="C113" s="1" t="s">
        <v>85</v>
      </c>
      <c r="D113" s="1" t="s">
        <v>323</v>
      </c>
      <c r="E113" s="1" t="s">
        <v>320</v>
      </c>
      <c r="F113" s="1" t="s">
        <v>301</v>
      </c>
      <c r="G113" s="1" t="s">
        <v>513</v>
      </c>
      <c r="H113" s="1" t="s">
        <v>295</v>
      </c>
      <c r="I113" s="1" t="s">
        <v>375</v>
      </c>
      <c r="J113" s="1" t="s">
        <v>394</v>
      </c>
      <c r="K113" s="1" t="s">
        <v>514</v>
      </c>
      <c r="L113" s="1" t="s">
        <v>515</v>
      </c>
      <c r="M113" s="1" t="s">
        <v>404</v>
      </c>
      <c r="N113" s="1" t="s">
        <v>331</v>
      </c>
      <c r="O113" s="1" t="s">
        <v>516</v>
      </c>
      <c r="P113" s="1" t="s">
        <v>453</v>
      </c>
      <c r="Q113" s="1" t="s">
        <v>377</v>
      </c>
      <c r="R113" s="1" t="s">
        <v>517</v>
      </c>
      <c r="S113" s="1" t="s">
        <v>342</v>
      </c>
      <c r="T113" s="1" t="s">
        <v>518</v>
      </c>
      <c r="U113" s="1" t="s">
        <v>48</v>
      </c>
      <c r="V113" s="1" t="s">
        <v>402</v>
      </c>
      <c r="W113" s="1" t="s">
        <v>323</v>
      </c>
      <c r="X113" s="1" t="s">
        <v>349</v>
      </c>
      <c r="Y113" s="1" t="s">
        <v>113</v>
      </c>
      <c r="Z113" s="1" t="s">
        <v>341</v>
      </c>
      <c r="AA113" s="1" t="s">
        <v>323</v>
      </c>
      <c r="AB113" s="1" t="s">
        <v>246</v>
      </c>
      <c r="AC113" s="1" t="s">
        <v>291</v>
      </c>
      <c r="AD113" s="1" t="s">
        <v>420</v>
      </c>
    </row>
    <row r="114" spans="1:30" x14ac:dyDescent="0.3">
      <c r="A114" s="1" t="s">
        <v>54</v>
      </c>
      <c r="B114">
        <v>2016</v>
      </c>
      <c r="C114" s="1" t="s">
        <v>85</v>
      </c>
      <c r="D114" s="1" t="s">
        <v>331</v>
      </c>
      <c r="E114" s="1" t="s">
        <v>493</v>
      </c>
      <c r="F114" s="1" t="s">
        <v>453</v>
      </c>
      <c r="G114" s="1" t="s">
        <v>504</v>
      </c>
      <c r="H114" s="1" t="s">
        <v>74</v>
      </c>
      <c r="I114" s="1" t="s">
        <v>200</v>
      </c>
      <c r="J114" s="1" t="s">
        <v>165</v>
      </c>
      <c r="K114" s="1" t="s">
        <v>519</v>
      </c>
      <c r="L114" s="1" t="s">
        <v>520</v>
      </c>
      <c r="M114" s="1" t="s">
        <v>521</v>
      </c>
      <c r="N114" s="1" t="s">
        <v>314</v>
      </c>
      <c r="O114" s="1" t="s">
        <v>422</v>
      </c>
      <c r="P114" s="1" t="s">
        <v>315</v>
      </c>
      <c r="Q114" s="1" t="s">
        <v>179</v>
      </c>
      <c r="R114" s="1" t="s">
        <v>381</v>
      </c>
      <c r="S114" s="1" t="s">
        <v>152</v>
      </c>
      <c r="T114" s="1" t="s">
        <v>330</v>
      </c>
      <c r="U114" s="1" t="s">
        <v>337</v>
      </c>
      <c r="V114" s="1" t="s">
        <v>218</v>
      </c>
      <c r="W114" s="1" t="s">
        <v>326</v>
      </c>
      <c r="X114" s="1" t="s">
        <v>305</v>
      </c>
      <c r="Y114" s="1" t="s">
        <v>56</v>
      </c>
      <c r="Z114" s="1" t="s">
        <v>263</v>
      </c>
      <c r="AA114" s="1" t="s">
        <v>294</v>
      </c>
      <c r="AB114" s="1" t="s">
        <v>227</v>
      </c>
      <c r="AC114" s="1" t="s">
        <v>193</v>
      </c>
      <c r="AD114" s="1" t="s">
        <v>318</v>
      </c>
    </row>
    <row r="115" spans="1:30" x14ac:dyDescent="0.3">
      <c r="A115" s="1" t="s">
        <v>73</v>
      </c>
      <c r="B115">
        <v>2016</v>
      </c>
      <c r="C115" s="1" t="s">
        <v>85</v>
      </c>
      <c r="D115" s="1" t="s">
        <v>319</v>
      </c>
      <c r="E115" s="1" t="s">
        <v>401</v>
      </c>
      <c r="F115" s="1" t="s">
        <v>403</v>
      </c>
      <c r="G115" s="1" t="s">
        <v>453</v>
      </c>
      <c r="H115" s="1" t="s">
        <v>176</v>
      </c>
      <c r="I115" s="1" t="s">
        <v>360</v>
      </c>
      <c r="J115" s="1" t="s">
        <v>453</v>
      </c>
      <c r="K115" s="1" t="s">
        <v>522</v>
      </c>
      <c r="L115" s="1" t="s">
        <v>523</v>
      </c>
      <c r="M115" s="1" t="s">
        <v>490</v>
      </c>
      <c r="N115" s="1" t="s">
        <v>336</v>
      </c>
      <c r="O115" s="1" t="s">
        <v>471</v>
      </c>
      <c r="P115" s="1" t="s">
        <v>260</v>
      </c>
      <c r="Q115" s="1" t="s">
        <v>505</v>
      </c>
      <c r="R115" s="1" t="s">
        <v>394</v>
      </c>
      <c r="S115" s="1" t="s">
        <v>303</v>
      </c>
      <c r="T115" s="1" t="s">
        <v>524</v>
      </c>
      <c r="U115" s="1" t="s">
        <v>337</v>
      </c>
      <c r="V115" s="1" t="s">
        <v>307</v>
      </c>
      <c r="W115" s="1" t="s">
        <v>354</v>
      </c>
      <c r="X115" s="1" t="s">
        <v>230</v>
      </c>
      <c r="Y115" s="1" t="s">
        <v>114</v>
      </c>
      <c r="Z115" s="1" t="s">
        <v>293</v>
      </c>
      <c r="AA115" s="1" t="s">
        <v>340</v>
      </c>
      <c r="AB115" s="1" t="s">
        <v>195</v>
      </c>
      <c r="AC115" s="1" t="s">
        <v>201</v>
      </c>
      <c r="AD115" s="1" t="s">
        <v>393</v>
      </c>
    </row>
    <row r="116" spans="1:30" x14ac:dyDescent="0.3">
      <c r="A116" s="1" t="s">
        <v>30</v>
      </c>
      <c r="B116">
        <v>2016</v>
      </c>
      <c r="C116" s="1" t="s">
        <v>107</v>
      </c>
      <c r="D116" s="1" t="s">
        <v>332</v>
      </c>
      <c r="E116" s="1" t="s">
        <v>377</v>
      </c>
      <c r="F116" s="1" t="s">
        <v>353</v>
      </c>
      <c r="G116" s="1" t="s">
        <v>418</v>
      </c>
      <c r="H116" s="1" t="s">
        <v>186</v>
      </c>
      <c r="I116" s="1" t="s">
        <v>435</v>
      </c>
      <c r="J116" s="1" t="s">
        <v>513</v>
      </c>
      <c r="K116" s="1" t="s">
        <v>525</v>
      </c>
      <c r="L116" s="1" t="s">
        <v>99</v>
      </c>
      <c r="M116" s="1" t="s">
        <v>405</v>
      </c>
      <c r="N116" s="1" t="s">
        <v>360</v>
      </c>
      <c r="O116" s="1" t="s">
        <v>526</v>
      </c>
      <c r="P116" s="1" t="s">
        <v>375</v>
      </c>
      <c r="Q116" s="1" t="s">
        <v>527</v>
      </c>
      <c r="R116" s="1" t="s">
        <v>377</v>
      </c>
      <c r="S116" s="1" t="s">
        <v>524</v>
      </c>
      <c r="T116" s="1" t="s">
        <v>434</v>
      </c>
      <c r="U116" s="1" t="s">
        <v>48</v>
      </c>
      <c r="V116" s="1" t="s">
        <v>297</v>
      </c>
      <c r="W116" s="1" t="s">
        <v>301</v>
      </c>
      <c r="X116" s="1" t="s">
        <v>331</v>
      </c>
      <c r="Y116" s="1" t="s">
        <v>211</v>
      </c>
      <c r="Z116" s="1" t="s">
        <v>230</v>
      </c>
      <c r="AA116" s="1" t="s">
        <v>402</v>
      </c>
      <c r="AB116" s="1" t="s">
        <v>232</v>
      </c>
      <c r="AC116" s="1" t="s">
        <v>299</v>
      </c>
      <c r="AD116" s="1" t="s">
        <v>379</v>
      </c>
    </row>
    <row r="117" spans="1:30" x14ac:dyDescent="0.3">
      <c r="A117" s="1" t="s">
        <v>54</v>
      </c>
      <c r="B117">
        <v>2016</v>
      </c>
      <c r="C117" s="1" t="s">
        <v>107</v>
      </c>
      <c r="D117" s="1" t="s">
        <v>331</v>
      </c>
      <c r="E117" s="1" t="s">
        <v>528</v>
      </c>
      <c r="F117" s="1" t="s">
        <v>141</v>
      </c>
      <c r="G117" s="1" t="s">
        <v>328</v>
      </c>
      <c r="H117" s="1" t="s">
        <v>62</v>
      </c>
      <c r="I117" s="1" t="s">
        <v>272</v>
      </c>
      <c r="J117" s="1" t="s">
        <v>391</v>
      </c>
      <c r="K117" s="1" t="s">
        <v>529</v>
      </c>
      <c r="L117" s="1" t="s">
        <v>61</v>
      </c>
      <c r="M117" s="1" t="s">
        <v>501</v>
      </c>
      <c r="N117" s="1" t="s">
        <v>275</v>
      </c>
      <c r="O117" s="1" t="s">
        <v>530</v>
      </c>
      <c r="P117" s="1" t="s">
        <v>335</v>
      </c>
      <c r="Q117" s="1" t="s">
        <v>531</v>
      </c>
      <c r="R117" s="1" t="s">
        <v>319</v>
      </c>
      <c r="S117" s="1" t="s">
        <v>293</v>
      </c>
      <c r="T117" s="1" t="s">
        <v>287</v>
      </c>
      <c r="U117" s="1" t="s">
        <v>360</v>
      </c>
      <c r="V117" s="1" t="s">
        <v>176</v>
      </c>
      <c r="W117" s="1" t="s">
        <v>341</v>
      </c>
      <c r="X117" s="1" t="s">
        <v>306</v>
      </c>
      <c r="Y117" s="1" t="s">
        <v>131</v>
      </c>
      <c r="Z117" s="1" t="s">
        <v>201</v>
      </c>
      <c r="AA117" s="1" t="s">
        <v>319</v>
      </c>
      <c r="AB117" s="1" t="s">
        <v>221</v>
      </c>
      <c r="AC117" s="1" t="s">
        <v>226</v>
      </c>
      <c r="AD117" s="1" t="s">
        <v>318</v>
      </c>
    </row>
    <row r="118" spans="1:30" x14ac:dyDescent="0.3">
      <c r="A118" s="1" t="s">
        <v>73</v>
      </c>
      <c r="B118">
        <v>2016</v>
      </c>
      <c r="C118" s="1" t="s">
        <v>107</v>
      </c>
      <c r="D118" s="1" t="s">
        <v>388</v>
      </c>
      <c r="E118" s="1" t="s">
        <v>493</v>
      </c>
      <c r="F118" s="1" t="s">
        <v>354</v>
      </c>
      <c r="G118" s="1" t="s">
        <v>524</v>
      </c>
      <c r="H118" s="1" t="s">
        <v>215</v>
      </c>
      <c r="I118" s="1" t="s">
        <v>381</v>
      </c>
      <c r="J118" s="1" t="s">
        <v>342</v>
      </c>
      <c r="K118" s="1" t="s">
        <v>532</v>
      </c>
      <c r="L118" s="1" t="s">
        <v>533</v>
      </c>
      <c r="M118" s="1" t="s">
        <v>517</v>
      </c>
      <c r="N118" s="1" t="s">
        <v>307</v>
      </c>
      <c r="O118" s="1" t="s">
        <v>528</v>
      </c>
      <c r="P118" s="1" t="s">
        <v>342</v>
      </c>
      <c r="Q118" s="1" t="s">
        <v>534</v>
      </c>
      <c r="R118" s="1" t="s">
        <v>406</v>
      </c>
      <c r="S118" s="1" t="s">
        <v>292</v>
      </c>
      <c r="T118" s="1" t="s">
        <v>418</v>
      </c>
      <c r="U118" s="1" t="s">
        <v>360</v>
      </c>
      <c r="V118" s="1" t="s">
        <v>311</v>
      </c>
      <c r="W118" s="1" t="s">
        <v>353</v>
      </c>
      <c r="X118" s="1" t="s">
        <v>237</v>
      </c>
      <c r="Y118" s="1" t="s">
        <v>134</v>
      </c>
      <c r="Z118" s="1" t="s">
        <v>314</v>
      </c>
      <c r="AA118" s="1" t="s">
        <v>364</v>
      </c>
      <c r="AB118" s="1" t="s">
        <v>226</v>
      </c>
      <c r="AC118" s="1" t="s">
        <v>284</v>
      </c>
      <c r="AD118" s="1" t="s">
        <v>393</v>
      </c>
    </row>
    <row r="119" spans="1:30" x14ac:dyDescent="0.3">
      <c r="A119" s="1" t="s">
        <v>30</v>
      </c>
      <c r="B119">
        <v>2016</v>
      </c>
      <c r="C119" s="1" t="s">
        <v>123</v>
      </c>
      <c r="D119" s="1" t="s">
        <v>380</v>
      </c>
      <c r="E119" s="1" t="s">
        <v>530</v>
      </c>
      <c r="F119" s="1" t="s">
        <v>322</v>
      </c>
      <c r="G119" s="1" t="s">
        <v>406</v>
      </c>
      <c r="H119" s="1" t="s">
        <v>289</v>
      </c>
      <c r="I119" s="1" t="s">
        <v>535</v>
      </c>
      <c r="J119" s="1" t="s">
        <v>412</v>
      </c>
      <c r="K119" s="1" t="s">
        <v>536</v>
      </c>
      <c r="L119" s="1" t="s">
        <v>65</v>
      </c>
      <c r="M119" s="1" t="s">
        <v>396</v>
      </c>
      <c r="N119" s="1" t="s">
        <v>346</v>
      </c>
      <c r="O119" s="1" t="s">
        <v>429</v>
      </c>
      <c r="P119" s="1" t="s">
        <v>389</v>
      </c>
      <c r="Q119" s="1" t="s">
        <v>537</v>
      </c>
      <c r="R119" s="1" t="s">
        <v>527</v>
      </c>
      <c r="S119" s="1" t="s">
        <v>404</v>
      </c>
      <c r="T119" s="1" t="s">
        <v>377</v>
      </c>
      <c r="U119" s="1" t="s">
        <v>48</v>
      </c>
      <c r="V119" s="1" t="s">
        <v>297</v>
      </c>
      <c r="W119" s="1" t="s">
        <v>379</v>
      </c>
      <c r="X119" s="1" t="s">
        <v>348</v>
      </c>
      <c r="Y119" s="1" t="s">
        <v>231</v>
      </c>
      <c r="Z119" s="1" t="s">
        <v>351</v>
      </c>
      <c r="AA119" s="1" t="s">
        <v>420</v>
      </c>
      <c r="AB119" s="1" t="s">
        <v>243</v>
      </c>
      <c r="AC119" s="1" t="s">
        <v>288</v>
      </c>
      <c r="AD119" s="1" t="s">
        <v>446</v>
      </c>
    </row>
    <row r="120" spans="1:30" x14ac:dyDescent="0.3">
      <c r="A120" s="1" t="s">
        <v>54</v>
      </c>
      <c r="B120">
        <v>2016</v>
      </c>
      <c r="C120" s="1" t="s">
        <v>123</v>
      </c>
      <c r="D120" s="1" t="s">
        <v>360</v>
      </c>
      <c r="E120" s="1" t="s">
        <v>538</v>
      </c>
      <c r="F120" s="1" t="s">
        <v>272</v>
      </c>
      <c r="G120" s="1" t="s">
        <v>524</v>
      </c>
      <c r="H120" s="1" t="s">
        <v>121</v>
      </c>
      <c r="I120" s="1" t="s">
        <v>338</v>
      </c>
      <c r="J120" s="1" t="s">
        <v>539</v>
      </c>
      <c r="K120" s="1" t="s">
        <v>540</v>
      </c>
      <c r="L120" s="1" t="s">
        <v>56</v>
      </c>
      <c r="M120" s="1" t="s">
        <v>541</v>
      </c>
      <c r="N120" s="1" t="s">
        <v>299</v>
      </c>
      <c r="O120" s="1" t="s">
        <v>505</v>
      </c>
      <c r="P120" s="1" t="s">
        <v>389</v>
      </c>
      <c r="Q120" s="1" t="s">
        <v>510</v>
      </c>
      <c r="R120" s="1" t="s">
        <v>387</v>
      </c>
      <c r="S120" s="1" t="s">
        <v>248</v>
      </c>
      <c r="T120" s="1" t="s">
        <v>303</v>
      </c>
      <c r="U120" s="1" t="s">
        <v>361</v>
      </c>
      <c r="V120" s="1" t="s">
        <v>126</v>
      </c>
      <c r="W120" s="1" t="s">
        <v>327</v>
      </c>
      <c r="X120" s="1" t="s">
        <v>298</v>
      </c>
      <c r="Y120" s="1" t="s">
        <v>76</v>
      </c>
      <c r="Z120" s="1" t="s">
        <v>305</v>
      </c>
      <c r="AA120" s="1" t="s">
        <v>371</v>
      </c>
      <c r="AB120" s="1" t="s">
        <v>290</v>
      </c>
      <c r="AC120" s="1" t="s">
        <v>289</v>
      </c>
      <c r="AD120" s="1" t="s">
        <v>330</v>
      </c>
    </row>
    <row r="121" spans="1:30" x14ac:dyDescent="0.3">
      <c r="A121" s="1" t="s">
        <v>73</v>
      </c>
      <c r="B121">
        <v>2016</v>
      </c>
      <c r="C121" s="1" t="s">
        <v>123</v>
      </c>
      <c r="D121" s="1" t="s">
        <v>340</v>
      </c>
      <c r="E121" s="1" t="s">
        <v>539</v>
      </c>
      <c r="F121" s="1" t="s">
        <v>259</v>
      </c>
      <c r="G121" s="1" t="s">
        <v>394</v>
      </c>
      <c r="H121" s="1" t="s">
        <v>176</v>
      </c>
      <c r="I121" s="1" t="s">
        <v>542</v>
      </c>
      <c r="J121" s="1" t="s">
        <v>527</v>
      </c>
      <c r="K121" s="1" t="s">
        <v>543</v>
      </c>
      <c r="L121" s="1" t="s">
        <v>47</v>
      </c>
      <c r="M121" s="1" t="s">
        <v>377</v>
      </c>
      <c r="N121" s="1" t="s">
        <v>374</v>
      </c>
      <c r="O121" s="1" t="s">
        <v>544</v>
      </c>
      <c r="P121" s="1" t="s">
        <v>389</v>
      </c>
      <c r="Q121" s="1" t="s">
        <v>485</v>
      </c>
      <c r="R121" s="1" t="s">
        <v>389</v>
      </c>
      <c r="S121" s="1" t="s">
        <v>319</v>
      </c>
      <c r="T121" s="1" t="s">
        <v>457</v>
      </c>
      <c r="U121" s="1" t="s">
        <v>361</v>
      </c>
      <c r="V121" s="1" t="s">
        <v>341</v>
      </c>
      <c r="W121" s="1" t="s">
        <v>287</v>
      </c>
      <c r="X121" s="1" t="s">
        <v>351</v>
      </c>
      <c r="Y121" s="1" t="s">
        <v>147</v>
      </c>
      <c r="Z121" s="1" t="s">
        <v>299</v>
      </c>
      <c r="AA121" s="1" t="s">
        <v>301</v>
      </c>
      <c r="AB121" s="1" t="s">
        <v>214</v>
      </c>
      <c r="AC121" s="1" t="s">
        <v>298</v>
      </c>
      <c r="AD121" s="1" t="s">
        <v>332</v>
      </c>
    </row>
    <row r="122" spans="1:30" x14ac:dyDescent="0.3">
      <c r="A122" s="1" t="s">
        <v>30</v>
      </c>
      <c r="B122">
        <v>2016</v>
      </c>
      <c r="C122" s="1" t="s">
        <v>136</v>
      </c>
      <c r="D122" s="1" t="s">
        <v>371</v>
      </c>
      <c r="E122" s="1" t="s">
        <v>310</v>
      </c>
      <c r="F122" s="1" t="s">
        <v>337</v>
      </c>
      <c r="G122" s="1" t="s">
        <v>481</v>
      </c>
      <c r="H122" s="1" t="s">
        <v>289</v>
      </c>
      <c r="I122" s="1" t="s">
        <v>535</v>
      </c>
      <c r="J122" s="1" t="s">
        <v>545</v>
      </c>
      <c r="K122" s="1" t="s">
        <v>546</v>
      </c>
      <c r="L122" s="1" t="s">
        <v>32</v>
      </c>
      <c r="M122" s="1" t="s">
        <v>482</v>
      </c>
      <c r="N122" s="1" t="s">
        <v>292</v>
      </c>
      <c r="O122" s="1" t="s">
        <v>547</v>
      </c>
      <c r="P122" s="1" t="s">
        <v>490</v>
      </c>
      <c r="Q122" s="1" t="s">
        <v>548</v>
      </c>
      <c r="R122" s="1" t="s">
        <v>530</v>
      </c>
      <c r="S122" s="1" t="s">
        <v>338</v>
      </c>
      <c r="T122" s="1" t="s">
        <v>542</v>
      </c>
      <c r="U122" s="1" t="s">
        <v>48</v>
      </c>
      <c r="V122" s="1" t="s">
        <v>380</v>
      </c>
      <c r="W122" s="1" t="s">
        <v>249</v>
      </c>
      <c r="X122" s="1" t="s">
        <v>303</v>
      </c>
      <c r="Y122" s="1" t="s">
        <v>273</v>
      </c>
      <c r="Z122" s="1" t="s">
        <v>374</v>
      </c>
      <c r="AA122" s="1" t="s">
        <v>315</v>
      </c>
      <c r="AB122" s="1" t="s">
        <v>306</v>
      </c>
      <c r="AC122" s="1" t="s">
        <v>230</v>
      </c>
      <c r="AD122" s="1" t="s">
        <v>453</v>
      </c>
    </row>
    <row r="123" spans="1:30" x14ac:dyDescent="0.3">
      <c r="A123" s="1" t="s">
        <v>54</v>
      </c>
      <c r="B123">
        <v>2016</v>
      </c>
      <c r="C123" s="1" t="s">
        <v>136</v>
      </c>
      <c r="D123" s="1" t="s">
        <v>302</v>
      </c>
      <c r="E123" s="1" t="s">
        <v>455</v>
      </c>
      <c r="F123" s="1" t="s">
        <v>297</v>
      </c>
      <c r="G123" s="1" t="s">
        <v>375</v>
      </c>
      <c r="H123" s="1" t="s">
        <v>135</v>
      </c>
      <c r="I123" s="1" t="s">
        <v>549</v>
      </c>
      <c r="J123" s="1" t="s">
        <v>550</v>
      </c>
      <c r="K123" s="1" t="s">
        <v>551</v>
      </c>
      <c r="L123" s="1" t="s">
        <v>143</v>
      </c>
      <c r="M123" s="1" t="s">
        <v>510</v>
      </c>
      <c r="N123" s="1" t="s">
        <v>281</v>
      </c>
      <c r="O123" s="1" t="s">
        <v>528</v>
      </c>
      <c r="P123" s="1" t="s">
        <v>552</v>
      </c>
      <c r="Q123" s="1" t="s">
        <v>553</v>
      </c>
      <c r="R123" s="1" t="s">
        <v>397</v>
      </c>
      <c r="S123" s="1" t="s">
        <v>275</v>
      </c>
      <c r="T123" s="1" t="s">
        <v>381</v>
      </c>
      <c r="U123" s="1" t="s">
        <v>393</v>
      </c>
      <c r="V123" s="1" t="s">
        <v>158</v>
      </c>
      <c r="W123" s="1" t="s">
        <v>351</v>
      </c>
      <c r="X123" s="1" t="s">
        <v>293</v>
      </c>
      <c r="Y123" s="1" t="s">
        <v>161</v>
      </c>
      <c r="Z123" s="1" t="s">
        <v>210</v>
      </c>
      <c r="AA123" s="1" t="s">
        <v>379</v>
      </c>
      <c r="AB123" s="1" t="s">
        <v>295</v>
      </c>
      <c r="AC123" s="1" t="s">
        <v>239</v>
      </c>
      <c r="AD123" s="1" t="s">
        <v>340</v>
      </c>
    </row>
    <row r="124" spans="1:30" x14ac:dyDescent="0.3">
      <c r="A124" s="1" t="s">
        <v>73</v>
      </c>
      <c r="B124">
        <v>2016</v>
      </c>
      <c r="C124" s="1" t="s">
        <v>136</v>
      </c>
      <c r="D124" s="1" t="s">
        <v>387</v>
      </c>
      <c r="E124" s="1" t="s">
        <v>428</v>
      </c>
      <c r="F124" s="1" t="s">
        <v>346</v>
      </c>
      <c r="G124" s="1" t="s">
        <v>435</v>
      </c>
      <c r="H124" s="1" t="s">
        <v>158</v>
      </c>
      <c r="I124" s="1" t="s">
        <v>548</v>
      </c>
      <c r="J124" s="1" t="s">
        <v>441</v>
      </c>
      <c r="K124" s="1" t="s">
        <v>554</v>
      </c>
      <c r="L124" s="1" t="s">
        <v>87</v>
      </c>
      <c r="M124" s="1" t="s">
        <v>473</v>
      </c>
      <c r="N124" s="1" t="s">
        <v>345</v>
      </c>
      <c r="O124" s="1" t="s">
        <v>429</v>
      </c>
      <c r="P124" s="1" t="s">
        <v>489</v>
      </c>
      <c r="Q124" s="1" t="s">
        <v>555</v>
      </c>
      <c r="R124" s="1" t="s">
        <v>482</v>
      </c>
      <c r="S124" s="1" t="s">
        <v>387</v>
      </c>
      <c r="T124" s="1" t="s">
        <v>396</v>
      </c>
      <c r="U124" s="1" t="s">
        <v>393</v>
      </c>
      <c r="V124" s="1" t="s">
        <v>296</v>
      </c>
      <c r="W124" s="1" t="s">
        <v>393</v>
      </c>
      <c r="X124" s="1" t="s">
        <v>141</v>
      </c>
      <c r="Y124" s="1" t="s">
        <v>101</v>
      </c>
      <c r="Z124" s="1" t="s">
        <v>281</v>
      </c>
      <c r="AA124" s="1" t="s">
        <v>249</v>
      </c>
      <c r="AB124" s="1" t="s">
        <v>169</v>
      </c>
      <c r="AC124" s="1" t="s">
        <v>275</v>
      </c>
      <c r="AD124" s="1" t="s">
        <v>367</v>
      </c>
    </row>
    <row r="125" spans="1:30" x14ac:dyDescent="0.3">
      <c r="A125" s="1" t="s">
        <v>30</v>
      </c>
      <c r="B125">
        <v>2016</v>
      </c>
      <c r="C125" s="1" t="s">
        <v>146</v>
      </c>
      <c r="D125" s="1" t="s">
        <v>367</v>
      </c>
      <c r="E125" s="1" t="s">
        <v>497</v>
      </c>
      <c r="F125" s="1" t="s">
        <v>340</v>
      </c>
      <c r="G125" s="1" t="s">
        <v>490</v>
      </c>
      <c r="H125" s="1" t="s">
        <v>200</v>
      </c>
      <c r="I125" s="1" t="s">
        <v>429</v>
      </c>
      <c r="J125" s="1" t="s">
        <v>556</v>
      </c>
      <c r="K125" s="1" t="s">
        <v>557</v>
      </c>
      <c r="L125" s="1" t="s">
        <v>108</v>
      </c>
      <c r="M125" s="1" t="s">
        <v>440</v>
      </c>
      <c r="N125" s="1" t="s">
        <v>319</v>
      </c>
      <c r="O125" s="1" t="s">
        <v>558</v>
      </c>
      <c r="P125" s="1" t="s">
        <v>548</v>
      </c>
      <c r="Q125" s="1" t="s">
        <v>559</v>
      </c>
      <c r="R125" s="1" t="s">
        <v>528</v>
      </c>
      <c r="S125" s="1" t="s">
        <v>491</v>
      </c>
      <c r="T125" s="1" t="s">
        <v>414</v>
      </c>
      <c r="U125" s="1" t="s">
        <v>48</v>
      </c>
      <c r="V125" s="1" t="s">
        <v>379</v>
      </c>
      <c r="W125" s="1" t="s">
        <v>304</v>
      </c>
      <c r="X125" s="1" t="s">
        <v>381</v>
      </c>
      <c r="Y125" s="1" t="s">
        <v>208</v>
      </c>
      <c r="Z125" s="1" t="s">
        <v>264</v>
      </c>
      <c r="AA125" s="1" t="s">
        <v>524</v>
      </c>
      <c r="AB125" s="1" t="s">
        <v>272</v>
      </c>
      <c r="AC125" s="1" t="s">
        <v>317</v>
      </c>
      <c r="AD125" s="1" t="s">
        <v>423</v>
      </c>
    </row>
    <row r="126" spans="1:30" x14ac:dyDescent="0.3">
      <c r="A126" s="1" t="s">
        <v>54</v>
      </c>
      <c r="B126">
        <v>2016</v>
      </c>
      <c r="C126" s="1" t="s">
        <v>146</v>
      </c>
      <c r="D126" s="1" t="s">
        <v>308</v>
      </c>
      <c r="E126" s="1" t="s">
        <v>560</v>
      </c>
      <c r="F126" s="1" t="s">
        <v>394</v>
      </c>
      <c r="G126" s="1" t="s">
        <v>457</v>
      </c>
      <c r="H126" s="1" t="s">
        <v>88</v>
      </c>
      <c r="I126" s="1" t="s">
        <v>537</v>
      </c>
      <c r="J126" s="1" t="s">
        <v>561</v>
      </c>
      <c r="K126" s="1" t="s">
        <v>562</v>
      </c>
      <c r="L126" s="1" t="s">
        <v>205</v>
      </c>
      <c r="M126" s="1" t="s">
        <v>563</v>
      </c>
      <c r="N126" s="1" t="s">
        <v>300</v>
      </c>
      <c r="O126" s="1" t="s">
        <v>564</v>
      </c>
      <c r="P126" s="1" t="s">
        <v>498</v>
      </c>
      <c r="Q126" s="1" t="s">
        <v>565</v>
      </c>
      <c r="R126" s="1" t="s">
        <v>371</v>
      </c>
      <c r="S126" s="1" t="s">
        <v>299</v>
      </c>
      <c r="T126" s="1" t="s">
        <v>340</v>
      </c>
      <c r="U126" s="1" t="s">
        <v>287</v>
      </c>
      <c r="V126" s="1" t="s">
        <v>212</v>
      </c>
      <c r="W126" s="1" t="s">
        <v>351</v>
      </c>
      <c r="X126" s="1" t="s">
        <v>314</v>
      </c>
      <c r="Y126" s="1" t="s">
        <v>144</v>
      </c>
      <c r="Z126" s="1" t="s">
        <v>272</v>
      </c>
      <c r="AA126" s="1" t="s">
        <v>304</v>
      </c>
      <c r="AB126" s="1" t="s">
        <v>263</v>
      </c>
      <c r="AC126" s="1" t="s">
        <v>191</v>
      </c>
      <c r="AD126" s="1" t="s">
        <v>391</v>
      </c>
    </row>
    <row r="127" spans="1:30" x14ac:dyDescent="0.3">
      <c r="A127" s="1" t="s">
        <v>73</v>
      </c>
      <c r="B127">
        <v>2016</v>
      </c>
      <c r="C127" s="1" t="s">
        <v>146</v>
      </c>
      <c r="D127" s="1" t="s">
        <v>301</v>
      </c>
      <c r="E127" s="1" t="s">
        <v>372</v>
      </c>
      <c r="F127" s="1" t="s">
        <v>312</v>
      </c>
      <c r="G127" s="1" t="s">
        <v>417</v>
      </c>
      <c r="H127" s="1" t="s">
        <v>212</v>
      </c>
      <c r="I127" s="1" t="s">
        <v>534</v>
      </c>
      <c r="J127" s="1" t="s">
        <v>566</v>
      </c>
      <c r="K127" s="1" t="s">
        <v>203</v>
      </c>
      <c r="L127" s="1" t="s">
        <v>109</v>
      </c>
      <c r="M127" s="1" t="s">
        <v>528</v>
      </c>
      <c r="N127" s="1" t="s">
        <v>337</v>
      </c>
      <c r="O127" s="1" t="s">
        <v>535</v>
      </c>
      <c r="P127" s="1" t="s">
        <v>539</v>
      </c>
      <c r="Q127" s="1" t="s">
        <v>567</v>
      </c>
      <c r="R127" s="1" t="s">
        <v>472</v>
      </c>
      <c r="S127" s="1" t="s">
        <v>397</v>
      </c>
      <c r="T127" s="1" t="s">
        <v>465</v>
      </c>
      <c r="U127" s="1" t="s">
        <v>287</v>
      </c>
      <c r="V127" s="1" t="s">
        <v>317</v>
      </c>
      <c r="W127" s="1" t="s">
        <v>319</v>
      </c>
      <c r="X127" s="1" t="s">
        <v>264</v>
      </c>
      <c r="Y127" s="1" t="s">
        <v>139</v>
      </c>
      <c r="Z127" s="1" t="s">
        <v>288</v>
      </c>
      <c r="AA127" s="1" t="s">
        <v>328</v>
      </c>
      <c r="AB127" s="1" t="s">
        <v>266</v>
      </c>
      <c r="AC127" s="1" t="s">
        <v>281</v>
      </c>
      <c r="AD127" s="1" t="s">
        <v>409</v>
      </c>
    </row>
    <row r="128" spans="1:30" x14ac:dyDescent="0.3">
      <c r="A128" s="1" t="s">
        <v>30</v>
      </c>
      <c r="B128">
        <v>2016</v>
      </c>
      <c r="C128" s="1" t="s">
        <v>163</v>
      </c>
      <c r="D128" s="1" t="s">
        <v>304</v>
      </c>
      <c r="E128" s="1" t="s">
        <v>509</v>
      </c>
      <c r="F128" s="1" t="s">
        <v>504</v>
      </c>
      <c r="G128" s="1" t="s">
        <v>500</v>
      </c>
      <c r="H128" s="1" t="s">
        <v>305</v>
      </c>
      <c r="I128" s="1" t="s">
        <v>568</v>
      </c>
      <c r="J128" s="1" t="s">
        <v>569</v>
      </c>
      <c r="K128" s="1" t="s">
        <v>570</v>
      </c>
      <c r="L128" s="1" t="s">
        <v>164</v>
      </c>
      <c r="M128" s="1" t="s">
        <v>436</v>
      </c>
      <c r="N128" s="1" t="s">
        <v>332</v>
      </c>
      <c r="O128" s="1" t="s">
        <v>571</v>
      </c>
      <c r="P128" s="1" t="s">
        <v>486</v>
      </c>
      <c r="Q128" s="1" t="s">
        <v>572</v>
      </c>
      <c r="R128" s="1" t="s">
        <v>559</v>
      </c>
      <c r="S128" s="1" t="s">
        <v>482</v>
      </c>
      <c r="T128" s="1" t="s">
        <v>534</v>
      </c>
      <c r="U128" s="1" t="s">
        <v>48</v>
      </c>
      <c r="V128" s="1" t="s">
        <v>385</v>
      </c>
      <c r="W128" s="1" t="s">
        <v>573</v>
      </c>
      <c r="X128" s="1" t="s">
        <v>162</v>
      </c>
      <c r="Y128" s="1" t="s">
        <v>177</v>
      </c>
      <c r="Z128" s="1" t="s">
        <v>348</v>
      </c>
      <c r="AA128" s="1" t="s">
        <v>405</v>
      </c>
      <c r="AB128" s="1" t="s">
        <v>291</v>
      </c>
      <c r="AC128" s="1" t="s">
        <v>318</v>
      </c>
      <c r="AD128" s="1" t="s">
        <v>382</v>
      </c>
    </row>
    <row r="129" spans="1:30" x14ac:dyDescent="0.3">
      <c r="A129" s="1" t="s">
        <v>54</v>
      </c>
      <c r="B129">
        <v>2016</v>
      </c>
      <c r="C129" s="1" t="s">
        <v>163</v>
      </c>
      <c r="D129" s="1" t="s">
        <v>387</v>
      </c>
      <c r="E129" s="1" t="s">
        <v>574</v>
      </c>
      <c r="F129" s="1" t="s">
        <v>575</v>
      </c>
      <c r="G129" s="1" t="s">
        <v>389</v>
      </c>
      <c r="H129" s="1" t="s">
        <v>149</v>
      </c>
      <c r="I129" s="1" t="s">
        <v>526</v>
      </c>
      <c r="J129" s="1" t="s">
        <v>576</v>
      </c>
      <c r="K129" s="1" t="s">
        <v>577</v>
      </c>
      <c r="L129" s="1" t="s">
        <v>222</v>
      </c>
      <c r="M129" s="1" t="s">
        <v>560</v>
      </c>
      <c r="N129" s="1" t="s">
        <v>288</v>
      </c>
      <c r="O129" s="1" t="s">
        <v>310</v>
      </c>
      <c r="P129" s="1" t="s">
        <v>578</v>
      </c>
      <c r="Q129" s="1" t="s">
        <v>579</v>
      </c>
      <c r="R129" s="1" t="s">
        <v>420</v>
      </c>
      <c r="S129" s="1" t="s">
        <v>299</v>
      </c>
      <c r="T129" s="1" t="s">
        <v>364</v>
      </c>
      <c r="U129" s="1" t="s">
        <v>319</v>
      </c>
      <c r="V129" s="1" t="s">
        <v>212</v>
      </c>
      <c r="W129" s="1" t="s">
        <v>253</v>
      </c>
      <c r="X129" s="1" t="s">
        <v>291</v>
      </c>
      <c r="Y129" s="1" t="s">
        <v>174</v>
      </c>
      <c r="Z129" s="1" t="s">
        <v>293</v>
      </c>
      <c r="AA129" s="1" t="s">
        <v>405</v>
      </c>
      <c r="AB129" s="1" t="s">
        <v>298</v>
      </c>
      <c r="AC129" s="1" t="s">
        <v>272</v>
      </c>
      <c r="AD129" s="1" t="s">
        <v>446</v>
      </c>
    </row>
    <row r="130" spans="1:30" x14ac:dyDescent="0.3">
      <c r="A130" s="1" t="s">
        <v>73</v>
      </c>
      <c r="B130">
        <v>2016</v>
      </c>
      <c r="C130" s="1" t="s">
        <v>163</v>
      </c>
      <c r="D130" s="1" t="s">
        <v>249</v>
      </c>
      <c r="E130" s="1" t="s">
        <v>580</v>
      </c>
      <c r="F130" s="1" t="s">
        <v>376</v>
      </c>
      <c r="G130" s="1" t="s">
        <v>549</v>
      </c>
      <c r="H130" s="1" t="s">
        <v>177</v>
      </c>
      <c r="I130" s="1" t="s">
        <v>581</v>
      </c>
      <c r="J130" s="1" t="s">
        <v>459</v>
      </c>
      <c r="K130" s="1" t="s">
        <v>582</v>
      </c>
      <c r="L130" s="1" t="s">
        <v>142</v>
      </c>
      <c r="M130" s="1" t="s">
        <v>310</v>
      </c>
      <c r="N130" s="1" t="s">
        <v>302</v>
      </c>
      <c r="O130" s="1" t="s">
        <v>583</v>
      </c>
      <c r="P130" s="1" t="s">
        <v>584</v>
      </c>
      <c r="Q130" s="1" t="s">
        <v>538</v>
      </c>
      <c r="R130" s="1" t="s">
        <v>549</v>
      </c>
      <c r="S130" s="1" t="s">
        <v>371</v>
      </c>
      <c r="T130" s="1" t="s">
        <v>333</v>
      </c>
      <c r="U130" s="1" t="s">
        <v>319</v>
      </c>
      <c r="V130" s="1" t="s">
        <v>322</v>
      </c>
      <c r="W130" s="1" t="s">
        <v>364</v>
      </c>
      <c r="X130" s="1" t="s">
        <v>270</v>
      </c>
      <c r="Y130" s="1" t="s">
        <v>113</v>
      </c>
      <c r="Z130" s="1" t="s">
        <v>311</v>
      </c>
      <c r="AA130" s="1" t="s">
        <v>405</v>
      </c>
      <c r="AB130" s="1" t="s">
        <v>248</v>
      </c>
      <c r="AC130" s="1" t="s">
        <v>269</v>
      </c>
      <c r="AD130" s="1" t="s">
        <v>338</v>
      </c>
    </row>
    <row r="131" spans="1:30" x14ac:dyDescent="0.3">
      <c r="A131" s="1" t="s">
        <v>30</v>
      </c>
      <c r="B131">
        <v>2016</v>
      </c>
      <c r="C131" s="1" t="s">
        <v>182</v>
      </c>
      <c r="D131" s="1" t="s">
        <v>409</v>
      </c>
      <c r="E131" s="1" t="s">
        <v>583</v>
      </c>
      <c r="F131" s="1" t="s">
        <v>453</v>
      </c>
      <c r="G131" s="1" t="s">
        <v>473</v>
      </c>
      <c r="H131" s="1" t="s">
        <v>272</v>
      </c>
      <c r="I131" s="1" t="s">
        <v>585</v>
      </c>
      <c r="J131" s="1" t="s">
        <v>586</v>
      </c>
      <c r="K131" s="1" t="s">
        <v>587</v>
      </c>
      <c r="L131" s="1" t="s">
        <v>147</v>
      </c>
      <c r="M131" s="1" t="s">
        <v>588</v>
      </c>
      <c r="N131" s="1" t="s">
        <v>391</v>
      </c>
      <c r="O131" s="1" t="s">
        <v>589</v>
      </c>
      <c r="P131" s="1" t="s">
        <v>572</v>
      </c>
      <c r="Q131" s="1" t="s">
        <v>185</v>
      </c>
      <c r="R131" s="1" t="s">
        <v>581</v>
      </c>
      <c r="S131" s="1" t="s">
        <v>382</v>
      </c>
      <c r="T131" s="1" t="s">
        <v>485</v>
      </c>
      <c r="U131" s="1" t="s">
        <v>48</v>
      </c>
      <c r="V131" s="1" t="s">
        <v>315</v>
      </c>
      <c r="W131" s="1" t="s">
        <v>404</v>
      </c>
      <c r="X131" s="1" t="s">
        <v>297</v>
      </c>
      <c r="Y131" s="1" t="s">
        <v>218</v>
      </c>
      <c r="Z131" s="1" t="s">
        <v>287</v>
      </c>
      <c r="AA131" s="1" t="s">
        <v>423</v>
      </c>
      <c r="AB131" s="1" t="s">
        <v>259</v>
      </c>
      <c r="AC131" s="1" t="s">
        <v>345</v>
      </c>
      <c r="AD131" s="1" t="s">
        <v>549</v>
      </c>
    </row>
    <row r="132" spans="1:30" x14ac:dyDescent="0.3">
      <c r="A132" s="1" t="s">
        <v>54</v>
      </c>
      <c r="B132">
        <v>2016</v>
      </c>
      <c r="C132" s="1" t="s">
        <v>182</v>
      </c>
      <c r="D132" s="1" t="s">
        <v>371</v>
      </c>
      <c r="E132" s="1" t="s">
        <v>368</v>
      </c>
      <c r="F132" s="1" t="s">
        <v>320</v>
      </c>
      <c r="G132" s="1" t="s">
        <v>482</v>
      </c>
      <c r="H132" s="1" t="s">
        <v>229</v>
      </c>
      <c r="I132" s="1" t="s">
        <v>471</v>
      </c>
      <c r="J132" s="1" t="s">
        <v>590</v>
      </c>
      <c r="K132" s="1" t="s">
        <v>591</v>
      </c>
      <c r="L132" s="1" t="s">
        <v>126</v>
      </c>
      <c r="M132" s="1" t="s">
        <v>592</v>
      </c>
      <c r="N132" s="1" t="s">
        <v>269</v>
      </c>
      <c r="O132" s="1" t="s">
        <v>535</v>
      </c>
      <c r="P132" s="1" t="s">
        <v>486</v>
      </c>
      <c r="Q132" s="1" t="s">
        <v>156</v>
      </c>
      <c r="R132" s="1" t="s">
        <v>312</v>
      </c>
      <c r="S132" s="1" t="s">
        <v>280</v>
      </c>
      <c r="T132" s="1" t="s">
        <v>332</v>
      </c>
      <c r="U132" s="1" t="s">
        <v>332</v>
      </c>
      <c r="V132" s="1" t="s">
        <v>181</v>
      </c>
      <c r="W132" s="1" t="s">
        <v>257</v>
      </c>
      <c r="X132" s="1" t="s">
        <v>258</v>
      </c>
      <c r="Y132" s="1" t="s">
        <v>100</v>
      </c>
      <c r="Z132" s="1" t="s">
        <v>314</v>
      </c>
      <c r="AA132" s="1" t="s">
        <v>431</v>
      </c>
      <c r="AB132" s="1" t="s">
        <v>291</v>
      </c>
      <c r="AC132" s="1" t="s">
        <v>272</v>
      </c>
      <c r="AD132" s="1" t="s">
        <v>400</v>
      </c>
    </row>
    <row r="133" spans="1:30" x14ac:dyDescent="0.3">
      <c r="A133" s="1" t="s">
        <v>73</v>
      </c>
      <c r="B133">
        <v>2016</v>
      </c>
      <c r="C133" s="1" t="s">
        <v>182</v>
      </c>
      <c r="D133" s="1" t="s">
        <v>304</v>
      </c>
      <c r="E133" s="1" t="s">
        <v>538</v>
      </c>
      <c r="F133" s="1" t="s">
        <v>491</v>
      </c>
      <c r="G133" s="1" t="s">
        <v>412</v>
      </c>
      <c r="H133" s="1" t="s">
        <v>95</v>
      </c>
      <c r="I133" s="1" t="s">
        <v>535</v>
      </c>
      <c r="J133" s="1" t="s">
        <v>593</v>
      </c>
      <c r="K133" s="1" t="s">
        <v>594</v>
      </c>
      <c r="L133" s="1" t="s">
        <v>94</v>
      </c>
      <c r="M133" s="1" t="s">
        <v>535</v>
      </c>
      <c r="N133" s="1" t="s">
        <v>287</v>
      </c>
      <c r="O133" s="1" t="s">
        <v>509</v>
      </c>
      <c r="P133" s="1" t="s">
        <v>444</v>
      </c>
      <c r="Q133" s="1" t="s">
        <v>585</v>
      </c>
      <c r="R133" s="1" t="s">
        <v>412</v>
      </c>
      <c r="S133" s="1" t="s">
        <v>385</v>
      </c>
      <c r="T133" s="1" t="s">
        <v>421</v>
      </c>
      <c r="U133" s="1" t="s">
        <v>332</v>
      </c>
      <c r="V133" s="1" t="s">
        <v>374</v>
      </c>
      <c r="W133" s="1" t="s">
        <v>380</v>
      </c>
      <c r="X133" s="1" t="s">
        <v>331</v>
      </c>
      <c r="Y133" s="1" t="s">
        <v>166</v>
      </c>
      <c r="Z133" s="1" t="s">
        <v>296</v>
      </c>
      <c r="AA133" s="1" t="s">
        <v>435</v>
      </c>
      <c r="AB133" s="1" t="s">
        <v>281</v>
      </c>
      <c r="AC133" s="1" t="s">
        <v>279</v>
      </c>
      <c r="AD133" s="1" t="s">
        <v>338</v>
      </c>
    </row>
    <row r="134" spans="1:30" x14ac:dyDescent="0.3">
      <c r="A134" s="1" t="s">
        <v>30</v>
      </c>
      <c r="B134">
        <v>2016</v>
      </c>
      <c r="C134" s="1" t="s">
        <v>197</v>
      </c>
      <c r="D134" s="1" t="s">
        <v>405</v>
      </c>
      <c r="E134" s="1" t="s">
        <v>498</v>
      </c>
      <c r="F134" s="1" t="s">
        <v>418</v>
      </c>
      <c r="G134" s="1" t="s">
        <v>537</v>
      </c>
      <c r="H134" s="1" t="s">
        <v>224</v>
      </c>
      <c r="I134" s="1" t="s">
        <v>558</v>
      </c>
      <c r="J134" s="1" t="s">
        <v>438</v>
      </c>
      <c r="K134" s="1" t="s">
        <v>595</v>
      </c>
      <c r="L134" s="1" t="s">
        <v>166</v>
      </c>
      <c r="M134" s="1" t="s">
        <v>471</v>
      </c>
      <c r="N134" s="1" t="s">
        <v>358</v>
      </c>
      <c r="O134" s="1" t="s">
        <v>510</v>
      </c>
      <c r="P134" s="1" t="s">
        <v>559</v>
      </c>
      <c r="Q134" s="1" t="s">
        <v>571</v>
      </c>
      <c r="R134" s="1" t="s">
        <v>568</v>
      </c>
      <c r="S134" s="1" t="s">
        <v>549</v>
      </c>
      <c r="T134" s="1" t="s">
        <v>581</v>
      </c>
      <c r="U134" s="1" t="s">
        <v>48</v>
      </c>
      <c r="V134" s="1" t="s">
        <v>328</v>
      </c>
      <c r="W134" s="1" t="s">
        <v>338</v>
      </c>
      <c r="X134" s="1" t="s">
        <v>477</v>
      </c>
      <c r="Y134" s="1" t="s">
        <v>151</v>
      </c>
      <c r="Z134" s="1" t="s">
        <v>365</v>
      </c>
      <c r="AA134" s="1" t="s">
        <v>482</v>
      </c>
      <c r="AB134" s="1" t="s">
        <v>327</v>
      </c>
      <c r="AC134" s="1" t="s">
        <v>360</v>
      </c>
      <c r="AD134" s="1" t="s">
        <v>518</v>
      </c>
    </row>
    <row r="135" spans="1:30" x14ac:dyDescent="0.3">
      <c r="A135" s="1" t="s">
        <v>54</v>
      </c>
      <c r="B135">
        <v>2016</v>
      </c>
      <c r="C135" s="1" t="s">
        <v>197</v>
      </c>
      <c r="D135" s="1" t="s">
        <v>391</v>
      </c>
      <c r="E135" s="1" t="s">
        <v>555</v>
      </c>
      <c r="F135" s="1" t="s">
        <v>404</v>
      </c>
      <c r="G135" s="1" t="s">
        <v>417</v>
      </c>
      <c r="H135" s="1" t="s">
        <v>178</v>
      </c>
      <c r="I135" s="1" t="s">
        <v>410</v>
      </c>
      <c r="J135" s="1" t="s">
        <v>596</v>
      </c>
      <c r="K135" s="1" t="s">
        <v>597</v>
      </c>
      <c r="L135" s="1" t="s">
        <v>273</v>
      </c>
      <c r="M135" s="1" t="s">
        <v>250</v>
      </c>
      <c r="N135" s="1" t="s">
        <v>279</v>
      </c>
      <c r="O135" s="1" t="s">
        <v>583</v>
      </c>
      <c r="P135" s="1" t="s">
        <v>598</v>
      </c>
      <c r="Q135" s="1" t="s">
        <v>560</v>
      </c>
      <c r="R135" s="1" t="s">
        <v>403</v>
      </c>
      <c r="S135" s="1" t="s">
        <v>300</v>
      </c>
      <c r="T135" s="1" t="s">
        <v>301</v>
      </c>
      <c r="U135" s="1" t="s">
        <v>420</v>
      </c>
      <c r="V135" s="1" t="s">
        <v>176</v>
      </c>
      <c r="W135" s="1" t="s">
        <v>349</v>
      </c>
      <c r="X135" s="1" t="s">
        <v>280</v>
      </c>
      <c r="Y135" s="1" t="s">
        <v>229</v>
      </c>
      <c r="Z135" s="1" t="s">
        <v>219</v>
      </c>
      <c r="AA135" s="1" t="s">
        <v>491</v>
      </c>
      <c r="AB135" s="1" t="s">
        <v>258</v>
      </c>
      <c r="AC135" s="1" t="s">
        <v>248</v>
      </c>
      <c r="AD135" s="1" t="s">
        <v>379</v>
      </c>
    </row>
    <row r="136" spans="1:30" x14ac:dyDescent="0.3">
      <c r="A136" s="1" t="s">
        <v>73</v>
      </c>
      <c r="B136">
        <v>2016</v>
      </c>
      <c r="C136" s="1" t="s">
        <v>197</v>
      </c>
      <c r="D136" s="1" t="s">
        <v>260</v>
      </c>
      <c r="E136" s="1" t="s">
        <v>572</v>
      </c>
      <c r="F136" s="1" t="s">
        <v>418</v>
      </c>
      <c r="G136" s="1" t="s">
        <v>377</v>
      </c>
      <c r="H136" s="1" t="s">
        <v>193</v>
      </c>
      <c r="I136" s="1" t="s">
        <v>599</v>
      </c>
      <c r="J136" s="1" t="s">
        <v>600</v>
      </c>
      <c r="K136" s="1" t="s">
        <v>499</v>
      </c>
      <c r="L136" s="1" t="s">
        <v>159</v>
      </c>
      <c r="M136" s="1" t="s">
        <v>583</v>
      </c>
      <c r="N136" s="1" t="s">
        <v>393</v>
      </c>
      <c r="O136" s="1" t="s">
        <v>585</v>
      </c>
      <c r="P136" s="1" t="s">
        <v>575</v>
      </c>
      <c r="Q136" s="1" t="s">
        <v>369</v>
      </c>
      <c r="R136" s="1" t="s">
        <v>552</v>
      </c>
      <c r="S136" s="1" t="s">
        <v>367</v>
      </c>
      <c r="T136" s="1" t="s">
        <v>434</v>
      </c>
      <c r="U136" s="1" t="s">
        <v>420</v>
      </c>
      <c r="V136" s="1" t="s">
        <v>264</v>
      </c>
      <c r="W136" s="1" t="s">
        <v>420</v>
      </c>
      <c r="X136" s="1" t="s">
        <v>346</v>
      </c>
      <c r="Y136" s="1" t="s">
        <v>183</v>
      </c>
      <c r="Z136" s="1" t="s">
        <v>237</v>
      </c>
      <c r="AA136" s="1" t="s">
        <v>389</v>
      </c>
      <c r="AB136" s="1" t="s">
        <v>279</v>
      </c>
      <c r="AC136" s="1" t="s">
        <v>327</v>
      </c>
      <c r="AD136" s="1" t="s">
        <v>394</v>
      </c>
    </row>
    <row r="137" spans="1:30" x14ac:dyDescent="0.3">
      <c r="A137" s="1" t="s">
        <v>30</v>
      </c>
      <c r="B137">
        <v>2016</v>
      </c>
      <c r="C137" s="1" t="s">
        <v>207</v>
      </c>
      <c r="D137" s="1" t="s">
        <v>406</v>
      </c>
      <c r="E137" s="1" t="s">
        <v>486</v>
      </c>
      <c r="F137" s="1" t="s">
        <v>409</v>
      </c>
      <c r="G137" s="1" t="s">
        <v>548</v>
      </c>
      <c r="H137" s="1" t="s">
        <v>219</v>
      </c>
      <c r="I137" s="1" t="s">
        <v>584</v>
      </c>
      <c r="J137" s="1" t="s">
        <v>601</v>
      </c>
      <c r="K137" s="1" t="s">
        <v>602</v>
      </c>
      <c r="L137" s="1" t="s">
        <v>127</v>
      </c>
      <c r="M137" s="1" t="s">
        <v>528</v>
      </c>
      <c r="N137" s="1" t="s">
        <v>403</v>
      </c>
      <c r="O137" s="1" t="s">
        <v>603</v>
      </c>
      <c r="P137" s="1" t="s">
        <v>429</v>
      </c>
      <c r="Q137" s="1" t="s">
        <v>604</v>
      </c>
      <c r="R137" s="1" t="s">
        <v>605</v>
      </c>
      <c r="S137" s="1" t="s">
        <v>436</v>
      </c>
      <c r="T137" s="1" t="s">
        <v>583</v>
      </c>
      <c r="U137" s="1" t="s">
        <v>48</v>
      </c>
      <c r="V137" s="1" t="s">
        <v>342</v>
      </c>
      <c r="W137" s="1" t="s">
        <v>389</v>
      </c>
      <c r="X137" s="1" t="s">
        <v>403</v>
      </c>
      <c r="Y137" s="1" t="s">
        <v>168</v>
      </c>
      <c r="Z137" s="1" t="s">
        <v>388</v>
      </c>
      <c r="AA137" s="1" t="s">
        <v>382</v>
      </c>
      <c r="AB137" s="1" t="s">
        <v>336</v>
      </c>
      <c r="AC137" s="1" t="s">
        <v>365</v>
      </c>
      <c r="AD137" s="1" t="s">
        <v>434</v>
      </c>
    </row>
    <row r="138" spans="1:30" x14ac:dyDescent="0.3">
      <c r="A138" s="1" t="s">
        <v>54</v>
      </c>
      <c r="B138">
        <v>2016</v>
      </c>
      <c r="C138" s="1" t="s">
        <v>207</v>
      </c>
      <c r="D138" s="1" t="s">
        <v>403</v>
      </c>
      <c r="E138" s="1" t="s">
        <v>584</v>
      </c>
      <c r="F138" s="1" t="s">
        <v>453</v>
      </c>
      <c r="G138" s="1" t="s">
        <v>333</v>
      </c>
      <c r="H138" s="1" t="s">
        <v>153</v>
      </c>
      <c r="I138" s="1" t="s">
        <v>375</v>
      </c>
      <c r="J138" s="1" t="s">
        <v>606</v>
      </c>
      <c r="K138" s="1" t="s">
        <v>607</v>
      </c>
      <c r="L138" s="1" t="s">
        <v>138</v>
      </c>
      <c r="M138" s="1" t="s">
        <v>608</v>
      </c>
      <c r="N138" s="1" t="s">
        <v>230</v>
      </c>
      <c r="O138" s="1" t="s">
        <v>605</v>
      </c>
      <c r="P138" s="1" t="s">
        <v>528</v>
      </c>
      <c r="Q138" s="1" t="s">
        <v>609</v>
      </c>
      <c r="R138" s="1" t="s">
        <v>315</v>
      </c>
      <c r="S138" s="1" t="s">
        <v>269</v>
      </c>
      <c r="T138" s="1" t="s">
        <v>379</v>
      </c>
      <c r="U138" s="1" t="s">
        <v>403</v>
      </c>
      <c r="V138" s="1" t="s">
        <v>255</v>
      </c>
      <c r="W138" s="1" t="s">
        <v>270</v>
      </c>
      <c r="X138" s="1" t="s">
        <v>326</v>
      </c>
      <c r="Y138" s="1" t="s">
        <v>101</v>
      </c>
      <c r="Z138" s="1" t="s">
        <v>258</v>
      </c>
      <c r="AA138" s="1" t="s">
        <v>423</v>
      </c>
      <c r="AB138" s="1" t="s">
        <v>219</v>
      </c>
      <c r="AC138" s="1" t="s">
        <v>291</v>
      </c>
      <c r="AD138" s="1" t="s">
        <v>367</v>
      </c>
    </row>
    <row r="139" spans="1:30" x14ac:dyDescent="0.3">
      <c r="A139" s="1" t="s">
        <v>73</v>
      </c>
      <c r="B139">
        <v>2016</v>
      </c>
      <c r="C139" s="1" t="s">
        <v>207</v>
      </c>
      <c r="D139" s="1" t="s">
        <v>418</v>
      </c>
      <c r="E139" s="1" t="s">
        <v>444</v>
      </c>
      <c r="F139" s="1" t="s">
        <v>524</v>
      </c>
      <c r="G139" s="1" t="s">
        <v>542</v>
      </c>
      <c r="H139" s="1" t="s">
        <v>168</v>
      </c>
      <c r="I139" s="1" t="s">
        <v>461</v>
      </c>
      <c r="J139" s="1" t="s">
        <v>610</v>
      </c>
      <c r="K139" s="1" t="s">
        <v>611</v>
      </c>
      <c r="L139" s="1" t="s">
        <v>238</v>
      </c>
      <c r="M139" s="1" t="s">
        <v>538</v>
      </c>
      <c r="N139" s="1" t="s">
        <v>292</v>
      </c>
      <c r="O139" s="1" t="s">
        <v>612</v>
      </c>
      <c r="P139" s="1" t="s">
        <v>526</v>
      </c>
      <c r="Q139" s="1" t="s">
        <v>545</v>
      </c>
      <c r="R139" s="1" t="s">
        <v>537</v>
      </c>
      <c r="S139" s="1" t="s">
        <v>315</v>
      </c>
      <c r="T139" s="1" t="s">
        <v>500</v>
      </c>
      <c r="U139" s="1" t="s">
        <v>403</v>
      </c>
      <c r="V139" s="1" t="s">
        <v>349</v>
      </c>
      <c r="W139" s="1" t="s">
        <v>400</v>
      </c>
      <c r="X139" s="1" t="s">
        <v>292</v>
      </c>
      <c r="Y139" s="1" t="s">
        <v>255</v>
      </c>
      <c r="Z139" s="1" t="s">
        <v>253</v>
      </c>
      <c r="AA139" s="1" t="s">
        <v>481</v>
      </c>
      <c r="AB139" s="1" t="s">
        <v>279</v>
      </c>
      <c r="AC139" s="1" t="s">
        <v>322</v>
      </c>
      <c r="AD139" s="1" t="s">
        <v>396</v>
      </c>
    </row>
    <row r="140" spans="1:30" x14ac:dyDescent="0.3">
      <c r="A140" s="1" t="s">
        <v>30</v>
      </c>
      <c r="B140">
        <v>2016</v>
      </c>
      <c r="C140" s="1" t="s">
        <v>233</v>
      </c>
      <c r="D140" s="1" t="s">
        <v>465</v>
      </c>
      <c r="E140" s="1" t="s">
        <v>429</v>
      </c>
      <c r="F140" s="1" t="s">
        <v>404</v>
      </c>
      <c r="G140" s="1" t="s">
        <v>613</v>
      </c>
      <c r="H140" s="1" t="s">
        <v>299</v>
      </c>
      <c r="I140" s="1" t="s">
        <v>564</v>
      </c>
      <c r="J140" s="1" t="s">
        <v>545</v>
      </c>
      <c r="K140" s="1" t="s">
        <v>614</v>
      </c>
      <c r="L140" s="1" t="s">
        <v>127</v>
      </c>
      <c r="M140" s="1" t="s">
        <v>539</v>
      </c>
      <c r="N140" s="1" t="s">
        <v>403</v>
      </c>
      <c r="O140" s="1" t="s">
        <v>615</v>
      </c>
      <c r="P140" s="1" t="s">
        <v>575</v>
      </c>
      <c r="Q140" s="1" t="s">
        <v>580</v>
      </c>
      <c r="R140" s="1" t="s">
        <v>571</v>
      </c>
      <c r="S140" s="1" t="s">
        <v>500</v>
      </c>
      <c r="T140" s="1" t="s">
        <v>558</v>
      </c>
      <c r="U140" s="1" t="s">
        <v>48</v>
      </c>
      <c r="V140" s="1" t="s">
        <v>453</v>
      </c>
      <c r="W140" s="1" t="s">
        <v>313</v>
      </c>
      <c r="X140" s="1" t="s">
        <v>315</v>
      </c>
      <c r="Y140" s="1" t="s">
        <v>289</v>
      </c>
      <c r="Z140" s="1" t="s">
        <v>364</v>
      </c>
      <c r="AA140" s="1" t="s">
        <v>320</v>
      </c>
      <c r="AB140" s="1" t="s">
        <v>253</v>
      </c>
      <c r="AC140" s="1" t="s">
        <v>292</v>
      </c>
      <c r="AD140" s="1" t="s">
        <v>490</v>
      </c>
    </row>
    <row r="141" spans="1:30" x14ac:dyDescent="0.3">
      <c r="A141" s="1" t="s">
        <v>54</v>
      </c>
      <c r="B141">
        <v>2016</v>
      </c>
      <c r="C141" s="1" t="s">
        <v>233</v>
      </c>
      <c r="D141" s="1" t="s">
        <v>524</v>
      </c>
      <c r="E141" s="1" t="s">
        <v>568</v>
      </c>
      <c r="F141" s="1" t="s">
        <v>412</v>
      </c>
      <c r="G141" s="1" t="s">
        <v>472</v>
      </c>
      <c r="H141" s="1" t="s">
        <v>180</v>
      </c>
      <c r="I141" s="1" t="s">
        <v>405</v>
      </c>
      <c r="J141" s="1" t="s">
        <v>616</v>
      </c>
      <c r="K141" s="1" t="s">
        <v>617</v>
      </c>
      <c r="L141" s="1" t="s">
        <v>192</v>
      </c>
      <c r="M141" s="1" t="s">
        <v>254</v>
      </c>
      <c r="N141" s="1" t="s">
        <v>296</v>
      </c>
      <c r="O141" s="1" t="s">
        <v>368</v>
      </c>
      <c r="P141" s="1" t="s">
        <v>422</v>
      </c>
      <c r="Q141" s="1" t="s">
        <v>609</v>
      </c>
      <c r="R141" s="1" t="s">
        <v>504</v>
      </c>
      <c r="S141" s="1" t="s">
        <v>279</v>
      </c>
      <c r="T141" s="1" t="s">
        <v>249</v>
      </c>
      <c r="U141" s="1" t="s">
        <v>315</v>
      </c>
      <c r="V141" s="1" t="s">
        <v>227</v>
      </c>
      <c r="W141" s="1" t="s">
        <v>325</v>
      </c>
      <c r="X141" s="1" t="s">
        <v>279</v>
      </c>
      <c r="Y141" s="1" t="s">
        <v>127</v>
      </c>
      <c r="Z141" s="1" t="s">
        <v>288</v>
      </c>
      <c r="AA141" s="1" t="s">
        <v>313</v>
      </c>
      <c r="AB141" s="1" t="s">
        <v>344</v>
      </c>
      <c r="AC141" s="1" t="s">
        <v>344</v>
      </c>
      <c r="AD141" s="1" t="s">
        <v>249</v>
      </c>
    </row>
    <row r="142" spans="1:30" x14ac:dyDescent="0.3">
      <c r="A142" s="1" t="s">
        <v>73</v>
      </c>
      <c r="B142">
        <v>2016</v>
      </c>
      <c r="C142" s="1" t="s">
        <v>233</v>
      </c>
      <c r="D142" s="1" t="s">
        <v>396</v>
      </c>
      <c r="E142" s="1" t="s">
        <v>581</v>
      </c>
      <c r="F142" s="1" t="s">
        <v>465</v>
      </c>
      <c r="G142" s="1" t="s">
        <v>527</v>
      </c>
      <c r="H142" s="1" t="s">
        <v>148</v>
      </c>
      <c r="I142" s="1" t="s">
        <v>412</v>
      </c>
      <c r="J142" s="1" t="s">
        <v>618</v>
      </c>
      <c r="K142" s="1" t="s">
        <v>554</v>
      </c>
      <c r="L142" s="1" t="s">
        <v>238</v>
      </c>
      <c r="M142" s="1" t="s">
        <v>521</v>
      </c>
      <c r="N142" s="1" t="s">
        <v>381</v>
      </c>
      <c r="O142" s="1" t="s">
        <v>545</v>
      </c>
      <c r="P142" s="1" t="s">
        <v>599</v>
      </c>
      <c r="Q142" s="1" t="s">
        <v>616</v>
      </c>
      <c r="R142" s="1" t="s">
        <v>471</v>
      </c>
      <c r="S142" s="1" t="s">
        <v>304</v>
      </c>
      <c r="T142" s="1" t="s">
        <v>527</v>
      </c>
      <c r="U142" s="1" t="s">
        <v>315</v>
      </c>
      <c r="V142" s="1" t="s">
        <v>302</v>
      </c>
      <c r="W142" s="1" t="s">
        <v>367</v>
      </c>
      <c r="X142" s="1" t="s">
        <v>319</v>
      </c>
      <c r="Y142" s="1" t="s">
        <v>198</v>
      </c>
      <c r="Z142" s="1" t="s">
        <v>357</v>
      </c>
      <c r="AA142" s="1" t="s">
        <v>427</v>
      </c>
      <c r="AB142" s="1" t="s">
        <v>234</v>
      </c>
      <c r="AC142" s="1" t="s">
        <v>318</v>
      </c>
      <c r="AD142" s="1" t="s">
        <v>309</v>
      </c>
    </row>
    <row r="143" spans="1:30" x14ac:dyDescent="0.3">
      <c r="A143" s="1" t="s">
        <v>30</v>
      </c>
      <c r="B143">
        <v>2016</v>
      </c>
      <c r="C143" s="1" t="s">
        <v>242</v>
      </c>
      <c r="D143" s="1" t="s">
        <v>417</v>
      </c>
      <c r="E143" s="1" t="s">
        <v>619</v>
      </c>
      <c r="F143" s="1" t="s">
        <v>491</v>
      </c>
      <c r="G143" s="1" t="s">
        <v>528</v>
      </c>
      <c r="H143" s="1" t="s">
        <v>300</v>
      </c>
      <c r="I143" s="1" t="s">
        <v>414</v>
      </c>
      <c r="J143" s="1" t="s">
        <v>402</v>
      </c>
      <c r="K143" s="1" t="s">
        <v>620</v>
      </c>
      <c r="L143" s="1" t="s">
        <v>159</v>
      </c>
      <c r="M143" s="1" t="s">
        <v>310</v>
      </c>
      <c r="N143" s="1" t="s">
        <v>315</v>
      </c>
      <c r="O143" s="1" t="s">
        <v>156</v>
      </c>
      <c r="P143" s="1" t="s">
        <v>461</v>
      </c>
      <c r="Q143" s="1" t="s">
        <v>603</v>
      </c>
      <c r="R143" s="1" t="s">
        <v>541</v>
      </c>
      <c r="S143" s="1" t="s">
        <v>422</v>
      </c>
      <c r="T143" s="1" t="s">
        <v>521</v>
      </c>
      <c r="U143" s="1" t="s">
        <v>48</v>
      </c>
      <c r="V143" s="1" t="s">
        <v>465</v>
      </c>
      <c r="W143" s="1" t="s">
        <v>472</v>
      </c>
      <c r="X143" s="1" t="s">
        <v>328</v>
      </c>
      <c r="Y143" s="1" t="s">
        <v>200</v>
      </c>
      <c r="Z143" s="1" t="s">
        <v>332</v>
      </c>
      <c r="AA143" s="1" t="s">
        <v>401</v>
      </c>
      <c r="AB143" s="1" t="s">
        <v>269</v>
      </c>
      <c r="AC143" s="1" t="s">
        <v>294</v>
      </c>
      <c r="AD143" s="1" t="s">
        <v>427</v>
      </c>
    </row>
    <row r="144" spans="1:30" x14ac:dyDescent="0.3">
      <c r="A144" s="1" t="s">
        <v>54</v>
      </c>
      <c r="B144">
        <v>2016</v>
      </c>
      <c r="C144" s="1" t="s">
        <v>242</v>
      </c>
      <c r="D144" s="1" t="s">
        <v>491</v>
      </c>
      <c r="E144" s="1" t="s">
        <v>498</v>
      </c>
      <c r="F144" s="1" t="s">
        <v>588</v>
      </c>
      <c r="G144" s="1" t="s">
        <v>440</v>
      </c>
      <c r="H144" s="1" t="s">
        <v>220</v>
      </c>
      <c r="I144" s="1" t="s">
        <v>304</v>
      </c>
      <c r="J144" s="1" t="s">
        <v>299</v>
      </c>
      <c r="K144" s="1" t="s">
        <v>529</v>
      </c>
      <c r="L144" s="1" t="s">
        <v>212</v>
      </c>
      <c r="M144" s="1" t="s">
        <v>492</v>
      </c>
      <c r="N144" s="1" t="s">
        <v>307</v>
      </c>
      <c r="O144" s="1" t="s">
        <v>604</v>
      </c>
      <c r="P144" s="1" t="s">
        <v>427</v>
      </c>
      <c r="Q144" s="1" t="s">
        <v>621</v>
      </c>
      <c r="R144" s="1" t="s">
        <v>573</v>
      </c>
      <c r="S144" s="1" t="s">
        <v>265</v>
      </c>
      <c r="T144" s="1" t="s">
        <v>358</v>
      </c>
      <c r="U144" s="1" t="s">
        <v>249</v>
      </c>
      <c r="V144" s="1" t="s">
        <v>168</v>
      </c>
      <c r="W144" s="1" t="s">
        <v>302</v>
      </c>
      <c r="X144" s="1" t="s">
        <v>341</v>
      </c>
      <c r="Y144" s="1" t="s">
        <v>206</v>
      </c>
      <c r="Z144" s="1" t="s">
        <v>326</v>
      </c>
      <c r="AA144" s="1" t="s">
        <v>376</v>
      </c>
      <c r="AB144" s="1" t="s">
        <v>272</v>
      </c>
      <c r="AC144" s="1" t="s">
        <v>280</v>
      </c>
      <c r="AD144" s="1" t="s">
        <v>371</v>
      </c>
    </row>
    <row r="145" spans="1:30" x14ac:dyDescent="0.3">
      <c r="A145" s="1" t="s">
        <v>73</v>
      </c>
      <c r="B145">
        <v>2016</v>
      </c>
      <c r="C145" s="1" t="s">
        <v>242</v>
      </c>
      <c r="D145" s="1" t="s">
        <v>376</v>
      </c>
      <c r="E145" s="1" t="s">
        <v>486</v>
      </c>
      <c r="F145" s="1" t="s">
        <v>472</v>
      </c>
      <c r="G145" s="1" t="s">
        <v>493</v>
      </c>
      <c r="H145" s="1" t="s">
        <v>200</v>
      </c>
      <c r="I145" s="1" t="s">
        <v>333</v>
      </c>
      <c r="J145" s="1" t="s">
        <v>330</v>
      </c>
      <c r="K145" s="1" t="s">
        <v>622</v>
      </c>
      <c r="L145" s="1" t="s">
        <v>231</v>
      </c>
      <c r="M145" s="1" t="s">
        <v>585</v>
      </c>
      <c r="N145" s="1" t="s">
        <v>340</v>
      </c>
      <c r="O145" s="1" t="s">
        <v>623</v>
      </c>
      <c r="P145" s="1" t="s">
        <v>489</v>
      </c>
      <c r="Q145" s="1" t="s">
        <v>615</v>
      </c>
      <c r="R145" s="1" t="s">
        <v>528</v>
      </c>
      <c r="S145" s="1" t="s">
        <v>342</v>
      </c>
      <c r="T145" s="1" t="s">
        <v>530</v>
      </c>
      <c r="U145" s="1" t="s">
        <v>249</v>
      </c>
      <c r="V145" s="1" t="s">
        <v>340</v>
      </c>
      <c r="W145" s="1" t="s">
        <v>165</v>
      </c>
      <c r="X145" s="1" t="s">
        <v>364</v>
      </c>
      <c r="Y145" s="1" t="s">
        <v>218</v>
      </c>
      <c r="Z145" s="1" t="s">
        <v>345</v>
      </c>
      <c r="AA145" s="1" t="s">
        <v>440</v>
      </c>
      <c r="AB145" s="1" t="s">
        <v>299</v>
      </c>
      <c r="AC145" s="1" t="s">
        <v>257</v>
      </c>
      <c r="AD145" s="1" t="s">
        <v>375</v>
      </c>
    </row>
    <row r="146" spans="1:30" x14ac:dyDescent="0.3">
      <c r="A146" s="1" t="s">
        <v>30</v>
      </c>
      <c r="B146">
        <v>2017</v>
      </c>
      <c r="C146" s="1" t="s">
        <v>31</v>
      </c>
      <c r="D146" s="1" t="s">
        <v>440</v>
      </c>
      <c r="E146" s="1" t="s">
        <v>581</v>
      </c>
      <c r="F146" s="1" t="s">
        <v>423</v>
      </c>
      <c r="G146" s="1" t="s">
        <v>544</v>
      </c>
      <c r="H146" s="1" t="s">
        <v>259</v>
      </c>
      <c r="I146" s="1" t="s">
        <v>548</v>
      </c>
      <c r="J146" s="1" t="s">
        <v>210</v>
      </c>
      <c r="K146" s="1" t="s">
        <v>624</v>
      </c>
      <c r="L146" s="1" t="s">
        <v>176</v>
      </c>
      <c r="M146" s="1" t="s">
        <v>564</v>
      </c>
      <c r="N146" s="1" t="s">
        <v>446</v>
      </c>
      <c r="O146" s="1" t="s">
        <v>560</v>
      </c>
      <c r="P146" s="1" t="s">
        <v>320</v>
      </c>
      <c r="Q146" s="1" t="s">
        <v>615</v>
      </c>
      <c r="R146" s="1" t="s">
        <v>589</v>
      </c>
      <c r="S146" s="1" t="s">
        <v>471</v>
      </c>
      <c r="T146" s="1" t="s">
        <v>179</v>
      </c>
      <c r="U146" s="1" t="s">
        <v>48</v>
      </c>
      <c r="V146" s="1" t="s">
        <v>313</v>
      </c>
      <c r="W146" s="1" t="s">
        <v>421</v>
      </c>
      <c r="X146" s="1" t="s">
        <v>260</v>
      </c>
      <c r="Y146" s="1" t="s">
        <v>201</v>
      </c>
      <c r="Z146" s="1" t="s">
        <v>297</v>
      </c>
      <c r="AA146" s="1" t="s">
        <v>552</v>
      </c>
      <c r="AB146" s="1" t="s">
        <v>341</v>
      </c>
      <c r="AC146" s="1" t="s">
        <v>340</v>
      </c>
      <c r="AD146" s="1" t="s">
        <v>481</v>
      </c>
    </row>
    <row r="147" spans="1:30" x14ac:dyDescent="0.3">
      <c r="A147" s="1" t="s">
        <v>54</v>
      </c>
      <c r="B147">
        <v>2017</v>
      </c>
      <c r="C147" s="1" t="s">
        <v>31</v>
      </c>
      <c r="D147" s="1" t="s">
        <v>482</v>
      </c>
      <c r="E147" s="1" t="s">
        <v>185</v>
      </c>
      <c r="F147" s="1" t="s">
        <v>417</v>
      </c>
      <c r="G147" s="1" t="s">
        <v>440</v>
      </c>
      <c r="H147" s="1" t="s">
        <v>170</v>
      </c>
      <c r="I147" s="1" t="s">
        <v>504</v>
      </c>
      <c r="J147" s="1" t="s">
        <v>239</v>
      </c>
      <c r="K147" s="1" t="s">
        <v>606</v>
      </c>
      <c r="L147" s="1" t="s">
        <v>226</v>
      </c>
      <c r="M147" s="1" t="s">
        <v>625</v>
      </c>
      <c r="N147" s="1" t="s">
        <v>351</v>
      </c>
      <c r="O147" s="1" t="s">
        <v>626</v>
      </c>
      <c r="P147" s="1" t="s">
        <v>465</v>
      </c>
      <c r="Q147" s="1" t="s">
        <v>627</v>
      </c>
      <c r="R147" s="1" t="s">
        <v>524</v>
      </c>
      <c r="S147" s="1" t="s">
        <v>341</v>
      </c>
      <c r="T147" s="1" t="s">
        <v>446</v>
      </c>
      <c r="U147" s="1" t="s">
        <v>504</v>
      </c>
      <c r="V147" s="1" t="s">
        <v>148</v>
      </c>
      <c r="W147" s="1" t="s">
        <v>353</v>
      </c>
      <c r="X147" s="1" t="s">
        <v>234</v>
      </c>
      <c r="Y147" s="1" t="s">
        <v>255</v>
      </c>
      <c r="Z147" s="1" t="s">
        <v>259</v>
      </c>
      <c r="AA147" s="1" t="s">
        <v>481</v>
      </c>
      <c r="AB147" s="1" t="s">
        <v>291</v>
      </c>
      <c r="AC147" s="1" t="s">
        <v>279</v>
      </c>
      <c r="AD147" s="1" t="s">
        <v>477</v>
      </c>
    </row>
    <row r="148" spans="1:30" x14ac:dyDescent="0.3">
      <c r="A148" s="1" t="s">
        <v>73</v>
      </c>
      <c r="B148">
        <v>2017</v>
      </c>
      <c r="C148" s="1" t="s">
        <v>31</v>
      </c>
      <c r="D148" s="1" t="s">
        <v>427</v>
      </c>
      <c r="E148" s="1" t="s">
        <v>498</v>
      </c>
      <c r="F148" s="1" t="s">
        <v>482</v>
      </c>
      <c r="G148" s="1" t="s">
        <v>530</v>
      </c>
      <c r="H148" s="1" t="s">
        <v>201</v>
      </c>
      <c r="I148" s="1" t="s">
        <v>382</v>
      </c>
      <c r="J148" s="1" t="s">
        <v>266</v>
      </c>
      <c r="K148" s="1" t="s">
        <v>628</v>
      </c>
      <c r="L148" s="1" t="s">
        <v>192</v>
      </c>
      <c r="M148" s="1" t="s">
        <v>605</v>
      </c>
      <c r="N148" s="1" t="s">
        <v>340</v>
      </c>
      <c r="O148" s="1" t="s">
        <v>563</v>
      </c>
      <c r="P148" s="1" t="s">
        <v>440</v>
      </c>
      <c r="Q148" s="1" t="s">
        <v>629</v>
      </c>
      <c r="R148" s="1" t="s">
        <v>575</v>
      </c>
      <c r="S148" s="1" t="s">
        <v>524</v>
      </c>
      <c r="T148" s="1" t="s">
        <v>414</v>
      </c>
      <c r="U148" s="1" t="s">
        <v>504</v>
      </c>
      <c r="V148" s="1" t="s">
        <v>387</v>
      </c>
      <c r="W148" s="1" t="s">
        <v>384</v>
      </c>
      <c r="X148" s="1" t="s">
        <v>323</v>
      </c>
      <c r="Y148" s="1" t="s">
        <v>151</v>
      </c>
      <c r="Z148" s="1" t="s">
        <v>345</v>
      </c>
      <c r="AA148" s="1" t="s">
        <v>432</v>
      </c>
      <c r="AB148" s="1" t="s">
        <v>288</v>
      </c>
      <c r="AC148" s="1" t="s">
        <v>337</v>
      </c>
      <c r="AD148" s="1" t="s">
        <v>453</v>
      </c>
    </row>
    <row r="149" spans="1:30" x14ac:dyDescent="0.3">
      <c r="A149" s="1" t="s">
        <v>30</v>
      </c>
      <c r="B149">
        <v>2017</v>
      </c>
      <c r="C149" s="1" t="s">
        <v>85</v>
      </c>
      <c r="D149" s="1" t="s">
        <v>432</v>
      </c>
      <c r="E149" s="1" t="s">
        <v>547</v>
      </c>
      <c r="F149" s="1" t="s">
        <v>304</v>
      </c>
      <c r="G149" s="1" t="s">
        <v>559</v>
      </c>
      <c r="H149" s="1" t="s">
        <v>279</v>
      </c>
      <c r="I149" s="1" t="s">
        <v>567</v>
      </c>
      <c r="J149" s="1" t="s">
        <v>201</v>
      </c>
      <c r="K149" s="1" t="s">
        <v>586</v>
      </c>
      <c r="L149" s="1" t="s">
        <v>227</v>
      </c>
      <c r="M149" s="1" t="s">
        <v>548</v>
      </c>
      <c r="N149" s="1" t="s">
        <v>384</v>
      </c>
      <c r="O149" s="1" t="s">
        <v>630</v>
      </c>
      <c r="P149" s="1" t="s">
        <v>490</v>
      </c>
      <c r="Q149" s="1" t="s">
        <v>631</v>
      </c>
      <c r="R149" s="1" t="s">
        <v>604</v>
      </c>
      <c r="S149" s="1" t="s">
        <v>471</v>
      </c>
      <c r="T149" s="1" t="s">
        <v>585</v>
      </c>
      <c r="U149" s="1" t="s">
        <v>48</v>
      </c>
      <c r="V149" s="1" t="s">
        <v>421</v>
      </c>
      <c r="W149" s="1" t="s">
        <v>490</v>
      </c>
      <c r="X149" s="1" t="s">
        <v>409</v>
      </c>
      <c r="Y149" s="1" t="s">
        <v>305</v>
      </c>
      <c r="Z149" s="1" t="s">
        <v>301</v>
      </c>
      <c r="AA149" s="1" t="s">
        <v>588</v>
      </c>
      <c r="AB149" s="1" t="s">
        <v>351</v>
      </c>
      <c r="AC149" s="1" t="s">
        <v>297</v>
      </c>
      <c r="AD149" s="1" t="s">
        <v>417</v>
      </c>
    </row>
    <row r="150" spans="1:30" x14ac:dyDescent="0.3">
      <c r="A150" s="1" t="s">
        <v>54</v>
      </c>
      <c r="B150">
        <v>2017</v>
      </c>
      <c r="C150" s="1" t="s">
        <v>85</v>
      </c>
      <c r="D150" s="1" t="s">
        <v>427</v>
      </c>
      <c r="E150" s="1" t="s">
        <v>578</v>
      </c>
      <c r="F150" s="1" t="s">
        <v>304</v>
      </c>
      <c r="G150" s="1" t="s">
        <v>549</v>
      </c>
      <c r="H150" s="1" t="s">
        <v>183</v>
      </c>
      <c r="I150" s="1" t="s">
        <v>396</v>
      </c>
      <c r="J150" s="1" t="s">
        <v>224</v>
      </c>
      <c r="K150" s="1" t="s">
        <v>615</v>
      </c>
      <c r="L150" s="1" t="s">
        <v>305</v>
      </c>
      <c r="M150" s="1" t="s">
        <v>451</v>
      </c>
      <c r="N150" s="1" t="s">
        <v>322</v>
      </c>
      <c r="O150" s="1" t="s">
        <v>618</v>
      </c>
      <c r="P150" s="1" t="s">
        <v>313</v>
      </c>
      <c r="Q150" s="1" t="s">
        <v>632</v>
      </c>
      <c r="R150" s="1" t="s">
        <v>418</v>
      </c>
      <c r="S150" s="1" t="s">
        <v>230</v>
      </c>
      <c r="T150" s="1" t="s">
        <v>304</v>
      </c>
      <c r="U150" s="1" t="s">
        <v>418</v>
      </c>
      <c r="V150" s="1" t="s">
        <v>169</v>
      </c>
      <c r="W150" s="1" t="s">
        <v>330</v>
      </c>
      <c r="X150" s="1" t="s">
        <v>237</v>
      </c>
      <c r="Y150" s="1" t="s">
        <v>212</v>
      </c>
      <c r="Z150" s="1" t="s">
        <v>265</v>
      </c>
      <c r="AA150" s="1" t="s">
        <v>481</v>
      </c>
      <c r="AB150" s="1" t="s">
        <v>288</v>
      </c>
      <c r="AC150" s="1" t="s">
        <v>311</v>
      </c>
      <c r="AD150" s="1" t="s">
        <v>385</v>
      </c>
    </row>
    <row r="151" spans="1:30" x14ac:dyDescent="0.3">
      <c r="A151" s="1" t="s">
        <v>73</v>
      </c>
      <c r="B151">
        <v>2017</v>
      </c>
      <c r="C151" s="1" t="s">
        <v>85</v>
      </c>
      <c r="D151" s="1" t="s">
        <v>440</v>
      </c>
      <c r="E151" s="1" t="s">
        <v>583</v>
      </c>
      <c r="F151" s="1" t="s">
        <v>304</v>
      </c>
      <c r="G151" s="1" t="s">
        <v>471</v>
      </c>
      <c r="H151" s="1" t="s">
        <v>169</v>
      </c>
      <c r="I151" s="1" t="s">
        <v>473</v>
      </c>
      <c r="J151" s="1" t="s">
        <v>305</v>
      </c>
      <c r="K151" s="1" t="s">
        <v>633</v>
      </c>
      <c r="L151" s="1" t="s">
        <v>226</v>
      </c>
      <c r="M151" s="1" t="s">
        <v>567</v>
      </c>
      <c r="N151" s="1" t="s">
        <v>364</v>
      </c>
      <c r="O151" s="1" t="s">
        <v>634</v>
      </c>
      <c r="P151" s="1" t="s">
        <v>382</v>
      </c>
      <c r="Q151" s="1" t="s">
        <v>630</v>
      </c>
      <c r="R151" s="1" t="s">
        <v>539</v>
      </c>
      <c r="S151" s="1" t="s">
        <v>453</v>
      </c>
      <c r="T151" s="1" t="s">
        <v>505</v>
      </c>
      <c r="U151" s="1" t="s">
        <v>418</v>
      </c>
      <c r="V151" s="1" t="s">
        <v>420</v>
      </c>
      <c r="W151" s="1" t="s">
        <v>328</v>
      </c>
      <c r="X151" s="1" t="s">
        <v>380</v>
      </c>
      <c r="Y151" s="1" t="s">
        <v>232</v>
      </c>
      <c r="Z151" s="1" t="s">
        <v>354</v>
      </c>
      <c r="AA151" s="1" t="s">
        <v>518</v>
      </c>
      <c r="AB151" s="1" t="s">
        <v>234</v>
      </c>
      <c r="AC151" s="1" t="s">
        <v>331</v>
      </c>
      <c r="AD151" s="1" t="s">
        <v>404</v>
      </c>
    </row>
    <row r="152" spans="1:30" x14ac:dyDescent="0.3">
      <c r="A152" s="1" t="s">
        <v>30</v>
      </c>
      <c r="B152">
        <v>2017</v>
      </c>
      <c r="C152" s="1" t="s">
        <v>107</v>
      </c>
      <c r="D152" s="1" t="s">
        <v>490</v>
      </c>
      <c r="E152" s="1" t="s">
        <v>583</v>
      </c>
      <c r="F152" s="1" t="s">
        <v>358</v>
      </c>
      <c r="G152" s="1" t="s">
        <v>559</v>
      </c>
      <c r="H152" s="1" t="s">
        <v>300</v>
      </c>
      <c r="I152" s="1" t="s">
        <v>521</v>
      </c>
      <c r="J152" s="1" t="s">
        <v>306</v>
      </c>
      <c r="K152" s="1" t="s">
        <v>635</v>
      </c>
      <c r="L152" s="1" t="s">
        <v>95</v>
      </c>
      <c r="M152" s="1" t="s">
        <v>414</v>
      </c>
      <c r="N152" s="1" t="s">
        <v>342</v>
      </c>
      <c r="O152" s="1" t="s">
        <v>254</v>
      </c>
      <c r="P152" s="1" t="s">
        <v>518</v>
      </c>
      <c r="Q152" s="1" t="s">
        <v>574</v>
      </c>
      <c r="R152" s="1" t="s">
        <v>626</v>
      </c>
      <c r="S152" s="1" t="s">
        <v>613</v>
      </c>
      <c r="T152" s="1" t="s">
        <v>433</v>
      </c>
      <c r="U152" s="1" t="s">
        <v>48</v>
      </c>
      <c r="V152" s="1" t="s">
        <v>401</v>
      </c>
      <c r="W152" s="1" t="s">
        <v>412</v>
      </c>
      <c r="X152" s="1" t="s">
        <v>404</v>
      </c>
      <c r="Y152" s="1" t="s">
        <v>210</v>
      </c>
      <c r="Z152" s="1" t="s">
        <v>312</v>
      </c>
      <c r="AA152" s="1" t="s">
        <v>422</v>
      </c>
      <c r="AB152" s="1" t="s">
        <v>317</v>
      </c>
      <c r="AC152" s="1" t="s">
        <v>380</v>
      </c>
      <c r="AD152" s="1" t="s">
        <v>427</v>
      </c>
    </row>
    <row r="153" spans="1:30" x14ac:dyDescent="0.3">
      <c r="A153" s="1" t="s">
        <v>54</v>
      </c>
      <c r="B153">
        <v>2017</v>
      </c>
      <c r="C153" s="1" t="s">
        <v>107</v>
      </c>
      <c r="D153" s="1" t="s">
        <v>333</v>
      </c>
      <c r="E153" s="1" t="s">
        <v>636</v>
      </c>
      <c r="F153" s="1" t="s">
        <v>400</v>
      </c>
      <c r="G153" s="1" t="s">
        <v>588</v>
      </c>
      <c r="H153" s="1" t="s">
        <v>170</v>
      </c>
      <c r="I153" s="1" t="s">
        <v>539</v>
      </c>
      <c r="J153" s="1" t="s">
        <v>265</v>
      </c>
      <c r="K153" s="1" t="s">
        <v>471</v>
      </c>
      <c r="L153" s="1" t="s">
        <v>293</v>
      </c>
      <c r="M153" s="1" t="s">
        <v>415</v>
      </c>
      <c r="N153" s="1" t="s">
        <v>374</v>
      </c>
      <c r="O153" s="1" t="s">
        <v>603</v>
      </c>
      <c r="P153" s="1" t="s">
        <v>417</v>
      </c>
      <c r="Q153" s="1" t="s">
        <v>637</v>
      </c>
      <c r="R153" s="1" t="s">
        <v>405</v>
      </c>
      <c r="S153" s="1" t="s">
        <v>327</v>
      </c>
      <c r="T153" s="1" t="s">
        <v>504</v>
      </c>
      <c r="U153" s="1" t="s">
        <v>338</v>
      </c>
      <c r="V153" s="1" t="s">
        <v>219</v>
      </c>
      <c r="W153" s="1" t="s">
        <v>361</v>
      </c>
      <c r="X153" s="1" t="s">
        <v>307</v>
      </c>
      <c r="Y153" s="1" t="s">
        <v>192</v>
      </c>
      <c r="Z153" s="1" t="s">
        <v>311</v>
      </c>
      <c r="AA153" s="1" t="s">
        <v>427</v>
      </c>
      <c r="AB153" s="1" t="s">
        <v>288</v>
      </c>
      <c r="AC153" s="1" t="s">
        <v>234</v>
      </c>
      <c r="AD153" s="1" t="s">
        <v>403</v>
      </c>
    </row>
    <row r="154" spans="1:30" x14ac:dyDescent="0.3">
      <c r="A154" s="1" t="s">
        <v>73</v>
      </c>
      <c r="B154">
        <v>2017</v>
      </c>
      <c r="C154" s="1" t="s">
        <v>107</v>
      </c>
      <c r="D154" s="1" t="s">
        <v>432</v>
      </c>
      <c r="E154" s="1" t="s">
        <v>638</v>
      </c>
      <c r="F154" s="1" t="s">
        <v>367</v>
      </c>
      <c r="G154" s="1" t="s">
        <v>528</v>
      </c>
      <c r="H154" s="1" t="s">
        <v>263</v>
      </c>
      <c r="I154" s="1" t="s">
        <v>547</v>
      </c>
      <c r="J154" s="1" t="s">
        <v>248</v>
      </c>
      <c r="K154" s="1" t="s">
        <v>560</v>
      </c>
      <c r="L154" s="1" t="s">
        <v>148</v>
      </c>
      <c r="M154" s="1" t="s">
        <v>444</v>
      </c>
      <c r="N154" s="1" t="s">
        <v>397</v>
      </c>
      <c r="O154" s="1" t="s">
        <v>451</v>
      </c>
      <c r="P154" s="1" t="s">
        <v>440</v>
      </c>
      <c r="Q154" s="1" t="s">
        <v>441</v>
      </c>
      <c r="R154" s="1" t="s">
        <v>619</v>
      </c>
      <c r="S154" s="1" t="s">
        <v>404</v>
      </c>
      <c r="T154" s="1" t="s">
        <v>516</v>
      </c>
      <c r="U154" s="1" t="s">
        <v>338</v>
      </c>
      <c r="V154" s="1" t="s">
        <v>315</v>
      </c>
      <c r="W154" s="1" t="s">
        <v>409</v>
      </c>
      <c r="X154" s="1" t="s">
        <v>477</v>
      </c>
      <c r="Y154" s="1" t="s">
        <v>290</v>
      </c>
      <c r="Z154" s="1" t="s">
        <v>302</v>
      </c>
      <c r="AA154" s="1" t="s">
        <v>434</v>
      </c>
      <c r="AB154" s="1" t="s">
        <v>234</v>
      </c>
      <c r="AC154" s="1" t="s">
        <v>353</v>
      </c>
      <c r="AD154" s="1" t="s">
        <v>394</v>
      </c>
    </row>
    <row r="155" spans="1:30" x14ac:dyDescent="0.3">
      <c r="A155" s="1" t="s">
        <v>30</v>
      </c>
      <c r="B155">
        <v>2017</v>
      </c>
      <c r="C155" s="1" t="s">
        <v>123</v>
      </c>
      <c r="D155" s="1" t="s">
        <v>421</v>
      </c>
      <c r="E155" s="1" t="s">
        <v>567</v>
      </c>
      <c r="F155" s="1" t="s">
        <v>323</v>
      </c>
      <c r="G155" s="1" t="s">
        <v>555</v>
      </c>
      <c r="H155" s="1" t="s">
        <v>344</v>
      </c>
      <c r="I155" s="1" t="s">
        <v>545</v>
      </c>
      <c r="J155" s="1" t="s">
        <v>281</v>
      </c>
      <c r="K155" s="1" t="s">
        <v>639</v>
      </c>
      <c r="L155" s="1" t="s">
        <v>232</v>
      </c>
      <c r="M155" s="1" t="s">
        <v>412</v>
      </c>
      <c r="N155" s="1" t="s">
        <v>573</v>
      </c>
      <c r="O155" s="1" t="s">
        <v>492</v>
      </c>
      <c r="P155" s="1" t="s">
        <v>549</v>
      </c>
      <c r="Q155" s="1" t="s">
        <v>630</v>
      </c>
      <c r="R155" s="1" t="s">
        <v>603</v>
      </c>
      <c r="S155" s="1" t="s">
        <v>539</v>
      </c>
      <c r="T155" s="1" t="s">
        <v>626</v>
      </c>
      <c r="U155" s="1" t="s">
        <v>48</v>
      </c>
      <c r="V155" s="1" t="s">
        <v>527</v>
      </c>
      <c r="W155" s="1" t="s">
        <v>436</v>
      </c>
      <c r="X155" s="1" t="s">
        <v>457</v>
      </c>
      <c r="Y155" s="1" t="s">
        <v>169</v>
      </c>
      <c r="Z155" s="1" t="s">
        <v>312</v>
      </c>
      <c r="AA155" s="1" t="s">
        <v>598</v>
      </c>
      <c r="AB155" s="1" t="s">
        <v>141</v>
      </c>
      <c r="AC155" s="1" t="s">
        <v>402</v>
      </c>
      <c r="AD155" s="1" t="s">
        <v>472</v>
      </c>
    </row>
    <row r="156" spans="1:30" x14ac:dyDescent="0.3">
      <c r="A156" s="1" t="s">
        <v>54</v>
      </c>
      <c r="B156">
        <v>2017</v>
      </c>
      <c r="C156" s="1" t="s">
        <v>123</v>
      </c>
      <c r="D156" s="1" t="s">
        <v>333</v>
      </c>
      <c r="E156" s="1" t="s">
        <v>531</v>
      </c>
      <c r="F156" s="1" t="s">
        <v>270</v>
      </c>
      <c r="G156" s="1" t="s">
        <v>528</v>
      </c>
      <c r="H156" s="1" t="s">
        <v>220</v>
      </c>
      <c r="I156" s="1" t="s">
        <v>555</v>
      </c>
      <c r="J156" s="1" t="s">
        <v>323</v>
      </c>
      <c r="K156" s="1" t="s">
        <v>434</v>
      </c>
      <c r="L156" s="1" t="s">
        <v>219</v>
      </c>
      <c r="M156" s="1" t="s">
        <v>640</v>
      </c>
      <c r="N156" s="1" t="s">
        <v>318</v>
      </c>
      <c r="O156" s="1" t="s">
        <v>415</v>
      </c>
      <c r="P156" s="1" t="s">
        <v>518</v>
      </c>
      <c r="Q156" s="1" t="s">
        <v>635</v>
      </c>
      <c r="R156" s="1" t="s">
        <v>309</v>
      </c>
      <c r="S156" s="1" t="s">
        <v>336</v>
      </c>
      <c r="T156" s="1" t="s">
        <v>573</v>
      </c>
      <c r="U156" s="1" t="s">
        <v>435</v>
      </c>
      <c r="V156" s="1" t="s">
        <v>280</v>
      </c>
      <c r="W156" s="1" t="s">
        <v>393</v>
      </c>
      <c r="X156" s="1" t="s">
        <v>322</v>
      </c>
      <c r="Y156" s="1" t="s">
        <v>183</v>
      </c>
      <c r="Z156" s="1" t="s">
        <v>234</v>
      </c>
      <c r="AA156" s="1" t="s">
        <v>490</v>
      </c>
      <c r="AB156" s="1" t="s">
        <v>265</v>
      </c>
      <c r="AC156" s="1" t="s">
        <v>230</v>
      </c>
      <c r="AD156" s="1" t="s">
        <v>315</v>
      </c>
    </row>
    <row r="157" spans="1:30" x14ac:dyDescent="0.3">
      <c r="A157" s="1" t="s">
        <v>73</v>
      </c>
      <c r="B157">
        <v>2017</v>
      </c>
      <c r="C157" s="1" t="s">
        <v>123</v>
      </c>
      <c r="D157" s="1" t="s">
        <v>382</v>
      </c>
      <c r="E157" s="1" t="s">
        <v>636</v>
      </c>
      <c r="F157" s="1" t="s">
        <v>292</v>
      </c>
      <c r="G157" s="1" t="s">
        <v>559</v>
      </c>
      <c r="H157" s="1" t="s">
        <v>243</v>
      </c>
      <c r="I157" s="1" t="s">
        <v>571</v>
      </c>
      <c r="J157" s="1" t="s">
        <v>322</v>
      </c>
      <c r="K157" s="1" t="s">
        <v>604</v>
      </c>
      <c r="L157" s="1" t="s">
        <v>295</v>
      </c>
      <c r="M157" s="1" t="s">
        <v>534</v>
      </c>
      <c r="N157" s="1" t="s">
        <v>380</v>
      </c>
      <c r="O157" s="1" t="s">
        <v>574</v>
      </c>
      <c r="P157" s="1" t="s">
        <v>549</v>
      </c>
      <c r="Q157" s="1" t="s">
        <v>254</v>
      </c>
      <c r="R157" s="1" t="s">
        <v>572</v>
      </c>
      <c r="S157" s="1" t="s">
        <v>338</v>
      </c>
      <c r="T157" s="1" t="s">
        <v>526</v>
      </c>
      <c r="U157" s="1" t="s">
        <v>435</v>
      </c>
      <c r="V157" s="1" t="s">
        <v>342</v>
      </c>
      <c r="W157" s="1" t="s">
        <v>375</v>
      </c>
      <c r="X157" s="1" t="s">
        <v>391</v>
      </c>
      <c r="Y157" s="1" t="s">
        <v>195</v>
      </c>
      <c r="Z157" s="1" t="s">
        <v>353</v>
      </c>
      <c r="AA157" s="1" t="s">
        <v>500</v>
      </c>
      <c r="AB157" s="1" t="s">
        <v>307</v>
      </c>
      <c r="AC157" s="1" t="s">
        <v>353</v>
      </c>
      <c r="AD157" s="1" t="s">
        <v>338</v>
      </c>
    </row>
    <row r="158" spans="1:30" x14ac:dyDescent="0.3">
      <c r="A158" s="1" t="s">
        <v>30</v>
      </c>
      <c r="B158">
        <v>2017</v>
      </c>
      <c r="C158" s="1" t="s">
        <v>136</v>
      </c>
      <c r="D158" s="1" t="s">
        <v>440</v>
      </c>
      <c r="E158" s="1" t="s">
        <v>368</v>
      </c>
      <c r="F158" s="1" t="s">
        <v>387</v>
      </c>
      <c r="G158" s="1" t="s">
        <v>498</v>
      </c>
      <c r="H158" s="1" t="s">
        <v>219</v>
      </c>
      <c r="I158" s="1" t="s">
        <v>585</v>
      </c>
      <c r="J158" s="1" t="s">
        <v>318</v>
      </c>
      <c r="K158" s="1" t="s">
        <v>545</v>
      </c>
      <c r="L158" s="1" t="s">
        <v>200</v>
      </c>
      <c r="M158" s="1" t="s">
        <v>489</v>
      </c>
      <c r="N158" s="1" t="s">
        <v>453</v>
      </c>
      <c r="O158" s="1" t="s">
        <v>641</v>
      </c>
      <c r="P158" s="1" t="s">
        <v>434</v>
      </c>
      <c r="Q158" s="1" t="s">
        <v>492</v>
      </c>
      <c r="R158" s="1" t="s">
        <v>642</v>
      </c>
      <c r="S158" s="1" t="s">
        <v>619</v>
      </c>
      <c r="T158" s="1" t="s">
        <v>545</v>
      </c>
      <c r="U158" s="1" t="s">
        <v>48</v>
      </c>
      <c r="V158" s="1" t="s">
        <v>527</v>
      </c>
      <c r="W158" s="1" t="s">
        <v>588</v>
      </c>
      <c r="X158" s="1" t="s">
        <v>396</v>
      </c>
      <c r="Y158" s="1" t="s">
        <v>266</v>
      </c>
      <c r="Z158" s="1" t="s">
        <v>384</v>
      </c>
      <c r="AA158" s="1" t="s">
        <v>528</v>
      </c>
      <c r="AB158" s="1" t="s">
        <v>141</v>
      </c>
      <c r="AC158" s="1" t="s">
        <v>420</v>
      </c>
      <c r="AD158" s="1" t="s">
        <v>432</v>
      </c>
    </row>
    <row r="159" spans="1:30" x14ac:dyDescent="0.3">
      <c r="A159" s="1" t="s">
        <v>54</v>
      </c>
      <c r="B159">
        <v>2017</v>
      </c>
      <c r="C159" s="1" t="s">
        <v>136</v>
      </c>
      <c r="D159" s="1" t="s">
        <v>417</v>
      </c>
      <c r="E159" s="1" t="s">
        <v>506</v>
      </c>
      <c r="F159" s="1" t="s">
        <v>361</v>
      </c>
      <c r="G159" s="1" t="s">
        <v>539</v>
      </c>
      <c r="H159" s="1" t="s">
        <v>127</v>
      </c>
      <c r="I159" s="1" t="s">
        <v>422</v>
      </c>
      <c r="J159" s="1" t="s">
        <v>165</v>
      </c>
      <c r="K159" s="1" t="s">
        <v>431</v>
      </c>
      <c r="L159" s="1" t="s">
        <v>285</v>
      </c>
      <c r="M159" s="1" t="s">
        <v>571</v>
      </c>
      <c r="N159" s="1" t="s">
        <v>318</v>
      </c>
      <c r="O159" s="1" t="s">
        <v>579</v>
      </c>
      <c r="P159" s="1" t="s">
        <v>490</v>
      </c>
      <c r="Q159" s="1" t="s">
        <v>643</v>
      </c>
      <c r="R159" s="1" t="s">
        <v>431</v>
      </c>
      <c r="S159" s="1" t="s">
        <v>351</v>
      </c>
      <c r="T159" s="1" t="s">
        <v>524</v>
      </c>
      <c r="U159" s="1" t="s">
        <v>313</v>
      </c>
      <c r="V159" s="1" t="s">
        <v>152</v>
      </c>
      <c r="W159" s="1" t="s">
        <v>388</v>
      </c>
      <c r="X159" s="1" t="s">
        <v>374</v>
      </c>
      <c r="Y159" s="1" t="s">
        <v>183</v>
      </c>
      <c r="Z159" s="1" t="s">
        <v>327</v>
      </c>
      <c r="AA159" s="1" t="s">
        <v>434</v>
      </c>
      <c r="AB159" s="1" t="s">
        <v>259</v>
      </c>
      <c r="AC159" s="1" t="s">
        <v>234</v>
      </c>
      <c r="AD159" s="1" t="s">
        <v>304</v>
      </c>
    </row>
    <row r="160" spans="1:30" x14ac:dyDescent="0.3">
      <c r="A160" s="1" t="s">
        <v>73</v>
      </c>
      <c r="B160">
        <v>2017</v>
      </c>
      <c r="C160" s="1" t="s">
        <v>136</v>
      </c>
      <c r="D160" s="1" t="s">
        <v>472</v>
      </c>
      <c r="E160" s="1" t="s">
        <v>626</v>
      </c>
      <c r="F160" s="1" t="s">
        <v>294</v>
      </c>
      <c r="G160" s="1" t="s">
        <v>555</v>
      </c>
      <c r="H160" s="1" t="s">
        <v>214</v>
      </c>
      <c r="I160" s="1" t="s">
        <v>444</v>
      </c>
      <c r="J160" s="1" t="s">
        <v>361</v>
      </c>
      <c r="K160" s="1" t="s">
        <v>547</v>
      </c>
      <c r="L160" s="1" t="s">
        <v>266</v>
      </c>
      <c r="M160" s="1" t="s">
        <v>548</v>
      </c>
      <c r="N160" s="1" t="s">
        <v>371</v>
      </c>
      <c r="O160" s="1" t="s">
        <v>639</v>
      </c>
      <c r="P160" s="1" t="s">
        <v>320</v>
      </c>
      <c r="Q160" s="1" t="s">
        <v>644</v>
      </c>
      <c r="R160" s="1" t="s">
        <v>498</v>
      </c>
      <c r="S160" s="1" t="s">
        <v>396</v>
      </c>
      <c r="T160" s="1" t="s">
        <v>559</v>
      </c>
      <c r="U160" s="1" t="s">
        <v>313</v>
      </c>
      <c r="V160" s="1" t="s">
        <v>384</v>
      </c>
      <c r="W160" s="1" t="s">
        <v>394</v>
      </c>
      <c r="X160" s="1" t="s">
        <v>400</v>
      </c>
      <c r="Y160" s="1" t="s">
        <v>252</v>
      </c>
      <c r="Z160" s="1" t="s">
        <v>365</v>
      </c>
      <c r="AA160" s="1" t="s">
        <v>542</v>
      </c>
      <c r="AB160" s="1" t="s">
        <v>336</v>
      </c>
      <c r="AC160" s="1" t="s">
        <v>330</v>
      </c>
      <c r="AD160" s="1" t="s">
        <v>396</v>
      </c>
    </row>
    <row r="161" spans="1:30" x14ac:dyDescent="0.3">
      <c r="A161" s="1" t="s">
        <v>30</v>
      </c>
      <c r="B161">
        <v>2017</v>
      </c>
      <c r="C161" s="1" t="s">
        <v>146</v>
      </c>
      <c r="D161" s="1" t="s">
        <v>549</v>
      </c>
      <c r="E161" s="1" t="s">
        <v>631</v>
      </c>
      <c r="F161" s="1" t="s">
        <v>379</v>
      </c>
      <c r="G161" s="1" t="s">
        <v>497</v>
      </c>
      <c r="H161" s="1" t="s">
        <v>291</v>
      </c>
      <c r="I161" s="1" t="s">
        <v>604</v>
      </c>
      <c r="J161" s="1" t="s">
        <v>358</v>
      </c>
      <c r="K161" s="1" t="s">
        <v>585</v>
      </c>
      <c r="L161" s="1" t="s">
        <v>213</v>
      </c>
      <c r="M161" s="1" t="s">
        <v>549</v>
      </c>
      <c r="N161" s="1" t="s">
        <v>375</v>
      </c>
      <c r="O161" s="1" t="s">
        <v>645</v>
      </c>
      <c r="P161" s="1" t="s">
        <v>588</v>
      </c>
      <c r="Q161" s="1" t="s">
        <v>641</v>
      </c>
      <c r="R161" s="1" t="s">
        <v>615</v>
      </c>
      <c r="S161" s="1" t="s">
        <v>555</v>
      </c>
      <c r="T161" s="1" t="s">
        <v>623</v>
      </c>
      <c r="U161" s="1" t="s">
        <v>48</v>
      </c>
      <c r="V161" s="1" t="s">
        <v>542</v>
      </c>
      <c r="W161" s="1" t="s">
        <v>422</v>
      </c>
      <c r="X161" s="1" t="s">
        <v>406</v>
      </c>
      <c r="Y161" s="1" t="s">
        <v>266</v>
      </c>
      <c r="Z161" s="1" t="s">
        <v>342</v>
      </c>
      <c r="AA161" s="1" t="s">
        <v>564</v>
      </c>
      <c r="AB161" s="1" t="s">
        <v>264</v>
      </c>
      <c r="AC161" s="1" t="s">
        <v>391</v>
      </c>
      <c r="AD161" s="1" t="s">
        <v>517</v>
      </c>
    </row>
    <row r="162" spans="1:30" x14ac:dyDescent="0.3">
      <c r="A162" s="1" t="s">
        <v>54</v>
      </c>
      <c r="B162">
        <v>2017</v>
      </c>
      <c r="C162" s="1" t="s">
        <v>146</v>
      </c>
      <c r="D162" s="1" t="s">
        <v>472</v>
      </c>
      <c r="E162" s="1" t="s">
        <v>646</v>
      </c>
      <c r="F162" s="1" t="s">
        <v>312</v>
      </c>
      <c r="G162" s="1" t="s">
        <v>619</v>
      </c>
      <c r="H162" s="1" t="s">
        <v>220</v>
      </c>
      <c r="I162" s="1" t="s">
        <v>559</v>
      </c>
      <c r="J162" s="1" t="s">
        <v>553</v>
      </c>
      <c r="K162" s="1" t="s">
        <v>385</v>
      </c>
      <c r="L162" s="1" t="s">
        <v>291</v>
      </c>
      <c r="M162" s="1" t="s">
        <v>583</v>
      </c>
      <c r="N162" s="1" t="s">
        <v>345</v>
      </c>
      <c r="O162" s="1" t="s">
        <v>615</v>
      </c>
      <c r="P162" s="1" t="s">
        <v>598</v>
      </c>
      <c r="Q162" s="1" t="s">
        <v>647</v>
      </c>
      <c r="R162" s="1" t="s">
        <v>431</v>
      </c>
      <c r="S162" s="1" t="s">
        <v>351</v>
      </c>
      <c r="T162" s="1" t="s">
        <v>524</v>
      </c>
      <c r="U162" s="1" t="s">
        <v>396</v>
      </c>
      <c r="V162" s="1" t="s">
        <v>262</v>
      </c>
      <c r="W162" s="1" t="s">
        <v>387</v>
      </c>
      <c r="X162" s="1" t="s">
        <v>318</v>
      </c>
      <c r="Y162" s="1" t="s">
        <v>113</v>
      </c>
      <c r="Z162" s="1" t="s">
        <v>237</v>
      </c>
      <c r="AA162" s="1" t="s">
        <v>436</v>
      </c>
      <c r="AB162" s="1" t="s">
        <v>230</v>
      </c>
      <c r="AC162" s="1" t="s">
        <v>296</v>
      </c>
      <c r="AD162" s="1" t="s">
        <v>260</v>
      </c>
    </row>
    <row r="163" spans="1:30" x14ac:dyDescent="0.3">
      <c r="A163" s="1" t="s">
        <v>73</v>
      </c>
      <c r="B163">
        <v>2017</v>
      </c>
      <c r="C163" s="1" t="s">
        <v>146</v>
      </c>
      <c r="D163" s="1" t="s">
        <v>432</v>
      </c>
      <c r="E163" s="1" t="s">
        <v>492</v>
      </c>
      <c r="F163" s="1" t="s">
        <v>391</v>
      </c>
      <c r="G163" s="1" t="s">
        <v>535</v>
      </c>
      <c r="H163" s="1" t="s">
        <v>289</v>
      </c>
      <c r="I163" s="1" t="s">
        <v>558</v>
      </c>
      <c r="J163" s="1" t="s">
        <v>432</v>
      </c>
      <c r="K163" s="1" t="s">
        <v>613</v>
      </c>
      <c r="L163" s="1" t="s">
        <v>191</v>
      </c>
      <c r="M163" s="1" t="s">
        <v>473</v>
      </c>
      <c r="N163" s="1" t="s">
        <v>477</v>
      </c>
      <c r="O163" s="1" t="s">
        <v>625</v>
      </c>
      <c r="P163" s="1" t="s">
        <v>422</v>
      </c>
      <c r="Q163" s="1" t="s">
        <v>645</v>
      </c>
      <c r="R163" s="1" t="s">
        <v>568</v>
      </c>
      <c r="S163" s="1" t="s">
        <v>435</v>
      </c>
      <c r="T163" s="1" t="s">
        <v>310</v>
      </c>
      <c r="U163" s="1" t="s">
        <v>396</v>
      </c>
      <c r="V163" s="1" t="s">
        <v>358</v>
      </c>
      <c r="W163" s="1" t="s">
        <v>309</v>
      </c>
      <c r="X163" s="1" t="s">
        <v>249</v>
      </c>
      <c r="Y163" s="1" t="s">
        <v>241</v>
      </c>
      <c r="Z163" s="1" t="s">
        <v>308</v>
      </c>
      <c r="AA163" s="1" t="s">
        <v>530</v>
      </c>
      <c r="AB163" s="1" t="s">
        <v>322</v>
      </c>
      <c r="AC163" s="1" t="s">
        <v>287</v>
      </c>
      <c r="AD163" s="1" t="s">
        <v>465</v>
      </c>
    </row>
    <row r="164" spans="1:30" x14ac:dyDescent="0.3">
      <c r="A164" s="1" t="s">
        <v>30</v>
      </c>
      <c r="B164">
        <v>2017</v>
      </c>
      <c r="C164" s="1" t="s">
        <v>163</v>
      </c>
      <c r="D164" s="1" t="s">
        <v>489</v>
      </c>
      <c r="E164" s="1" t="s">
        <v>574</v>
      </c>
      <c r="F164" s="1" t="s">
        <v>342</v>
      </c>
      <c r="G164" s="1" t="s">
        <v>638</v>
      </c>
      <c r="H164" s="1" t="s">
        <v>291</v>
      </c>
      <c r="I164" s="1" t="s">
        <v>560</v>
      </c>
      <c r="J164" s="1" t="s">
        <v>648</v>
      </c>
      <c r="K164" s="1" t="s">
        <v>535</v>
      </c>
      <c r="L164" s="1" t="s">
        <v>298</v>
      </c>
      <c r="M164" s="1" t="s">
        <v>517</v>
      </c>
      <c r="N164" s="1" t="s">
        <v>396</v>
      </c>
      <c r="O164" s="1" t="s">
        <v>649</v>
      </c>
      <c r="P164" s="1" t="s">
        <v>568</v>
      </c>
      <c r="Q164" s="1" t="s">
        <v>650</v>
      </c>
      <c r="R164" s="1" t="s">
        <v>609</v>
      </c>
      <c r="S164" s="1" t="s">
        <v>535</v>
      </c>
      <c r="T164" s="1" t="s">
        <v>651</v>
      </c>
      <c r="U164" s="1" t="s">
        <v>48</v>
      </c>
      <c r="V164" s="1" t="s">
        <v>473</v>
      </c>
      <c r="W164" s="1" t="s">
        <v>599</v>
      </c>
      <c r="X164" s="1" t="s">
        <v>313</v>
      </c>
      <c r="Y164" s="1" t="s">
        <v>201</v>
      </c>
      <c r="Z164" s="1" t="s">
        <v>404</v>
      </c>
      <c r="AA164" s="1" t="s">
        <v>497</v>
      </c>
      <c r="AB164" s="1" t="s">
        <v>337</v>
      </c>
      <c r="AC164" s="1" t="s">
        <v>367</v>
      </c>
      <c r="AD164" s="1" t="s">
        <v>613</v>
      </c>
    </row>
    <row r="165" spans="1:30" x14ac:dyDescent="0.3">
      <c r="A165" s="1" t="s">
        <v>54</v>
      </c>
      <c r="B165">
        <v>2017</v>
      </c>
      <c r="C165" s="1" t="s">
        <v>163</v>
      </c>
      <c r="D165" s="1" t="s">
        <v>427</v>
      </c>
      <c r="E165" s="1" t="s">
        <v>652</v>
      </c>
      <c r="F165" s="1" t="s">
        <v>384</v>
      </c>
      <c r="G165" s="1" t="s">
        <v>555</v>
      </c>
      <c r="H165" s="1" t="s">
        <v>127</v>
      </c>
      <c r="I165" s="1" t="s">
        <v>636</v>
      </c>
      <c r="J165" s="1" t="s">
        <v>653</v>
      </c>
      <c r="K165" s="1" t="s">
        <v>325</v>
      </c>
      <c r="L165" s="1" t="s">
        <v>281</v>
      </c>
      <c r="M165" s="1" t="s">
        <v>581</v>
      </c>
      <c r="N165" s="1" t="s">
        <v>337</v>
      </c>
      <c r="O165" s="1" t="s">
        <v>631</v>
      </c>
      <c r="P165" s="1" t="s">
        <v>578</v>
      </c>
      <c r="Q165" s="1" t="s">
        <v>654</v>
      </c>
      <c r="R165" s="1" t="s">
        <v>491</v>
      </c>
      <c r="S165" s="1" t="s">
        <v>141</v>
      </c>
      <c r="T165" s="1" t="s">
        <v>375</v>
      </c>
      <c r="U165" s="1" t="s">
        <v>417</v>
      </c>
      <c r="V165" s="1" t="s">
        <v>306</v>
      </c>
      <c r="W165" s="1" t="s">
        <v>397</v>
      </c>
      <c r="X165" s="1" t="s">
        <v>302</v>
      </c>
      <c r="Y165" s="1" t="s">
        <v>115</v>
      </c>
      <c r="Z165" s="1" t="s">
        <v>253</v>
      </c>
      <c r="AA165" s="1" t="s">
        <v>537</v>
      </c>
      <c r="AB165" s="1" t="s">
        <v>311</v>
      </c>
      <c r="AC165" s="1" t="s">
        <v>336</v>
      </c>
      <c r="AD165" s="1" t="s">
        <v>389</v>
      </c>
    </row>
    <row r="166" spans="1:30" x14ac:dyDescent="0.3">
      <c r="A166" s="1" t="s">
        <v>73</v>
      </c>
      <c r="B166">
        <v>2017</v>
      </c>
      <c r="C166" s="1" t="s">
        <v>163</v>
      </c>
      <c r="D166" s="1" t="s">
        <v>490</v>
      </c>
      <c r="E166" s="1" t="s">
        <v>245</v>
      </c>
      <c r="F166" s="1" t="s">
        <v>504</v>
      </c>
      <c r="G166" s="1" t="s">
        <v>568</v>
      </c>
      <c r="H166" s="1" t="s">
        <v>214</v>
      </c>
      <c r="I166" s="1" t="s">
        <v>545</v>
      </c>
      <c r="J166" s="1" t="s">
        <v>628</v>
      </c>
      <c r="K166" s="1" t="s">
        <v>490</v>
      </c>
      <c r="L166" s="1" t="s">
        <v>248</v>
      </c>
      <c r="M166" s="1" t="s">
        <v>422</v>
      </c>
      <c r="N166" s="1" t="s">
        <v>249</v>
      </c>
      <c r="O166" s="1" t="s">
        <v>641</v>
      </c>
      <c r="P166" s="1" t="s">
        <v>638</v>
      </c>
      <c r="Q166" s="1" t="s">
        <v>655</v>
      </c>
      <c r="R166" s="1" t="s">
        <v>538</v>
      </c>
      <c r="S166" s="1" t="s">
        <v>313</v>
      </c>
      <c r="T166" s="1" t="s">
        <v>547</v>
      </c>
      <c r="U166" s="1" t="s">
        <v>417</v>
      </c>
      <c r="V166" s="1" t="s">
        <v>384</v>
      </c>
      <c r="W166" s="1" t="s">
        <v>423</v>
      </c>
      <c r="X166" s="1" t="s">
        <v>384</v>
      </c>
      <c r="Y166" s="1" t="s">
        <v>218</v>
      </c>
      <c r="Z166" s="1" t="s">
        <v>340</v>
      </c>
      <c r="AA166" s="1" t="s">
        <v>539</v>
      </c>
      <c r="AB166" s="1" t="s">
        <v>374</v>
      </c>
      <c r="AC166" s="1" t="s">
        <v>308</v>
      </c>
      <c r="AD166" s="1" t="s">
        <v>401</v>
      </c>
    </row>
    <row r="167" spans="1:30" x14ac:dyDescent="0.3">
      <c r="A167" s="1" t="s">
        <v>30</v>
      </c>
      <c r="B167">
        <v>2017</v>
      </c>
      <c r="C167" s="1" t="s">
        <v>182</v>
      </c>
      <c r="D167" s="1" t="s">
        <v>542</v>
      </c>
      <c r="E167" s="1" t="s">
        <v>615</v>
      </c>
      <c r="F167" s="1" t="s">
        <v>573</v>
      </c>
      <c r="G167" s="1" t="s">
        <v>636</v>
      </c>
      <c r="H167" s="1" t="s">
        <v>248</v>
      </c>
      <c r="I167" s="1" t="s">
        <v>635</v>
      </c>
      <c r="J167" s="1" t="s">
        <v>656</v>
      </c>
      <c r="K167" s="1" t="s">
        <v>429</v>
      </c>
      <c r="L167" s="1" t="s">
        <v>219</v>
      </c>
      <c r="M167" s="1" t="s">
        <v>461</v>
      </c>
      <c r="N167" s="1" t="s">
        <v>491</v>
      </c>
      <c r="O167" s="1" t="s">
        <v>646</v>
      </c>
      <c r="P167" s="1" t="s">
        <v>531</v>
      </c>
      <c r="Q167" s="1" t="s">
        <v>494</v>
      </c>
      <c r="R167" s="1" t="s">
        <v>608</v>
      </c>
      <c r="S167" s="1" t="s">
        <v>558</v>
      </c>
      <c r="T167" s="1" t="s">
        <v>639</v>
      </c>
      <c r="U167" s="1" t="s">
        <v>48</v>
      </c>
      <c r="V167" s="1" t="s">
        <v>516</v>
      </c>
      <c r="W167" s="1" t="s">
        <v>619</v>
      </c>
      <c r="X167" s="1" t="s">
        <v>382</v>
      </c>
      <c r="Y167" s="1" t="s">
        <v>293</v>
      </c>
      <c r="Z167" s="1" t="s">
        <v>431</v>
      </c>
      <c r="AA167" s="1" t="s">
        <v>585</v>
      </c>
      <c r="AB167" s="1" t="s">
        <v>346</v>
      </c>
      <c r="AC167" s="1" t="s">
        <v>328</v>
      </c>
      <c r="AD167" s="1" t="s">
        <v>581</v>
      </c>
    </row>
    <row r="168" spans="1:30" x14ac:dyDescent="0.3">
      <c r="A168" s="1" t="s">
        <v>54</v>
      </c>
      <c r="B168">
        <v>2017</v>
      </c>
      <c r="C168" s="1" t="s">
        <v>182</v>
      </c>
      <c r="D168" s="1" t="s">
        <v>421</v>
      </c>
      <c r="E168" s="1" t="s">
        <v>560</v>
      </c>
      <c r="F168" s="1" t="s">
        <v>312</v>
      </c>
      <c r="G168" s="1" t="s">
        <v>547</v>
      </c>
      <c r="H168" s="1" t="s">
        <v>238</v>
      </c>
      <c r="I168" s="1" t="s">
        <v>565</v>
      </c>
      <c r="J168" s="1" t="s">
        <v>657</v>
      </c>
      <c r="K168" s="1" t="s">
        <v>253</v>
      </c>
      <c r="L168" s="1" t="s">
        <v>279</v>
      </c>
      <c r="M168" s="1" t="s">
        <v>310</v>
      </c>
      <c r="N168" s="1" t="s">
        <v>354</v>
      </c>
      <c r="O168" s="1" t="s">
        <v>639</v>
      </c>
      <c r="P168" s="1" t="s">
        <v>372</v>
      </c>
      <c r="Q168" s="1" t="s">
        <v>658</v>
      </c>
      <c r="R168" s="1" t="s">
        <v>333</v>
      </c>
      <c r="S168" s="1" t="s">
        <v>349</v>
      </c>
      <c r="T168" s="1" t="s">
        <v>396</v>
      </c>
      <c r="U168" s="1" t="s">
        <v>377</v>
      </c>
      <c r="V168" s="1" t="s">
        <v>213</v>
      </c>
      <c r="W168" s="1" t="s">
        <v>301</v>
      </c>
      <c r="X168" s="1" t="s">
        <v>365</v>
      </c>
      <c r="Y168" s="1" t="s">
        <v>126</v>
      </c>
      <c r="Z168" s="1" t="s">
        <v>264</v>
      </c>
      <c r="AA168" s="1" t="s">
        <v>598</v>
      </c>
      <c r="AB168" s="1" t="s">
        <v>317</v>
      </c>
      <c r="AC168" s="1" t="s">
        <v>318</v>
      </c>
      <c r="AD168" s="1" t="s">
        <v>333</v>
      </c>
    </row>
    <row r="169" spans="1:30" x14ac:dyDescent="0.3">
      <c r="A169" s="1" t="s">
        <v>73</v>
      </c>
      <c r="B169">
        <v>2017</v>
      </c>
      <c r="C169" s="1" t="s">
        <v>182</v>
      </c>
      <c r="D169" s="1" t="s">
        <v>436</v>
      </c>
      <c r="E169" s="1" t="s">
        <v>659</v>
      </c>
      <c r="F169" s="1" t="s">
        <v>304</v>
      </c>
      <c r="G169" s="1" t="s">
        <v>638</v>
      </c>
      <c r="H169" s="1" t="s">
        <v>214</v>
      </c>
      <c r="I169" s="1" t="s">
        <v>492</v>
      </c>
      <c r="J169" s="1" t="s">
        <v>347</v>
      </c>
      <c r="K169" s="1" t="s">
        <v>333</v>
      </c>
      <c r="L169" s="1" t="s">
        <v>258</v>
      </c>
      <c r="M169" s="1" t="s">
        <v>414</v>
      </c>
      <c r="N169" s="1" t="s">
        <v>403</v>
      </c>
      <c r="O169" s="1" t="s">
        <v>660</v>
      </c>
      <c r="P169" s="1" t="s">
        <v>531</v>
      </c>
      <c r="Q169" s="1" t="s">
        <v>661</v>
      </c>
      <c r="R169" s="1" t="s">
        <v>368</v>
      </c>
      <c r="S169" s="1" t="s">
        <v>382</v>
      </c>
      <c r="T169" s="1" t="s">
        <v>538</v>
      </c>
      <c r="U169" s="1" t="s">
        <v>377</v>
      </c>
      <c r="V169" s="1" t="s">
        <v>342</v>
      </c>
      <c r="W169" s="1" t="s">
        <v>427</v>
      </c>
      <c r="X169" s="1" t="s">
        <v>524</v>
      </c>
      <c r="Y169" s="1" t="s">
        <v>226</v>
      </c>
      <c r="Z169" s="1" t="s">
        <v>332</v>
      </c>
      <c r="AA169" s="1" t="s">
        <v>486</v>
      </c>
      <c r="AB169" s="1" t="s">
        <v>270</v>
      </c>
      <c r="AC169" s="1" t="s">
        <v>387</v>
      </c>
      <c r="AD169" s="1" t="s">
        <v>530</v>
      </c>
    </row>
    <row r="170" spans="1:30" x14ac:dyDescent="0.3">
      <c r="A170" s="1" t="s">
        <v>30</v>
      </c>
      <c r="B170">
        <v>2017</v>
      </c>
      <c r="C170" s="1" t="s">
        <v>197</v>
      </c>
      <c r="D170" s="1" t="s">
        <v>422</v>
      </c>
      <c r="E170" s="1" t="s">
        <v>616</v>
      </c>
      <c r="F170" s="1" t="s">
        <v>418</v>
      </c>
      <c r="G170" s="1" t="s">
        <v>585</v>
      </c>
      <c r="H170" s="1" t="s">
        <v>275</v>
      </c>
      <c r="I170" s="1" t="s">
        <v>662</v>
      </c>
      <c r="J170" s="1" t="s">
        <v>663</v>
      </c>
      <c r="K170" s="1" t="s">
        <v>485</v>
      </c>
      <c r="L170" s="1" t="s">
        <v>285</v>
      </c>
      <c r="M170" s="1" t="s">
        <v>461</v>
      </c>
      <c r="N170" s="1" t="s">
        <v>435</v>
      </c>
      <c r="O170" s="1" t="s">
        <v>664</v>
      </c>
      <c r="P170" s="1" t="s">
        <v>605</v>
      </c>
      <c r="Q170" s="1" t="s">
        <v>661</v>
      </c>
      <c r="R170" s="1" t="s">
        <v>665</v>
      </c>
      <c r="S170" s="1" t="s">
        <v>521</v>
      </c>
      <c r="T170" s="1" t="s">
        <v>666</v>
      </c>
      <c r="U170" s="1" t="s">
        <v>48</v>
      </c>
      <c r="V170" s="1" t="s">
        <v>429</v>
      </c>
      <c r="W170" s="1" t="s">
        <v>444</v>
      </c>
      <c r="X170" s="1" t="s">
        <v>518</v>
      </c>
      <c r="Y170" s="1" t="s">
        <v>258</v>
      </c>
      <c r="Z170" s="1" t="s">
        <v>376</v>
      </c>
      <c r="AA170" s="1" t="s">
        <v>605</v>
      </c>
      <c r="AB170" s="1" t="s">
        <v>162</v>
      </c>
      <c r="AC170" s="1" t="s">
        <v>453</v>
      </c>
      <c r="AD170" s="1" t="s">
        <v>486</v>
      </c>
    </row>
    <row r="171" spans="1:30" x14ac:dyDescent="0.3">
      <c r="A171" s="1" t="s">
        <v>54</v>
      </c>
      <c r="B171">
        <v>2017</v>
      </c>
      <c r="C171" s="1" t="s">
        <v>197</v>
      </c>
      <c r="D171" s="1" t="s">
        <v>490</v>
      </c>
      <c r="E171" s="1" t="s">
        <v>667</v>
      </c>
      <c r="F171" s="1" t="s">
        <v>328</v>
      </c>
      <c r="G171" s="1" t="s">
        <v>567</v>
      </c>
      <c r="H171" s="1" t="s">
        <v>215</v>
      </c>
      <c r="I171" s="1" t="s">
        <v>310</v>
      </c>
      <c r="J171" s="1" t="s">
        <v>668</v>
      </c>
      <c r="K171" s="1" t="s">
        <v>270</v>
      </c>
      <c r="L171" s="1" t="s">
        <v>311</v>
      </c>
      <c r="M171" s="1" t="s">
        <v>619</v>
      </c>
      <c r="N171" s="1" t="s">
        <v>331</v>
      </c>
      <c r="O171" s="1" t="s">
        <v>621</v>
      </c>
      <c r="P171" s="1" t="s">
        <v>572</v>
      </c>
      <c r="Q171" s="1" t="s">
        <v>443</v>
      </c>
      <c r="R171" s="1" t="s">
        <v>432</v>
      </c>
      <c r="S171" s="1" t="s">
        <v>354</v>
      </c>
      <c r="T171" s="1" t="s">
        <v>465</v>
      </c>
      <c r="U171" s="1" t="s">
        <v>598</v>
      </c>
      <c r="V171" s="1" t="s">
        <v>314</v>
      </c>
      <c r="W171" s="1" t="s">
        <v>391</v>
      </c>
      <c r="X171" s="1" t="s">
        <v>292</v>
      </c>
      <c r="Y171" s="1" t="s">
        <v>198</v>
      </c>
      <c r="Z171" s="1" t="s">
        <v>270</v>
      </c>
      <c r="AA171" s="1" t="s">
        <v>505</v>
      </c>
      <c r="AB171" s="1" t="s">
        <v>337</v>
      </c>
      <c r="AC171" s="1" t="s">
        <v>270</v>
      </c>
      <c r="AD171" s="1" t="s">
        <v>481</v>
      </c>
    </row>
    <row r="172" spans="1:30" x14ac:dyDescent="0.3">
      <c r="A172" s="1" t="s">
        <v>73</v>
      </c>
      <c r="B172">
        <v>2017</v>
      </c>
      <c r="C172" s="1" t="s">
        <v>197</v>
      </c>
      <c r="D172" s="1" t="s">
        <v>461</v>
      </c>
      <c r="E172" s="1" t="s">
        <v>603</v>
      </c>
      <c r="F172" s="1" t="s">
        <v>524</v>
      </c>
      <c r="G172" s="1" t="s">
        <v>605</v>
      </c>
      <c r="H172" s="1" t="s">
        <v>243</v>
      </c>
      <c r="I172" s="1" t="s">
        <v>667</v>
      </c>
      <c r="J172" s="1" t="s">
        <v>669</v>
      </c>
      <c r="K172" s="1" t="s">
        <v>472</v>
      </c>
      <c r="L172" s="1" t="s">
        <v>281</v>
      </c>
      <c r="M172" s="1" t="s">
        <v>414</v>
      </c>
      <c r="N172" s="1" t="s">
        <v>358</v>
      </c>
      <c r="O172" s="1" t="s">
        <v>670</v>
      </c>
      <c r="P172" s="1" t="s">
        <v>638</v>
      </c>
      <c r="Q172" s="1" t="s">
        <v>671</v>
      </c>
      <c r="R172" s="1" t="s">
        <v>612</v>
      </c>
      <c r="S172" s="1" t="s">
        <v>518</v>
      </c>
      <c r="T172" s="1" t="s">
        <v>179</v>
      </c>
      <c r="U172" s="1" t="s">
        <v>598</v>
      </c>
      <c r="V172" s="1" t="s">
        <v>457</v>
      </c>
      <c r="W172" s="1" t="s">
        <v>432</v>
      </c>
      <c r="X172" s="1" t="s">
        <v>404</v>
      </c>
      <c r="Y172" s="1" t="s">
        <v>186</v>
      </c>
      <c r="Z172" s="1" t="s">
        <v>420</v>
      </c>
      <c r="AA172" s="1" t="s">
        <v>429</v>
      </c>
      <c r="AB172" s="1" t="s">
        <v>365</v>
      </c>
      <c r="AC172" s="1" t="s">
        <v>402</v>
      </c>
      <c r="AD172" s="1" t="s">
        <v>422</v>
      </c>
    </row>
    <row r="173" spans="1:30" x14ac:dyDescent="0.3">
      <c r="A173" s="1" t="s">
        <v>30</v>
      </c>
      <c r="B173">
        <v>2017</v>
      </c>
      <c r="C173" s="1" t="s">
        <v>207</v>
      </c>
      <c r="D173" s="1" t="s">
        <v>505</v>
      </c>
      <c r="E173" s="1" t="s">
        <v>618</v>
      </c>
      <c r="F173" s="1" t="s">
        <v>457</v>
      </c>
      <c r="G173" s="1" t="s">
        <v>510</v>
      </c>
      <c r="H173" s="1" t="s">
        <v>280</v>
      </c>
      <c r="I173" s="1" t="s">
        <v>424</v>
      </c>
      <c r="J173" s="1" t="s">
        <v>672</v>
      </c>
      <c r="K173" s="1" t="s">
        <v>516</v>
      </c>
      <c r="L173" s="1" t="s">
        <v>280</v>
      </c>
      <c r="M173" s="1" t="s">
        <v>414</v>
      </c>
      <c r="N173" s="1" t="s">
        <v>406</v>
      </c>
      <c r="O173" s="1" t="s">
        <v>673</v>
      </c>
      <c r="P173" s="1" t="s">
        <v>541</v>
      </c>
      <c r="Q173" s="1" t="s">
        <v>654</v>
      </c>
      <c r="R173" s="1" t="s">
        <v>674</v>
      </c>
      <c r="S173" s="1" t="s">
        <v>531</v>
      </c>
      <c r="T173" s="1" t="s">
        <v>644</v>
      </c>
      <c r="U173" s="1" t="s">
        <v>48</v>
      </c>
      <c r="V173" s="1" t="s">
        <v>535</v>
      </c>
      <c r="W173" s="1" t="s">
        <v>584</v>
      </c>
      <c r="X173" s="1" t="s">
        <v>401</v>
      </c>
      <c r="Y173" s="1" t="s">
        <v>285</v>
      </c>
      <c r="Z173" s="1" t="s">
        <v>382</v>
      </c>
      <c r="AA173" s="1" t="s">
        <v>501</v>
      </c>
      <c r="AB173" s="1" t="s">
        <v>380</v>
      </c>
      <c r="AC173" s="1" t="s">
        <v>513</v>
      </c>
      <c r="AD173" s="1" t="s">
        <v>547</v>
      </c>
    </row>
    <row r="174" spans="1:30" x14ac:dyDescent="0.3">
      <c r="A174" s="1" t="s">
        <v>54</v>
      </c>
      <c r="B174">
        <v>2017</v>
      </c>
      <c r="C174" s="1" t="s">
        <v>207</v>
      </c>
      <c r="D174" s="1" t="s">
        <v>517</v>
      </c>
      <c r="E174" s="1" t="s">
        <v>563</v>
      </c>
      <c r="F174" s="1" t="s">
        <v>396</v>
      </c>
      <c r="G174" s="1" t="s">
        <v>428</v>
      </c>
      <c r="H174" s="1" t="s">
        <v>160</v>
      </c>
      <c r="I174" s="1" t="s">
        <v>414</v>
      </c>
      <c r="J174" s="1" t="s">
        <v>675</v>
      </c>
      <c r="K174" s="1" t="s">
        <v>264</v>
      </c>
      <c r="L174" s="1" t="s">
        <v>234</v>
      </c>
      <c r="M174" s="1" t="s">
        <v>581</v>
      </c>
      <c r="N174" s="1" t="s">
        <v>353</v>
      </c>
      <c r="O174" s="1" t="s">
        <v>492</v>
      </c>
      <c r="P174" s="1" t="s">
        <v>521</v>
      </c>
      <c r="Q174" s="1" t="s">
        <v>676</v>
      </c>
      <c r="R174" s="1" t="s">
        <v>489</v>
      </c>
      <c r="S174" s="1" t="s">
        <v>360</v>
      </c>
      <c r="T174" s="1" t="s">
        <v>417</v>
      </c>
      <c r="U174" s="1" t="s">
        <v>619</v>
      </c>
      <c r="V174" s="1" t="s">
        <v>234</v>
      </c>
      <c r="W174" s="1" t="s">
        <v>312</v>
      </c>
      <c r="X174" s="1" t="s">
        <v>340</v>
      </c>
      <c r="Y174" s="1" t="s">
        <v>158</v>
      </c>
      <c r="Z174" s="1" t="s">
        <v>331</v>
      </c>
      <c r="AA174" s="1" t="s">
        <v>528</v>
      </c>
      <c r="AB174" s="1" t="s">
        <v>354</v>
      </c>
      <c r="AC174" s="1" t="s">
        <v>270</v>
      </c>
      <c r="AD174" s="1" t="s">
        <v>549</v>
      </c>
    </row>
    <row r="175" spans="1:30" x14ac:dyDescent="0.3">
      <c r="A175" s="1" t="s">
        <v>73</v>
      </c>
      <c r="B175">
        <v>2017</v>
      </c>
      <c r="C175" s="1" t="s">
        <v>207</v>
      </c>
      <c r="D175" s="1" t="s">
        <v>473</v>
      </c>
      <c r="E175" s="1" t="s">
        <v>553</v>
      </c>
      <c r="F175" s="1" t="s">
        <v>309</v>
      </c>
      <c r="G175" s="1" t="s">
        <v>531</v>
      </c>
      <c r="H175" s="1" t="s">
        <v>262</v>
      </c>
      <c r="I175" s="1" t="s">
        <v>510</v>
      </c>
      <c r="J175" s="1" t="s">
        <v>677</v>
      </c>
      <c r="K175" s="1" t="s">
        <v>376</v>
      </c>
      <c r="L175" s="1" t="s">
        <v>326</v>
      </c>
      <c r="M175" s="1" t="s">
        <v>528</v>
      </c>
      <c r="N175" s="1" t="s">
        <v>403</v>
      </c>
      <c r="O175" s="1" t="s">
        <v>425</v>
      </c>
      <c r="P175" s="1" t="s">
        <v>501</v>
      </c>
      <c r="Q175" s="1" t="s">
        <v>678</v>
      </c>
      <c r="R175" s="1" t="s">
        <v>616</v>
      </c>
      <c r="S175" s="1" t="s">
        <v>412</v>
      </c>
      <c r="T175" s="1" t="s">
        <v>433</v>
      </c>
      <c r="U175" s="1" t="s">
        <v>619</v>
      </c>
      <c r="V175" s="1" t="s">
        <v>482</v>
      </c>
      <c r="W175" s="1" t="s">
        <v>490</v>
      </c>
      <c r="X175" s="1" t="s">
        <v>406</v>
      </c>
      <c r="Y175" s="1" t="s">
        <v>168</v>
      </c>
      <c r="Z175" s="1" t="s">
        <v>400</v>
      </c>
      <c r="AA175" s="1" t="s">
        <v>444</v>
      </c>
      <c r="AB175" s="1" t="s">
        <v>381</v>
      </c>
      <c r="AC175" s="1" t="s">
        <v>301</v>
      </c>
      <c r="AD175" s="1" t="s">
        <v>599</v>
      </c>
    </row>
    <row r="176" spans="1:30" x14ac:dyDescent="0.3">
      <c r="A176" s="1" t="s">
        <v>30</v>
      </c>
      <c r="B176">
        <v>2017</v>
      </c>
      <c r="C176" s="1" t="s">
        <v>233</v>
      </c>
      <c r="D176" s="1" t="s">
        <v>528</v>
      </c>
      <c r="E176" s="1" t="s">
        <v>642</v>
      </c>
      <c r="F176" s="1" t="s">
        <v>372</v>
      </c>
      <c r="G176" s="1" t="s">
        <v>510</v>
      </c>
      <c r="H176" s="1" t="s">
        <v>300</v>
      </c>
      <c r="I176" s="1" t="s">
        <v>670</v>
      </c>
      <c r="J176" s="1" t="s">
        <v>679</v>
      </c>
      <c r="K176" s="1" t="s">
        <v>471</v>
      </c>
      <c r="L176" s="1" t="s">
        <v>230</v>
      </c>
      <c r="M176" s="1" t="s">
        <v>548</v>
      </c>
      <c r="N176" s="1" t="s">
        <v>423</v>
      </c>
      <c r="O176" s="1" t="s">
        <v>550</v>
      </c>
      <c r="P176" s="1" t="s">
        <v>603</v>
      </c>
      <c r="Q176" s="1" t="s">
        <v>658</v>
      </c>
      <c r="R176" s="1" t="s">
        <v>655</v>
      </c>
      <c r="S176" s="1" t="s">
        <v>510</v>
      </c>
      <c r="T176" s="1" t="s">
        <v>670</v>
      </c>
      <c r="U176" s="1" t="s">
        <v>48</v>
      </c>
      <c r="V176" s="1" t="s">
        <v>612</v>
      </c>
      <c r="W176" s="1" t="s">
        <v>636</v>
      </c>
      <c r="X176" s="1" t="s">
        <v>471</v>
      </c>
      <c r="Y176" s="1" t="s">
        <v>300</v>
      </c>
      <c r="Z176" s="1" t="s">
        <v>320</v>
      </c>
      <c r="AA176" s="1" t="s">
        <v>510</v>
      </c>
      <c r="AB176" s="1" t="s">
        <v>391</v>
      </c>
      <c r="AC176" s="1" t="s">
        <v>435</v>
      </c>
      <c r="AD176" s="1" t="s">
        <v>179</v>
      </c>
    </row>
    <row r="177" spans="1:30" x14ac:dyDescent="0.3">
      <c r="A177" s="1" t="s">
        <v>54</v>
      </c>
      <c r="B177">
        <v>2017</v>
      </c>
      <c r="C177" s="1" t="s">
        <v>233</v>
      </c>
      <c r="D177" s="1" t="s">
        <v>436</v>
      </c>
      <c r="E177" s="1" t="s">
        <v>455</v>
      </c>
      <c r="F177" s="1" t="s">
        <v>424</v>
      </c>
      <c r="G177" s="1" t="s">
        <v>509</v>
      </c>
      <c r="H177" s="1" t="s">
        <v>255</v>
      </c>
      <c r="I177" s="1" t="s">
        <v>516</v>
      </c>
      <c r="J177" s="1" t="s">
        <v>680</v>
      </c>
      <c r="K177" s="1" t="s">
        <v>265</v>
      </c>
      <c r="L177" s="1" t="s">
        <v>257</v>
      </c>
      <c r="M177" s="1" t="s">
        <v>547</v>
      </c>
      <c r="N177" s="1" t="s">
        <v>346</v>
      </c>
      <c r="O177" s="1" t="s">
        <v>681</v>
      </c>
      <c r="P177" s="1" t="s">
        <v>510</v>
      </c>
      <c r="Q177" s="1" t="s">
        <v>682</v>
      </c>
      <c r="R177" s="1" t="s">
        <v>527</v>
      </c>
      <c r="S177" s="1" t="s">
        <v>346</v>
      </c>
      <c r="T177" s="1" t="s">
        <v>549</v>
      </c>
      <c r="U177" s="1" t="s">
        <v>497</v>
      </c>
      <c r="V177" s="1" t="s">
        <v>365</v>
      </c>
      <c r="W177" s="1" t="s">
        <v>358</v>
      </c>
      <c r="X177" s="1" t="s">
        <v>380</v>
      </c>
      <c r="Y177" s="1" t="s">
        <v>268</v>
      </c>
      <c r="Z177" s="1" t="s">
        <v>353</v>
      </c>
      <c r="AA177" s="1" t="s">
        <v>575</v>
      </c>
      <c r="AB177" s="1" t="s">
        <v>360</v>
      </c>
      <c r="AC177" s="1" t="s">
        <v>360</v>
      </c>
      <c r="AD177" s="1" t="s">
        <v>542</v>
      </c>
    </row>
    <row r="178" spans="1:30" x14ac:dyDescent="0.3">
      <c r="A178" s="1" t="s">
        <v>73</v>
      </c>
      <c r="B178">
        <v>2017</v>
      </c>
      <c r="C178" s="1" t="s">
        <v>233</v>
      </c>
      <c r="D178" s="1" t="s">
        <v>598</v>
      </c>
      <c r="E178" s="1" t="s">
        <v>603</v>
      </c>
      <c r="F178" s="1" t="s">
        <v>579</v>
      </c>
      <c r="G178" s="1" t="s">
        <v>433</v>
      </c>
      <c r="H178" s="1" t="s">
        <v>169</v>
      </c>
      <c r="I178" s="1" t="s">
        <v>553</v>
      </c>
      <c r="J178" s="1" t="s">
        <v>683</v>
      </c>
      <c r="K178" s="1" t="s">
        <v>309</v>
      </c>
      <c r="L178" s="1" t="s">
        <v>336</v>
      </c>
      <c r="M178" s="1" t="s">
        <v>539</v>
      </c>
      <c r="N178" s="1" t="s">
        <v>165</v>
      </c>
      <c r="O178" s="1" t="s">
        <v>684</v>
      </c>
      <c r="P178" s="1" t="s">
        <v>455</v>
      </c>
      <c r="Q178" s="1" t="s">
        <v>362</v>
      </c>
      <c r="R178" s="1" t="s">
        <v>667</v>
      </c>
      <c r="S178" s="1" t="s">
        <v>542</v>
      </c>
      <c r="T178" s="1" t="s">
        <v>545</v>
      </c>
      <c r="U178" s="1" t="s">
        <v>497</v>
      </c>
      <c r="V178" s="1" t="s">
        <v>473</v>
      </c>
      <c r="W178" s="1" t="s">
        <v>377</v>
      </c>
      <c r="X178" s="1" t="s">
        <v>417</v>
      </c>
      <c r="Y178" s="1" t="s">
        <v>186</v>
      </c>
      <c r="Z178" s="1" t="s">
        <v>335</v>
      </c>
      <c r="AA178" s="1" t="s">
        <v>497</v>
      </c>
      <c r="AB178" s="1" t="s">
        <v>387</v>
      </c>
      <c r="AC178" s="1" t="s">
        <v>400</v>
      </c>
      <c r="AD178" s="1" t="s">
        <v>486</v>
      </c>
    </row>
    <row r="179" spans="1:30" x14ac:dyDescent="0.3">
      <c r="A179" s="1" t="s">
        <v>30</v>
      </c>
      <c r="B179">
        <v>2017</v>
      </c>
      <c r="C179" s="1" t="s">
        <v>242</v>
      </c>
      <c r="D179" s="1" t="s">
        <v>516</v>
      </c>
      <c r="E179" s="1" t="s">
        <v>631</v>
      </c>
      <c r="F179" s="1" t="s">
        <v>250</v>
      </c>
      <c r="G179" s="1" t="s">
        <v>618</v>
      </c>
      <c r="H179" s="1" t="s">
        <v>307</v>
      </c>
      <c r="I179" s="1" t="s">
        <v>674</v>
      </c>
      <c r="J179" s="1" t="s">
        <v>685</v>
      </c>
      <c r="K179" s="1" t="s">
        <v>434</v>
      </c>
      <c r="L179" s="1" t="s">
        <v>269</v>
      </c>
      <c r="M179" s="1" t="s">
        <v>471</v>
      </c>
      <c r="N179" s="1" t="s">
        <v>338</v>
      </c>
      <c r="O179" s="1" t="s">
        <v>550</v>
      </c>
      <c r="P179" s="1" t="s">
        <v>510</v>
      </c>
      <c r="Q179" s="1" t="s">
        <v>362</v>
      </c>
      <c r="R179" s="1" t="s">
        <v>635</v>
      </c>
      <c r="S179" s="1" t="s">
        <v>618</v>
      </c>
      <c r="T179" s="1" t="s">
        <v>674</v>
      </c>
      <c r="U179" s="1" t="s">
        <v>48</v>
      </c>
      <c r="V179" s="1" t="s">
        <v>415</v>
      </c>
      <c r="W179" s="1" t="s">
        <v>509</v>
      </c>
      <c r="X179" s="1" t="s">
        <v>599</v>
      </c>
      <c r="Y179" s="1" t="s">
        <v>259</v>
      </c>
      <c r="Z179" s="1" t="s">
        <v>518</v>
      </c>
      <c r="AA179" s="1" t="s">
        <v>612</v>
      </c>
      <c r="AB179" s="1" t="s">
        <v>477</v>
      </c>
      <c r="AC179" s="1" t="s">
        <v>423</v>
      </c>
      <c r="AD179" s="1" t="s">
        <v>578</v>
      </c>
    </row>
    <row r="180" spans="1:30" x14ac:dyDescent="0.3">
      <c r="A180" s="1" t="s">
        <v>54</v>
      </c>
      <c r="B180">
        <v>2017</v>
      </c>
      <c r="C180" s="1" t="s">
        <v>242</v>
      </c>
      <c r="D180" s="1" t="s">
        <v>377</v>
      </c>
      <c r="E180" s="1" t="s">
        <v>415</v>
      </c>
      <c r="F180" s="1" t="s">
        <v>686</v>
      </c>
      <c r="G180" s="1" t="s">
        <v>509</v>
      </c>
      <c r="H180" s="1" t="s">
        <v>244</v>
      </c>
      <c r="I180" s="1" t="s">
        <v>527</v>
      </c>
      <c r="J180" s="1" t="s">
        <v>687</v>
      </c>
      <c r="K180" s="1" t="s">
        <v>210</v>
      </c>
      <c r="L180" s="1" t="s">
        <v>275</v>
      </c>
      <c r="M180" s="1" t="s">
        <v>521</v>
      </c>
      <c r="N180" s="1" t="s">
        <v>365</v>
      </c>
      <c r="O180" s="1" t="s">
        <v>632</v>
      </c>
      <c r="P180" s="1" t="s">
        <v>583</v>
      </c>
      <c r="Q180" s="1" t="s">
        <v>688</v>
      </c>
      <c r="R180" s="1" t="s">
        <v>414</v>
      </c>
      <c r="S180" s="1" t="s">
        <v>361</v>
      </c>
      <c r="T180" s="1" t="s">
        <v>489</v>
      </c>
      <c r="U180" s="1" t="s">
        <v>428</v>
      </c>
      <c r="V180" s="1" t="s">
        <v>387</v>
      </c>
      <c r="W180" s="1" t="s">
        <v>304</v>
      </c>
      <c r="X180" s="1" t="s">
        <v>385</v>
      </c>
      <c r="Y180" s="1" t="s">
        <v>268</v>
      </c>
      <c r="Z180" s="1" t="s">
        <v>361</v>
      </c>
      <c r="AA180" s="1" t="s">
        <v>544</v>
      </c>
      <c r="AB180" s="1" t="s">
        <v>354</v>
      </c>
      <c r="AC180" s="1" t="s">
        <v>353</v>
      </c>
      <c r="AD180" s="1" t="s">
        <v>412</v>
      </c>
    </row>
    <row r="181" spans="1:30" x14ac:dyDescent="0.3">
      <c r="A181" s="1" t="s">
        <v>73</v>
      </c>
      <c r="B181">
        <v>2017</v>
      </c>
      <c r="C181" s="1" t="s">
        <v>242</v>
      </c>
      <c r="D181" s="1" t="s">
        <v>471</v>
      </c>
      <c r="E181" s="1" t="s">
        <v>689</v>
      </c>
      <c r="F181" s="1" t="s">
        <v>666</v>
      </c>
      <c r="G181" s="1" t="s">
        <v>369</v>
      </c>
      <c r="H181" s="1" t="s">
        <v>248</v>
      </c>
      <c r="I181" s="1" t="s">
        <v>510</v>
      </c>
      <c r="J181" s="1" t="s">
        <v>624</v>
      </c>
      <c r="K181" s="1" t="s">
        <v>315</v>
      </c>
      <c r="L181" s="1" t="s">
        <v>281</v>
      </c>
      <c r="M181" s="1" t="s">
        <v>485</v>
      </c>
      <c r="N181" s="1" t="s">
        <v>358</v>
      </c>
      <c r="O181" s="1" t="s">
        <v>494</v>
      </c>
      <c r="P181" s="1" t="s">
        <v>372</v>
      </c>
      <c r="Q181" s="1" t="s">
        <v>466</v>
      </c>
      <c r="R181" s="1" t="s">
        <v>615</v>
      </c>
      <c r="S181" s="1" t="s">
        <v>493</v>
      </c>
      <c r="T181" s="1" t="s">
        <v>616</v>
      </c>
      <c r="U181" s="1" t="s">
        <v>428</v>
      </c>
      <c r="V181" s="1" t="s">
        <v>575</v>
      </c>
      <c r="W181" s="1" t="s">
        <v>461</v>
      </c>
      <c r="X181" s="1" t="s">
        <v>440</v>
      </c>
      <c r="Y181" s="1" t="s">
        <v>295</v>
      </c>
      <c r="Z181" s="1" t="s">
        <v>446</v>
      </c>
      <c r="AA181" s="1" t="s">
        <v>568</v>
      </c>
      <c r="AB181" s="1" t="s">
        <v>388</v>
      </c>
      <c r="AC181" s="1" t="s">
        <v>367</v>
      </c>
      <c r="AD181" s="1" t="s">
        <v>559</v>
      </c>
    </row>
    <row r="182" spans="1:30" x14ac:dyDescent="0.3">
      <c r="A182" s="1" t="s">
        <v>30</v>
      </c>
      <c r="B182">
        <v>2018</v>
      </c>
      <c r="C182" s="1" t="s">
        <v>31</v>
      </c>
      <c r="D182" s="1" t="s">
        <v>575</v>
      </c>
      <c r="E182" s="1" t="s">
        <v>630</v>
      </c>
      <c r="F182" s="1" t="s">
        <v>629</v>
      </c>
      <c r="G182" s="1" t="s">
        <v>616</v>
      </c>
      <c r="H182" s="1" t="s">
        <v>351</v>
      </c>
      <c r="I182" s="1" t="s">
        <v>690</v>
      </c>
      <c r="J182" s="1" t="s">
        <v>658</v>
      </c>
      <c r="K182" s="1" t="s">
        <v>389</v>
      </c>
      <c r="L182" s="1" t="s">
        <v>305</v>
      </c>
      <c r="M182" s="1" t="s">
        <v>548</v>
      </c>
      <c r="N182" s="1" t="s">
        <v>309</v>
      </c>
      <c r="O182" s="1" t="s">
        <v>194</v>
      </c>
      <c r="P182" s="1" t="s">
        <v>541</v>
      </c>
      <c r="Q182" s="1" t="s">
        <v>443</v>
      </c>
      <c r="R182" s="1" t="s">
        <v>643</v>
      </c>
      <c r="S182" s="1" t="s">
        <v>623</v>
      </c>
      <c r="T182" s="1" t="s">
        <v>637</v>
      </c>
      <c r="U182" s="1" t="s">
        <v>48</v>
      </c>
      <c r="V182" s="1" t="s">
        <v>623</v>
      </c>
      <c r="W182" s="1" t="s">
        <v>578</v>
      </c>
      <c r="X182" s="1" t="s">
        <v>548</v>
      </c>
      <c r="Y182" s="1" t="s">
        <v>296</v>
      </c>
      <c r="Z182" s="1" t="s">
        <v>436</v>
      </c>
      <c r="AA182" s="1" t="s">
        <v>626</v>
      </c>
      <c r="AB182" s="1" t="s">
        <v>367</v>
      </c>
      <c r="AC182" s="1" t="s">
        <v>376</v>
      </c>
      <c r="AD182" s="1" t="s">
        <v>538</v>
      </c>
    </row>
    <row r="183" spans="1:30" x14ac:dyDescent="0.3">
      <c r="A183" s="1" t="s">
        <v>54</v>
      </c>
      <c r="B183">
        <v>2018</v>
      </c>
      <c r="C183" s="1" t="s">
        <v>31</v>
      </c>
      <c r="D183" s="1" t="s">
        <v>552</v>
      </c>
      <c r="E183" s="1" t="s">
        <v>631</v>
      </c>
      <c r="F183" s="1" t="s">
        <v>156</v>
      </c>
      <c r="G183" s="1" t="s">
        <v>605</v>
      </c>
      <c r="H183" s="1" t="s">
        <v>177</v>
      </c>
      <c r="I183" s="1" t="s">
        <v>434</v>
      </c>
      <c r="J183" s="1" t="s">
        <v>654</v>
      </c>
      <c r="K183" s="1" t="s">
        <v>243</v>
      </c>
      <c r="L183" s="1" t="s">
        <v>226</v>
      </c>
      <c r="M183" s="1" t="s">
        <v>372</v>
      </c>
      <c r="N183" s="1" t="s">
        <v>308</v>
      </c>
      <c r="O183" s="1" t="s">
        <v>660</v>
      </c>
      <c r="P183" s="1" t="s">
        <v>559</v>
      </c>
      <c r="Q183" s="1" t="s">
        <v>324</v>
      </c>
      <c r="R183" s="1" t="s">
        <v>548</v>
      </c>
      <c r="S183" s="1" t="s">
        <v>308</v>
      </c>
      <c r="T183" s="1" t="s">
        <v>377</v>
      </c>
      <c r="U183" s="1" t="s">
        <v>541</v>
      </c>
      <c r="V183" s="1" t="s">
        <v>332</v>
      </c>
      <c r="W183" s="1" t="s">
        <v>408</v>
      </c>
      <c r="X183" s="1" t="s">
        <v>446</v>
      </c>
      <c r="Y183" s="1" t="s">
        <v>208</v>
      </c>
      <c r="Z183" s="1" t="s">
        <v>381</v>
      </c>
      <c r="AA183" s="1" t="s">
        <v>485</v>
      </c>
      <c r="AB183" s="1" t="s">
        <v>287</v>
      </c>
      <c r="AC183" s="1" t="s">
        <v>303</v>
      </c>
      <c r="AD183" s="1" t="s">
        <v>412</v>
      </c>
    </row>
    <row r="184" spans="1:30" x14ac:dyDescent="0.3">
      <c r="A184" s="1" t="s">
        <v>73</v>
      </c>
      <c r="B184">
        <v>2018</v>
      </c>
      <c r="C184" s="1" t="s">
        <v>31</v>
      </c>
      <c r="D184" s="1" t="s">
        <v>548</v>
      </c>
      <c r="E184" s="1" t="s">
        <v>574</v>
      </c>
      <c r="F184" s="1" t="s">
        <v>631</v>
      </c>
      <c r="G184" s="1" t="s">
        <v>612</v>
      </c>
      <c r="H184" s="1" t="s">
        <v>275</v>
      </c>
      <c r="I184" s="1" t="s">
        <v>640</v>
      </c>
      <c r="J184" s="1" t="s">
        <v>678</v>
      </c>
      <c r="K184" s="1" t="s">
        <v>332</v>
      </c>
      <c r="L184" s="1" t="s">
        <v>263</v>
      </c>
      <c r="M184" s="1" t="s">
        <v>310</v>
      </c>
      <c r="N184" s="1" t="s">
        <v>446</v>
      </c>
      <c r="O184" s="1" t="s">
        <v>438</v>
      </c>
      <c r="P184" s="1" t="s">
        <v>558</v>
      </c>
      <c r="Q184" s="1" t="s">
        <v>691</v>
      </c>
      <c r="R184" s="1" t="s">
        <v>651</v>
      </c>
      <c r="S184" s="1" t="s">
        <v>537</v>
      </c>
      <c r="T184" s="1" t="s">
        <v>623</v>
      </c>
      <c r="U184" s="1" t="s">
        <v>541</v>
      </c>
      <c r="V184" s="1" t="s">
        <v>575</v>
      </c>
      <c r="W184" s="1" t="s">
        <v>588</v>
      </c>
      <c r="X184" s="1" t="s">
        <v>432</v>
      </c>
      <c r="Y184" s="1" t="s">
        <v>284</v>
      </c>
      <c r="Z184" s="1" t="s">
        <v>328</v>
      </c>
      <c r="AA184" s="1" t="s">
        <v>638</v>
      </c>
      <c r="AB184" s="1" t="s">
        <v>332</v>
      </c>
      <c r="AC184" s="1" t="s">
        <v>315</v>
      </c>
      <c r="AD184" s="1" t="s">
        <v>564</v>
      </c>
    </row>
    <row r="185" spans="1:30" x14ac:dyDescent="0.3">
      <c r="A185" s="1" t="s">
        <v>30</v>
      </c>
      <c r="B185">
        <v>2018</v>
      </c>
      <c r="C185" s="1" t="s">
        <v>85</v>
      </c>
      <c r="D185" s="1" t="s">
        <v>516</v>
      </c>
      <c r="E185" s="1" t="s">
        <v>631</v>
      </c>
      <c r="F185" s="1" t="s">
        <v>531</v>
      </c>
      <c r="G185" s="1" t="s">
        <v>510</v>
      </c>
      <c r="H185" s="1" t="s">
        <v>237</v>
      </c>
      <c r="I185" s="1" t="s">
        <v>692</v>
      </c>
      <c r="J185" s="1" t="s">
        <v>603</v>
      </c>
      <c r="K185" s="1" t="s">
        <v>524</v>
      </c>
      <c r="L185" s="1" t="s">
        <v>277</v>
      </c>
      <c r="M185" s="1" t="s">
        <v>414</v>
      </c>
      <c r="N185" s="1" t="s">
        <v>418</v>
      </c>
      <c r="O185" s="1" t="s">
        <v>693</v>
      </c>
      <c r="P185" s="1" t="s">
        <v>567</v>
      </c>
      <c r="Q185" s="1" t="s">
        <v>694</v>
      </c>
      <c r="R185" s="1" t="s">
        <v>646</v>
      </c>
      <c r="S185" s="1" t="s">
        <v>603</v>
      </c>
      <c r="T185" s="1" t="s">
        <v>662</v>
      </c>
      <c r="U185" s="1" t="s">
        <v>48</v>
      </c>
      <c r="V185" s="1" t="s">
        <v>603</v>
      </c>
      <c r="W185" s="1" t="s">
        <v>571</v>
      </c>
      <c r="X185" s="1" t="s">
        <v>613</v>
      </c>
      <c r="Y185" s="1" t="s">
        <v>317</v>
      </c>
      <c r="Z185" s="1" t="s">
        <v>436</v>
      </c>
      <c r="AA185" s="1" t="s">
        <v>510</v>
      </c>
      <c r="AB185" s="1" t="s">
        <v>358</v>
      </c>
      <c r="AC185" s="1" t="s">
        <v>410</v>
      </c>
      <c r="AD185" s="1" t="s">
        <v>568</v>
      </c>
    </row>
    <row r="186" spans="1:30" x14ac:dyDescent="0.3">
      <c r="A186" s="1" t="s">
        <v>54</v>
      </c>
      <c r="B186">
        <v>2018</v>
      </c>
      <c r="C186" s="1" t="s">
        <v>85</v>
      </c>
      <c r="D186" s="1" t="s">
        <v>542</v>
      </c>
      <c r="E186" s="1" t="s">
        <v>667</v>
      </c>
      <c r="F186" s="1" t="s">
        <v>571</v>
      </c>
      <c r="G186" s="1" t="s">
        <v>571</v>
      </c>
      <c r="H186" s="1" t="s">
        <v>227</v>
      </c>
      <c r="I186" s="1" t="s">
        <v>537</v>
      </c>
      <c r="J186" s="1" t="s">
        <v>564</v>
      </c>
      <c r="K186" s="1" t="s">
        <v>151</v>
      </c>
      <c r="L186" s="1" t="s">
        <v>138</v>
      </c>
      <c r="M186" s="1" t="s">
        <v>589</v>
      </c>
      <c r="N186" s="1" t="s">
        <v>308</v>
      </c>
      <c r="O186" s="1" t="s">
        <v>695</v>
      </c>
      <c r="P186" s="1" t="s">
        <v>414</v>
      </c>
      <c r="Q186" s="1" t="s">
        <v>696</v>
      </c>
      <c r="R186" s="1" t="s">
        <v>528</v>
      </c>
      <c r="S186" s="1" t="s">
        <v>292</v>
      </c>
      <c r="T186" s="1" t="s">
        <v>461</v>
      </c>
      <c r="U186" s="1" t="s">
        <v>640</v>
      </c>
      <c r="V186" s="1" t="s">
        <v>332</v>
      </c>
      <c r="W186" s="1" t="s">
        <v>260</v>
      </c>
      <c r="X186" s="1" t="s">
        <v>342</v>
      </c>
      <c r="Y186" s="1" t="s">
        <v>232</v>
      </c>
      <c r="Z186" s="1" t="s">
        <v>388</v>
      </c>
      <c r="AA186" s="1" t="s">
        <v>559</v>
      </c>
      <c r="AB186" s="1" t="s">
        <v>381</v>
      </c>
      <c r="AC186" s="1" t="s">
        <v>388</v>
      </c>
      <c r="AD186" s="1" t="s">
        <v>489</v>
      </c>
    </row>
    <row r="187" spans="1:30" x14ac:dyDescent="0.3">
      <c r="A187" s="1" t="s">
        <v>73</v>
      </c>
      <c r="B187">
        <v>2018</v>
      </c>
      <c r="C187" s="1" t="s">
        <v>85</v>
      </c>
      <c r="D187" s="1" t="s">
        <v>505</v>
      </c>
      <c r="E187" s="1" t="s">
        <v>651</v>
      </c>
      <c r="F187" s="1" t="s">
        <v>368</v>
      </c>
      <c r="G187" s="1" t="s">
        <v>604</v>
      </c>
      <c r="H187" s="1" t="s">
        <v>187</v>
      </c>
      <c r="I187" s="1" t="s">
        <v>579</v>
      </c>
      <c r="J187" s="1" t="s">
        <v>372</v>
      </c>
      <c r="K187" s="1" t="s">
        <v>303</v>
      </c>
      <c r="L187" s="1" t="s">
        <v>221</v>
      </c>
      <c r="M187" s="1" t="s">
        <v>619</v>
      </c>
      <c r="N187" s="1" t="s">
        <v>367</v>
      </c>
      <c r="O187" s="1" t="s">
        <v>697</v>
      </c>
      <c r="P187" s="1" t="s">
        <v>486</v>
      </c>
      <c r="Q187" s="1" t="s">
        <v>698</v>
      </c>
      <c r="R187" s="1" t="s">
        <v>629</v>
      </c>
      <c r="S187" s="1" t="s">
        <v>414</v>
      </c>
      <c r="T187" s="1" t="s">
        <v>415</v>
      </c>
      <c r="U187" s="1" t="s">
        <v>640</v>
      </c>
      <c r="V187" s="1" t="s">
        <v>544</v>
      </c>
      <c r="W187" s="1" t="s">
        <v>422</v>
      </c>
      <c r="X187" s="1" t="s">
        <v>434</v>
      </c>
      <c r="Y187" s="1" t="s">
        <v>224</v>
      </c>
      <c r="Z187" s="1" t="s">
        <v>260</v>
      </c>
      <c r="AA187" s="1" t="s">
        <v>638</v>
      </c>
      <c r="AB187" s="1" t="s">
        <v>301</v>
      </c>
      <c r="AC187" s="1" t="s">
        <v>504</v>
      </c>
      <c r="AD187" s="1" t="s">
        <v>516</v>
      </c>
    </row>
    <row r="188" spans="1:30" x14ac:dyDescent="0.3">
      <c r="A188" s="1" t="s">
        <v>30</v>
      </c>
      <c r="B188">
        <v>2018</v>
      </c>
      <c r="C188" s="1" t="s">
        <v>107</v>
      </c>
      <c r="D188" s="1" t="s">
        <v>539</v>
      </c>
      <c r="E188" s="1" t="s">
        <v>629</v>
      </c>
      <c r="F188" s="1" t="s">
        <v>179</v>
      </c>
      <c r="G188" s="1" t="s">
        <v>616</v>
      </c>
      <c r="H188" s="1" t="s">
        <v>351</v>
      </c>
      <c r="I188" s="1" t="s">
        <v>596</v>
      </c>
      <c r="J188" s="1" t="s">
        <v>572</v>
      </c>
      <c r="K188" s="1" t="s">
        <v>304</v>
      </c>
      <c r="L188" s="1" t="s">
        <v>221</v>
      </c>
      <c r="M188" s="1" t="s">
        <v>528</v>
      </c>
      <c r="N188" s="1" t="s">
        <v>309</v>
      </c>
      <c r="O188" s="1" t="s">
        <v>699</v>
      </c>
      <c r="P188" s="1" t="s">
        <v>497</v>
      </c>
      <c r="Q188" s="1" t="s">
        <v>606</v>
      </c>
      <c r="R188" s="1" t="s">
        <v>601</v>
      </c>
      <c r="S188" s="1" t="s">
        <v>667</v>
      </c>
      <c r="T188" s="1" t="s">
        <v>643</v>
      </c>
      <c r="U188" s="1" t="s">
        <v>48</v>
      </c>
      <c r="V188" s="1" t="s">
        <v>415</v>
      </c>
      <c r="W188" s="1" t="s">
        <v>571</v>
      </c>
      <c r="X188" s="1" t="s">
        <v>544</v>
      </c>
      <c r="Y188" s="1" t="s">
        <v>354</v>
      </c>
      <c r="Z188" s="1" t="s">
        <v>493</v>
      </c>
      <c r="AA188" s="1" t="s">
        <v>565</v>
      </c>
      <c r="AB188" s="1" t="s">
        <v>304</v>
      </c>
      <c r="AC188" s="1" t="s">
        <v>432</v>
      </c>
      <c r="AD188" s="1" t="s">
        <v>567</v>
      </c>
    </row>
    <row r="189" spans="1:30" x14ac:dyDescent="0.3">
      <c r="A189" s="1" t="s">
        <v>54</v>
      </c>
      <c r="B189">
        <v>2018</v>
      </c>
      <c r="C189" s="1" t="s">
        <v>107</v>
      </c>
      <c r="D189" s="1" t="s">
        <v>527</v>
      </c>
      <c r="E189" s="1" t="s">
        <v>615</v>
      </c>
      <c r="F189" s="1" t="s">
        <v>537</v>
      </c>
      <c r="G189" s="1" t="s">
        <v>571</v>
      </c>
      <c r="H189" s="1" t="s">
        <v>241</v>
      </c>
      <c r="I189" s="1" t="s">
        <v>568</v>
      </c>
      <c r="J189" s="1" t="s">
        <v>379</v>
      </c>
      <c r="K189" s="1" t="s">
        <v>212</v>
      </c>
      <c r="L189" s="1" t="s">
        <v>139</v>
      </c>
      <c r="M189" s="1" t="s">
        <v>589</v>
      </c>
      <c r="N189" s="1" t="s">
        <v>381</v>
      </c>
      <c r="O189" s="1" t="s">
        <v>700</v>
      </c>
      <c r="P189" s="1" t="s">
        <v>542</v>
      </c>
      <c r="Q189" s="1" t="s">
        <v>566</v>
      </c>
      <c r="R189" s="1" t="s">
        <v>544</v>
      </c>
      <c r="S189" s="1" t="s">
        <v>162</v>
      </c>
      <c r="T189" s="1" t="s">
        <v>422</v>
      </c>
      <c r="U189" s="1" t="s">
        <v>616</v>
      </c>
      <c r="V189" s="1" t="s">
        <v>319</v>
      </c>
      <c r="W189" s="1" t="s">
        <v>405</v>
      </c>
      <c r="X189" s="1" t="s">
        <v>418</v>
      </c>
      <c r="Y189" s="1" t="s">
        <v>168</v>
      </c>
      <c r="Z189" s="1" t="s">
        <v>387</v>
      </c>
      <c r="AA189" s="1" t="s">
        <v>581</v>
      </c>
      <c r="AB189" s="1" t="s">
        <v>162</v>
      </c>
      <c r="AC189" s="1" t="s">
        <v>323</v>
      </c>
      <c r="AD189" s="1" t="s">
        <v>489</v>
      </c>
    </row>
    <row r="190" spans="1:30" x14ac:dyDescent="0.3">
      <c r="A190" s="1" t="s">
        <v>73</v>
      </c>
      <c r="B190">
        <v>2018</v>
      </c>
      <c r="C190" s="1" t="s">
        <v>107</v>
      </c>
      <c r="D190" s="1" t="s">
        <v>613</v>
      </c>
      <c r="E190" s="1" t="s">
        <v>156</v>
      </c>
      <c r="F190" s="1" t="s">
        <v>547</v>
      </c>
      <c r="G190" s="1" t="s">
        <v>580</v>
      </c>
      <c r="H190" s="1" t="s">
        <v>275</v>
      </c>
      <c r="I190" s="1" t="s">
        <v>644</v>
      </c>
      <c r="J190" s="1" t="s">
        <v>552</v>
      </c>
      <c r="K190" s="1" t="s">
        <v>354</v>
      </c>
      <c r="L190" s="1" t="s">
        <v>276</v>
      </c>
      <c r="M190" s="1" t="s">
        <v>581</v>
      </c>
      <c r="N190" s="1" t="s">
        <v>315</v>
      </c>
      <c r="O190" s="1" t="s">
        <v>701</v>
      </c>
      <c r="P190" s="1" t="s">
        <v>559</v>
      </c>
      <c r="Q190" s="1" t="s">
        <v>702</v>
      </c>
      <c r="R190" s="1" t="s">
        <v>609</v>
      </c>
      <c r="S190" s="1" t="s">
        <v>613</v>
      </c>
      <c r="T190" s="1" t="s">
        <v>615</v>
      </c>
      <c r="U190" s="1" t="s">
        <v>616</v>
      </c>
      <c r="V190" s="1" t="s">
        <v>534</v>
      </c>
      <c r="W190" s="1" t="s">
        <v>414</v>
      </c>
      <c r="X190" s="1" t="s">
        <v>436</v>
      </c>
      <c r="Y190" s="1" t="s">
        <v>285</v>
      </c>
      <c r="Z190" s="1" t="s">
        <v>375</v>
      </c>
      <c r="AA190" s="1" t="s">
        <v>578</v>
      </c>
      <c r="AB190" s="1" t="s">
        <v>385</v>
      </c>
      <c r="AC190" s="1" t="s">
        <v>453</v>
      </c>
      <c r="AD190" s="1" t="s">
        <v>534</v>
      </c>
    </row>
    <row r="191" spans="1:30" x14ac:dyDescent="0.3">
      <c r="A191" s="1" t="s">
        <v>30</v>
      </c>
      <c r="B191">
        <v>2018</v>
      </c>
      <c r="C191" s="1" t="s">
        <v>123</v>
      </c>
      <c r="D191" s="1" t="s">
        <v>485</v>
      </c>
      <c r="E191" s="1" t="s">
        <v>639</v>
      </c>
      <c r="F191" s="1" t="s">
        <v>505</v>
      </c>
      <c r="G191" s="1" t="s">
        <v>603</v>
      </c>
      <c r="H191" s="1" t="s">
        <v>253</v>
      </c>
      <c r="I191" s="1" t="s">
        <v>703</v>
      </c>
      <c r="J191" s="1" t="s">
        <v>493</v>
      </c>
      <c r="K191" s="1" t="s">
        <v>400</v>
      </c>
      <c r="L191" s="1" t="s">
        <v>255</v>
      </c>
      <c r="M191" s="1" t="s">
        <v>559</v>
      </c>
      <c r="N191" s="1" t="s">
        <v>423</v>
      </c>
      <c r="O191" s="1" t="s">
        <v>704</v>
      </c>
      <c r="P191" s="1" t="s">
        <v>497</v>
      </c>
      <c r="Q191" s="1" t="s">
        <v>705</v>
      </c>
      <c r="R191" s="1" t="s">
        <v>316</v>
      </c>
      <c r="S191" s="1" t="s">
        <v>689</v>
      </c>
      <c r="T191" s="1" t="s">
        <v>706</v>
      </c>
      <c r="U191" s="1" t="s">
        <v>48</v>
      </c>
      <c r="V191" s="1" t="s">
        <v>629</v>
      </c>
      <c r="W191" s="1" t="s">
        <v>604</v>
      </c>
      <c r="X191" s="1" t="s">
        <v>486</v>
      </c>
      <c r="Y191" s="1" t="s">
        <v>330</v>
      </c>
      <c r="Z191" s="1" t="s">
        <v>548</v>
      </c>
      <c r="AA191" s="1" t="s">
        <v>631</v>
      </c>
      <c r="AB191" s="1" t="s">
        <v>375</v>
      </c>
      <c r="AC191" s="1" t="s">
        <v>401</v>
      </c>
      <c r="AD191" s="1" t="s">
        <v>428</v>
      </c>
    </row>
    <row r="192" spans="1:30" x14ac:dyDescent="0.3">
      <c r="A192" s="1" t="s">
        <v>54</v>
      </c>
      <c r="B192">
        <v>2018</v>
      </c>
      <c r="C192" s="1" t="s">
        <v>123</v>
      </c>
      <c r="D192" s="1" t="s">
        <v>527</v>
      </c>
      <c r="E192" s="1" t="s">
        <v>609</v>
      </c>
      <c r="F192" s="1" t="s">
        <v>405</v>
      </c>
      <c r="G192" s="1" t="s">
        <v>368</v>
      </c>
      <c r="H192" s="1" t="s">
        <v>195</v>
      </c>
      <c r="I192" s="1" t="s">
        <v>316</v>
      </c>
      <c r="J192" s="1" t="s">
        <v>371</v>
      </c>
      <c r="K192" s="1" t="s">
        <v>170</v>
      </c>
      <c r="L192" s="1" t="s">
        <v>130</v>
      </c>
      <c r="M192" s="1" t="s">
        <v>585</v>
      </c>
      <c r="N192" s="1" t="s">
        <v>388</v>
      </c>
      <c r="O192" s="1" t="s">
        <v>643</v>
      </c>
      <c r="P192" s="1" t="s">
        <v>598</v>
      </c>
      <c r="Q192" s="1" t="s">
        <v>707</v>
      </c>
      <c r="R192" s="1" t="s">
        <v>581</v>
      </c>
      <c r="S192" s="1" t="s">
        <v>380</v>
      </c>
      <c r="T192" s="1" t="s">
        <v>613</v>
      </c>
      <c r="U192" s="1" t="s">
        <v>579</v>
      </c>
      <c r="V192" s="1" t="s">
        <v>354</v>
      </c>
      <c r="W192" s="1" t="s">
        <v>389</v>
      </c>
      <c r="X192" s="1" t="s">
        <v>406</v>
      </c>
      <c r="Y192" s="1" t="s">
        <v>213</v>
      </c>
      <c r="Z192" s="1" t="s">
        <v>371</v>
      </c>
      <c r="AA192" s="1" t="s">
        <v>521</v>
      </c>
      <c r="AB192" s="1" t="s">
        <v>371</v>
      </c>
      <c r="AC192" s="1" t="s">
        <v>385</v>
      </c>
      <c r="AD192" s="1" t="s">
        <v>542</v>
      </c>
    </row>
    <row r="193" spans="1:30" x14ac:dyDescent="0.3">
      <c r="A193" s="1" t="s">
        <v>73</v>
      </c>
      <c r="B193">
        <v>2018</v>
      </c>
      <c r="C193" s="1" t="s">
        <v>123</v>
      </c>
      <c r="D193" s="1" t="s">
        <v>516</v>
      </c>
      <c r="E193" s="1" t="s">
        <v>630</v>
      </c>
      <c r="F193" s="1" t="s">
        <v>517</v>
      </c>
      <c r="G193" s="1" t="s">
        <v>626</v>
      </c>
      <c r="H193" s="1" t="s">
        <v>285</v>
      </c>
      <c r="I193" s="1" t="s">
        <v>437</v>
      </c>
      <c r="J193" s="1" t="s">
        <v>417</v>
      </c>
      <c r="K193" s="1" t="s">
        <v>253</v>
      </c>
      <c r="L193" s="1" t="s">
        <v>206</v>
      </c>
      <c r="M193" s="1" t="s">
        <v>498</v>
      </c>
      <c r="N193" s="1" t="s">
        <v>504</v>
      </c>
      <c r="O193" s="1" t="s">
        <v>610</v>
      </c>
      <c r="P193" s="1" t="s">
        <v>310</v>
      </c>
      <c r="Q193" s="1" t="s">
        <v>586</v>
      </c>
      <c r="R193" s="1" t="s">
        <v>608</v>
      </c>
      <c r="S193" s="1" t="s">
        <v>544</v>
      </c>
      <c r="T193" s="1" t="s">
        <v>451</v>
      </c>
      <c r="U193" s="1" t="s">
        <v>579</v>
      </c>
      <c r="V193" s="1" t="s">
        <v>534</v>
      </c>
      <c r="W193" s="1" t="s">
        <v>575</v>
      </c>
      <c r="X193" s="1" t="s">
        <v>422</v>
      </c>
      <c r="Y193" s="1" t="s">
        <v>269</v>
      </c>
      <c r="Z193" s="1" t="s">
        <v>406</v>
      </c>
      <c r="AA193" s="1" t="s">
        <v>708</v>
      </c>
      <c r="AB193" s="1" t="s">
        <v>165</v>
      </c>
      <c r="AC193" s="1" t="s">
        <v>406</v>
      </c>
      <c r="AD193" s="1" t="s">
        <v>485</v>
      </c>
    </row>
    <row r="194" spans="1:30" x14ac:dyDescent="0.3">
      <c r="A194" s="1" t="s">
        <v>30</v>
      </c>
      <c r="B194">
        <v>2018</v>
      </c>
      <c r="C194" s="1" t="s">
        <v>136</v>
      </c>
      <c r="D194" s="1" t="s">
        <v>429</v>
      </c>
      <c r="E194" s="1" t="s">
        <v>245</v>
      </c>
      <c r="F194" s="1" t="s">
        <v>537</v>
      </c>
      <c r="G194" s="1" t="s">
        <v>579</v>
      </c>
      <c r="H194" s="1" t="s">
        <v>374</v>
      </c>
      <c r="I194" s="1" t="s">
        <v>709</v>
      </c>
      <c r="J194" s="1" t="s">
        <v>581</v>
      </c>
      <c r="K194" s="1" t="s">
        <v>397</v>
      </c>
      <c r="L194" s="1" t="s">
        <v>229</v>
      </c>
      <c r="M194" s="1" t="s">
        <v>429</v>
      </c>
      <c r="N194" s="1" t="s">
        <v>482</v>
      </c>
      <c r="O194" s="1" t="s">
        <v>710</v>
      </c>
      <c r="P194" s="1" t="s">
        <v>428</v>
      </c>
      <c r="Q194" s="1" t="s">
        <v>688</v>
      </c>
      <c r="R194" s="1" t="s">
        <v>671</v>
      </c>
      <c r="S194" s="1" t="s">
        <v>506</v>
      </c>
      <c r="T194" s="1" t="s">
        <v>661</v>
      </c>
      <c r="U194" s="1" t="s">
        <v>48</v>
      </c>
      <c r="V194" s="1" t="s">
        <v>609</v>
      </c>
      <c r="W194" s="1" t="s">
        <v>545</v>
      </c>
      <c r="X194" s="1" t="s">
        <v>584</v>
      </c>
      <c r="Y194" s="1" t="s">
        <v>319</v>
      </c>
      <c r="Z194" s="1" t="s">
        <v>539</v>
      </c>
      <c r="AA194" s="1" t="s">
        <v>630</v>
      </c>
      <c r="AB194" s="1" t="s">
        <v>309</v>
      </c>
      <c r="AC194" s="1" t="s">
        <v>493</v>
      </c>
      <c r="AD194" s="1" t="s">
        <v>578</v>
      </c>
    </row>
    <row r="195" spans="1:30" x14ac:dyDescent="0.3">
      <c r="A195" s="1" t="s">
        <v>54</v>
      </c>
      <c r="B195">
        <v>2018</v>
      </c>
      <c r="C195" s="1" t="s">
        <v>136</v>
      </c>
      <c r="D195" s="1" t="s">
        <v>527</v>
      </c>
      <c r="E195" s="1" t="s">
        <v>655</v>
      </c>
      <c r="F195" s="1" t="s">
        <v>418</v>
      </c>
      <c r="G195" s="1" t="s">
        <v>589</v>
      </c>
      <c r="H195" s="1" t="s">
        <v>177</v>
      </c>
      <c r="I195" s="1" t="s">
        <v>711</v>
      </c>
      <c r="J195" s="1" t="s">
        <v>396</v>
      </c>
      <c r="K195" s="1" t="s">
        <v>101</v>
      </c>
      <c r="L195" s="1" t="s">
        <v>102</v>
      </c>
      <c r="M195" s="1" t="s">
        <v>605</v>
      </c>
      <c r="N195" s="1" t="s">
        <v>340</v>
      </c>
      <c r="O195" s="1" t="s">
        <v>646</v>
      </c>
      <c r="P195" s="1" t="s">
        <v>516</v>
      </c>
      <c r="Q195" s="1" t="s">
        <v>712</v>
      </c>
      <c r="R195" s="1" t="s">
        <v>497</v>
      </c>
      <c r="S195" s="1" t="s">
        <v>420</v>
      </c>
      <c r="T195" s="1" t="s">
        <v>526</v>
      </c>
      <c r="U195" s="1" t="s">
        <v>634</v>
      </c>
      <c r="V195" s="1" t="s">
        <v>325</v>
      </c>
      <c r="W195" s="1" t="s">
        <v>410</v>
      </c>
      <c r="X195" s="1" t="s">
        <v>465</v>
      </c>
      <c r="Y195" s="1" t="s">
        <v>210</v>
      </c>
      <c r="Z195" s="1" t="s">
        <v>379</v>
      </c>
      <c r="AA195" s="1" t="s">
        <v>541</v>
      </c>
      <c r="AB195" s="1" t="s">
        <v>391</v>
      </c>
      <c r="AC195" s="1" t="s">
        <v>335</v>
      </c>
      <c r="AD195" s="1" t="s">
        <v>530</v>
      </c>
    </row>
    <row r="196" spans="1:30" x14ac:dyDescent="0.3">
      <c r="A196" s="1" t="s">
        <v>73</v>
      </c>
      <c r="B196">
        <v>2018</v>
      </c>
      <c r="C196" s="1" t="s">
        <v>136</v>
      </c>
      <c r="D196" s="1" t="s">
        <v>575</v>
      </c>
      <c r="E196" s="1" t="s">
        <v>713</v>
      </c>
      <c r="F196" s="1" t="s">
        <v>490</v>
      </c>
      <c r="G196" s="1" t="s">
        <v>455</v>
      </c>
      <c r="H196" s="1" t="s">
        <v>285</v>
      </c>
      <c r="I196" s="1" t="s">
        <v>676</v>
      </c>
      <c r="J196" s="1" t="s">
        <v>414</v>
      </c>
      <c r="K196" s="1" t="s">
        <v>341</v>
      </c>
      <c r="L196" s="1" t="s">
        <v>135</v>
      </c>
      <c r="M196" s="1" t="s">
        <v>535</v>
      </c>
      <c r="N196" s="1" t="s">
        <v>260</v>
      </c>
      <c r="O196" s="1" t="s">
        <v>693</v>
      </c>
      <c r="P196" s="1" t="s">
        <v>535</v>
      </c>
      <c r="Q196" s="1" t="s">
        <v>714</v>
      </c>
      <c r="R196" s="1" t="s">
        <v>681</v>
      </c>
      <c r="S196" s="1" t="s">
        <v>429</v>
      </c>
      <c r="T196" s="1" t="s">
        <v>715</v>
      </c>
      <c r="U196" s="1" t="s">
        <v>634</v>
      </c>
      <c r="V196" s="1" t="s">
        <v>564</v>
      </c>
      <c r="W196" s="1" t="s">
        <v>429</v>
      </c>
      <c r="X196" s="1" t="s">
        <v>548</v>
      </c>
      <c r="Y196" s="1" t="s">
        <v>237</v>
      </c>
      <c r="Z196" s="1" t="s">
        <v>389</v>
      </c>
      <c r="AA196" s="1" t="s">
        <v>455</v>
      </c>
      <c r="AB196" s="1" t="s">
        <v>260</v>
      </c>
      <c r="AC196" s="1" t="s">
        <v>313</v>
      </c>
      <c r="AD196" s="1" t="s">
        <v>581</v>
      </c>
    </row>
    <row r="197" spans="1:30" x14ac:dyDescent="0.3">
      <c r="A197" s="1" t="s">
        <v>30</v>
      </c>
      <c r="B197">
        <v>2018</v>
      </c>
      <c r="C197" s="1" t="s">
        <v>146</v>
      </c>
      <c r="D197" s="1" t="s">
        <v>486</v>
      </c>
      <c r="E197" s="1" t="s">
        <v>425</v>
      </c>
      <c r="F197" s="1" t="s">
        <v>544</v>
      </c>
      <c r="G197" s="1" t="s">
        <v>634</v>
      </c>
      <c r="H197" s="1" t="s">
        <v>357</v>
      </c>
      <c r="I197" s="1" t="s">
        <v>716</v>
      </c>
      <c r="J197" s="1" t="s">
        <v>651</v>
      </c>
      <c r="K197" s="1" t="s">
        <v>393</v>
      </c>
      <c r="L197" s="1" t="s">
        <v>155</v>
      </c>
      <c r="M197" s="1" t="s">
        <v>486</v>
      </c>
      <c r="N197" s="1" t="s">
        <v>427</v>
      </c>
      <c r="O197" s="1" t="s">
        <v>710</v>
      </c>
      <c r="P197" s="1" t="s">
        <v>179</v>
      </c>
      <c r="Q197" s="1" t="s">
        <v>717</v>
      </c>
      <c r="R197" s="1" t="s">
        <v>711</v>
      </c>
      <c r="S197" s="1" t="s">
        <v>715</v>
      </c>
      <c r="T197" s="1" t="s">
        <v>673</v>
      </c>
      <c r="U197" s="1" t="s">
        <v>48</v>
      </c>
      <c r="V197" s="1" t="s">
        <v>441</v>
      </c>
      <c r="W197" s="1" t="s">
        <v>553</v>
      </c>
      <c r="X197" s="1" t="s">
        <v>584</v>
      </c>
      <c r="Y197" s="1" t="s">
        <v>380</v>
      </c>
      <c r="Z197" s="1" t="s">
        <v>581</v>
      </c>
      <c r="AA197" s="1" t="s">
        <v>441</v>
      </c>
      <c r="AB197" s="1" t="s">
        <v>396</v>
      </c>
      <c r="AC197" s="1" t="s">
        <v>414</v>
      </c>
      <c r="AD197" s="1" t="s">
        <v>372</v>
      </c>
    </row>
    <row r="198" spans="1:30" x14ac:dyDescent="0.3">
      <c r="A198" s="1" t="s">
        <v>54</v>
      </c>
      <c r="B198">
        <v>2018</v>
      </c>
      <c r="C198" s="1" t="s">
        <v>146</v>
      </c>
      <c r="D198" s="1" t="s">
        <v>473</v>
      </c>
      <c r="E198" s="1" t="s">
        <v>718</v>
      </c>
      <c r="F198" s="1" t="s">
        <v>517</v>
      </c>
      <c r="G198" s="1" t="s">
        <v>433</v>
      </c>
      <c r="H198" s="1" t="s">
        <v>195</v>
      </c>
      <c r="I198" s="1" t="s">
        <v>633</v>
      </c>
      <c r="J198" s="1" t="s">
        <v>451</v>
      </c>
      <c r="K198" s="1" t="s">
        <v>144</v>
      </c>
      <c r="L198" s="1" t="s">
        <v>74</v>
      </c>
      <c r="M198" s="1" t="s">
        <v>179</v>
      </c>
      <c r="N198" s="1" t="s">
        <v>162</v>
      </c>
      <c r="O198" s="1" t="s">
        <v>494</v>
      </c>
      <c r="P198" s="1" t="s">
        <v>584</v>
      </c>
      <c r="Q198" s="1" t="s">
        <v>685</v>
      </c>
      <c r="R198" s="1" t="s">
        <v>185</v>
      </c>
      <c r="S198" s="1" t="s">
        <v>403</v>
      </c>
      <c r="T198" s="1" t="s">
        <v>429</v>
      </c>
      <c r="U198" s="1" t="s">
        <v>642</v>
      </c>
      <c r="V198" s="1" t="s">
        <v>388</v>
      </c>
      <c r="W198" s="1" t="s">
        <v>440</v>
      </c>
      <c r="X198" s="1" t="s">
        <v>417</v>
      </c>
      <c r="Y198" s="1" t="s">
        <v>187</v>
      </c>
      <c r="Z198" s="1" t="s">
        <v>249</v>
      </c>
      <c r="AA198" s="1" t="s">
        <v>580</v>
      </c>
      <c r="AB198" s="1" t="s">
        <v>385</v>
      </c>
      <c r="AC198" s="1" t="s">
        <v>408</v>
      </c>
      <c r="AD198" s="1" t="s">
        <v>613</v>
      </c>
    </row>
    <row r="199" spans="1:30" x14ac:dyDescent="0.3">
      <c r="A199" s="1" t="s">
        <v>73</v>
      </c>
      <c r="B199">
        <v>2018</v>
      </c>
      <c r="C199" s="1" t="s">
        <v>146</v>
      </c>
      <c r="D199" s="1" t="s">
        <v>564</v>
      </c>
      <c r="E199" s="1" t="s">
        <v>646</v>
      </c>
      <c r="F199" s="1" t="s">
        <v>414</v>
      </c>
      <c r="G199" s="1" t="s">
        <v>623</v>
      </c>
      <c r="H199" s="1" t="s">
        <v>344</v>
      </c>
      <c r="I199" s="1" t="s">
        <v>362</v>
      </c>
      <c r="J199" s="1" t="s">
        <v>631</v>
      </c>
      <c r="K199" s="1" t="s">
        <v>280</v>
      </c>
      <c r="L199" s="1" t="s">
        <v>143</v>
      </c>
      <c r="M199" s="1" t="s">
        <v>584</v>
      </c>
      <c r="N199" s="1" t="s">
        <v>453</v>
      </c>
      <c r="O199" s="1" t="s">
        <v>194</v>
      </c>
      <c r="P199" s="1" t="s">
        <v>636</v>
      </c>
      <c r="Q199" s="1" t="s">
        <v>719</v>
      </c>
      <c r="R199" s="1" t="s">
        <v>720</v>
      </c>
      <c r="S199" s="1" t="s">
        <v>535</v>
      </c>
      <c r="T199" s="1" t="s">
        <v>666</v>
      </c>
      <c r="U199" s="1" t="s">
        <v>642</v>
      </c>
      <c r="V199" s="1" t="s">
        <v>535</v>
      </c>
      <c r="W199" s="1" t="s">
        <v>444</v>
      </c>
      <c r="X199" s="1" t="s">
        <v>613</v>
      </c>
      <c r="Y199" s="1" t="s">
        <v>141</v>
      </c>
      <c r="Z199" s="1" t="s">
        <v>417</v>
      </c>
      <c r="AA199" s="1" t="s">
        <v>563</v>
      </c>
      <c r="AB199" s="1" t="s">
        <v>409</v>
      </c>
      <c r="AC199" s="1" t="s">
        <v>417</v>
      </c>
      <c r="AD199" s="1" t="s">
        <v>568</v>
      </c>
    </row>
    <row r="200" spans="1:30" x14ac:dyDescent="0.3">
      <c r="A200" s="1" t="s">
        <v>30</v>
      </c>
      <c r="B200">
        <v>2018</v>
      </c>
      <c r="C200" s="1" t="s">
        <v>163</v>
      </c>
      <c r="D200" s="1" t="s">
        <v>584</v>
      </c>
      <c r="E200" s="1" t="s">
        <v>664</v>
      </c>
      <c r="F200" s="1" t="s">
        <v>538</v>
      </c>
      <c r="G200" s="1" t="s">
        <v>659</v>
      </c>
      <c r="H200" s="1" t="s">
        <v>264</v>
      </c>
      <c r="I200" s="1" t="s">
        <v>694</v>
      </c>
      <c r="J200" s="1" t="s">
        <v>466</v>
      </c>
      <c r="K200" s="1" t="s">
        <v>319</v>
      </c>
      <c r="L200" s="1" t="s">
        <v>183</v>
      </c>
      <c r="M200" s="1" t="s">
        <v>498</v>
      </c>
      <c r="N200" s="1" t="s">
        <v>427</v>
      </c>
      <c r="O200" s="1" t="s">
        <v>721</v>
      </c>
      <c r="P200" s="1" t="s">
        <v>616</v>
      </c>
      <c r="Q200" s="1" t="s">
        <v>705</v>
      </c>
      <c r="R200" s="1" t="s">
        <v>648</v>
      </c>
      <c r="S200" s="1" t="s">
        <v>441</v>
      </c>
      <c r="T200" s="1" t="s">
        <v>722</v>
      </c>
      <c r="U200" s="1" t="s">
        <v>48</v>
      </c>
      <c r="V200" s="1" t="s">
        <v>660</v>
      </c>
      <c r="W200" s="1" t="s">
        <v>615</v>
      </c>
      <c r="X200" s="1" t="s">
        <v>638</v>
      </c>
      <c r="Y200" s="1" t="s">
        <v>402</v>
      </c>
      <c r="Z200" s="1" t="s">
        <v>584</v>
      </c>
      <c r="AA200" s="1" t="s">
        <v>641</v>
      </c>
      <c r="AB200" s="1" t="s">
        <v>396</v>
      </c>
      <c r="AC200" s="1" t="s">
        <v>548</v>
      </c>
      <c r="AD200" s="1" t="s">
        <v>545</v>
      </c>
    </row>
    <row r="201" spans="1:30" x14ac:dyDescent="0.3">
      <c r="A201" s="1" t="s">
        <v>54</v>
      </c>
      <c r="B201">
        <v>2018</v>
      </c>
      <c r="C201" s="1" t="s">
        <v>163</v>
      </c>
      <c r="D201" s="1" t="s">
        <v>414</v>
      </c>
      <c r="E201" s="1" t="s">
        <v>647</v>
      </c>
      <c r="F201" s="1" t="s">
        <v>428</v>
      </c>
      <c r="G201" s="1" t="s">
        <v>369</v>
      </c>
      <c r="H201" s="1" t="s">
        <v>252</v>
      </c>
      <c r="I201" s="1" t="s">
        <v>718</v>
      </c>
      <c r="J201" s="1" t="s">
        <v>707</v>
      </c>
      <c r="K201" s="1" t="s">
        <v>180</v>
      </c>
      <c r="L201" s="1" t="s">
        <v>229</v>
      </c>
      <c r="M201" s="1" t="s">
        <v>368</v>
      </c>
      <c r="N201" s="1" t="s">
        <v>387</v>
      </c>
      <c r="O201" s="1" t="s">
        <v>692</v>
      </c>
      <c r="P201" s="1" t="s">
        <v>368</v>
      </c>
      <c r="Q201" s="1" t="s">
        <v>723</v>
      </c>
      <c r="R201" s="1" t="s">
        <v>605</v>
      </c>
      <c r="S201" s="1" t="s">
        <v>335</v>
      </c>
      <c r="T201" s="1" t="s">
        <v>444</v>
      </c>
      <c r="U201" s="1" t="s">
        <v>156</v>
      </c>
      <c r="V201" s="1" t="s">
        <v>391</v>
      </c>
      <c r="W201" s="1" t="s">
        <v>490</v>
      </c>
      <c r="X201" s="1" t="s">
        <v>490</v>
      </c>
      <c r="Y201" s="1" t="s">
        <v>152</v>
      </c>
      <c r="Z201" s="1" t="s">
        <v>446</v>
      </c>
      <c r="AA201" s="1" t="s">
        <v>451</v>
      </c>
      <c r="AB201" s="1" t="s">
        <v>385</v>
      </c>
      <c r="AC201" s="1" t="s">
        <v>524</v>
      </c>
      <c r="AD201" s="1" t="s">
        <v>310</v>
      </c>
    </row>
    <row r="202" spans="1:30" x14ac:dyDescent="0.3">
      <c r="A202" s="1" t="s">
        <v>73</v>
      </c>
      <c r="B202">
        <v>2018</v>
      </c>
      <c r="C202" s="1" t="s">
        <v>163</v>
      </c>
      <c r="D202" s="1" t="s">
        <v>310</v>
      </c>
      <c r="E202" s="1" t="s">
        <v>706</v>
      </c>
      <c r="F202" s="1" t="s">
        <v>558</v>
      </c>
      <c r="G202" s="1" t="s">
        <v>642</v>
      </c>
      <c r="H202" s="1" t="s">
        <v>280</v>
      </c>
      <c r="I202" s="1" t="s">
        <v>678</v>
      </c>
      <c r="J202" s="1" t="s">
        <v>724</v>
      </c>
      <c r="K202" s="1" t="s">
        <v>288</v>
      </c>
      <c r="L202" s="1" t="s">
        <v>220</v>
      </c>
      <c r="M202" s="1" t="s">
        <v>185</v>
      </c>
      <c r="N202" s="1" t="s">
        <v>453</v>
      </c>
      <c r="O202" s="1" t="s">
        <v>725</v>
      </c>
      <c r="P202" s="1" t="s">
        <v>708</v>
      </c>
      <c r="Q202" s="1" t="s">
        <v>709</v>
      </c>
      <c r="R202" s="1" t="s">
        <v>660</v>
      </c>
      <c r="S202" s="1" t="s">
        <v>584</v>
      </c>
      <c r="T202" s="1" t="s">
        <v>627</v>
      </c>
      <c r="U202" s="1" t="s">
        <v>156</v>
      </c>
      <c r="V202" s="1" t="s">
        <v>521</v>
      </c>
      <c r="W202" s="1" t="s">
        <v>497</v>
      </c>
      <c r="X202" s="1" t="s">
        <v>526</v>
      </c>
      <c r="Y202" s="1" t="s">
        <v>374</v>
      </c>
      <c r="Z202" s="1" t="s">
        <v>440</v>
      </c>
      <c r="AA202" s="1" t="s">
        <v>715</v>
      </c>
      <c r="AB202" s="1" t="s">
        <v>409</v>
      </c>
      <c r="AC202" s="1" t="s">
        <v>421</v>
      </c>
      <c r="AD202" s="1" t="s">
        <v>578</v>
      </c>
    </row>
    <row r="203" spans="1:30" x14ac:dyDescent="0.3">
      <c r="A203" s="1" t="s">
        <v>30</v>
      </c>
      <c r="B203">
        <v>2018</v>
      </c>
      <c r="C203" s="1" t="s">
        <v>182</v>
      </c>
      <c r="D203" s="1" t="s">
        <v>558</v>
      </c>
      <c r="E203" s="1" t="s">
        <v>726</v>
      </c>
      <c r="F203" s="1" t="s">
        <v>428</v>
      </c>
      <c r="G203" s="1" t="s">
        <v>651</v>
      </c>
      <c r="H203" s="1" t="s">
        <v>302</v>
      </c>
      <c r="I203" s="1" t="s">
        <v>727</v>
      </c>
      <c r="J203" s="1" t="s">
        <v>702</v>
      </c>
      <c r="K203" s="1" t="s">
        <v>387</v>
      </c>
      <c r="L203" s="1" t="s">
        <v>138</v>
      </c>
      <c r="M203" s="1" t="s">
        <v>497</v>
      </c>
      <c r="N203" s="1" t="s">
        <v>434</v>
      </c>
      <c r="O203" s="1" t="s">
        <v>478</v>
      </c>
      <c r="P203" s="1" t="s">
        <v>565</v>
      </c>
      <c r="Q203" s="1" t="s">
        <v>703</v>
      </c>
      <c r="R203" s="1" t="s">
        <v>658</v>
      </c>
      <c r="S203" s="1" t="s">
        <v>641</v>
      </c>
      <c r="T203" s="1" t="s">
        <v>711</v>
      </c>
      <c r="U203" s="1" t="s">
        <v>48</v>
      </c>
      <c r="V203" s="1" t="s">
        <v>649</v>
      </c>
      <c r="W203" s="1" t="s">
        <v>629</v>
      </c>
      <c r="X203" s="1" t="s">
        <v>636</v>
      </c>
      <c r="Y203" s="1" t="s">
        <v>312</v>
      </c>
      <c r="Z203" s="1" t="s">
        <v>497</v>
      </c>
      <c r="AA203" s="1" t="s">
        <v>728</v>
      </c>
      <c r="AB203" s="1" t="s">
        <v>406</v>
      </c>
      <c r="AC203" s="1" t="s">
        <v>575</v>
      </c>
      <c r="AD203" s="1" t="s">
        <v>642</v>
      </c>
    </row>
    <row r="204" spans="1:30" x14ac:dyDescent="0.3">
      <c r="A204" s="1" t="s">
        <v>54</v>
      </c>
      <c r="B204">
        <v>2018</v>
      </c>
      <c r="C204" s="1" t="s">
        <v>182</v>
      </c>
      <c r="D204" s="1" t="s">
        <v>534</v>
      </c>
      <c r="E204" s="1" t="s">
        <v>720</v>
      </c>
      <c r="F204" s="1" t="s">
        <v>575</v>
      </c>
      <c r="G204" s="1" t="s">
        <v>580</v>
      </c>
      <c r="H204" s="1" t="s">
        <v>232</v>
      </c>
      <c r="I204" s="1" t="s">
        <v>632</v>
      </c>
      <c r="J204" s="1" t="s">
        <v>717</v>
      </c>
      <c r="K204" s="1" t="s">
        <v>211</v>
      </c>
      <c r="L204" s="1" t="s">
        <v>222</v>
      </c>
      <c r="M204" s="1" t="s">
        <v>612</v>
      </c>
      <c r="N204" s="1" t="s">
        <v>380</v>
      </c>
      <c r="O204" s="1" t="s">
        <v>701</v>
      </c>
      <c r="P204" s="1" t="s">
        <v>501</v>
      </c>
      <c r="Q204" s="1" t="s">
        <v>350</v>
      </c>
      <c r="R204" s="1" t="s">
        <v>179</v>
      </c>
      <c r="S204" s="1" t="s">
        <v>446</v>
      </c>
      <c r="T204" s="1" t="s">
        <v>547</v>
      </c>
      <c r="U204" s="1" t="s">
        <v>592</v>
      </c>
      <c r="V204" s="1" t="s">
        <v>342</v>
      </c>
      <c r="W204" s="1" t="s">
        <v>377</v>
      </c>
      <c r="X204" s="1" t="s">
        <v>588</v>
      </c>
      <c r="Y204" s="1" t="s">
        <v>275</v>
      </c>
      <c r="Z204" s="1" t="s">
        <v>342</v>
      </c>
      <c r="AA204" s="1" t="s">
        <v>608</v>
      </c>
      <c r="AB204" s="1" t="s">
        <v>312</v>
      </c>
      <c r="AC204" s="1" t="s">
        <v>457</v>
      </c>
      <c r="AD204" s="1" t="s">
        <v>572</v>
      </c>
    </row>
    <row r="205" spans="1:30" x14ac:dyDescent="0.3">
      <c r="A205" s="1" t="s">
        <v>73</v>
      </c>
      <c r="B205">
        <v>2018</v>
      </c>
      <c r="C205" s="1" t="s">
        <v>182</v>
      </c>
      <c r="D205" s="1" t="s">
        <v>547</v>
      </c>
      <c r="E205" s="1" t="s">
        <v>635</v>
      </c>
      <c r="F205" s="1" t="s">
        <v>535</v>
      </c>
      <c r="G205" s="1" t="s">
        <v>415</v>
      </c>
      <c r="H205" s="1" t="s">
        <v>265</v>
      </c>
      <c r="I205" s="1" t="s">
        <v>722</v>
      </c>
      <c r="J205" s="1" t="s">
        <v>669</v>
      </c>
      <c r="K205" s="1" t="s">
        <v>311</v>
      </c>
      <c r="L205" s="1" t="s">
        <v>181</v>
      </c>
      <c r="M205" s="1" t="s">
        <v>636</v>
      </c>
      <c r="N205" s="1" t="s">
        <v>338</v>
      </c>
      <c r="O205" s="1" t="s">
        <v>729</v>
      </c>
      <c r="P205" s="1" t="s">
        <v>730</v>
      </c>
      <c r="Q205" s="1" t="s">
        <v>714</v>
      </c>
      <c r="R205" s="1" t="s">
        <v>670</v>
      </c>
      <c r="S205" s="1" t="s">
        <v>583</v>
      </c>
      <c r="T205" s="1" t="s">
        <v>665</v>
      </c>
      <c r="U205" s="1" t="s">
        <v>592</v>
      </c>
      <c r="V205" s="1" t="s">
        <v>604</v>
      </c>
      <c r="W205" s="1" t="s">
        <v>636</v>
      </c>
      <c r="X205" s="1" t="s">
        <v>555</v>
      </c>
      <c r="Y205" s="1" t="s">
        <v>349</v>
      </c>
      <c r="Z205" s="1" t="s">
        <v>490</v>
      </c>
      <c r="AA205" s="1" t="s">
        <v>681</v>
      </c>
      <c r="AB205" s="1" t="s">
        <v>409</v>
      </c>
      <c r="AC205" s="1" t="s">
        <v>517</v>
      </c>
      <c r="AD205" s="1" t="s">
        <v>541</v>
      </c>
    </row>
    <row r="206" spans="1:30" x14ac:dyDescent="0.3">
      <c r="A206" s="1" t="s">
        <v>30</v>
      </c>
      <c r="B206">
        <v>2018</v>
      </c>
      <c r="C206" s="1" t="s">
        <v>197</v>
      </c>
      <c r="D206" s="1" t="s">
        <v>636</v>
      </c>
      <c r="E206" s="1" t="s">
        <v>674</v>
      </c>
      <c r="F206" s="1" t="s">
        <v>575</v>
      </c>
      <c r="G206" s="1" t="s">
        <v>631</v>
      </c>
      <c r="H206" s="1" t="s">
        <v>354</v>
      </c>
      <c r="I206" s="1" t="s">
        <v>316</v>
      </c>
      <c r="J206" s="1" t="s">
        <v>692</v>
      </c>
      <c r="K206" s="1" t="s">
        <v>346</v>
      </c>
      <c r="L206" s="1" t="s">
        <v>231</v>
      </c>
      <c r="M206" s="1" t="s">
        <v>567</v>
      </c>
      <c r="N206" s="1" t="s">
        <v>440</v>
      </c>
      <c r="O206" s="1" t="s">
        <v>724</v>
      </c>
      <c r="P206" s="1" t="s">
        <v>640</v>
      </c>
      <c r="Q206" s="1" t="s">
        <v>324</v>
      </c>
      <c r="R206" s="1" t="s">
        <v>658</v>
      </c>
      <c r="S206" s="1" t="s">
        <v>665</v>
      </c>
      <c r="T206" s="1" t="s">
        <v>711</v>
      </c>
      <c r="U206" s="1" t="s">
        <v>48</v>
      </c>
      <c r="V206" s="1" t="s">
        <v>494</v>
      </c>
      <c r="W206" s="1" t="s">
        <v>451</v>
      </c>
      <c r="X206" s="1" t="s">
        <v>179</v>
      </c>
      <c r="Y206" s="1" t="s">
        <v>260</v>
      </c>
      <c r="Z206" s="1" t="s">
        <v>179</v>
      </c>
      <c r="AA206" s="1" t="s">
        <v>700</v>
      </c>
      <c r="AB206" s="1" t="s">
        <v>465</v>
      </c>
      <c r="AC206" s="1" t="s">
        <v>429</v>
      </c>
      <c r="AD206" s="1" t="s">
        <v>455</v>
      </c>
    </row>
    <row r="207" spans="1:30" x14ac:dyDescent="0.3">
      <c r="A207" s="1" t="s">
        <v>54</v>
      </c>
      <c r="B207">
        <v>2018</v>
      </c>
      <c r="C207" s="1" t="s">
        <v>197</v>
      </c>
      <c r="D207" s="1" t="s">
        <v>526</v>
      </c>
      <c r="E207" s="1" t="s">
        <v>615</v>
      </c>
      <c r="F207" s="1" t="s">
        <v>427</v>
      </c>
      <c r="G207" s="1" t="s">
        <v>510</v>
      </c>
      <c r="H207" s="1" t="s">
        <v>168</v>
      </c>
      <c r="I207" s="1" t="s">
        <v>179</v>
      </c>
      <c r="J207" s="1" t="s">
        <v>711</v>
      </c>
      <c r="K207" s="1" t="s">
        <v>220</v>
      </c>
      <c r="L207" s="1" t="s">
        <v>144</v>
      </c>
      <c r="M207" s="1" t="s">
        <v>580</v>
      </c>
      <c r="N207" s="1" t="s">
        <v>301</v>
      </c>
      <c r="O207" s="1" t="s">
        <v>711</v>
      </c>
      <c r="P207" s="1" t="s">
        <v>185</v>
      </c>
      <c r="Q207" s="1" t="s">
        <v>731</v>
      </c>
      <c r="R207" s="1" t="s">
        <v>433</v>
      </c>
      <c r="S207" s="1" t="s">
        <v>304</v>
      </c>
      <c r="T207" s="1" t="s">
        <v>428</v>
      </c>
      <c r="U207" s="1" t="s">
        <v>608</v>
      </c>
      <c r="V207" s="1" t="s">
        <v>309</v>
      </c>
      <c r="W207" s="1" t="s">
        <v>588</v>
      </c>
      <c r="X207" s="1" t="s">
        <v>598</v>
      </c>
      <c r="Y207" s="1" t="s">
        <v>230</v>
      </c>
      <c r="Z207" s="1" t="s">
        <v>524</v>
      </c>
      <c r="AA207" s="1" t="s">
        <v>666</v>
      </c>
      <c r="AB207" s="1" t="s">
        <v>304</v>
      </c>
      <c r="AC207" s="1" t="s">
        <v>423</v>
      </c>
      <c r="AD207" s="1" t="s">
        <v>535</v>
      </c>
    </row>
    <row r="208" spans="1:30" x14ac:dyDescent="0.3">
      <c r="A208" s="1" t="s">
        <v>73</v>
      </c>
      <c r="B208">
        <v>2018</v>
      </c>
      <c r="C208" s="1" t="s">
        <v>197</v>
      </c>
      <c r="D208" s="1" t="s">
        <v>497</v>
      </c>
      <c r="E208" s="1" t="s">
        <v>641</v>
      </c>
      <c r="F208" s="1" t="s">
        <v>493</v>
      </c>
      <c r="G208" s="1" t="s">
        <v>579</v>
      </c>
      <c r="H208" s="1" t="s">
        <v>279</v>
      </c>
      <c r="I208" s="1" t="s">
        <v>254</v>
      </c>
      <c r="J208" s="1" t="s">
        <v>463</v>
      </c>
      <c r="K208" s="1" t="s">
        <v>280</v>
      </c>
      <c r="L208" s="1" t="s">
        <v>206</v>
      </c>
      <c r="M208" s="1" t="s">
        <v>509</v>
      </c>
      <c r="N208" s="1" t="s">
        <v>405</v>
      </c>
      <c r="O208" s="1" t="s">
        <v>704</v>
      </c>
      <c r="P208" s="1" t="s">
        <v>541</v>
      </c>
      <c r="Q208" s="1" t="s">
        <v>707</v>
      </c>
      <c r="R208" s="1" t="s">
        <v>649</v>
      </c>
      <c r="S208" s="1" t="s">
        <v>428</v>
      </c>
      <c r="T208" s="1" t="s">
        <v>645</v>
      </c>
      <c r="U208" s="1" t="s">
        <v>608</v>
      </c>
      <c r="V208" s="1" t="s">
        <v>623</v>
      </c>
      <c r="W208" s="1" t="s">
        <v>521</v>
      </c>
      <c r="X208" s="1" t="s">
        <v>584</v>
      </c>
      <c r="Y208" s="1" t="s">
        <v>393</v>
      </c>
      <c r="Z208" s="1" t="s">
        <v>500</v>
      </c>
      <c r="AA208" s="1" t="s">
        <v>644</v>
      </c>
      <c r="AB208" s="1" t="s">
        <v>394</v>
      </c>
      <c r="AC208" s="1" t="s">
        <v>461</v>
      </c>
      <c r="AD208" s="1" t="s">
        <v>585</v>
      </c>
    </row>
    <row r="209" spans="1:30" x14ac:dyDescent="0.3">
      <c r="A209" s="1" t="s">
        <v>30</v>
      </c>
      <c r="B209">
        <v>2018</v>
      </c>
      <c r="C209" s="1" t="s">
        <v>207</v>
      </c>
      <c r="D209" s="1" t="s">
        <v>538</v>
      </c>
      <c r="E209" s="1" t="s">
        <v>700</v>
      </c>
      <c r="F209" s="1" t="s">
        <v>552</v>
      </c>
      <c r="G209" s="1" t="s">
        <v>618</v>
      </c>
      <c r="H209" s="1" t="s">
        <v>253</v>
      </c>
      <c r="I209" s="1" t="s">
        <v>639</v>
      </c>
      <c r="J209" s="1" t="s">
        <v>700</v>
      </c>
      <c r="K209" s="1" t="s">
        <v>280</v>
      </c>
      <c r="L209" s="1" t="s">
        <v>144</v>
      </c>
      <c r="M209" s="1" t="s">
        <v>509</v>
      </c>
      <c r="N209" s="1" t="s">
        <v>552</v>
      </c>
      <c r="O209" s="1" t="s">
        <v>478</v>
      </c>
      <c r="P209" s="1" t="s">
        <v>585</v>
      </c>
      <c r="Q209" s="1" t="s">
        <v>355</v>
      </c>
      <c r="R209" s="1" t="s">
        <v>600</v>
      </c>
      <c r="S209" s="1" t="s">
        <v>639</v>
      </c>
      <c r="T209" s="1" t="s">
        <v>661</v>
      </c>
      <c r="U209" s="1" t="s">
        <v>48</v>
      </c>
      <c r="V209" s="1" t="s">
        <v>718</v>
      </c>
      <c r="W209" s="1" t="s">
        <v>637</v>
      </c>
      <c r="X209" s="1" t="s">
        <v>250</v>
      </c>
      <c r="Y209" s="1" t="s">
        <v>405</v>
      </c>
      <c r="Z209" s="1" t="s">
        <v>501</v>
      </c>
      <c r="AA209" s="1" t="s">
        <v>635</v>
      </c>
      <c r="AB209" s="1" t="s">
        <v>377</v>
      </c>
      <c r="AC209" s="1" t="s">
        <v>578</v>
      </c>
      <c r="AD209" s="1" t="s">
        <v>553</v>
      </c>
    </row>
    <row r="210" spans="1:30" x14ac:dyDescent="0.3">
      <c r="A210" s="1" t="s">
        <v>54</v>
      </c>
      <c r="B210">
        <v>2018</v>
      </c>
      <c r="C210" s="1" t="s">
        <v>207</v>
      </c>
      <c r="D210" s="1" t="s">
        <v>486</v>
      </c>
      <c r="E210" s="1" t="s">
        <v>625</v>
      </c>
      <c r="F210" s="1" t="s">
        <v>549</v>
      </c>
      <c r="G210" s="1" t="s">
        <v>510</v>
      </c>
      <c r="H210" s="1" t="s">
        <v>148</v>
      </c>
      <c r="I210" s="1" t="s">
        <v>509</v>
      </c>
      <c r="J210" s="1" t="s">
        <v>729</v>
      </c>
      <c r="K210" s="1" t="s">
        <v>115</v>
      </c>
      <c r="L210" s="1" t="s">
        <v>101</v>
      </c>
      <c r="M210" s="1" t="s">
        <v>612</v>
      </c>
      <c r="N210" s="1" t="s">
        <v>371</v>
      </c>
      <c r="O210" s="1" t="s">
        <v>359</v>
      </c>
      <c r="P210" s="1" t="s">
        <v>636</v>
      </c>
      <c r="Q210" s="1" t="s">
        <v>732</v>
      </c>
      <c r="R210" s="1" t="s">
        <v>510</v>
      </c>
      <c r="S210" s="1" t="s">
        <v>342</v>
      </c>
      <c r="T210" s="1" t="s">
        <v>521</v>
      </c>
      <c r="U210" s="1" t="s">
        <v>632</v>
      </c>
      <c r="V210" s="1" t="s">
        <v>518</v>
      </c>
      <c r="W210" s="1" t="s">
        <v>493</v>
      </c>
      <c r="X210" s="1" t="s">
        <v>613</v>
      </c>
      <c r="Y210" s="1" t="s">
        <v>317</v>
      </c>
      <c r="Z210" s="1" t="s">
        <v>513</v>
      </c>
      <c r="AA210" s="1" t="s">
        <v>492</v>
      </c>
      <c r="AB210" s="1" t="s">
        <v>375</v>
      </c>
      <c r="AC210" s="1" t="s">
        <v>410</v>
      </c>
      <c r="AD210" s="1" t="s">
        <v>185</v>
      </c>
    </row>
    <row r="211" spans="1:30" x14ac:dyDescent="0.3">
      <c r="A211" s="1" t="s">
        <v>73</v>
      </c>
      <c r="B211">
        <v>2018</v>
      </c>
      <c r="C211" s="1" t="s">
        <v>207</v>
      </c>
      <c r="D211" s="1" t="s">
        <v>429</v>
      </c>
      <c r="E211" s="1" t="s">
        <v>438</v>
      </c>
      <c r="F211" s="1" t="s">
        <v>619</v>
      </c>
      <c r="G211" s="1" t="s">
        <v>618</v>
      </c>
      <c r="H211" s="1" t="s">
        <v>299</v>
      </c>
      <c r="I211" s="1" t="s">
        <v>642</v>
      </c>
      <c r="J211" s="1" t="s">
        <v>424</v>
      </c>
      <c r="K211" s="1" t="s">
        <v>201</v>
      </c>
      <c r="L211" s="1" t="s">
        <v>178</v>
      </c>
      <c r="M211" s="1" t="s">
        <v>369</v>
      </c>
      <c r="N211" s="1" t="s">
        <v>490</v>
      </c>
      <c r="O211" s="1" t="s">
        <v>663</v>
      </c>
      <c r="P211" s="1" t="s">
        <v>521</v>
      </c>
      <c r="Q211" s="1" t="s">
        <v>677</v>
      </c>
      <c r="R211" s="1" t="s">
        <v>635</v>
      </c>
      <c r="S211" s="1" t="s">
        <v>558</v>
      </c>
      <c r="T211" s="1" t="s">
        <v>660</v>
      </c>
      <c r="U211" s="1" t="s">
        <v>728</v>
      </c>
      <c r="V211" s="1" t="s">
        <v>608</v>
      </c>
      <c r="W211" s="1" t="s">
        <v>553</v>
      </c>
      <c r="X211" s="1" t="s">
        <v>455</v>
      </c>
      <c r="Y211" s="1" t="s">
        <v>287</v>
      </c>
      <c r="Z211" s="1" t="s">
        <v>534</v>
      </c>
      <c r="AA211" s="1" t="s">
        <v>662</v>
      </c>
      <c r="AB211" s="1" t="s">
        <v>465</v>
      </c>
      <c r="AC211" s="1" t="s">
        <v>528</v>
      </c>
      <c r="AD211" s="1" t="s">
        <v>433</v>
      </c>
    </row>
    <row r="212" spans="1:30" x14ac:dyDescent="0.3">
      <c r="A212" s="1" t="s">
        <v>30</v>
      </c>
      <c r="B212">
        <v>2018</v>
      </c>
      <c r="C212" s="1" t="s">
        <v>233</v>
      </c>
      <c r="D212" s="1" t="s">
        <v>485</v>
      </c>
      <c r="E212" s="1" t="s">
        <v>671</v>
      </c>
      <c r="F212" s="1" t="s">
        <v>544</v>
      </c>
      <c r="G212" s="1" t="s">
        <v>618</v>
      </c>
      <c r="H212" s="1" t="s">
        <v>327</v>
      </c>
      <c r="I212" s="1" t="s">
        <v>560</v>
      </c>
      <c r="J212" s="1" t="s">
        <v>637</v>
      </c>
      <c r="K212" s="1" t="s">
        <v>285</v>
      </c>
      <c r="L212" s="1" t="s">
        <v>133</v>
      </c>
      <c r="M212" s="1" t="s">
        <v>531</v>
      </c>
      <c r="N212" s="1" t="s">
        <v>310</v>
      </c>
      <c r="O212" s="1" t="s">
        <v>705</v>
      </c>
      <c r="P212" s="1" t="s">
        <v>179</v>
      </c>
      <c r="Q212" s="1" t="s">
        <v>733</v>
      </c>
      <c r="R212" s="1" t="s">
        <v>693</v>
      </c>
      <c r="S212" s="1" t="s">
        <v>492</v>
      </c>
      <c r="T212" s="1" t="s">
        <v>671</v>
      </c>
      <c r="U212" s="1" t="s">
        <v>48</v>
      </c>
      <c r="V212" s="1" t="s">
        <v>673</v>
      </c>
      <c r="W212" s="1" t="s">
        <v>635</v>
      </c>
      <c r="X212" s="1" t="s">
        <v>254</v>
      </c>
      <c r="Y212" s="1" t="s">
        <v>453</v>
      </c>
      <c r="Z212" s="1" t="s">
        <v>615</v>
      </c>
      <c r="AA212" s="1" t="s">
        <v>734</v>
      </c>
      <c r="AB212" s="1" t="s">
        <v>440</v>
      </c>
      <c r="AC212" s="1" t="s">
        <v>501</v>
      </c>
      <c r="AD212" s="1" t="s">
        <v>603</v>
      </c>
    </row>
    <row r="213" spans="1:30" x14ac:dyDescent="0.3">
      <c r="A213" s="1" t="s">
        <v>54</v>
      </c>
      <c r="B213">
        <v>2018</v>
      </c>
      <c r="C213" s="1" t="s">
        <v>233</v>
      </c>
      <c r="D213" s="1" t="s">
        <v>535</v>
      </c>
      <c r="E213" s="1" t="s">
        <v>632</v>
      </c>
      <c r="F213" s="1" t="s">
        <v>581</v>
      </c>
      <c r="G213" s="1" t="s">
        <v>626</v>
      </c>
      <c r="H213" s="1" t="s">
        <v>214</v>
      </c>
      <c r="I213" s="1" t="s">
        <v>510</v>
      </c>
      <c r="J213" s="1" t="s">
        <v>666</v>
      </c>
      <c r="K213" s="1" t="s">
        <v>268</v>
      </c>
      <c r="L213" s="1" t="s">
        <v>153</v>
      </c>
      <c r="M213" s="1" t="s">
        <v>708</v>
      </c>
      <c r="N213" s="1" t="s">
        <v>379</v>
      </c>
      <c r="O213" s="1" t="s">
        <v>735</v>
      </c>
      <c r="P213" s="1" t="s">
        <v>428</v>
      </c>
      <c r="Q213" s="1" t="s">
        <v>736</v>
      </c>
      <c r="R213" s="1" t="s">
        <v>603</v>
      </c>
      <c r="S213" s="1" t="s">
        <v>524</v>
      </c>
      <c r="T213" s="1" t="s">
        <v>372</v>
      </c>
      <c r="U213" s="1" t="s">
        <v>728</v>
      </c>
      <c r="V213" s="1" t="s">
        <v>544</v>
      </c>
      <c r="W213" s="1" t="s">
        <v>471</v>
      </c>
      <c r="X213" s="1" t="s">
        <v>539</v>
      </c>
      <c r="Y213" s="1" t="s">
        <v>258</v>
      </c>
      <c r="Z213" s="1" t="s">
        <v>406</v>
      </c>
      <c r="AA213" s="1" t="s">
        <v>665</v>
      </c>
      <c r="AB213" s="1" t="s">
        <v>418</v>
      </c>
      <c r="AC213" s="1" t="s">
        <v>482</v>
      </c>
      <c r="AD213" s="1" t="s">
        <v>638</v>
      </c>
    </row>
    <row r="214" spans="1:30" x14ac:dyDescent="0.3">
      <c r="A214" s="1" t="s">
        <v>73</v>
      </c>
      <c r="B214">
        <v>2018</v>
      </c>
      <c r="C214" s="1" t="s">
        <v>233</v>
      </c>
      <c r="D214" s="1" t="s">
        <v>429</v>
      </c>
      <c r="E214" s="1" t="s">
        <v>601</v>
      </c>
      <c r="F214" s="1" t="s">
        <v>485</v>
      </c>
      <c r="G214" s="1" t="s">
        <v>545</v>
      </c>
      <c r="H214" s="1" t="s">
        <v>299</v>
      </c>
      <c r="I214" s="1" t="s">
        <v>563</v>
      </c>
      <c r="J214" s="1" t="s">
        <v>424</v>
      </c>
      <c r="K214" s="1" t="s">
        <v>201</v>
      </c>
      <c r="L214" s="1" t="s">
        <v>178</v>
      </c>
      <c r="M214" s="1" t="s">
        <v>604</v>
      </c>
      <c r="N214" s="1" t="s">
        <v>549</v>
      </c>
      <c r="O214" s="1" t="s">
        <v>663</v>
      </c>
      <c r="P214" s="1" t="s">
        <v>521</v>
      </c>
      <c r="Q214" s="1" t="s">
        <v>677</v>
      </c>
      <c r="R214" s="1" t="s">
        <v>635</v>
      </c>
      <c r="S214" s="1" t="s">
        <v>428</v>
      </c>
      <c r="T214" s="1" t="s">
        <v>424</v>
      </c>
      <c r="U214" s="1" t="s">
        <v>728</v>
      </c>
      <c r="V214" s="1" t="s">
        <v>441</v>
      </c>
      <c r="W214" s="1" t="s">
        <v>553</v>
      </c>
      <c r="X214" s="1" t="s">
        <v>455</v>
      </c>
      <c r="Y214" s="1" t="s">
        <v>287</v>
      </c>
      <c r="Z214" s="1" t="s">
        <v>534</v>
      </c>
      <c r="AA214" s="1" t="s">
        <v>662</v>
      </c>
      <c r="AB214" s="1" t="s">
        <v>465</v>
      </c>
      <c r="AC214" s="1" t="s">
        <v>528</v>
      </c>
      <c r="AD214" s="1" t="s">
        <v>433</v>
      </c>
    </row>
    <row r="215" spans="1:30" x14ac:dyDescent="0.3">
      <c r="A215" s="1" t="s">
        <v>30</v>
      </c>
      <c r="B215">
        <v>2018</v>
      </c>
      <c r="C215" s="1" t="s">
        <v>242</v>
      </c>
      <c r="D215" s="1" t="s">
        <v>485</v>
      </c>
      <c r="E215" s="1" t="s">
        <v>737</v>
      </c>
      <c r="F215" s="1" t="s">
        <v>429</v>
      </c>
      <c r="G215" s="1" t="s">
        <v>603</v>
      </c>
      <c r="H215" s="1" t="s">
        <v>345</v>
      </c>
      <c r="I215" s="1" t="s">
        <v>585</v>
      </c>
      <c r="J215" s="1" t="s">
        <v>575</v>
      </c>
      <c r="K215" s="1" t="s">
        <v>291</v>
      </c>
      <c r="L215" s="1" t="s">
        <v>109</v>
      </c>
      <c r="M215" s="1" t="s">
        <v>585</v>
      </c>
      <c r="N215" s="1" t="s">
        <v>581</v>
      </c>
      <c r="O215" s="1" t="s">
        <v>448</v>
      </c>
      <c r="P215" s="1" t="s">
        <v>568</v>
      </c>
      <c r="Q215" s="1" t="s">
        <v>738</v>
      </c>
      <c r="R215" s="1" t="s">
        <v>678</v>
      </c>
      <c r="S215" s="1" t="s">
        <v>686</v>
      </c>
      <c r="T215" s="1" t="s">
        <v>671</v>
      </c>
      <c r="U215" s="1" t="s">
        <v>48</v>
      </c>
      <c r="V215" s="1" t="s">
        <v>494</v>
      </c>
      <c r="W215" s="1" t="s">
        <v>438</v>
      </c>
      <c r="X215" s="1" t="s">
        <v>697</v>
      </c>
      <c r="Y215" s="1" t="s">
        <v>335</v>
      </c>
      <c r="Z215" s="1" t="s">
        <v>689</v>
      </c>
      <c r="AA215" s="1" t="s">
        <v>606</v>
      </c>
      <c r="AB215" s="1" t="s">
        <v>421</v>
      </c>
      <c r="AC215" s="1" t="s">
        <v>626</v>
      </c>
      <c r="AD215" s="1" t="s">
        <v>618</v>
      </c>
    </row>
    <row r="216" spans="1:30" x14ac:dyDescent="0.3">
      <c r="A216" s="1" t="s">
        <v>54</v>
      </c>
      <c r="B216">
        <v>2018</v>
      </c>
      <c r="C216" s="1" t="s">
        <v>242</v>
      </c>
      <c r="D216" s="1" t="s">
        <v>568</v>
      </c>
      <c r="E216" s="1" t="s">
        <v>662</v>
      </c>
      <c r="F216" s="1" t="s">
        <v>612</v>
      </c>
      <c r="G216" s="1" t="s">
        <v>626</v>
      </c>
      <c r="H216" s="1" t="s">
        <v>214</v>
      </c>
      <c r="I216" s="1" t="s">
        <v>568</v>
      </c>
      <c r="J216" s="1" t="s">
        <v>481</v>
      </c>
      <c r="K216" s="1" t="s">
        <v>173</v>
      </c>
      <c r="L216" s="1" t="s">
        <v>149</v>
      </c>
      <c r="M216" s="1" t="s">
        <v>510</v>
      </c>
      <c r="N216" s="1" t="s">
        <v>391</v>
      </c>
      <c r="O216" s="1" t="s">
        <v>596</v>
      </c>
      <c r="P216" s="1" t="s">
        <v>486</v>
      </c>
      <c r="Q216" s="1" t="s">
        <v>483</v>
      </c>
      <c r="R216" s="1" t="s">
        <v>565</v>
      </c>
      <c r="S216" s="1" t="s">
        <v>453</v>
      </c>
      <c r="T216" s="1" t="s">
        <v>433</v>
      </c>
      <c r="U216" s="1" t="s">
        <v>645</v>
      </c>
      <c r="V216" s="1" t="s">
        <v>481</v>
      </c>
      <c r="W216" s="1" t="s">
        <v>613</v>
      </c>
      <c r="X216" s="1" t="s">
        <v>619</v>
      </c>
      <c r="Y216" s="1" t="s">
        <v>263</v>
      </c>
      <c r="Z216" s="1" t="s">
        <v>435</v>
      </c>
      <c r="AA216" s="1" t="s">
        <v>645</v>
      </c>
      <c r="AB216" s="1" t="s">
        <v>405</v>
      </c>
      <c r="AC216" s="1" t="s">
        <v>435</v>
      </c>
      <c r="AD216" s="1" t="s">
        <v>572</v>
      </c>
    </row>
    <row r="217" spans="1:30" x14ac:dyDescent="0.3">
      <c r="A217" s="1" t="s">
        <v>73</v>
      </c>
      <c r="B217">
        <v>2018</v>
      </c>
      <c r="C217" s="1" t="s">
        <v>242</v>
      </c>
      <c r="D217" s="1" t="s">
        <v>310</v>
      </c>
      <c r="E217" s="1" t="s">
        <v>654</v>
      </c>
      <c r="F217" s="1" t="s">
        <v>583</v>
      </c>
      <c r="G217" s="1" t="s">
        <v>455</v>
      </c>
      <c r="H217" s="1" t="s">
        <v>259</v>
      </c>
      <c r="I217" s="1" t="s">
        <v>636</v>
      </c>
      <c r="J217" s="1" t="s">
        <v>422</v>
      </c>
      <c r="K217" s="1" t="s">
        <v>210</v>
      </c>
      <c r="L217" s="1" t="s">
        <v>164</v>
      </c>
      <c r="M217" s="1" t="s">
        <v>531</v>
      </c>
      <c r="N217" s="1" t="s">
        <v>434</v>
      </c>
      <c r="O217" s="1" t="s">
        <v>676</v>
      </c>
      <c r="P217" s="1" t="s">
        <v>498</v>
      </c>
      <c r="Q217" s="1" t="s">
        <v>739</v>
      </c>
      <c r="R217" s="1" t="s">
        <v>425</v>
      </c>
      <c r="S217" s="1" t="s">
        <v>636</v>
      </c>
      <c r="T217" s="1" t="s">
        <v>660</v>
      </c>
      <c r="U217" s="1" t="s">
        <v>645</v>
      </c>
      <c r="V217" s="1" t="s">
        <v>565</v>
      </c>
      <c r="W217" s="1" t="s">
        <v>634</v>
      </c>
      <c r="X217" s="1" t="s">
        <v>625</v>
      </c>
      <c r="Y217" s="1" t="s">
        <v>374</v>
      </c>
      <c r="Z217" s="1" t="s">
        <v>539</v>
      </c>
      <c r="AA217" s="1" t="s">
        <v>316</v>
      </c>
      <c r="AB217" s="1" t="s">
        <v>482</v>
      </c>
      <c r="AC217" s="1" t="s">
        <v>539</v>
      </c>
      <c r="AD217" s="1" t="s">
        <v>501</v>
      </c>
    </row>
    <row r="218" spans="1:30" x14ac:dyDescent="0.3">
      <c r="A218" s="1" t="s">
        <v>30</v>
      </c>
      <c r="B218">
        <v>2019</v>
      </c>
      <c r="C218" s="1" t="s">
        <v>31</v>
      </c>
      <c r="D218" s="1" t="s">
        <v>575</v>
      </c>
      <c r="E218" s="1" t="s">
        <v>556</v>
      </c>
      <c r="F218" s="1" t="s">
        <v>498</v>
      </c>
      <c r="G218" s="1" t="s">
        <v>603</v>
      </c>
      <c r="H218" s="1" t="s">
        <v>257</v>
      </c>
      <c r="I218" s="1" t="s">
        <v>537</v>
      </c>
      <c r="J218" s="1" t="s">
        <v>435</v>
      </c>
      <c r="K218" s="1" t="s">
        <v>344</v>
      </c>
      <c r="L218" s="1" t="s">
        <v>74</v>
      </c>
      <c r="M218" s="1" t="s">
        <v>185</v>
      </c>
      <c r="N218" s="1" t="s">
        <v>526</v>
      </c>
      <c r="O218" s="1" t="s">
        <v>740</v>
      </c>
      <c r="P218" s="1" t="s">
        <v>429</v>
      </c>
      <c r="Q218" s="1" t="s">
        <v>536</v>
      </c>
      <c r="R218" s="1" t="s">
        <v>722</v>
      </c>
      <c r="S218" s="1" t="s">
        <v>441</v>
      </c>
      <c r="T218" s="1" t="s">
        <v>741</v>
      </c>
      <c r="U218" s="1" t="s">
        <v>48</v>
      </c>
      <c r="V218" s="1" t="s">
        <v>644</v>
      </c>
      <c r="W218" s="1" t="s">
        <v>316</v>
      </c>
      <c r="X218" s="1" t="s">
        <v>697</v>
      </c>
      <c r="Y218" s="1" t="s">
        <v>367</v>
      </c>
      <c r="Z218" s="1" t="s">
        <v>579</v>
      </c>
      <c r="AA218" s="1" t="s">
        <v>478</v>
      </c>
      <c r="AB218" s="1" t="s">
        <v>549</v>
      </c>
      <c r="AC218" s="1" t="s">
        <v>730</v>
      </c>
      <c r="AD218" s="1" t="s">
        <v>369</v>
      </c>
    </row>
    <row r="219" spans="1:30" x14ac:dyDescent="0.3">
      <c r="A219" s="1" t="s">
        <v>54</v>
      </c>
      <c r="B219">
        <v>2019</v>
      </c>
      <c r="C219" s="1" t="s">
        <v>31</v>
      </c>
      <c r="D219" s="1" t="s">
        <v>547</v>
      </c>
      <c r="E219" s="1" t="s">
        <v>692</v>
      </c>
      <c r="F219" s="1" t="s">
        <v>651</v>
      </c>
      <c r="G219" s="1" t="s">
        <v>730</v>
      </c>
      <c r="H219" s="1" t="s">
        <v>214</v>
      </c>
      <c r="I219" s="1" t="s">
        <v>422</v>
      </c>
      <c r="J219" s="1" t="s">
        <v>418</v>
      </c>
      <c r="K219" s="1" t="s">
        <v>289</v>
      </c>
      <c r="L219" s="1" t="s">
        <v>100</v>
      </c>
      <c r="M219" s="1" t="s">
        <v>541</v>
      </c>
      <c r="N219" s="1" t="s">
        <v>391</v>
      </c>
      <c r="O219" s="1" t="s">
        <v>362</v>
      </c>
      <c r="P219" s="1" t="s">
        <v>619</v>
      </c>
      <c r="Q219" s="1" t="s">
        <v>742</v>
      </c>
      <c r="R219" s="1" t="s">
        <v>667</v>
      </c>
      <c r="S219" s="1" t="s">
        <v>375</v>
      </c>
      <c r="T219" s="1" t="s">
        <v>612</v>
      </c>
      <c r="U219" s="1" t="s">
        <v>649</v>
      </c>
      <c r="V219" s="1" t="s">
        <v>367</v>
      </c>
      <c r="W219" s="1" t="s">
        <v>528</v>
      </c>
      <c r="X219" s="1" t="s">
        <v>581</v>
      </c>
      <c r="Y219" s="1" t="s">
        <v>200</v>
      </c>
      <c r="Z219" s="1" t="s">
        <v>423</v>
      </c>
      <c r="AA219" s="1" t="s">
        <v>713</v>
      </c>
      <c r="AB219" s="1" t="s">
        <v>435</v>
      </c>
      <c r="AC219" s="1" t="s">
        <v>389</v>
      </c>
      <c r="AD219" s="1" t="s">
        <v>572</v>
      </c>
    </row>
    <row r="220" spans="1:30" x14ac:dyDescent="0.3">
      <c r="A220" s="1" t="s">
        <v>73</v>
      </c>
      <c r="B220">
        <v>2019</v>
      </c>
      <c r="C220" s="1" t="s">
        <v>31</v>
      </c>
      <c r="D220" s="1" t="s">
        <v>485</v>
      </c>
      <c r="E220" s="1" t="s">
        <v>550</v>
      </c>
      <c r="F220" s="1" t="s">
        <v>585</v>
      </c>
      <c r="G220" s="1" t="s">
        <v>455</v>
      </c>
      <c r="H220" s="1" t="s">
        <v>326</v>
      </c>
      <c r="I220" s="1" t="s">
        <v>530</v>
      </c>
      <c r="J220" s="1" t="s">
        <v>406</v>
      </c>
      <c r="K220" s="1" t="s">
        <v>293</v>
      </c>
      <c r="L220" s="1" t="s">
        <v>56</v>
      </c>
      <c r="M220" s="1" t="s">
        <v>636</v>
      </c>
      <c r="N220" s="1" t="s">
        <v>432</v>
      </c>
      <c r="O220" s="1" t="s">
        <v>676</v>
      </c>
      <c r="P220" s="1" t="s">
        <v>429</v>
      </c>
      <c r="Q220" s="1" t="s">
        <v>687</v>
      </c>
      <c r="R220" s="1" t="s">
        <v>700</v>
      </c>
      <c r="S220" s="1" t="s">
        <v>638</v>
      </c>
      <c r="T220" s="1" t="s">
        <v>720</v>
      </c>
      <c r="U220" s="1" t="s">
        <v>649</v>
      </c>
      <c r="V220" s="1" t="s">
        <v>509</v>
      </c>
      <c r="W220" s="1" t="s">
        <v>156</v>
      </c>
      <c r="X220" s="1" t="s">
        <v>441</v>
      </c>
      <c r="Y220" s="1" t="s">
        <v>317</v>
      </c>
      <c r="Z220" s="1" t="s">
        <v>544</v>
      </c>
      <c r="AA220" s="1" t="s">
        <v>734</v>
      </c>
      <c r="AB220" s="1" t="s">
        <v>427</v>
      </c>
      <c r="AC220" s="1" t="s">
        <v>564</v>
      </c>
      <c r="AD220" s="1" t="s">
        <v>605</v>
      </c>
    </row>
    <row r="221" spans="1:30" x14ac:dyDescent="0.3">
      <c r="A221" s="1" t="s">
        <v>30</v>
      </c>
      <c r="B221">
        <v>2019</v>
      </c>
      <c r="C221" s="1" t="s">
        <v>85</v>
      </c>
      <c r="D221" s="1" t="s">
        <v>539</v>
      </c>
      <c r="E221" s="1" t="s">
        <v>729</v>
      </c>
      <c r="F221" s="1" t="s">
        <v>428</v>
      </c>
      <c r="G221" s="1" t="s">
        <v>642</v>
      </c>
      <c r="H221" s="1" t="s">
        <v>264</v>
      </c>
      <c r="I221" s="1" t="s">
        <v>471</v>
      </c>
      <c r="J221" s="1" t="s">
        <v>403</v>
      </c>
      <c r="K221" s="1" t="s">
        <v>281</v>
      </c>
      <c r="L221" s="1" t="s">
        <v>104</v>
      </c>
      <c r="M221" s="1" t="s">
        <v>558</v>
      </c>
      <c r="N221" s="1" t="s">
        <v>429</v>
      </c>
      <c r="O221" s="1" t="s">
        <v>682</v>
      </c>
      <c r="P221" s="1" t="s">
        <v>559</v>
      </c>
      <c r="Q221" s="1" t="s">
        <v>514</v>
      </c>
      <c r="R221" s="1" t="s">
        <v>654</v>
      </c>
      <c r="S221" s="1" t="s">
        <v>665</v>
      </c>
      <c r="T221" s="1" t="s">
        <v>741</v>
      </c>
      <c r="U221" s="1" t="s">
        <v>48</v>
      </c>
      <c r="V221" s="1" t="s">
        <v>608</v>
      </c>
      <c r="W221" s="1" t="s">
        <v>316</v>
      </c>
      <c r="X221" s="1" t="s">
        <v>741</v>
      </c>
      <c r="Y221" s="1" t="s">
        <v>165</v>
      </c>
      <c r="Z221" s="1" t="s">
        <v>659</v>
      </c>
      <c r="AA221" s="1" t="s">
        <v>743</v>
      </c>
      <c r="AB221" s="1" t="s">
        <v>588</v>
      </c>
      <c r="AC221" s="1" t="s">
        <v>553</v>
      </c>
      <c r="AD221" s="1" t="s">
        <v>369</v>
      </c>
    </row>
    <row r="222" spans="1:30" x14ac:dyDescent="0.3">
      <c r="A222" s="1" t="s">
        <v>54</v>
      </c>
      <c r="B222">
        <v>2019</v>
      </c>
      <c r="C222" s="1" t="s">
        <v>85</v>
      </c>
      <c r="D222" s="1" t="s">
        <v>636</v>
      </c>
      <c r="E222" s="1" t="s">
        <v>316</v>
      </c>
      <c r="F222" s="1" t="s">
        <v>608</v>
      </c>
      <c r="G222" s="1" t="s">
        <v>730</v>
      </c>
      <c r="H222" s="1" t="s">
        <v>243</v>
      </c>
      <c r="I222" s="1" t="s">
        <v>526</v>
      </c>
      <c r="J222" s="1" t="s">
        <v>491</v>
      </c>
      <c r="K222" s="1" t="s">
        <v>272</v>
      </c>
      <c r="L222" s="1" t="s">
        <v>100</v>
      </c>
      <c r="M222" s="1" t="s">
        <v>433</v>
      </c>
      <c r="N222" s="1" t="s">
        <v>312</v>
      </c>
      <c r="O222" s="1" t="s">
        <v>437</v>
      </c>
      <c r="P222" s="1" t="s">
        <v>572</v>
      </c>
      <c r="Q222" s="1" t="s">
        <v>209</v>
      </c>
      <c r="R222" s="1" t="s">
        <v>689</v>
      </c>
      <c r="S222" s="1" t="s">
        <v>405</v>
      </c>
      <c r="T222" s="1" t="s">
        <v>708</v>
      </c>
      <c r="U222" s="1" t="s">
        <v>744</v>
      </c>
      <c r="V222" s="1" t="s">
        <v>323</v>
      </c>
      <c r="W222" s="1" t="s">
        <v>575</v>
      </c>
      <c r="X222" s="1" t="s">
        <v>568</v>
      </c>
      <c r="Y222" s="1" t="s">
        <v>169</v>
      </c>
      <c r="Z222" s="1" t="s">
        <v>482</v>
      </c>
      <c r="AA222" s="1" t="s">
        <v>713</v>
      </c>
      <c r="AB222" s="1" t="s">
        <v>382</v>
      </c>
      <c r="AC222" s="1" t="s">
        <v>481</v>
      </c>
      <c r="AD222" s="1" t="s">
        <v>497</v>
      </c>
    </row>
    <row r="223" spans="1:30" x14ac:dyDescent="0.3">
      <c r="A223" s="1" t="s">
        <v>73</v>
      </c>
      <c r="B223">
        <v>2019</v>
      </c>
      <c r="C223" s="1" t="s">
        <v>85</v>
      </c>
      <c r="D223" s="1" t="s">
        <v>486</v>
      </c>
      <c r="E223" s="1" t="s">
        <v>359</v>
      </c>
      <c r="F223" s="1" t="s">
        <v>510</v>
      </c>
      <c r="G223" s="1" t="s">
        <v>553</v>
      </c>
      <c r="H223" s="1" t="s">
        <v>259</v>
      </c>
      <c r="I223" s="1" t="s">
        <v>516</v>
      </c>
      <c r="J223" s="1" t="s">
        <v>328</v>
      </c>
      <c r="K223" s="1" t="s">
        <v>285</v>
      </c>
      <c r="L223" s="1" t="s">
        <v>96</v>
      </c>
      <c r="M223" s="1" t="s">
        <v>521</v>
      </c>
      <c r="N223" s="1" t="s">
        <v>490</v>
      </c>
      <c r="O223" s="1" t="s">
        <v>698</v>
      </c>
      <c r="P223" s="1" t="s">
        <v>310</v>
      </c>
      <c r="Q223" s="1" t="s">
        <v>745</v>
      </c>
      <c r="R223" s="1" t="s">
        <v>649</v>
      </c>
      <c r="S223" s="1" t="s">
        <v>521</v>
      </c>
      <c r="T223" s="1" t="s">
        <v>645</v>
      </c>
      <c r="U223" s="1" t="s">
        <v>744</v>
      </c>
      <c r="V223" s="1" t="s">
        <v>584</v>
      </c>
      <c r="W223" s="1" t="s">
        <v>631</v>
      </c>
      <c r="X223" s="1" t="s">
        <v>627</v>
      </c>
      <c r="Y223" s="1" t="s">
        <v>257</v>
      </c>
      <c r="Z223" s="1" t="s">
        <v>485</v>
      </c>
      <c r="AA223" s="1" t="s">
        <v>673</v>
      </c>
      <c r="AB223" s="1" t="s">
        <v>412</v>
      </c>
      <c r="AC223" s="1" t="s">
        <v>429</v>
      </c>
      <c r="AD223" s="1" t="s">
        <v>571</v>
      </c>
    </row>
    <row r="224" spans="1:30" x14ac:dyDescent="0.3">
      <c r="A224" s="1" t="s">
        <v>30</v>
      </c>
      <c r="B224">
        <v>2019</v>
      </c>
      <c r="C224" s="1" t="s">
        <v>107</v>
      </c>
      <c r="D224" s="1" t="s">
        <v>564</v>
      </c>
      <c r="E224" s="1" t="s">
        <v>716</v>
      </c>
      <c r="F224" s="1" t="s">
        <v>567</v>
      </c>
      <c r="G224" s="1" t="s">
        <v>642</v>
      </c>
      <c r="H224" s="1" t="s">
        <v>264</v>
      </c>
      <c r="I224" s="1" t="s">
        <v>599</v>
      </c>
      <c r="J224" s="1" t="s">
        <v>385</v>
      </c>
      <c r="K224" s="1" t="s">
        <v>341</v>
      </c>
      <c r="L224" s="1" t="s">
        <v>104</v>
      </c>
      <c r="M224" s="1" t="s">
        <v>185</v>
      </c>
      <c r="N224" s="1" t="s">
        <v>429</v>
      </c>
      <c r="O224" s="1" t="s">
        <v>703</v>
      </c>
      <c r="P224" s="1" t="s">
        <v>619</v>
      </c>
      <c r="Q224" s="1" t="s">
        <v>656</v>
      </c>
      <c r="R224" s="1" t="s">
        <v>671</v>
      </c>
      <c r="S224" s="1" t="s">
        <v>665</v>
      </c>
      <c r="T224" s="1" t="s">
        <v>316</v>
      </c>
      <c r="U224" s="1" t="s">
        <v>48</v>
      </c>
      <c r="V224" s="1" t="s">
        <v>720</v>
      </c>
      <c r="W224" s="1" t="s">
        <v>463</v>
      </c>
      <c r="X224" s="1" t="s">
        <v>701</v>
      </c>
      <c r="Y224" s="1" t="s">
        <v>260</v>
      </c>
      <c r="Z224" s="1" t="s">
        <v>629</v>
      </c>
      <c r="AA224" s="1" t="s">
        <v>743</v>
      </c>
      <c r="AB224" s="1" t="s">
        <v>489</v>
      </c>
      <c r="AC224" s="1" t="s">
        <v>603</v>
      </c>
      <c r="AD224" s="1" t="s">
        <v>580</v>
      </c>
    </row>
    <row r="225" spans="1:30" x14ac:dyDescent="0.3">
      <c r="A225" s="1" t="s">
        <v>54</v>
      </c>
      <c r="B225">
        <v>2019</v>
      </c>
      <c r="C225" s="1" t="s">
        <v>107</v>
      </c>
      <c r="D225" s="1" t="s">
        <v>521</v>
      </c>
      <c r="E225" s="1" t="s">
        <v>746</v>
      </c>
      <c r="F225" s="1" t="s">
        <v>579</v>
      </c>
      <c r="G225" s="1" t="s">
        <v>618</v>
      </c>
      <c r="H225" s="1" t="s">
        <v>243</v>
      </c>
      <c r="I225" s="1" t="s">
        <v>636</v>
      </c>
      <c r="J225" s="1" t="s">
        <v>580</v>
      </c>
      <c r="K225" s="1" t="s">
        <v>275</v>
      </c>
      <c r="L225" s="1" t="s">
        <v>100</v>
      </c>
      <c r="M225" s="1" t="s">
        <v>589</v>
      </c>
      <c r="N225" s="1" t="s">
        <v>249</v>
      </c>
      <c r="O225" s="1" t="s">
        <v>747</v>
      </c>
      <c r="P225" s="1" t="s">
        <v>605</v>
      </c>
      <c r="Q225" s="1" t="s">
        <v>475</v>
      </c>
      <c r="R225" s="1" t="s">
        <v>651</v>
      </c>
      <c r="S225" s="1" t="s">
        <v>309</v>
      </c>
      <c r="T225" s="1" t="s">
        <v>626</v>
      </c>
      <c r="U225" s="1" t="s">
        <v>494</v>
      </c>
      <c r="V225" s="1" t="s">
        <v>358</v>
      </c>
      <c r="W225" s="1" t="s">
        <v>539</v>
      </c>
      <c r="X225" s="1" t="s">
        <v>558</v>
      </c>
      <c r="Y225" s="1" t="s">
        <v>272</v>
      </c>
      <c r="Z225" s="1" t="s">
        <v>382</v>
      </c>
      <c r="AA225" s="1" t="s">
        <v>424</v>
      </c>
      <c r="AB225" s="1" t="s">
        <v>410</v>
      </c>
      <c r="AC225" s="1" t="s">
        <v>427</v>
      </c>
      <c r="AD225" s="1" t="s">
        <v>509</v>
      </c>
    </row>
    <row r="226" spans="1:30" x14ac:dyDescent="0.3">
      <c r="A226" s="1" t="s">
        <v>73</v>
      </c>
      <c r="B226">
        <v>2019</v>
      </c>
      <c r="C226" s="1" t="s">
        <v>107</v>
      </c>
      <c r="D226" s="1" t="s">
        <v>581</v>
      </c>
      <c r="E226" s="1" t="s">
        <v>729</v>
      </c>
      <c r="F226" s="1" t="s">
        <v>368</v>
      </c>
      <c r="G226" s="1" t="s">
        <v>623</v>
      </c>
      <c r="H226" s="1" t="s">
        <v>259</v>
      </c>
      <c r="I226" s="1" t="s">
        <v>486</v>
      </c>
      <c r="J226" s="1" t="s">
        <v>417</v>
      </c>
      <c r="K226" s="1" t="s">
        <v>326</v>
      </c>
      <c r="L226" s="1" t="s">
        <v>96</v>
      </c>
      <c r="M226" s="1" t="s">
        <v>509</v>
      </c>
      <c r="N226" s="1" t="s">
        <v>320</v>
      </c>
      <c r="O226" s="1" t="s">
        <v>478</v>
      </c>
      <c r="P226" s="1" t="s">
        <v>535</v>
      </c>
      <c r="Q226" s="1" t="s">
        <v>590</v>
      </c>
      <c r="R226" s="1" t="s">
        <v>690</v>
      </c>
      <c r="S226" s="1" t="s">
        <v>571</v>
      </c>
      <c r="T226" s="1" t="s">
        <v>424</v>
      </c>
      <c r="U226" s="1" t="s">
        <v>494</v>
      </c>
      <c r="V226" s="1" t="s">
        <v>521</v>
      </c>
      <c r="W226" s="1" t="s">
        <v>629</v>
      </c>
      <c r="X226" s="1" t="s">
        <v>644</v>
      </c>
      <c r="Y226" s="1" t="s">
        <v>354</v>
      </c>
      <c r="Z226" s="1" t="s">
        <v>555</v>
      </c>
      <c r="AA226" s="1" t="s">
        <v>673</v>
      </c>
      <c r="AB226" s="1" t="s">
        <v>518</v>
      </c>
      <c r="AC226" s="1" t="s">
        <v>555</v>
      </c>
      <c r="AD226" s="1" t="s">
        <v>541</v>
      </c>
    </row>
    <row r="227" spans="1:30" x14ac:dyDescent="0.3">
      <c r="A227" s="1" t="s">
        <v>30</v>
      </c>
      <c r="B227">
        <v>2019</v>
      </c>
      <c r="C227" s="1" t="s">
        <v>136</v>
      </c>
      <c r="D227" s="1" t="s">
        <v>429</v>
      </c>
      <c r="E227" s="1" t="s">
        <v>628</v>
      </c>
      <c r="F227" s="1" t="s">
        <v>500</v>
      </c>
      <c r="G227" s="1" t="s">
        <v>415</v>
      </c>
      <c r="H227" s="1" t="s">
        <v>357</v>
      </c>
      <c r="I227" s="1" t="s">
        <v>631</v>
      </c>
      <c r="J227" s="1" t="s">
        <v>518</v>
      </c>
      <c r="K227" s="1" t="s">
        <v>353</v>
      </c>
      <c r="L227" s="1" t="s">
        <v>145</v>
      </c>
      <c r="M227" s="1" t="s">
        <v>538</v>
      </c>
      <c r="N227" s="1" t="s">
        <v>555</v>
      </c>
      <c r="O227" s="1" t="s">
        <v>703</v>
      </c>
      <c r="P227" s="1" t="s">
        <v>558</v>
      </c>
      <c r="Q227" s="1" t="s">
        <v>731</v>
      </c>
      <c r="R227" s="1" t="s">
        <v>711</v>
      </c>
      <c r="S227" s="1" t="s">
        <v>713</v>
      </c>
      <c r="T227" s="1" t="s">
        <v>600</v>
      </c>
      <c r="U227" s="1" t="s">
        <v>48</v>
      </c>
      <c r="V227" s="1" t="s">
        <v>728</v>
      </c>
      <c r="W227" s="1" t="s">
        <v>438</v>
      </c>
      <c r="X227" s="1" t="s">
        <v>711</v>
      </c>
      <c r="Y227" s="1" t="s">
        <v>524</v>
      </c>
      <c r="Z227" s="1" t="s">
        <v>686</v>
      </c>
      <c r="AA227" s="1" t="s">
        <v>748</v>
      </c>
      <c r="AB227" s="1" t="s">
        <v>517</v>
      </c>
      <c r="AC227" s="1" t="s">
        <v>579</v>
      </c>
      <c r="AD227" s="1" t="s">
        <v>603</v>
      </c>
    </row>
    <row r="228" spans="1:30" x14ac:dyDescent="0.3">
      <c r="A228" s="1" t="s">
        <v>54</v>
      </c>
      <c r="B228">
        <v>2019</v>
      </c>
      <c r="C228" s="1" t="s">
        <v>136</v>
      </c>
      <c r="D228" s="1" t="s">
        <v>541</v>
      </c>
      <c r="E228" s="1" t="s">
        <v>748</v>
      </c>
      <c r="F228" s="1" t="s">
        <v>547</v>
      </c>
      <c r="G228" s="1" t="s">
        <v>603</v>
      </c>
      <c r="H228" s="1" t="s">
        <v>200</v>
      </c>
      <c r="I228" s="1" t="s">
        <v>718</v>
      </c>
      <c r="J228" s="1" t="s">
        <v>749</v>
      </c>
      <c r="K228" s="1" t="s">
        <v>337</v>
      </c>
      <c r="L228" s="1" t="s">
        <v>119</v>
      </c>
      <c r="M228" s="1" t="s">
        <v>369</v>
      </c>
      <c r="N228" s="1" t="s">
        <v>335</v>
      </c>
      <c r="O228" s="1" t="s">
        <v>663</v>
      </c>
      <c r="P228" s="1" t="s">
        <v>629</v>
      </c>
      <c r="Q228" s="1" t="s">
        <v>750</v>
      </c>
      <c r="R228" s="1" t="s">
        <v>451</v>
      </c>
      <c r="S228" s="1" t="s">
        <v>435</v>
      </c>
      <c r="T228" s="1" t="s">
        <v>553</v>
      </c>
      <c r="U228" s="1" t="s">
        <v>316</v>
      </c>
      <c r="V228" s="1" t="s">
        <v>384</v>
      </c>
      <c r="W228" s="1" t="s">
        <v>559</v>
      </c>
      <c r="X228" s="1" t="s">
        <v>578</v>
      </c>
      <c r="Y228" s="1" t="s">
        <v>152</v>
      </c>
      <c r="Z228" s="1" t="s">
        <v>489</v>
      </c>
      <c r="AA228" s="1" t="s">
        <v>635</v>
      </c>
      <c r="AB228" s="1" t="s">
        <v>417</v>
      </c>
      <c r="AC228" s="1" t="s">
        <v>432</v>
      </c>
      <c r="AD228" s="1" t="s">
        <v>510</v>
      </c>
    </row>
    <row r="229" spans="1:30" x14ac:dyDescent="0.3">
      <c r="A229" s="1" t="s">
        <v>73</v>
      </c>
      <c r="B229">
        <v>2019</v>
      </c>
      <c r="C229" s="1" t="s">
        <v>136</v>
      </c>
      <c r="D229" s="1" t="s">
        <v>547</v>
      </c>
      <c r="E229" s="1" t="s">
        <v>751</v>
      </c>
      <c r="F229" s="1" t="s">
        <v>548</v>
      </c>
      <c r="G229" s="1" t="s">
        <v>642</v>
      </c>
      <c r="H229" s="1" t="s">
        <v>259</v>
      </c>
      <c r="I229" s="1" t="s">
        <v>645</v>
      </c>
      <c r="J229" s="1" t="s">
        <v>667</v>
      </c>
      <c r="K229" s="1" t="s">
        <v>360</v>
      </c>
      <c r="L229" s="1" t="s">
        <v>109</v>
      </c>
      <c r="M229" s="1" t="s">
        <v>571</v>
      </c>
      <c r="N229" s="1" t="s">
        <v>489</v>
      </c>
      <c r="O229" s="1" t="s">
        <v>743</v>
      </c>
      <c r="P229" s="1" t="s">
        <v>604</v>
      </c>
      <c r="Q229" s="1" t="s">
        <v>752</v>
      </c>
      <c r="R229" s="1" t="s">
        <v>652</v>
      </c>
      <c r="S229" s="1" t="s">
        <v>541</v>
      </c>
      <c r="T229" s="1" t="s">
        <v>670</v>
      </c>
      <c r="U229" s="1" t="s">
        <v>316</v>
      </c>
      <c r="V229" s="1" t="s">
        <v>368</v>
      </c>
      <c r="W229" s="1" t="s">
        <v>631</v>
      </c>
      <c r="X229" s="1" t="s">
        <v>728</v>
      </c>
      <c r="Y229" s="1" t="s">
        <v>360</v>
      </c>
      <c r="Z229" s="1" t="s">
        <v>558</v>
      </c>
      <c r="AA229" s="1" t="s">
        <v>678</v>
      </c>
      <c r="AB229" s="1" t="s">
        <v>518</v>
      </c>
      <c r="AC229" s="1" t="s">
        <v>498</v>
      </c>
      <c r="AD229" s="1" t="s">
        <v>616</v>
      </c>
    </row>
    <row r="230" spans="1:30" x14ac:dyDescent="0.3">
      <c r="A230" s="1" t="s">
        <v>30</v>
      </c>
      <c r="B230">
        <v>2019</v>
      </c>
      <c r="C230" s="1" t="s">
        <v>146</v>
      </c>
      <c r="D230" s="1" t="s">
        <v>581</v>
      </c>
      <c r="E230" s="1" t="s">
        <v>590</v>
      </c>
      <c r="F230" s="1" t="s">
        <v>613</v>
      </c>
      <c r="G230" s="1" t="s">
        <v>634</v>
      </c>
      <c r="H230" s="1" t="s">
        <v>349</v>
      </c>
      <c r="I230" s="1" t="s">
        <v>689</v>
      </c>
      <c r="J230" s="1" t="s">
        <v>531</v>
      </c>
      <c r="K230" s="1" t="s">
        <v>403</v>
      </c>
      <c r="L230" s="1" t="s">
        <v>130</v>
      </c>
      <c r="M230" s="1" t="s">
        <v>541</v>
      </c>
      <c r="N230" s="1" t="s">
        <v>572</v>
      </c>
      <c r="O230" s="1" t="s">
        <v>669</v>
      </c>
      <c r="P230" s="1" t="s">
        <v>369</v>
      </c>
      <c r="Q230" s="1" t="s">
        <v>753</v>
      </c>
      <c r="R230" s="1" t="s">
        <v>550</v>
      </c>
      <c r="S230" s="1" t="s">
        <v>645</v>
      </c>
      <c r="T230" s="1" t="s">
        <v>600</v>
      </c>
      <c r="U230" s="1" t="s">
        <v>48</v>
      </c>
      <c r="V230" s="1" t="s">
        <v>662</v>
      </c>
      <c r="W230" s="1" t="s">
        <v>697</v>
      </c>
      <c r="X230" s="1" t="s">
        <v>693</v>
      </c>
      <c r="Y230" s="1" t="s">
        <v>524</v>
      </c>
      <c r="Z230" s="1" t="s">
        <v>720</v>
      </c>
      <c r="AA230" s="1" t="s">
        <v>324</v>
      </c>
      <c r="AB230" s="1" t="s">
        <v>542</v>
      </c>
      <c r="AC230" s="1" t="s">
        <v>689</v>
      </c>
      <c r="AD230" s="1" t="s">
        <v>156</v>
      </c>
    </row>
    <row r="231" spans="1:30" x14ac:dyDescent="0.3">
      <c r="A231" s="1" t="s">
        <v>54</v>
      </c>
      <c r="B231">
        <v>2019</v>
      </c>
      <c r="C231" s="1" t="s">
        <v>146</v>
      </c>
      <c r="D231" s="1" t="s">
        <v>589</v>
      </c>
      <c r="E231" s="1" t="s">
        <v>355</v>
      </c>
      <c r="F231" s="1" t="s">
        <v>541</v>
      </c>
      <c r="G231" s="1" t="s">
        <v>659</v>
      </c>
      <c r="H231" s="1" t="s">
        <v>200</v>
      </c>
      <c r="I231" s="1" t="s">
        <v>754</v>
      </c>
      <c r="J231" s="1" t="s">
        <v>755</v>
      </c>
      <c r="K231" s="1" t="s">
        <v>380</v>
      </c>
      <c r="L231" s="1" t="s">
        <v>229</v>
      </c>
      <c r="M231" s="1" t="s">
        <v>369</v>
      </c>
      <c r="N231" s="1" t="s">
        <v>446</v>
      </c>
      <c r="O231" s="1" t="s">
        <v>606</v>
      </c>
      <c r="P231" s="1" t="s">
        <v>627</v>
      </c>
      <c r="Q231" s="1" t="s">
        <v>756</v>
      </c>
      <c r="R231" s="1" t="s">
        <v>609</v>
      </c>
      <c r="S231" s="1" t="s">
        <v>435</v>
      </c>
      <c r="T231" s="1" t="s">
        <v>603</v>
      </c>
      <c r="U231" s="1" t="s">
        <v>692</v>
      </c>
      <c r="V231" s="1" t="s">
        <v>418</v>
      </c>
      <c r="W231" s="1" t="s">
        <v>429</v>
      </c>
      <c r="X231" s="1" t="s">
        <v>368</v>
      </c>
      <c r="Y231" s="1" t="s">
        <v>191</v>
      </c>
      <c r="Z231" s="1" t="s">
        <v>436</v>
      </c>
      <c r="AA231" s="1" t="s">
        <v>684</v>
      </c>
      <c r="AB231" s="1" t="s">
        <v>320</v>
      </c>
      <c r="AC231" s="1" t="s">
        <v>490</v>
      </c>
      <c r="AD231" s="1" t="s">
        <v>455</v>
      </c>
    </row>
    <row r="232" spans="1:30" x14ac:dyDescent="0.3">
      <c r="A232" s="1" t="s">
        <v>73</v>
      </c>
      <c r="B232">
        <v>2019</v>
      </c>
      <c r="C232" s="1" t="s">
        <v>146</v>
      </c>
      <c r="D232" s="1" t="s">
        <v>567</v>
      </c>
      <c r="E232" s="1" t="s">
        <v>350</v>
      </c>
      <c r="F232" s="1" t="s">
        <v>581</v>
      </c>
      <c r="G232" s="1" t="s">
        <v>689</v>
      </c>
      <c r="H232" s="1" t="s">
        <v>265</v>
      </c>
      <c r="I232" s="1" t="s">
        <v>660</v>
      </c>
      <c r="J232" s="1" t="s">
        <v>654</v>
      </c>
      <c r="K232" s="1" t="s">
        <v>312</v>
      </c>
      <c r="L232" s="1" t="s">
        <v>149</v>
      </c>
      <c r="M232" s="1" t="s">
        <v>531</v>
      </c>
      <c r="N232" s="1" t="s">
        <v>401</v>
      </c>
      <c r="O232" s="1" t="s">
        <v>724</v>
      </c>
      <c r="P232" s="1" t="s">
        <v>565</v>
      </c>
      <c r="Q232" s="1" t="s">
        <v>209</v>
      </c>
      <c r="R232" s="1" t="s">
        <v>647</v>
      </c>
      <c r="S232" s="1" t="s">
        <v>541</v>
      </c>
      <c r="T232" s="1" t="s">
        <v>650</v>
      </c>
      <c r="U232" s="1" t="s">
        <v>692</v>
      </c>
      <c r="V232" s="1" t="s">
        <v>580</v>
      </c>
      <c r="W232" s="1" t="s">
        <v>629</v>
      </c>
      <c r="X232" s="1" t="s">
        <v>650</v>
      </c>
      <c r="Y232" s="1" t="s">
        <v>354</v>
      </c>
      <c r="Z232" s="1" t="s">
        <v>605</v>
      </c>
      <c r="AA232" s="1" t="s">
        <v>556</v>
      </c>
      <c r="AB232" s="1" t="s">
        <v>436</v>
      </c>
      <c r="AC232" s="1" t="s">
        <v>497</v>
      </c>
      <c r="AD232" s="1" t="s">
        <v>579</v>
      </c>
    </row>
    <row r="233" spans="1:30" x14ac:dyDescent="0.3">
      <c r="A233" s="1" t="s">
        <v>30</v>
      </c>
      <c r="B233">
        <v>2019</v>
      </c>
      <c r="C233" s="1" t="s">
        <v>163</v>
      </c>
      <c r="D233" s="1" t="s">
        <v>584</v>
      </c>
      <c r="E233" s="1" t="s">
        <v>732</v>
      </c>
      <c r="F233" s="1" t="s">
        <v>584</v>
      </c>
      <c r="G233" s="1" t="s">
        <v>560</v>
      </c>
      <c r="H233" s="1" t="s">
        <v>337</v>
      </c>
      <c r="I233" s="1" t="s">
        <v>720</v>
      </c>
      <c r="J233" s="1" t="s">
        <v>316</v>
      </c>
      <c r="K233" s="1" t="s">
        <v>404</v>
      </c>
      <c r="L233" s="1" t="s">
        <v>184</v>
      </c>
      <c r="M233" s="1" t="s">
        <v>730</v>
      </c>
      <c r="N233" s="1" t="s">
        <v>568</v>
      </c>
      <c r="O233" s="1" t="s">
        <v>748</v>
      </c>
      <c r="P233" s="1" t="s">
        <v>667</v>
      </c>
      <c r="Q233" s="1" t="s">
        <v>757</v>
      </c>
      <c r="R233" s="1" t="s">
        <v>678</v>
      </c>
      <c r="S233" s="1" t="s">
        <v>713</v>
      </c>
      <c r="T233" s="1" t="s">
        <v>754</v>
      </c>
      <c r="U233" s="1" t="s">
        <v>48</v>
      </c>
      <c r="V233" s="1" t="s">
        <v>660</v>
      </c>
      <c r="W233" s="1" t="s">
        <v>463</v>
      </c>
      <c r="X233" s="1" t="s">
        <v>633</v>
      </c>
      <c r="Y233" s="1" t="s">
        <v>309</v>
      </c>
      <c r="Z233" s="1" t="s">
        <v>637</v>
      </c>
      <c r="AA233" s="1" t="s">
        <v>593</v>
      </c>
      <c r="AB233" s="1" t="s">
        <v>599</v>
      </c>
      <c r="AC233" s="1" t="s">
        <v>574</v>
      </c>
      <c r="AD233" s="1" t="s">
        <v>625</v>
      </c>
    </row>
    <row r="234" spans="1:30" x14ac:dyDescent="0.3">
      <c r="A234" s="1" t="s">
        <v>54</v>
      </c>
      <c r="B234">
        <v>2019</v>
      </c>
      <c r="C234" s="1" t="s">
        <v>163</v>
      </c>
      <c r="D234" s="1" t="s">
        <v>708</v>
      </c>
      <c r="E234" s="1" t="s">
        <v>758</v>
      </c>
      <c r="F234" s="1" t="s">
        <v>642</v>
      </c>
      <c r="G234" s="1" t="s">
        <v>506</v>
      </c>
      <c r="H234" s="1" t="s">
        <v>284</v>
      </c>
      <c r="I234" s="1" t="s">
        <v>691</v>
      </c>
      <c r="J234" s="1" t="s">
        <v>759</v>
      </c>
      <c r="K234" s="1" t="s">
        <v>335</v>
      </c>
      <c r="L234" s="1" t="s">
        <v>229</v>
      </c>
      <c r="M234" s="1" t="s">
        <v>626</v>
      </c>
      <c r="N234" s="1" t="s">
        <v>408</v>
      </c>
      <c r="O234" s="1" t="s">
        <v>760</v>
      </c>
      <c r="P234" s="1" t="s">
        <v>649</v>
      </c>
      <c r="Q234" s="1" t="s">
        <v>761</v>
      </c>
      <c r="R234" s="1" t="s">
        <v>715</v>
      </c>
      <c r="S234" s="1" t="s">
        <v>423</v>
      </c>
      <c r="T234" s="1" t="s">
        <v>565</v>
      </c>
      <c r="U234" s="1" t="s">
        <v>722</v>
      </c>
      <c r="V234" s="1" t="s">
        <v>297</v>
      </c>
      <c r="W234" s="1" t="s">
        <v>555</v>
      </c>
      <c r="X234" s="1" t="s">
        <v>433</v>
      </c>
      <c r="Y234" s="1" t="s">
        <v>314</v>
      </c>
      <c r="Z234" s="1" t="s">
        <v>527</v>
      </c>
      <c r="AA234" s="1" t="s">
        <v>701</v>
      </c>
      <c r="AB234" s="1" t="s">
        <v>493</v>
      </c>
      <c r="AC234" s="1" t="s">
        <v>500</v>
      </c>
      <c r="AD234" s="1" t="s">
        <v>689</v>
      </c>
    </row>
    <row r="235" spans="1:30" x14ac:dyDescent="0.3">
      <c r="A235" s="1" t="s">
        <v>73</v>
      </c>
      <c r="B235">
        <v>2019</v>
      </c>
      <c r="C235" s="1" t="s">
        <v>163</v>
      </c>
      <c r="D235" s="1" t="s">
        <v>538</v>
      </c>
      <c r="E235" s="1" t="s">
        <v>536</v>
      </c>
      <c r="F235" s="1" t="s">
        <v>179</v>
      </c>
      <c r="G235" s="1" t="s">
        <v>451</v>
      </c>
      <c r="H235" s="1" t="s">
        <v>230</v>
      </c>
      <c r="I235" s="1" t="s">
        <v>673</v>
      </c>
      <c r="J235" s="1" t="s">
        <v>712</v>
      </c>
      <c r="K235" s="1" t="s">
        <v>573</v>
      </c>
      <c r="L235" s="1" t="s">
        <v>143</v>
      </c>
      <c r="M235" s="1" t="s">
        <v>730</v>
      </c>
      <c r="N235" s="1" t="s">
        <v>461</v>
      </c>
      <c r="O235" s="1" t="s">
        <v>682</v>
      </c>
      <c r="P235" s="1" t="s">
        <v>715</v>
      </c>
      <c r="Q235" s="1" t="s">
        <v>762</v>
      </c>
      <c r="R235" s="1" t="s">
        <v>684</v>
      </c>
      <c r="S235" s="1" t="s">
        <v>372</v>
      </c>
      <c r="T235" s="1" t="s">
        <v>700</v>
      </c>
      <c r="U235" s="1" t="s">
        <v>722</v>
      </c>
      <c r="V235" s="1" t="s">
        <v>538</v>
      </c>
      <c r="W235" s="1" t="s">
        <v>574</v>
      </c>
      <c r="X235" s="1" t="s">
        <v>690</v>
      </c>
      <c r="Y235" s="1" t="s">
        <v>361</v>
      </c>
      <c r="Z235" s="1" t="s">
        <v>372</v>
      </c>
      <c r="AA235" s="1" t="s">
        <v>199</v>
      </c>
      <c r="AB235" s="1" t="s">
        <v>598</v>
      </c>
      <c r="AC235" s="1" t="s">
        <v>509</v>
      </c>
      <c r="AD235" s="1" t="s">
        <v>574</v>
      </c>
    </row>
    <row r="236" spans="1:30" x14ac:dyDescent="0.3">
      <c r="A236" s="1" t="s">
        <v>30</v>
      </c>
      <c r="B236">
        <v>2019</v>
      </c>
      <c r="C236" s="1" t="s">
        <v>182</v>
      </c>
      <c r="D236" s="1" t="s">
        <v>558</v>
      </c>
      <c r="E236" s="1" t="s">
        <v>733</v>
      </c>
      <c r="F236" s="1" t="s">
        <v>485</v>
      </c>
      <c r="G236" s="1" t="s">
        <v>592</v>
      </c>
      <c r="H236" s="1" t="s">
        <v>325</v>
      </c>
      <c r="I236" s="1" t="s">
        <v>492</v>
      </c>
      <c r="J236" s="1" t="s">
        <v>682</v>
      </c>
      <c r="K236" s="1" t="s">
        <v>431</v>
      </c>
      <c r="L236" s="1" t="s">
        <v>174</v>
      </c>
      <c r="M236" s="1" t="s">
        <v>565</v>
      </c>
      <c r="N236" s="1" t="s">
        <v>568</v>
      </c>
      <c r="O236" s="1" t="s">
        <v>586</v>
      </c>
      <c r="P236" s="1" t="s">
        <v>451</v>
      </c>
      <c r="Q236" s="1" t="s">
        <v>763</v>
      </c>
      <c r="R236" s="1" t="s">
        <v>194</v>
      </c>
      <c r="S236" s="1" t="s">
        <v>713</v>
      </c>
      <c r="T236" s="1" t="s">
        <v>746</v>
      </c>
      <c r="U236" s="1" t="s">
        <v>48</v>
      </c>
      <c r="V236" s="1" t="s">
        <v>720</v>
      </c>
      <c r="W236" s="1" t="s">
        <v>734</v>
      </c>
      <c r="X236" s="1" t="s">
        <v>764</v>
      </c>
      <c r="Y236" s="1" t="s">
        <v>396</v>
      </c>
      <c r="Z236" s="1" t="s">
        <v>635</v>
      </c>
      <c r="AA236" s="1" t="s">
        <v>566</v>
      </c>
      <c r="AB236" s="1" t="s">
        <v>583</v>
      </c>
      <c r="AC236" s="1" t="s">
        <v>625</v>
      </c>
      <c r="AD236" s="1" t="s">
        <v>245</v>
      </c>
    </row>
    <row r="237" spans="1:30" x14ac:dyDescent="0.3">
      <c r="A237" s="1" t="s">
        <v>54</v>
      </c>
      <c r="B237">
        <v>2019</v>
      </c>
      <c r="C237" s="1" t="s">
        <v>182</v>
      </c>
      <c r="D237" s="1" t="s">
        <v>455</v>
      </c>
      <c r="E237" s="1" t="s">
        <v>719</v>
      </c>
      <c r="F237" s="1" t="s">
        <v>433</v>
      </c>
      <c r="G237" s="1" t="s">
        <v>625</v>
      </c>
      <c r="H237" s="1" t="s">
        <v>272</v>
      </c>
      <c r="I237" s="1" t="s">
        <v>747</v>
      </c>
      <c r="J237" s="1" t="s">
        <v>765</v>
      </c>
      <c r="K237" s="1" t="s">
        <v>342</v>
      </c>
      <c r="L237" s="1" t="s">
        <v>188</v>
      </c>
      <c r="M237" s="1" t="s">
        <v>642</v>
      </c>
      <c r="N237" s="1" t="s">
        <v>342</v>
      </c>
      <c r="O237" s="1" t="s">
        <v>682</v>
      </c>
      <c r="P237" s="1" t="s">
        <v>706</v>
      </c>
      <c r="Q237" s="1" t="s">
        <v>620</v>
      </c>
      <c r="R237" s="1" t="s">
        <v>621</v>
      </c>
      <c r="S237" s="1" t="s">
        <v>482</v>
      </c>
      <c r="T237" s="1" t="s">
        <v>667</v>
      </c>
      <c r="U237" s="1" t="s">
        <v>678</v>
      </c>
      <c r="V237" s="1" t="s">
        <v>287</v>
      </c>
      <c r="W237" s="1" t="s">
        <v>535</v>
      </c>
      <c r="X237" s="1" t="s">
        <v>510</v>
      </c>
      <c r="Y237" s="1" t="s">
        <v>219</v>
      </c>
      <c r="Z237" s="1" t="s">
        <v>530</v>
      </c>
      <c r="AA237" s="1" t="s">
        <v>648</v>
      </c>
      <c r="AB237" s="1" t="s">
        <v>581</v>
      </c>
      <c r="AC237" s="1" t="s">
        <v>473</v>
      </c>
      <c r="AD237" s="1" t="s">
        <v>574</v>
      </c>
    </row>
    <row r="238" spans="1:30" x14ac:dyDescent="0.3">
      <c r="A238" s="1" t="s">
        <v>73</v>
      </c>
      <c r="B238">
        <v>2019</v>
      </c>
      <c r="C238" s="1" t="s">
        <v>182</v>
      </c>
      <c r="D238" s="1" t="s">
        <v>501</v>
      </c>
      <c r="E238" s="1" t="s">
        <v>766</v>
      </c>
      <c r="F238" s="1" t="s">
        <v>568</v>
      </c>
      <c r="G238" s="1" t="s">
        <v>715</v>
      </c>
      <c r="H238" s="1" t="s">
        <v>237</v>
      </c>
      <c r="I238" s="1" t="s">
        <v>692</v>
      </c>
      <c r="J238" s="1" t="s">
        <v>522</v>
      </c>
      <c r="K238" s="1" t="s">
        <v>394</v>
      </c>
      <c r="L238" s="1" t="s">
        <v>205</v>
      </c>
      <c r="M238" s="1" t="s">
        <v>415</v>
      </c>
      <c r="N238" s="1" t="s">
        <v>588</v>
      </c>
      <c r="O238" s="1" t="s">
        <v>669</v>
      </c>
      <c r="P238" s="1" t="s">
        <v>686</v>
      </c>
      <c r="Q238" s="1" t="s">
        <v>468</v>
      </c>
      <c r="R238" s="1" t="s">
        <v>706</v>
      </c>
      <c r="S238" s="1" t="s">
        <v>531</v>
      </c>
      <c r="T238" s="1" t="s">
        <v>690</v>
      </c>
      <c r="U238" s="1" t="s">
        <v>678</v>
      </c>
      <c r="V238" s="1" t="s">
        <v>568</v>
      </c>
      <c r="W238" s="1" t="s">
        <v>639</v>
      </c>
      <c r="X238" s="1" t="s">
        <v>744</v>
      </c>
      <c r="Y238" s="1" t="s">
        <v>303</v>
      </c>
      <c r="Z238" s="1" t="s">
        <v>604</v>
      </c>
      <c r="AA238" s="1" t="s">
        <v>698</v>
      </c>
      <c r="AB238" s="1" t="s">
        <v>584</v>
      </c>
      <c r="AC238" s="1" t="s">
        <v>585</v>
      </c>
      <c r="AD238" s="1" t="s">
        <v>621</v>
      </c>
    </row>
    <row r="239" spans="1:30" x14ac:dyDescent="0.3">
      <c r="A239" s="1" t="s">
        <v>30</v>
      </c>
      <c r="B239">
        <v>2019</v>
      </c>
      <c r="C239" s="1" t="s">
        <v>197</v>
      </c>
      <c r="D239" s="1" t="s">
        <v>501</v>
      </c>
      <c r="E239" s="1" t="s">
        <v>733</v>
      </c>
      <c r="F239" s="1" t="s">
        <v>547</v>
      </c>
      <c r="G239" s="1" t="s">
        <v>245</v>
      </c>
      <c r="H239" s="1" t="s">
        <v>353</v>
      </c>
      <c r="I239" s="1" t="s">
        <v>629</v>
      </c>
      <c r="J239" s="1" t="s">
        <v>745</v>
      </c>
      <c r="K239" s="1" t="s">
        <v>482</v>
      </c>
      <c r="L239" s="1" t="s">
        <v>101</v>
      </c>
      <c r="M239" s="1" t="s">
        <v>574</v>
      </c>
      <c r="N239" s="1" t="s">
        <v>568</v>
      </c>
      <c r="O239" s="1" t="s">
        <v>767</v>
      </c>
      <c r="P239" s="1" t="s">
        <v>492</v>
      </c>
      <c r="Q239" s="1" t="s">
        <v>768</v>
      </c>
      <c r="R239" s="1" t="s">
        <v>693</v>
      </c>
      <c r="S239" s="1" t="s">
        <v>713</v>
      </c>
      <c r="T239" s="1" t="s">
        <v>769</v>
      </c>
      <c r="U239" s="1" t="s">
        <v>48</v>
      </c>
      <c r="V239" s="1" t="s">
        <v>728</v>
      </c>
      <c r="W239" s="1" t="s">
        <v>673</v>
      </c>
      <c r="X239" s="1" t="s">
        <v>770</v>
      </c>
      <c r="Y239" s="1" t="s">
        <v>491</v>
      </c>
      <c r="Z239" s="1" t="s">
        <v>643</v>
      </c>
      <c r="AA239" s="1" t="s">
        <v>758</v>
      </c>
      <c r="AB239" s="1" t="s">
        <v>585</v>
      </c>
      <c r="AC239" s="1" t="s">
        <v>254</v>
      </c>
      <c r="AD239" s="1" t="s">
        <v>424</v>
      </c>
    </row>
    <row r="240" spans="1:30" x14ac:dyDescent="0.3">
      <c r="A240" s="1" t="s">
        <v>54</v>
      </c>
      <c r="B240">
        <v>2019</v>
      </c>
      <c r="C240" s="1" t="s">
        <v>197</v>
      </c>
      <c r="D240" s="1" t="s">
        <v>565</v>
      </c>
      <c r="E240" s="1" t="s">
        <v>771</v>
      </c>
      <c r="F240" s="1" t="s">
        <v>626</v>
      </c>
      <c r="G240" s="1" t="s">
        <v>625</v>
      </c>
      <c r="H240" s="1" t="s">
        <v>219</v>
      </c>
      <c r="I240" s="1" t="s">
        <v>661</v>
      </c>
      <c r="J240" s="1" t="s">
        <v>772</v>
      </c>
      <c r="K240" s="1" t="s">
        <v>453</v>
      </c>
      <c r="L240" s="1" t="s">
        <v>170</v>
      </c>
      <c r="M240" s="1" t="s">
        <v>629</v>
      </c>
      <c r="N240" s="1" t="s">
        <v>573</v>
      </c>
      <c r="O240" s="1" t="s">
        <v>703</v>
      </c>
      <c r="P240" s="1" t="s">
        <v>438</v>
      </c>
      <c r="Q240" s="1" t="s">
        <v>347</v>
      </c>
      <c r="R240" s="1" t="s">
        <v>608</v>
      </c>
      <c r="S240" s="1" t="s">
        <v>482</v>
      </c>
      <c r="T240" s="1" t="s">
        <v>689</v>
      </c>
      <c r="U240" s="1" t="s">
        <v>633</v>
      </c>
      <c r="V240" s="1" t="s">
        <v>340</v>
      </c>
      <c r="W240" s="1" t="s">
        <v>547</v>
      </c>
      <c r="X240" s="1" t="s">
        <v>618</v>
      </c>
      <c r="Y240" s="1" t="s">
        <v>258</v>
      </c>
      <c r="Z240" s="1" t="s">
        <v>505</v>
      </c>
      <c r="AA240" s="1" t="s">
        <v>678</v>
      </c>
      <c r="AB240" s="1" t="s">
        <v>638</v>
      </c>
      <c r="AC240" s="1" t="s">
        <v>598</v>
      </c>
      <c r="AD240" s="1" t="s">
        <v>715</v>
      </c>
    </row>
    <row r="241" spans="1:30" x14ac:dyDescent="0.3">
      <c r="A241" s="1" t="s">
        <v>73</v>
      </c>
      <c r="B241">
        <v>2019</v>
      </c>
      <c r="C241" s="1" t="s">
        <v>197</v>
      </c>
      <c r="D241" s="1" t="s">
        <v>604</v>
      </c>
      <c r="E241" s="1" t="s">
        <v>479</v>
      </c>
      <c r="F241" s="1" t="s">
        <v>605</v>
      </c>
      <c r="G241" s="1" t="s">
        <v>254</v>
      </c>
      <c r="H241" s="1" t="s">
        <v>253</v>
      </c>
      <c r="I241" s="1" t="s">
        <v>713</v>
      </c>
      <c r="J241" s="1" t="s">
        <v>675</v>
      </c>
      <c r="K241" s="1" t="s">
        <v>491</v>
      </c>
      <c r="L241" s="1" t="s">
        <v>115</v>
      </c>
      <c r="M241" s="1" t="s">
        <v>506</v>
      </c>
      <c r="N241" s="1" t="s">
        <v>527</v>
      </c>
      <c r="O241" s="1" t="s">
        <v>356</v>
      </c>
      <c r="P241" s="1" t="s">
        <v>773</v>
      </c>
      <c r="Q241" s="1" t="s">
        <v>774</v>
      </c>
      <c r="R241" s="1" t="s">
        <v>601</v>
      </c>
      <c r="S241" s="1" t="s">
        <v>531</v>
      </c>
      <c r="T241" s="1" t="s">
        <v>690</v>
      </c>
      <c r="U241" s="1" t="s">
        <v>633</v>
      </c>
      <c r="V241" s="1" t="s">
        <v>558</v>
      </c>
      <c r="W241" s="1" t="s">
        <v>592</v>
      </c>
      <c r="X241" s="1" t="s">
        <v>494</v>
      </c>
      <c r="Y241" s="1" t="s">
        <v>292</v>
      </c>
      <c r="Z241" s="1" t="s">
        <v>640</v>
      </c>
      <c r="AA241" s="1" t="s">
        <v>478</v>
      </c>
      <c r="AB241" s="1" t="s">
        <v>521</v>
      </c>
      <c r="AC241" s="1" t="s">
        <v>589</v>
      </c>
      <c r="AD241" s="1" t="s">
        <v>641</v>
      </c>
    </row>
    <row r="242" spans="1:30" x14ac:dyDescent="0.3">
      <c r="A242" s="1" t="s">
        <v>30</v>
      </c>
      <c r="B242">
        <v>2019</v>
      </c>
      <c r="C242" s="1" t="s">
        <v>207</v>
      </c>
      <c r="D242" s="1" t="s">
        <v>369</v>
      </c>
      <c r="E242" s="1" t="s">
        <v>749</v>
      </c>
      <c r="F242" s="1" t="s">
        <v>580</v>
      </c>
      <c r="G242" s="1" t="s">
        <v>645</v>
      </c>
      <c r="H242" s="1" t="s">
        <v>361</v>
      </c>
      <c r="I242" s="1" t="s">
        <v>245</v>
      </c>
      <c r="J242" s="1" t="s">
        <v>775</v>
      </c>
      <c r="K242" s="1" t="s">
        <v>440</v>
      </c>
      <c r="L242" s="1" t="s">
        <v>211</v>
      </c>
      <c r="M242" s="1" t="s">
        <v>492</v>
      </c>
      <c r="N242" s="1" t="s">
        <v>497</v>
      </c>
      <c r="O242" s="1" t="s">
        <v>776</v>
      </c>
      <c r="P242" s="1" t="s">
        <v>643</v>
      </c>
      <c r="Q242" s="1" t="s">
        <v>777</v>
      </c>
      <c r="R242" s="1" t="s">
        <v>693</v>
      </c>
      <c r="S242" s="1" t="s">
        <v>424</v>
      </c>
      <c r="T242" s="1" t="s">
        <v>769</v>
      </c>
      <c r="U242" s="1" t="s">
        <v>48</v>
      </c>
      <c r="V242" s="1" t="s">
        <v>649</v>
      </c>
      <c r="W242" s="1" t="s">
        <v>722</v>
      </c>
      <c r="X242" s="1" t="s">
        <v>778</v>
      </c>
      <c r="Y242" s="1" t="s">
        <v>435</v>
      </c>
      <c r="Z242" s="1" t="s">
        <v>646</v>
      </c>
      <c r="AA242" s="1" t="s">
        <v>668</v>
      </c>
      <c r="AB242" s="1" t="s">
        <v>368</v>
      </c>
      <c r="AC242" s="1" t="s">
        <v>245</v>
      </c>
      <c r="AD242" s="1" t="s">
        <v>643</v>
      </c>
    </row>
    <row r="243" spans="1:30" x14ac:dyDescent="0.3">
      <c r="A243" s="1" t="s">
        <v>54</v>
      </c>
      <c r="B243">
        <v>2019</v>
      </c>
      <c r="C243" s="1" t="s">
        <v>207</v>
      </c>
      <c r="D243" s="1" t="s">
        <v>651</v>
      </c>
      <c r="E243" s="1" t="s">
        <v>779</v>
      </c>
      <c r="F243" s="1" t="s">
        <v>715</v>
      </c>
      <c r="G243" s="1" t="s">
        <v>627</v>
      </c>
      <c r="H243" s="1" t="s">
        <v>299</v>
      </c>
      <c r="I243" s="1" t="s">
        <v>722</v>
      </c>
      <c r="J243" s="1" t="s">
        <v>780</v>
      </c>
      <c r="K243" s="1" t="s">
        <v>309</v>
      </c>
      <c r="L243" s="1" t="s">
        <v>176</v>
      </c>
      <c r="M243" s="1" t="s">
        <v>666</v>
      </c>
      <c r="N243" s="1" t="s">
        <v>524</v>
      </c>
      <c r="O243" s="1" t="s">
        <v>356</v>
      </c>
      <c r="P243" s="1" t="s">
        <v>737</v>
      </c>
      <c r="Q243" s="1" t="s">
        <v>781</v>
      </c>
      <c r="R243" s="1" t="s">
        <v>686</v>
      </c>
      <c r="S243" s="1" t="s">
        <v>481</v>
      </c>
      <c r="T243" s="1" t="s">
        <v>560</v>
      </c>
      <c r="U243" s="1" t="s">
        <v>729</v>
      </c>
      <c r="V243" s="1" t="s">
        <v>335</v>
      </c>
      <c r="W243" s="1" t="s">
        <v>567</v>
      </c>
      <c r="X243" s="1" t="s">
        <v>603</v>
      </c>
      <c r="Y243" s="1" t="s">
        <v>281</v>
      </c>
      <c r="Z243" s="1" t="s">
        <v>613</v>
      </c>
      <c r="AA243" s="1" t="s">
        <v>693</v>
      </c>
      <c r="AB243" s="1" t="s">
        <v>509</v>
      </c>
      <c r="AC243" s="1" t="s">
        <v>548</v>
      </c>
      <c r="AD243" s="1" t="s">
        <v>681</v>
      </c>
    </row>
    <row r="244" spans="1:30" x14ac:dyDescent="0.3">
      <c r="A244" s="1" t="s">
        <v>73</v>
      </c>
      <c r="B244">
        <v>2019</v>
      </c>
      <c r="C244" s="1" t="s">
        <v>207</v>
      </c>
      <c r="D244" s="1" t="s">
        <v>545</v>
      </c>
      <c r="E244" s="1" t="s">
        <v>685</v>
      </c>
      <c r="F244" s="1" t="s">
        <v>415</v>
      </c>
      <c r="G244" s="1" t="s">
        <v>644</v>
      </c>
      <c r="H244" s="1" t="s">
        <v>257</v>
      </c>
      <c r="I244" s="1" t="s">
        <v>635</v>
      </c>
      <c r="J244" s="1" t="s">
        <v>577</v>
      </c>
      <c r="K244" s="1" t="s">
        <v>410</v>
      </c>
      <c r="L244" s="1" t="s">
        <v>170</v>
      </c>
      <c r="M244" s="1" t="s">
        <v>254</v>
      </c>
      <c r="N244" s="1" t="s">
        <v>493</v>
      </c>
      <c r="O244" s="1" t="s">
        <v>672</v>
      </c>
      <c r="P244" s="1" t="s">
        <v>697</v>
      </c>
      <c r="Q244" s="1" t="s">
        <v>782</v>
      </c>
      <c r="R244" s="1" t="s">
        <v>692</v>
      </c>
      <c r="S244" s="1" t="s">
        <v>433</v>
      </c>
      <c r="T244" s="1" t="s">
        <v>655</v>
      </c>
      <c r="U244" s="1" t="s">
        <v>729</v>
      </c>
      <c r="V244" s="1" t="s">
        <v>531</v>
      </c>
      <c r="W244" s="1" t="s">
        <v>621</v>
      </c>
      <c r="X244" s="1" t="s">
        <v>692</v>
      </c>
      <c r="Y244" s="1" t="s">
        <v>294</v>
      </c>
      <c r="Z244" s="1" t="s">
        <v>730</v>
      </c>
      <c r="AA244" s="1" t="s">
        <v>783</v>
      </c>
      <c r="AB244" s="1" t="s">
        <v>179</v>
      </c>
      <c r="AC244" s="1" t="s">
        <v>369</v>
      </c>
      <c r="AD244" s="1" t="s">
        <v>674</v>
      </c>
    </row>
    <row r="245" spans="1:30" x14ac:dyDescent="0.3">
      <c r="A245" s="1" t="s">
        <v>30</v>
      </c>
      <c r="B245">
        <v>2019</v>
      </c>
      <c r="C245" s="1" t="s">
        <v>233</v>
      </c>
      <c r="D245" s="1" t="s">
        <v>545</v>
      </c>
      <c r="E245" s="1" t="s">
        <v>784</v>
      </c>
      <c r="F245" s="1" t="s">
        <v>629</v>
      </c>
      <c r="G245" s="1" t="s">
        <v>695</v>
      </c>
      <c r="H245" s="1" t="s">
        <v>393</v>
      </c>
      <c r="I245" s="1" t="s">
        <v>644</v>
      </c>
      <c r="J245" s="1" t="s">
        <v>785</v>
      </c>
      <c r="K245" s="1" t="s">
        <v>613</v>
      </c>
      <c r="L245" s="1" t="s">
        <v>159</v>
      </c>
      <c r="M245" s="1" t="s">
        <v>670</v>
      </c>
      <c r="N245" s="1" t="s">
        <v>567</v>
      </c>
      <c r="O245" s="1" t="s">
        <v>324</v>
      </c>
      <c r="P245" s="1" t="s">
        <v>754</v>
      </c>
      <c r="Q245" s="1" t="s">
        <v>761</v>
      </c>
      <c r="R245" s="1" t="s">
        <v>725</v>
      </c>
      <c r="S245" s="1" t="s">
        <v>773</v>
      </c>
      <c r="T245" s="1" t="s">
        <v>648</v>
      </c>
      <c r="U245" s="1" t="s">
        <v>48</v>
      </c>
      <c r="V245" s="1" t="s">
        <v>652</v>
      </c>
      <c r="W245" s="1" t="s">
        <v>754</v>
      </c>
      <c r="X245" s="1" t="s">
        <v>710</v>
      </c>
      <c r="Y245" s="1" t="s">
        <v>313</v>
      </c>
      <c r="Z245" s="1" t="s">
        <v>706</v>
      </c>
      <c r="AA245" s="1" t="s">
        <v>479</v>
      </c>
      <c r="AB245" s="1" t="s">
        <v>531</v>
      </c>
      <c r="AC245" s="1" t="s">
        <v>665</v>
      </c>
      <c r="AD245" s="1" t="s">
        <v>741</v>
      </c>
    </row>
    <row r="246" spans="1:30" x14ac:dyDescent="0.3">
      <c r="A246" s="1" t="s">
        <v>54</v>
      </c>
      <c r="B246">
        <v>2019</v>
      </c>
      <c r="C246" s="1" t="s">
        <v>233</v>
      </c>
      <c r="D246" s="1" t="s">
        <v>506</v>
      </c>
      <c r="E246" s="1" t="s">
        <v>738</v>
      </c>
      <c r="F246" s="1" t="s">
        <v>652</v>
      </c>
      <c r="G246" s="1" t="s">
        <v>686</v>
      </c>
      <c r="H246" s="1" t="s">
        <v>281</v>
      </c>
      <c r="I246" s="1" t="s">
        <v>726</v>
      </c>
      <c r="J246" s="1" t="s">
        <v>786</v>
      </c>
      <c r="K246" s="1" t="s">
        <v>552</v>
      </c>
      <c r="L246" s="1" t="s">
        <v>158</v>
      </c>
      <c r="M246" s="1" t="s">
        <v>632</v>
      </c>
      <c r="N246" s="1" t="s">
        <v>418</v>
      </c>
      <c r="O246" s="1" t="s">
        <v>767</v>
      </c>
      <c r="P246" s="1" t="s">
        <v>443</v>
      </c>
      <c r="Q246" s="1" t="s">
        <v>787</v>
      </c>
      <c r="R246" s="1" t="s">
        <v>632</v>
      </c>
      <c r="S246" s="1" t="s">
        <v>417</v>
      </c>
      <c r="T246" s="1" t="s">
        <v>574</v>
      </c>
      <c r="U246" s="1" t="s">
        <v>437</v>
      </c>
      <c r="V246" s="1" t="s">
        <v>482</v>
      </c>
      <c r="W246" s="1" t="s">
        <v>428</v>
      </c>
      <c r="X246" s="1" t="s">
        <v>563</v>
      </c>
      <c r="Y246" s="1" t="s">
        <v>288</v>
      </c>
      <c r="Z246" s="1" t="s">
        <v>544</v>
      </c>
      <c r="AA246" s="1" t="s">
        <v>194</v>
      </c>
      <c r="AB246" s="1" t="s">
        <v>578</v>
      </c>
      <c r="AC246" s="1" t="s">
        <v>528</v>
      </c>
      <c r="AD246" s="1" t="s">
        <v>773</v>
      </c>
    </row>
    <row r="247" spans="1:30" x14ac:dyDescent="0.3">
      <c r="A247" s="1" t="s">
        <v>73</v>
      </c>
      <c r="B247">
        <v>2019</v>
      </c>
      <c r="C247" s="1" t="s">
        <v>233</v>
      </c>
      <c r="D247" s="1" t="s">
        <v>642</v>
      </c>
      <c r="E247" s="1" t="s">
        <v>687</v>
      </c>
      <c r="F247" s="1" t="s">
        <v>627</v>
      </c>
      <c r="G247" s="1" t="s">
        <v>424</v>
      </c>
      <c r="H247" s="1" t="s">
        <v>349</v>
      </c>
      <c r="I247" s="1" t="s">
        <v>650</v>
      </c>
      <c r="J247" s="1" t="s">
        <v>788</v>
      </c>
      <c r="K247" s="1" t="s">
        <v>598</v>
      </c>
      <c r="L247" s="1" t="s">
        <v>139</v>
      </c>
      <c r="M247" s="1" t="s">
        <v>773</v>
      </c>
      <c r="N247" s="1" t="s">
        <v>473</v>
      </c>
      <c r="O247" s="1" t="s">
        <v>709</v>
      </c>
      <c r="P247" s="1" t="s">
        <v>737</v>
      </c>
      <c r="Q247" s="1" t="s">
        <v>620</v>
      </c>
      <c r="R247" s="1" t="s">
        <v>741</v>
      </c>
      <c r="S247" s="1" t="s">
        <v>369</v>
      </c>
      <c r="T247" s="1" t="s">
        <v>647</v>
      </c>
      <c r="U247" s="1" t="s">
        <v>437</v>
      </c>
      <c r="V247" s="1" t="s">
        <v>623</v>
      </c>
      <c r="W247" s="1" t="s">
        <v>608</v>
      </c>
      <c r="X247" s="1" t="s">
        <v>741</v>
      </c>
      <c r="Y247" s="1" t="s">
        <v>340</v>
      </c>
      <c r="Z247" s="1" t="s">
        <v>455</v>
      </c>
      <c r="AA247" s="1" t="s">
        <v>743</v>
      </c>
      <c r="AB247" s="1" t="s">
        <v>368</v>
      </c>
      <c r="AC247" s="1" t="s">
        <v>640</v>
      </c>
      <c r="AD247" s="1" t="s">
        <v>647</v>
      </c>
    </row>
    <row r="248" spans="1:30" x14ac:dyDescent="0.3">
      <c r="A248" s="1" t="s">
        <v>30</v>
      </c>
      <c r="B248">
        <v>2019</v>
      </c>
      <c r="C248" s="1" t="s">
        <v>242</v>
      </c>
      <c r="D248" s="1" t="s">
        <v>563</v>
      </c>
      <c r="E248" s="1" t="s">
        <v>475</v>
      </c>
      <c r="F248" s="1" t="s">
        <v>438</v>
      </c>
      <c r="G248" s="1" t="s">
        <v>646</v>
      </c>
      <c r="H248" s="1" t="s">
        <v>402</v>
      </c>
      <c r="I248" s="1" t="s">
        <v>609</v>
      </c>
      <c r="J248" s="1" t="s">
        <v>789</v>
      </c>
      <c r="K248" s="1" t="s">
        <v>583</v>
      </c>
      <c r="L248" s="1" t="s">
        <v>211</v>
      </c>
      <c r="M248" s="1" t="s">
        <v>706</v>
      </c>
      <c r="N248" s="1" t="s">
        <v>538</v>
      </c>
      <c r="O248" s="1" t="s">
        <v>719</v>
      </c>
      <c r="P248" s="1" t="s">
        <v>710</v>
      </c>
      <c r="Q248" s="1" t="s">
        <v>790</v>
      </c>
      <c r="R248" s="1" t="s">
        <v>735</v>
      </c>
      <c r="S248" s="1" t="s">
        <v>670</v>
      </c>
      <c r="T248" s="1" t="s">
        <v>737</v>
      </c>
      <c r="U248" s="1" t="s">
        <v>48</v>
      </c>
      <c r="V248" s="1" t="s">
        <v>741</v>
      </c>
      <c r="W248" s="1" t="s">
        <v>610</v>
      </c>
      <c r="X248" s="1" t="s">
        <v>721</v>
      </c>
      <c r="Y248" s="1" t="s">
        <v>527</v>
      </c>
      <c r="Z248" s="1" t="s">
        <v>438</v>
      </c>
      <c r="AA248" s="1" t="s">
        <v>329</v>
      </c>
      <c r="AB248" s="1" t="s">
        <v>531</v>
      </c>
      <c r="AC248" s="1" t="s">
        <v>695</v>
      </c>
      <c r="AD248" s="1" t="s">
        <v>725</v>
      </c>
    </row>
    <row r="249" spans="1:30" x14ac:dyDescent="0.3">
      <c r="A249" s="1" t="s">
        <v>54</v>
      </c>
      <c r="B249">
        <v>2019</v>
      </c>
      <c r="C249" s="1" t="s">
        <v>242</v>
      </c>
      <c r="D249" s="1" t="s">
        <v>625</v>
      </c>
      <c r="E249" s="1" t="s">
        <v>757</v>
      </c>
      <c r="F249" s="1" t="s">
        <v>778</v>
      </c>
      <c r="G249" s="1" t="s">
        <v>637</v>
      </c>
      <c r="H249" s="1" t="s">
        <v>296</v>
      </c>
      <c r="I249" s="1" t="s">
        <v>674</v>
      </c>
      <c r="J249" s="1" t="s">
        <v>791</v>
      </c>
      <c r="K249" s="1" t="s">
        <v>559</v>
      </c>
      <c r="L249" s="1" t="s">
        <v>181</v>
      </c>
      <c r="M249" s="1" t="s">
        <v>635</v>
      </c>
      <c r="N249" s="1" t="s">
        <v>405</v>
      </c>
      <c r="O249" s="1" t="s">
        <v>324</v>
      </c>
      <c r="P249" s="1" t="s">
        <v>702</v>
      </c>
      <c r="Q249" s="1" t="s">
        <v>595</v>
      </c>
      <c r="R249" s="1" t="s">
        <v>660</v>
      </c>
      <c r="S249" s="1" t="s">
        <v>427</v>
      </c>
      <c r="T249" s="1" t="s">
        <v>592</v>
      </c>
      <c r="U249" s="1" t="s">
        <v>699</v>
      </c>
      <c r="V249" s="1" t="s">
        <v>490</v>
      </c>
      <c r="W249" s="1" t="s">
        <v>578</v>
      </c>
      <c r="X249" s="1" t="s">
        <v>634</v>
      </c>
      <c r="Y249" s="1" t="s">
        <v>348</v>
      </c>
      <c r="Z249" s="1" t="s">
        <v>539</v>
      </c>
      <c r="AA249" s="1" t="s">
        <v>737</v>
      </c>
      <c r="AB249" s="1" t="s">
        <v>585</v>
      </c>
      <c r="AC249" s="1" t="s">
        <v>555</v>
      </c>
      <c r="AD249" s="1" t="s">
        <v>643</v>
      </c>
    </row>
    <row r="250" spans="1:30" x14ac:dyDescent="0.3">
      <c r="A250" s="1" t="s">
        <v>73</v>
      </c>
      <c r="B250">
        <v>2019</v>
      </c>
      <c r="C250" s="1" t="s">
        <v>242</v>
      </c>
      <c r="D250" s="1" t="s">
        <v>651</v>
      </c>
      <c r="E250" s="1" t="s">
        <v>792</v>
      </c>
      <c r="F250" s="1" t="s">
        <v>746</v>
      </c>
      <c r="G250" s="1" t="s">
        <v>643</v>
      </c>
      <c r="H250" s="1" t="s">
        <v>365</v>
      </c>
      <c r="I250" s="1" t="s">
        <v>245</v>
      </c>
      <c r="J250" s="1" t="s">
        <v>793</v>
      </c>
      <c r="K250" s="1" t="s">
        <v>547</v>
      </c>
      <c r="L250" s="1" t="s">
        <v>170</v>
      </c>
      <c r="M250" s="1" t="s">
        <v>646</v>
      </c>
      <c r="N250" s="1" t="s">
        <v>471</v>
      </c>
      <c r="O250" s="1" t="s">
        <v>794</v>
      </c>
      <c r="P250" s="1" t="s">
        <v>795</v>
      </c>
      <c r="Q250" s="1" t="s">
        <v>458</v>
      </c>
      <c r="R250" s="1" t="s">
        <v>673</v>
      </c>
      <c r="S250" s="1" t="s">
        <v>640</v>
      </c>
      <c r="T250" s="1" t="s">
        <v>494</v>
      </c>
      <c r="U250" s="1" t="s">
        <v>699</v>
      </c>
      <c r="V250" s="1" t="s">
        <v>631</v>
      </c>
      <c r="W250" s="1" t="s">
        <v>641</v>
      </c>
      <c r="X250" s="1" t="s">
        <v>701</v>
      </c>
      <c r="Y250" s="1" t="s">
        <v>342</v>
      </c>
      <c r="Z250" s="1" t="s">
        <v>623</v>
      </c>
      <c r="AA250" s="1" t="s">
        <v>796</v>
      </c>
      <c r="AB250" s="1" t="s">
        <v>541</v>
      </c>
      <c r="AC250" s="1" t="s">
        <v>642</v>
      </c>
      <c r="AD250" s="1" t="s">
        <v>701</v>
      </c>
    </row>
    <row r="251" spans="1:30" x14ac:dyDescent="0.3">
      <c r="A251" s="1" t="s">
        <v>30</v>
      </c>
      <c r="B251">
        <v>2020</v>
      </c>
      <c r="C251" s="1" t="s">
        <v>31</v>
      </c>
      <c r="D251" s="1" t="s">
        <v>631</v>
      </c>
      <c r="E251" s="1" t="s">
        <v>797</v>
      </c>
      <c r="F251" s="1" t="s">
        <v>437</v>
      </c>
      <c r="G251" s="1" t="s">
        <v>654</v>
      </c>
      <c r="H251" s="1" t="s">
        <v>465</v>
      </c>
      <c r="I251" s="1" t="s">
        <v>553</v>
      </c>
      <c r="J251" s="1" t="s">
        <v>798</v>
      </c>
      <c r="K251" s="1" t="s">
        <v>612</v>
      </c>
      <c r="L251" s="1" t="s">
        <v>159</v>
      </c>
      <c r="M251" s="1" t="s">
        <v>678</v>
      </c>
      <c r="N251" s="1" t="s">
        <v>521</v>
      </c>
      <c r="O251" s="1" t="s">
        <v>771</v>
      </c>
      <c r="P251" s="1" t="s">
        <v>729</v>
      </c>
      <c r="Q251" s="1" t="s">
        <v>347</v>
      </c>
      <c r="R251" s="1" t="s">
        <v>699</v>
      </c>
      <c r="S251" s="1" t="s">
        <v>650</v>
      </c>
      <c r="T251" s="1" t="s">
        <v>658</v>
      </c>
      <c r="U251" s="1" t="s">
        <v>48</v>
      </c>
      <c r="V251" s="1" t="s">
        <v>701</v>
      </c>
      <c r="W251" s="1" t="s">
        <v>693</v>
      </c>
      <c r="X251" s="1" t="s">
        <v>796</v>
      </c>
      <c r="Y251" s="1" t="s">
        <v>528</v>
      </c>
      <c r="Z251" s="1" t="s">
        <v>316</v>
      </c>
      <c r="AA251" s="1" t="s">
        <v>624</v>
      </c>
      <c r="AB251" s="1" t="s">
        <v>642</v>
      </c>
      <c r="AC251" s="1" t="s">
        <v>425</v>
      </c>
      <c r="AD251" s="1" t="s">
        <v>737</v>
      </c>
    </row>
    <row r="252" spans="1:30" x14ac:dyDescent="0.3">
      <c r="A252" s="1" t="s">
        <v>54</v>
      </c>
      <c r="B252">
        <v>2020</v>
      </c>
      <c r="C252" s="1" t="s">
        <v>31</v>
      </c>
      <c r="D252" s="1" t="s">
        <v>627</v>
      </c>
      <c r="E252" s="1" t="s">
        <v>799</v>
      </c>
      <c r="F252" s="1" t="s">
        <v>688</v>
      </c>
      <c r="G252" s="1" t="s">
        <v>664</v>
      </c>
      <c r="H252" s="1" t="s">
        <v>294</v>
      </c>
      <c r="I252" s="1" t="s">
        <v>630</v>
      </c>
      <c r="J252" s="1" t="s">
        <v>800</v>
      </c>
      <c r="K252" s="1" t="s">
        <v>428</v>
      </c>
      <c r="L252" s="1" t="s">
        <v>176</v>
      </c>
      <c r="M252" s="1" t="s">
        <v>438</v>
      </c>
      <c r="N252" s="1" t="s">
        <v>338</v>
      </c>
      <c r="O252" s="1" t="s">
        <v>751</v>
      </c>
      <c r="P252" s="1" t="s">
        <v>727</v>
      </c>
      <c r="Q252" s="1" t="s">
        <v>801</v>
      </c>
      <c r="R252" s="1" t="s">
        <v>773</v>
      </c>
      <c r="S252" s="1" t="s">
        <v>421</v>
      </c>
      <c r="T252" s="1" t="s">
        <v>625</v>
      </c>
      <c r="U252" s="1" t="s">
        <v>747</v>
      </c>
      <c r="V252" s="1" t="s">
        <v>493</v>
      </c>
      <c r="W252" s="1" t="s">
        <v>501</v>
      </c>
      <c r="X252" s="1" t="s">
        <v>629</v>
      </c>
      <c r="Y252" s="1" t="s">
        <v>292</v>
      </c>
      <c r="Z252" s="1" t="s">
        <v>559</v>
      </c>
      <c r="AA252" s="1" t="s">
        <v>658</v>
      </c>
      <c r="AB252" s="1" t="s">
        <v>455</v>
      </c>
      <c r="AC252" s="1" t="s">
        <v>584</v>
      </c>
      <c r="AD252" s="1" t="s">
        <v>655</v>
      </c>
    </row>
    <row r="253" spans="1:30" x14ac:dyDescent="0.3">
      <c r="A253" s="1" t="s">
        <v>73</v>
      </c>
      <c r="B253">
        <v>2020</v>
      </c>
      <c r="C253" s="1" t="s">
        <v>31</v>
      </c>
      <c r="D253" s="1" t="s">
        <v>609</v>
      </c>
      <c r="E253" s="1" t="s">
        <v>522</v>
      </c>
      <c r="F253" s="1" t="s">
        <v>698</v>
      </c>
      <c r="G253" s="1" t="s">
        <v>316</v>
      </c>
      <c r="H253" s="1" t="s">
        <v>260</v>
      </c>
      <c r="I253" s="1" t="s">
        <v>634</v>
      </c>
      <c r="J253" s="1" t="s">
        <v>802</v>
      </c>
      <c r="K253" s="1" t="s">
        <v>541</v>
      </c>
      <c r="L253" s="1" t="s">
        <v>238</v>
      </c>
      <c r="M253" s="1" t="s">
        <v>754</v>
      </c>
      <c r="N253" s="1" t="s">
        <v>599</v>
      </c>
      <c r="O253" s="1" t="s">
        <v>803</v>
      </c>
      <c r="P253" s="1" t="s">
        <v>437</v>
      </c>
      <c r="Q253" s="1" t="s">
        <v>557</v>
      </c>
      <c r="R253" s="1" t="s">
        <v>654</v>
      </c>
      <c r="S253" s="1" t="s">
        <v>510</v>
      </c>
      <c r="T253" s="1" t="s">
        <v>601</v>
      </c>
      <c r="U253" s="1" t="s">
        <v>747</v>
      </c>
      <c r="V253" s="1" t="s">
        <v>592</v>
      </c>
      <c r="W253" s="1" t="s">
        <v>644</v>
      </c>
      <c r="X253" s="1" t="s">
        <v>610</v>
      </c>
      <c r="Y253" s="1" t="s">
        <v>394</v>
      </c>
      <c r="Z253" s="1" t="s">
        <v>563</v>
      </c>
      <c r="AA253" s="1" t="s">
        <v>705</v>
      </c>
      <c r="AB253" s="1" t="s">
        <v>623</v>
      </c>
      <c r="AC253" s="1" t="s">
        <v>659</v>
      </c>
      <c r="AD253" s="1" t="s">
        <v>734</v>
      </c>
    </row>
    <row r="254" spans="1:30" x14ac:dyDescent="0.3">
      <c r="A254" s="1" t="s">
        <v>30</v>
      </c>
      <c r="B254">
        <v>2020</v>
      </c>
      <c r="C254" s="1" t="s">
        <v>85</v>
      </c>
      <c r="D254" s="1" t="s">
        <v>574</v>
      </c>
      <c r="E254" s="1" t="s">
        <v>543</v>
      </c>
      <c r="F254" s="1" t="s">
        <v>754</v>
      </c>
      <c r="G254" s="1" t="s">
        <v>754</v>
      </c>
      <c r="H254" s="1" t="s">
        <v>320</v>
      </c>
      <c r="I254" s="1" t="s">
        <v>589</v>
      </c>
      <c r="J254" s="1" t="s">
        <v>763</v>
      </c>
      <c r="K254" s="1" t="s">
        <v>545</v>
      </c>
      <c r="L254" s="1" t="s">
        <v>166</v>
      </c>
      <c r="M254" s="1" t="s">
        <v>699</v>
      </c>
      <c r="N254" s="1" t="s">
        <v>501</v>
      </c>
      <c r="O254" s="1" t="s">
        <v>707</v>
      </c>
      <c r="P254" s="1" t="s">
        <v>661</v>
      </c>
      <c r="Q254" s="1" t="s">
        <v>804</v>
      </c>
      <c r="R254" s="1" t="s">
        <v>729</v>
      </c>
      <c r="S254" s="1" t="s">
        <v>637</v>
      </c>
      <c r="T254" s="1" t="s">
        <v>725</v>
      </c>
      <c r="U254" s="1" t="s">
        <v>48</v>
      </c>
      <c r="V254" s="1" t="s">
        <v>725</v>
      </c>
      <c r="W254" s="1" t="s">
        <v>194</v>
      </c>
      <c r="X254" s="1" t="s">
        <v>682</v>
      </c>
      <c r="Y254" s="1" t="s">
        <v>548</v>
      </c>
      <c r="Z254" s="1" t="s">
        <v>701</v>
      </c>
      <c r="AA254" s="1" t="s">
        <v>733</v>
      </c>
      <c r="AB254" s="1" t="s">
        <v>659</v>
      </c>
      <c r="AC254" s="1" t="s">
        <v>652</v>
      </c>
      <c r="AD254" s="1" t="s">
        <v>701</v>
      </c>
    </row>
    <row r="255" spans="1:30" x14ac:dyDescent="0.3">
      <c r="A255" s="1" t="s">
        <v>54</v>
      </c>
      <c r="B255">
        <v>2020</v>
      </c>
      <c r="C255" s="1" t="s">
        <v>85</v>
      </c>
      <c r="D255" s="1" t="s">
        <v>644</v>
      </c>
      <c r="E255" s="1" t="s">
        <v>799</v>
      </c>
      <c r="F255" s="1" t="s">
        <v>805</v>
      </c>
      <c r="G255" s="1" t="s">
        <v>600</v>
      </c>
      <c r="H255" s="1" t="s">
        <v>380</v>
      </c>
      <c r="I255" s="1" t="s">
        <v>615</v>
      </c>
      <c r="J255" s="1" t="s">
        <v>806</v>
      </c>
      <c r="K255" s="1" t="s">
        <v>605</v>
      </c>
      <c r="L255" s="1" t="s">
        <v>126</v>
      </c>
      <c r="M255" s="1" t="s">
        <v>701</v>
      </c>
      <c r="N255" s="1" t="s">
        <v>431</v>
      </c>
      <c r="O255" s="1" t="s">
        <v>807</v>
      </c>
      <c r="P255" s="1" t="s">
        <v>693</v>
      </c>
      <c r="Q255" s="1" t="s">
        <v>808</v>
      </c>
      <c r="R255" s="1" t="s">
        <v>670</v>
      </c>
      <c r="S255" s="1" t="s">
        <v>549</v>
      </c>
      <c r="T255" s="1" t="s">
        <v>666</v>
      </c>
      <c r="U255" s="1" t="s">
        <v>721</v>
      </c>
      <c r="V255" s="1" t="s">
        <v>185</v>
      </c>
      <c r="W255" s="1" t="s">
        <v>541</v>
      </c>
      <c r="X255" s="1" t="s">
        <v>630</v>
      </c>
      <c r="Y255" s="1" t="s">
        <v>348</v>
      </c>
      <c r="Z255" s="1" t="s">
        <v>555</v>
      </c>
      <c r="AA255" s="1" t="s">
        <v>633</v>
      </c>
      <c r="AB255" s="1" t="s">
        <v>651</v>
      </c>
      <c r="AC255" s="1" t="s">
        <v>584</v>
      </c>
      <c r="AD255" s="1" t="s">
        <v>649</v>
      </c>
    </row>
    <row r="256" spans="1:30" x14ac:dyDescent="0.3">
      <c r="A256" s="1" t="s">
        <v>73</v>
      </c>
      <c r="B256">
        <v>2020</v>
      </c>
      <c r="C256" s="1" t="s">
        <v>85</v>
      </c>
      <c r="D256" s="1" t="s">
        <v>250</v>
      </c>
      <c r="E256" s="1" t="s">
        <v>543</v>
      </c>
      <c r="F256" s="1" t="s">
        <v>194</v>
      </c>
      <c r="G256" s="1" t="s">
        <v>671</v>
      </c>
      <c r="H256" s="1" t="s">
        <v>396</v>
      </c>
      <c r="I256" s="1" t="s">
        <v>545</v>
      </c>
      <c r="J256" s="1" t="s">
        <v>511</v>
      </c>
      <c r="K256" s="1" t="s">
        <v>612</v>
      </c>
      <c r="L256" s="1" t="s">
        <v>211</v>
      </c>
      <c r="M256" s="1" t="s">
        <v>359</v>
      </c>
      <c r="N256" s="1" t="s">
        <v>534</v>
      </c>
      <c r="O256" s="1" t="s">
        <v>593</v>
      </c>
      <c r="P256" s="1" t="s">
        <v>654</v>
      </c>
      <c r="Q256" s="1" t="s">
        <v>809</v>
      </c>
      <c r="R256" s="1" t="s">
        <v>671</v>
      </c>
      <c r="S256" s="1" t="s">
        <v>730</v>
      </c>
      <c r="T256" s="1" t="s">
        <v>438</v>
      </c>
      <c r="U256" s="1" t="s">
        <v>721</v>
      </c>
      <c r="V256" s="1" t="s">
        <v>674</v>
      </c>
      <c r="W256" s="1" t="s">
        <v>720</v>
      </c>
      <c r="X256" s="1" t="s">
        <v>693</v>
      </c>
      <c r="Y256" s="1" t="s">
        <v>453</v>
      </c>
      <c r="Z256" s="1" t="s">
        <v>634</v>
      </c>
      <c r="AA256" s="1" t="s">
        <v>682</v>
      </c>
      <c r="AB256" s="1" t="s">
        <v>659</v>
      </c>
      <c r="AC256" s="1" t="s">
        <v>156</v>
      </c>
      <c r="AD256" s="1" t="s">
        <v>706</v>
      </c>
    </row>
    <row r="257" spans="1:30" x14ac:dyDescent="0.3">
      <c r="A257" s="1" t="s">
        <v>30</v>
      </c>
      <c r="B257">
        <v>2020</v>
      </c>
      <c r="C257" s="1" t="s">
        <v>107</v>
      </c>
      <c r="D257" s="1" t="s">
        <v>630</v>
      </c>
      <c r="E257" s="1" t="s">
        <v>810</v>
      </c>
      <c r="F257" s="1" t="s">
        <v>700</v>
      </c>
      <c r="G257" s="1" t="s">
        <v>693</v>
      </c>
      <c r="H257" s="1" t="s">
        <v>432</v>
      </c>
      <c r="I257" s="1" t="s">
        <v>545</v>
      </c>
      <c r="J257" s="1" t="s">
        <v>725</v>
      </c>
      <c r="K257" s="1" t="s">
        <v>545</v>
      </c>
      <c r="L257" s="1" t="s">
        <v>180</v>
      </c>
      <c r="M257" s="1" t="s">
        <v>199</v>
      </c>
      <c r="N257" s="1" t="s">
        <v>501</v>
      </c>
      <c r="O257" s="1" t="s">
        <v>811</v>
      </c>
      <c r="P257" s="1" t="s">
        <v>655</v>
      </c>
      <c r="Q257" s="1" t="s">
        <v>812</v>
      </c>
      <c r="R257" s="1" t="s">
        <v>770</v>
      </c>
      <c r="S257" s="1" t="s">
        <v>700</v>
      </c>
      <c r="T257" s="1" t="s">
        <v>556</v>
      </c>
      <c r="U257" s="1" t="s">
        <v>48</v>
      </c>
      <c r="V257" s="1" t="s">
        <v>770</v>
      </c>
      <c r="W257" s="1" t="s">
        <v>648</v>
      </c>
      <c r="X257" s="1" t="s">
        <v>748</v>
      </c>
      <c r="Y257" s="1" t="s">
        <v>471</v>
      </c>
      <c r="Z257" s="1" t="s">
        <v>610</v>
      </c>
      <c r="AA257" s="1" t="s">
        <v>525</v>
      </c>
      <c r="AB257" s="1" t="s">
        <v>441</v>
      </c>
      <c r="AC257" s="1" t="s">
        <v>647</v>
      </c>
      <c r="AD257" s="1" t="s">
        <v>661</v>
      </c>
    </row>
    <row r="258" spans="1:30" x14ac:dyDescent="0.3">
      <c r="A258" s="1" t="s">
        <v>54</v>
      </c>
      <c r="B258">
        <v>2020</v>
      </c>
      <c r="C258" s="1" t="s">
        <v>107</v>
      </c>
      <c r="D258" s="1" t="s">
        <v>645</v>
      </c>
      <c r="E258" s="1" t="s">
        <v>543</v>
      </c>
      <c r="F258" s="1" t="s">
        <v>684</v>
      </c>
      <c r="G258" s="1" t="s">
        <v>746</v>
      </c>
      <c r="H258" s="1" t="s">
        <v>402</v>
      </c>
      <c r="I258" s="1" t="s">
        <v>689</v>
      </c>
      <c r="J258" s="1" t="s">
        <v>813</v>
      </c>
      <c r="K258" s="1" t="s">
        <v>521</v>
      </c>
      <c r="L258" s="1" t="s">
        <v>231</v>
      </c>
      <c r="M258" s="1" t="s">
        <v>648</v>
      </c>
      <c r="N258" s="1" t="s">
        <v>423</v>
      </c>
      <c r="O258" s="1" t="s">
        <v>593</v>
      </c>
      <c r="P258" s="1" t="s">
        <v>316</v>
      </c>
      <c r="Q258" s="1" t="s">
        <v>814</v>
      </c>
      <c r="R258" s="1" t="s">
        <v>649</v>
      </c>
      <c r="S258" s="1" t="s">
        <v>434</v>
      </c>
      <c r="T258" s="1" t="s">
        <v>627</v>
      </c>
      <c r="U258" s="1" t="s">
        <v>663</v>
      </c>
      <c r="V258" s="1" t="s">
        <v>708</v>
      </c>
      <c r="W258" s="1" t="s">
        <v>433</v>
      </c>
      <c r="X258" s="1" t="s">
        <v>621</v>
      </c>
      <c r="Y258" s="1" t="s">
        <v>354</v>
      </c>
      <c r="Z258" s="1" t="s">
        <v>444</v>
      </c>
      <c r="AA258" s="1" t="s">
        <v>556</v>
      </c>
      <c r="AB258" s="1" t="s">
        <v>608</v>
      </c>
      <c r="AC258" s="1" t="s">
        <v>567</v>
      </c>
      <c r="AD258" s="1" t="s">
        <v>670</v>
      </c>
    </row>
    <row r="259" spans="1:30" x14ac:dyDescent="0.3">
      <c r="A259" s="1" t="s">
        <v>73</v>
      </c>
      <c r="B259">
        <v>2020</v>
      </c>
      <c r="C259" s="1" t="s">
        <v>107</v>
      </c>
      <c r="D259" s="1" t="s">
        <v>441</v>
      </c>
      <c r="E259" s="1" t="s">
        <v>813</v>
      </c>
      <c r="F259" s="1" t="s">
        <v>425</v>
      </c>
      <c r="G259" s="1" t="s">
        <v>648</v>
      </c>
      <c r="H259" s="1" t="s">
        <v>309</v>
      </c>
      <c r="I259" s="1" t="s">
        <v>642</v>
      </c>
      <c r="J259" s="1" t="s">
        <v>717</v>
      </c>
      <c r="K259" s="1" t="s">
        <v>612</v>
      </c>
      <c r="L259" s="1" t="s">
        <v>115</v>
      </c>
      <c r="M259" s="1" t="s">
        <v>362</v>
      </c>
      <c r="N259" s="1" t="s">
        <v>544</v>
      </c>
      <c r="O259" s="1" t="s">
        <v>355</v>
      </c>
      <c r="P259" s="1" t="s">
        <v>684</v>
      </c>
      <c r="Q259" s="1" t="s">
        <v>223</v>
      </c>
      <c r="R259" s="1" t="s">
        <v>610</v>
      </c>
      <c r="S259" s="1" t="s">
        <v>618</v>
      </c>
      <c r="T259" s="1" t="s">
        <v>661</v>
      </c>
      <c r="U259" s="1" t="s">
        <v>663</v>
      </c>
      <c r="V259" s="1" t="s">
        <v>684</v>
      </c>
      <c r="W259" s="1" t="s">
        <v>720</v>
      </c>
      <c r="X259" s="1" t="s">
        <v>725</v>
      </c>
      <c r="Y259" s="1" t="s">
        <v>260</v>
      </c>
      <c r="Z259" s="1" t="s">
        <v>631</v>
      </c>
      <c r="AA259" s="1" t="s">
        <v>705</v>
      </c>
      <c r="AB259" s="1" t="s">
        <v>666</v>
      </c>
      <c r="AC259" s="1" t="s">
        <v>629</v>
      </c>
      <c r="AD259" s="1" t="s">
        <v>647</v>
      </c>
    </row>
    <row r="260" spans="1:30" x14ac:dyDescent="0.3">
      <c r="A260" s="1" t="s">
        <v>30</v>
      </c>
      <c r="B260">
        <v>2020</v>
      </c>
      <c r="C260" s="1" t="s">
        <v>123</v>
      </c>
      <c r="D260" s="1" t="s">
        <v>674</v>
      </c>
      <c r="E260" s="1" t="s">
        <v>48</v>
      </c>
      <c r="F260" s="1" t="s">
        <v>728</v>
      </c>
      <c r="G260" s="1" t="s">
        <v>760</v>
      </c>
      <c r="H260" s="1" t="s">
        <v>485</v>
      </c>
      <c r="I260" s="1" t="s">
        <v>670</v>
      </c>
      <c r="J260" s="1" t="s">
        <v>536</v>
      </c>
      <c r="K260" s="1" t="s">
        <v>734</v>
      </c>
      <c r="L260" s="1" t="s">
        <v>210</v>
      </c>
      <c r="M260" s="1" t="s">
        <v>771</v>
      </c>
      <c r="N260" s="1" t="s">
        <v>558</v>
      </c>
      <c r="O260" s="1" t="s">
        <v>48</v>
      </c>
      <c r="P260" s="1" t="s">
        <v>316</v>
      </c>
      <c r="Q260" s="1" t="s">
        <v>48</v>
      </c>
      <c r="R260" s="1" t="s">
        <v>48</v>
      </c>
      <c r="S260" s="1" t="s">
        <v>48</v>
      </c>
      <c r="T260" s="1" t="s">
        <v>48</v>
      </c>
      <c r="U260" s="1" t="s">
        <v>48</v>
      </c>
      <c r="V260" s="1" t="s">
        <v>652</v>
      </c>
      <c r="W260" s="1" t="s">
        <v>48</v>
      </c>
      <c r="X260" s="1" t="s">
        <v>710</v>
      </c>
      <c r="Y260" s="1" t="s">
        <v>48</v>
      </c>
      <c r="Z260" s="1" t="s">
        <v>48</v>
      </c>
      <c r="AA260" s="1" t="s">
        <v>48</v>
      </c>
      <c r="AB260" s="1" t="s">
        <v>48</v>
      </c>
      <c r="AC260" s="1" t="s">
        <v>48</v>
      </c>
      <c r="AD260" s="1" t="s">
        <v>48</v>
      </c>
    </row>
    <row r="261" spans="1:30" x14ac:dyDescent="0.3">
      <c r="A261" s="1" t="s">
        <v>54</v>
      </c>
      <c r="B261">
        <v>2020</v>
      </c>
      <c r="C261" s="1" t="s">
        <v>123</v>
      </c>
      <c r="D261" s="1" t="s">
        <v>194</v>
      </c>
      <c r="E261" s="1" t="s">
        <v>48</v>
      </c>
      <c r="F261" s="1" t="s">
        <v>737</v>
      </c>
      <c r="G261" s="1" t="s">
        <v>743</v>
      </c>
      <c r="H261" s="1" t="s">
        <v>491</v>
      </c>
      <c r="I261" s="1" t="s">
        <v>596</v>
      </c>
      <c r="J261" s="1" t="s">
        <v>815</v>
      </c>
      <c r="K261" s="1" t="s">
        <v>671</v>
      </c>
      <c r="L261" s="1" t="s">
        <v>258</v>
      </c>
      <c r="M261" s="1" t="s">
        <v>199</v>
      </c>
      <c r="N261" s="1" t="s">
        <v>549</v>
      </c>
      <c r="O261" s="1" t="s">
        <v>48</v>
      </c>
      <c r="P261" s="1" t="s">
        <v>437</v>
      </c>
      <c r="Q261" s="1" t="s">
        <v>48</v>
      </c>
      <c r="R261" s="1" t="s">
        <v>48</v>
      </c>
      <c r="S261" s="1" t="s">
        <v>48</v>
      </c>
      <c r="T261" s="1" t="s">
        <v>48</v>
      </c>
      <c r="U261" s="1" t="s">
        <v>760</v>
      </c>
      <c r="V261" s="1" t="s">
        <v>485</v>
      </c>
      <c r="W261" s="1" t="s">
        <v>48</v>
      </c>
      <c r="X261" s="1" t="s">
        <v>250</v>
      </c>
      <c r="Y261" s="1" t="s">
        <v>48</v>
      </c>
      <c r="Z261" s="1" t="s">
        <v>48</v>
      </c>
      <c r="AA261" s="1" t="s">
        <v>48</v>
      </c>
      <c r="AB261" s="1" t="s">
        <v>48</v>
      </c>
      <c r="AC261" s="1" t="s">
        <v>48</v>
      </c>
      <c r="AD261" s="1" t="s">
        <v>48</v>
      </c>
    </row>
    <row r="262" spans="1:30" x14ac:dyDescent="0.3">
      <c r="A262" s="1" t="s">
        <v>73</v>
      </c>
      <c r="B262">
        <v>2020</v>
      </c>
      <c r="C262" s="1" t="s">
        <v>123</v>
      </c>
      <c r="D262" s="1" t="s">
        <v>646</v>
      </c>
      <c r="E262" s="1" t="s">
        <v>48</v>
      </c>
      <c r="F262" s="1" t="s">
        <v>726</v>
      </c>
      <c r="G262" s="1" t="s">
        <v>760</v>
      </c>
      <c r="H262" s="1" t="s">
        <v>493</v>
      </c>
      <c r="I262" s="1" t="s">
        <v>741</v>
      </c>
      <c r="J262" s="1" t="s">
        <v>347</v>
      </c>
      <c r="K262" s="1" t="s">
        <v>701</v>
      </c>
      <c r="L262" s="1" t="s">
        <v>293</v>
      </c>
      <c r="M262" s="1" t="s">
        <v>672</v>
      </c>
      <c r="N262" s="1" t="s">
        <v>539</v>
      </c>
      <c r="O262" s="1" t="s">
        <v>48</v>
      </c>
      <c r="P262" s="1" t="s">
        <v>550</v>
      </c>
      <c r="Q262" s="1" t="s">
        <v>48</v>
      </c>
      <c r="R262" s="1" t="s">
        <v>48</v>
      </c>
      <c r="S262" s="1" t="s">
        <v>48</v>
      </c>
      <c r="T262" s="1" t="s">
        <v>48</v>
      </c>
      <c r="U262" s="1" t="s">
        <v>760</v>
      </c>
      <c r="V262" s="1" t="s">
        <v>506</v>
      </c>
      <c r="W262" s="1" t="s">
        <v>48</v>
      </c>
      <c r="X262" s="1" t="s">
        <v>600</v>
      </c>
      <c r="Y262" s="1" t="s">
        <v>48</v>
      </c>
      <c r="Z262" s="1" t="s">
        <v>48</v>
      </c>
      <c r="AA262" s="1" t="s">
        <v>48</v>
      </c>
      <c r="AB262" s="1" t="s">
        <v>48</v>
      </c>
      <c r="AC262" s="1" t="s">
        <v>48</v>
      </c>
      <c r="AD262" s="1" t="s">
        <v>48</v>
      </c>
    </row>
    <row r="263" spans="1:30" x14ac:dyDescent="0.3">
      <c r="A263" s="1" t="s">
        <v>30</v>
      </c>
      <c r="B263">
        <v>2020</v>
      </c>
      <c r="C263" s="1" t="s">
        <v>136</v>
      </c>
      <c r="D263" s="1" t="s">
        <v>48</v>
      </c>
      <c r="E263" s="1" t="s">
        <v>48</v>
      </c>
      <c r="F263" s="1" t="s">
        <v>48</v>
      </c>
      <c r="G263" s="1" t="s">
        <v>48</v>
      </c>
      <c r="H263" s="1" t="s">
        <v>48</v>
      </c>
      <c r="I263" s="1" t="s">
        <v>48</v>
      </c>
      <c r="J263" s="1" t="s">
        <v>48</v>
      </c>
      <c r="K263" s="1" t="s">
        <v>48</v>
      </c>
      <c r="L263" s="1" t="s">
        <v>48</v>
      </c>
      <c r="M263" s="1" t="s">
        <v>48</v>
      </c>
      <c r="N263" s="1" t="s">
        <v>48</v>
      </c>
      <c r="O263" s="1" t="s">
        <v>48</v>
      </c>
      <c r="P263" s="1" t="s">
        <v>48</v>
      </c>
      <c r="Q263" s="1" t="s">
        <v>48</v>
      </c>
      <c r="R263" s="1" t="s">
        <v>48</v>
      </c>
      <c r="S263" s="1" t="s">
        <v>48</v>
      </c>
      <c r="T263" s="1" t="s">
        <v>48</v>
      </c>
      <c r="U263" s="1" t="s">
        <v>48</v>
      </c>
      <c r="V263" s="1" t="s">
        <v>48</v>
      </c>
      <c r="W263" s="1" t="s">
        <v>48</v>
      </c>
      <c r="X263" s="1" t="s">
        <v>48</v>
      </c>
      <c r="Y263" s="1" t="s">
        <v>48</v>
      </c>
      <c r="Z263" s="1" t="s">
        <v>48</v>
      </c>
      <c r="AA263" s="1" t="s">
        <v>48</v>
      </c>
      <c r="AB263" s="1" t="s">
        <v>48</v>
      </c>
      <c r="AC263" s="1" t="s">
        <v>48</v>
      </c>
      <c r="AD263" s="1" t="s">
        <v>48</v>
      </c>
    </row>
    <row r="264" spans="1:30" x14ac:dyDescent="0.3">
      <c r="A264" s="1" t="s">
        <v>54</v>
      </c>
      <c r="B264">
        <v>2020</v>
      </c>
      <c r="C264" s="1" t="s">
        <v>136</v>
      </c>
      <c r="D264" s="1" t="s">
        <v>48</v>
      </c>
      <c r="E264" s="1" t="s">
        <v>48</v>
      </c>
      <c r="F264" s="1" t="s">
        <v>48</v>
      </c>
      <c r="G264" s="1" t="s">
        <v>48</v>
      </c>
      <c r="H264" s="1" t="s">
        <v>48</v>
      </c>
      <c r="I264" s="1" t="s">
        <v>48</v>
      </c>
      <c r="J264" s="1" t="s">
        <v>48</v>
      </c>
      <c r="K264" s="1" t="s">
        <v>48</v>
      </c>
      <c r="L264" s="1" t="s">
        <v>48</v>
      </c>
      <c r="M264" s="1" t="s">
        <v>48</v>
      </c>
      <c r="N264" s="1" t="s">
        <v>48</v>
      </c>
      <c r="O264" s="1" t="s">
        <v>48</v>
      </c>
      <c r="P264" s="1" t="s">
        <v>48</v>
      </c>
      <c r="Q264" s="1" t="s">
        <v>48</v>
      </c>
      <c r="R264" s="1" t="s">
        <v>48</v>
      </c>
      <c r="S264" s="1" t="s">
        <v>48</v>
      </c>
      <c r="T264" s="1" t="s">
        <v>48</v>
      </c>
      <c r="U264" s="1" t="s">
        <v>48</v>
      </c>
      <c r="V264" s="1" t="s">
        <v>48</v>
      </c>
      <c r="W264" s="1" t="s">
        <v>48</v>
      </c>
      <c r="X264" s="1" t="s">
        <v>48</v>
      </c>
      <c r="Y264" s="1" t="s">
        <v>48</v>
      </c>
      <c r="Z264" s="1" t="s">
        <v>48</v>
      </c>
      <c r="AA264" s="1" t="s">
        <v>48</v>
      </c>
      <c r="AB264" s="1" t="s">
        <v>48</v>
      </c>
      <c r="AC264" s="1" t="s">
        <v>48</v>
      </c>
      <c r="AD264" s="1" t="s">
        <v>48</v>
      </c>
    </row>
    <row r="265" spans="1:30" x14ac:dyDescent="0.3">
      <c r="A265" s="1" t="s">
        <v>73</v>
      </c>
      <c r="B265">
        <v>2020</v>
      </c>
      <c r="C265" s="1" t="s">
        <v>136</v>
      </c>
      <c r="D265" s="1" t="s">
        <v>48</v>
      </c>
      <c r="E265" s="1" t="s">
        <v>48</v>
      </c>
      <c r="F265" s="1" t="s">
        <v>48</v>
      </c>
      <c r="G265" s="1" t="s">
        <v>48</v>
      </c>
      <c r="H265" s="1" t="s">
        <v>48</v>
      </c>
      <c r="I265" s="1" t="s">
        <v>48</v>
      </c>
      <c r="J265" s="1" t="s">
        <v>48</v>
      </c>
      <c r="K265" s="1" t="s">
        <v>48</v>
      </c>
      <c r="L265" s="1" t="s">
        <v>48</v>
      </c>
      <c r="M265" s="1" t="s">
        <v>48</v>
      </c>
      <c r="N265" s="1" t="s">
        <v>48</v>
      </c>
      <c r="O265" s="1" t="s">
        <v>48</v>
      </c>
      <c r="P265" s="1" t="s">
        <v>48</v>
      </c>
      <c r="Q265" s="1" t="s">
        <v>48</v>
      </c>
      <c r="R265" s="1" t="s">
        <v>48</v>
      </c>
      <c r="S265" s="1" t="s">
        <v>48</v>
      </c>
      <c r="T265" s="1" t="s">
        <v>48</v>
      </c>
      <c r="U265" s="1" t="s">
        <v>48</v>
      </c>
      <c r="V265" s="1" t="s">
        <v>48</v>
      </c>
      <c r="W265" s="1" t="s">
        <v>48</v>
      </c>
      <c r="X265" s="1" t="s">
        <v>48</v>
      </c>
      <c r="Y265" s="1" t="s">
        <v>48</v>
      </c>
      <c r="Z265" s="1" t="s">
        <v>48</v>
      </c>
      <c r="AA265" s="1" t="s">
        <v>48</v>
      </c>
      <c r="AB265" s="1" t="s">
        <v>48</v>
      </c>
      <c r="AC265" s="1" t="s">
        <v>48</v>
      </c>
      <c r="AD265" s="1" t="s">
        <v>48</v>
      </c>
    </row>
    <row r="266" spans="1:30" x14ac:dyDescent="0.3">
      <c r="A266" s="1" t="s">
        <v>30</v>
      </c>
      <c r="B266">
        <v>2020</v>
      </c>
      <c r="C266" s="1" t="s">
        <v>146</v>
      </c>
      <c r="D266" s="1" t="s">
        <v>655</v>
      </c>
      <c r="E266" s="1" t="s">
        <v>816</v>
      </c>
      <c r="F266" s="1" t="s">
        <v>692</v>
      </c>
      <c r="G266" s="1" t="s">
        <v>694</v>
      </c>
      <c r="H266" s="1" t="s">
        <v>498</v>
      </c>
      <c r="I266" s="1" t="s">
        <v>634</v>
      </c>
      <c r="J266" s="1" t="s">
        <v>684</v>
      </c>
      <c r="K266" s="1" t="s">
        <v>673</v>
      </c>
      <c r="L266" s="1" t="s">
        <v>115</v>
      </c>
      <c r="M266" s="1" t="s">
        <v>779</v>
      </c>
      <c r="N266" s="1" t="s">
        <v>455</v>
      </c>
      <c r="O266" s="1" t="s">
        <v>817</v>
      </c>
      <c r="P266" s="1" t="s">
        <v>725</v>
      </c>
      <c r="Q266" s="1" t="s">
        <v>818</v>
      </c>
      <c r="R266" s="1" t="s">
        <v>691</v>
      </c>
      <c r="S266" s="1" t="s">
        <v>463</v>
      </c>
      <c r="T266" s="1" t="s">
        <v>716</v>
      </c>
      <c r="U266" s="1" t="s">
        <v>48</v>
      </c>
      <c r="V266" s="1" t="s">
        <v>625</v>
      </c>
      <c r="W266" s="1" t="s">
        <v>693</v>
      </c>
      <c r="X266" s="1" t="s">
        <v>569</v>
      </c>
      <c r="Y266" s="1" t="s">
        <v>708</v>
      </c>
      <c r="Z266" s="1" t="s">
        <v>362</v>
      </c>
      <c r="AA266" s="1" t="s">
        <v>817</v>
      </c>
      <c r="AB266" s="1" t="s">
        <v>610</v>
      </c>
      <c r="AC266" s="1" t="s">
        <v>693</v>
      </c>
      <c r="AD266" s="1" t="s">
        <v>764</v>
      </c>
    </row>
    <row r="267" spans="1:30" x14ac:dyDescent="0.3">
      <c r="A267" s="1" t="s">
        <v>54</v>
      </c>
      <c r="B267">
        <v>2020</v>
      </c>
      <c r="C267" s="1" t="s">
        <v>146</v>
      </c>
      <c r="D267" s="1" t="s">
        <v>764</v>
      </c>
      <c r="E267" s="1" t="s">
        <v>802</v>
      </c>
      <c r="F267" s="1" t="s">
        <v>676</v>
      </c>
      <c r="G267" s="1" t="s">
        <v>770</v>
      </c>
      <c r="H267" s="1" t="s">
        <v>472</v>
      </c>
      <c r="I267" s="1" t="s">
        <v>194</v>
      </c>
      <c r="J267" s="1" t="s">
        <v>223</v>
      </c>
      <c r="K267" s="1" t="s">
        <v>359</v>
      </c>
      <c r="L267" s="1" t="s">
        <v>208</v>
      </c>
      <c r="M267" s="1" t="s">
        <v>343</v>
      </c>
      <c r="N267" s="1" t="s">
        <v>414</v>
      </c>
      <c r="O267" s="1" t="s">
        <v>624</v>
      </c>
      <c r="P267" s="1" t="s">
        <v>688</v>
      </c>
      <c r="Q267" s="1" t="s">
        <v>819</v>
      </c>
      <c r="R267" s="1" t="s">
        <v>706</v>
      </c>
      <c r="S267" s="1" t="s">
        <v>575</v>
      </c>
      <c r="T267" s="1" t="s">
        <v>674</v>
      </c>
      <c r="U267" s="1" t="s">
        <v>691</v>
      </c>
      <c r="V267" s="1" t="s">
        <v>485</v>
      </c>
      <c r="W267" s="1" t="s">
        <v>541</v>
      </c>
      <c r="X267" s="1" t="s">
        <v>425</v>
      </c>
      <c r="Y267" s="1" t="s">
        <v>304</v>
      </c>
      <c r="Z267" s="1" t="s">
        <v>639</v>
      </c>
      <c r="AA267" s="1" t="s">
        <v>556</v>
      </c>
      <c r="AB267" s="1" t="s">
        <v>633</v>
      </c>
      <c r="AC267" s="1" t="s">
        <v>616</v>
      </c>
      <c r="AD267" s="1" t="s">
        <v>671</v>
      </c>
    </row>
    <row r="268" spans="1:30" x14ac:dyDescent="0.3">
      <c r="A268" s="1" t="s">
        <v>73</v>
      </c>
      <c r="B268">
        <v>2020</v>
      </c>
      <c r="C268" s="1" t="s">
        <v>146</v>
      </c>
      <c r="D268" s="1" t="s">
        <v>697</v>
      </c>
      <c r="E268" s="1" t="s">
        <v>820</v>
      </c>
      <c r="F268" s="1" t="s">
        <v>550</v>
      </c>
      <c r="G268" s="1" t="s">
        <v>694</v>
      </c>
      <c r="H268" s="1" t="s">
        <v>528</v>
      </c>
      <c r="I268" s="1" t="s">
        <v>674</v>
      </c>
      <c r="J268" s="1" t="s">
        <v>821</v>
      </c>
      <c r="K268" s="1" t="s">
        <v>754</v>
      </c>
      <c r="L268" s="1" t="s">
        <v>139</v>
      </c>
      <c r="M268" s="1" t="s">
        <v>628</v>
      </c>
      <c r="N268" s="1" t="s">
        <v>636</v>
      </c>
      <c r="O268" s="1" t="s">
        <v>817</v>
      </c>
      <c r="P268" s="1" t="s">
        <v>199</v>
      </c>
      <c r="Q268" s="1" t="s">
        <v>216</v>
      </c>
      <c r="R268" s="1" t="s">
        <v>556</v>
      </c>
      <c r="S268" s="1" t="s">
        <v>630</v>
      </c>
      <c r="T268" s="1" t="s">
        <v>550</v>
      </c>
      <c r="U268" s="1" t="s">
        <v>691</v>
      </c>
      <c r="V268" s="1" t="s">
        <v>618</v>
      </c>
      <c r="W268" s="1" t="s">
        <v>720</v>
      </c>
      <c r="X268" s="1" t="s">
        <v>727</v>
      </c>
      <c r="Y268" s="1" t="s">
        <v>527</v>
      </c>
      <c r="Z268" s="1" t="s">
        <v>643</v>
      </c>
      <c r="AA268" s="1" t="s">
        <v>703</v>
      </c>
      <c r="AB268" s="1" t="s">
        <v>678</v>
      </c>
      <c r="AC268" s="1" t="s">
        <v>773</v>
      </c>
      <c r="AD268" s="1" t="s">
        <v>194</v>
      </c>
    </row>
    <row r="269" spans="1:30" x14ac:dyDescent="0.3">
      <c r="A269" s="1" t="s">
        <v>30</v>
      </c>
      <c r="B269">
        <v>2020</v>
      </c>
      <c r="C269" s="1" t="s">
        <v>163</v>
      </c>
      <c r="D269" s="1" t="s">
        <v>655</v>
      </c>
      <c r="E269" s="1" t="s">
        <v>816</v>
      </c>
      <c r="F269" s="1" t="s">
        <v>692</v>
      </c>
      <c r="G269" s="1" t="s">
        <v>694</v>
      </c>
      <c r="H269" s="1" t="s">
        <v>498</v>
      </c>
      <c r="I269" s="1" t="s">
        <v>634</v>
      </c>
      <c r="J269" s="1" t="s">
        <v>684</v>
      </c>
      <c r="K269" s="1" t="s">
        <v>673</v>
      </c>
      <c r="L269" s="1" t="s">
        <v>115</v>
      </c>
      <c r="M269" s="1" t="s">
        <v>779</v>
      </c>
      <c r="N269" s="1" t="s">
        <v>455</v>
      </c>
      <c r="O269" s="1" t="s">
        <v>817</v>
      </c>
      <c r="P269" s="1" t="s">
        <v>725</v>
      </c>
      <c r="Q269" s="1" t="s">
        <v>818</v>
      </c>
      <c r="R269" s="1" t="s">
        <v>691</v>
      </c>
      <c r="S269" s="1" t="s">
        <v>463</v>
      </c>
      <c r="T269" s="1" t="s">
        <v>716</v>
      </c>
      <c r="U269" s="1" t="s">
        <v>48</v>
      </c>
      <c r="V269" s="1" t="s">
        <v>625</v>
      </c>
      <c r="W269" s="1" t="s">
        <v>693</v>
      </c>
      <c r="X269" s="1" t="s">
        <v>569</v>
      </c>
      <c r="Y269" s="1" t="s">
        <v>708</v>
      </c>
      <c r="Z269" s="1" t="s">
        <v>362</v>
      </c>
      <c r="AA269" s="1" t="s">
        <v>817</v>
      </c>
      <c r="AB269" s="1" t="s">
        <v>610</v>
      </c>
      <c r="AC269" s="1" t="s">
        <v>693</v>
      </c>
      <c r="AD269" s="1" t="s">
        <v>764</v>
      </c>
    </row>
    <row r="270" spans="1:30" x14ac:dyDescent="0.3">
      <c r="A270" s="1" t="s">
        <v>54</v>
      </c>
      <c r="B270">
        <v>2020</v>
      </c>
      <c r="C270" s="1" t="s">
        <v>163</v>
      </c>
      <c r="D270" s="1" t="s">
        <v>764</v>
      </c>
      <c r="E270" s="1" t="s">
        <v>802</v>
      </c>
      <c r="F270" s="1" t="s">
        <v>676</v>
      </c>
      <c r="G270" s="1" t="s">
        <v>770</v>
      </c>
      <c r="H270" s="1" t="s">
        <v>472</v>
      </c>
      <c r="I270" s="1" t="s">
        <v>194</v>
      </c>
      <c r="J270" s="1" t="s">
        <v>223</v>
      </c>
      <c r="K270" s="1" t="s">
        <v>359</v>
      </c>
      <c r="L270" s="1" t="s">
        <v>208</v>
      </c>
      <c r="M270" s="1" t="s">
        <v>343</v>
      </c>
      <c r="N270" s="1" t="s">
        <v>414</v>
      </c>
      <c r="O270" s="1" t="s">
        <v>624</v>
      </c>
      <c r="P270" s="1" t="s">
        <v>688</v>
      </c>
      <c r="Q270" s="1" t="s">
        <v>819</v>
      </c>
      <c r="R270" s="1" t="s">
        <v>706</v>
      </c>
      <c r="S270" s="1" t="s">
        <v>575</v>
      </c>
      <c r="T270" s="1" t="s">
        <v>674</v>
      </c>
      <c r="U270" s="1" t="s">
        <v>691</v>
      </c>
      <c r="V270" s="1" t="s">
        <v>485</v>
      </c>
      <c r="W270" s="1" t="s">
        <v>541</v>
      </c>
      <c r="X270" s="1" t="s">
        <v>425</v>
      </c>
      <c r="Y270" s="1" t="s">
        <v>304</v>
      </c>
      <c r="Z270" s="1" t="s">
        <v>639</v>
      </c>
      <c r="AA270" s="1" t="s">
        <v>556</v>
      </c>
      <c r="AB270" s="1" t="s">
        <v>633</v>
      </c>
      <c r="AC270" s="1" t="s">
        <v>616</v>
      </c>
      <c r="AD270" s="1" t="s">
        <v>671</v>
      </c>
    </row>
    <row r="271" spans="1:30" x14ac:dyDescent="0.3">
      <c r="A271" s="1" t="s">
        <v>73</v>
      </c>
      <c r="B271">
        <v>2020</v>
      </c>
      <c r="C271" s="1" t="s">
        <v>163</v>
      </c>
      <c r="D271" s="1" t="s">
        <v>697</v>
      </c>
      <c r="E271" s="1" t="s">
        <v>820</v>
      </c>
      <c r="F271" s="1" t="s">
        <v>550</v>
      </c>
      <c r="G271" s="1" t="s">
        <v>694</v>
      </c>
      <c r="H271" s="1" t="s">
        <v>528</v>
      </c>
      <c r="I271" s="1" t="s">
        <v>674</v>
      </c>
      <c r="J271" s="1" t="s">
        <v>821</v>
      </c>
      <c r="K271" s="1" t="s">
        <v>754</v>
      </c>
      <c r="L271" s="1" t="s">
        <v>139</v>
      </c>
      <c r="M271" s="1" t="s">
        <v>628</v>
      </c>
      <c r="N271" s="1" t="s">
        <v>636</v>
      </c>
      <c r="O271" s="1" t="s">
        <v>817</v>
      </c>
      <c r="P271" s="1" t="s">
        <v>199</v>
      </c>
      <c r="Q271" s="1" t="s">
        <v>216</v>
      </c>
      <c r="R271" s="1" t="s">
        <v>556</v>
      </c>
      <c r="S271" s="1" t="s">
        <v>630</v>
      </c>
      <c r="T271" s="1" t="s">
        <v>550</v>
      </c>
      <c r="U271" s="1" t="s">
        <v>691</v>
      </c>
      <c r="V271" s="1" t="s">
        <v>618</v>
      </c>
      <c r="W271" s="1" t="s">
        <v>720</v>
      </c>
      <c r="X271" s="1" t="s">
        <v>727</v>
      </c>
      <c r="Y271" s="1" t="s">
        <v>527</v>
      </c>
      <c r="Z271" s="1" t="s">
        <v>643</v>
      </c>
      <c r="AA271" s="1" t="s">
        <v>703</v>
      </c>
      <c r="AB271" s="1" t="s">
        <v>678</v>
      </c>
      <c r="AC271" s="1" t="s">
        <v>773</v>
      </c>
      <c r="AD271" s="1" t="s">
        <v>194</v>
      </c>
    </row>
    <row r="272" spans="1:30" x14ac:dyDescent="0.3">
      <c r="A272" s="1" t="s">
        <v>30</v>
      </c>
      <c r="B272">
        <v>2020</v>
      </c>
      <c r="C272" s="1" t="s">
        <v>182</v>
      </c>
      <c r="D272" s="1" t="s">
        <v>700</v>
      </c>
      <c r="E272" s="1" t="s">
        <v>469</v>
      </c>
      <c r="F272" s="1" t="s">
        <v>652</v>
      </c>
      <c r="G272" s="1" t="s">
        <v>694</v>
      </c>
      <c r="H272" s="1" t="s">
        <v>578</v>
      </c>
      <c r="I272" s="1" t="s">
        <v>728</v>
      </c>
      <c r="J272" s="1" t="s">
        <v>822</v>
      </c>
      <c r="K272" s="1" t="s">
        <v>741</v>
      </c>
      <c r="L272" s="1" t="s">
        <v>139</v>
      </c>
      <c r="M272" s="1" t="s">
        <v>811</v>
      </c>
      <c r="N272" s="1" t="s">
        <v>651</v>
      </c>
      <c r="O272" s="1" t="s">
        <v>823</v>
      </c>
      <c r="P272" s="1" t="s">
        <v>352</v>
      </c>
      <c r="Q272" s="1" t="s">
        <v>824</v>
      </c>
      <c r="R272" s="1" t="s">
        <v>606</v>
      </c>
      <c r="S272" s="1" t="s">
        <v>664</v>
      </c>
      <c r="T272" s="1" t="s">
        <v>710</v>
      </c>
      <c r="U272" s="1" t="s">
        <v>48</v>
      </c>
      <c r="V272" s="1" t="s">
        <v>641</v>
      </c>
      <c r="W272" s="1" t="s">
        <v>737</v>
      </c>
      <c r="X272" s="1" t="s">
        <v>343</v>
      </c>
      <c r="Y272" s="1" t="s">
        <v>156</v>
      </c>
      <c r="Z272" s="1" t="s">
        <v>633</v>
      </c>
      <c r="AA272" s="1" t="s">
        <v>536</v>
      </c>
      <c r="AB272" s="1" t="s">
        <v>443</v>
      </c>
      <c r="AC272" s="1" t="s">
        <v>729</v>
      </c>
      <c r="AD272" s="1" t="s">
        <v>691</v>
      </c>
    </row>
    <row r="273" spans="1:30" x14ac:dyDescent="0.3">
      <c r="A273" s="1" t="s">
        <v>54</v>
      </c>
      <c r="B273">
        <v>2020</v>
      </c>
      <c r="C273" s="1" t="s">
        <v>182</v>
      </c>
      <c r="D273" s="1" t="s">
        <v>678</v>
      </c>
      <c r="E273" s="1" t="s">
        <v>825</v>
      </c>
      <c r="F273" s="1" t="s">
        <v>663</v>
      </c>
      <c r="G273" s="1" t="s">
        <v>770</v>
      </c>
      <c r="H273" s="1" t="s">
        <v>518</v>
      </c>
      <c r="I273" s="1" t="s">
        <v>663</v>
      </c>
      <c r="J273" s="1" t="s">
        <v>826</v>
      </c>
      <c r="K273" s="1" t="s">
        <v>711</v>
      </c>
      <c r="L273" s="1" t="s">
        <v>246</v>
      </c>
      <c r="M273" s="1" t="s">
        <v>811</v>
      </c>
      <c r="N273" s="1" t="s">
        <v>534</v>
      </c>
      <c r="O273" s="1" t="s">
        <v>731</v>
      </c>
      <c r="P273" s="1" t="s">
        <v>827</v>
      </c>
      <c r="Q273" s="1" t="s">
        <v>469</v>
      </c>
      <c r="R273" s="1" t="s">
        <v>463</v>
      </c>
      <c r="S273" s="1" t="s">
        <v>422</v>
      </c>
      <c r="T273" s="1" t="s">
        <v>662</v>
      </c>
      <c r="U273" s="1" t="s">
        <v>743</v>
      </c>
      <c r="V273" s="1" t="s">
        <v>547</v>
      </c>
      <c r="W273" s="1" t="s">
        <v>639</v>
      </c>
      <c r="X273" s="1" t="s">
        <v>646</v>
      </c>
      <c r="Y273" s="1" t="s">
        <v>517</v>
      </c>
      <c r="Z273" s="1" t="s">
        <v>580</v>
      </c>
      <c r="AA273" s="1" t="s">
        <v>743</v>
      </c>
      <c r="AB273" s="1" t="s">
        <v>478</v>
      </c>
      <c r="AC273" s="1" t="s">
        <v>250</v>
      </c>
      <c r="AD273" s="1" t="s">
        <v>596</v>
      </c>
    </row>
    <row r="274" spans="1:30" x14ac:dyDescent="0.3">
      <c r="A274" s="1" t="s">
        <v>73</v>
      </c>
      <c r="B274">
        <v>2020</v>
      </c>
      <c r="C274" s="1" t="s">
        <v>182</v>
      </c>
      <c r="D274" s="1" t="s">
        <v>684</v>
      </c>
      <c r="E274" s="1" t="s">
        <v>828</v>
      </c>
      <c r="F274" s="1" t="s">
        <v>671</v>
      </c>
      <c r="G274" s="1" t="s">
        <v>694</v>
      </c>
      <c r="H274" s="1" t="s">
        <v>429</v>
      </c>
      <c r="I274" s="1" t="s">
        <v>701</v>
      </c>
      <c r="J274" s="1" t="s">
        <v>228</v>
      </c>
      <c r="K274" s="1" t="s">
        <v>701</v>
      </c>
      <c r="L274" s="1" t="s">
        <v>273</v>
      </c>
      <c r="M274" s="1" t="s">
        <v>811</v>
      </c>
      <c r="N274" s="1" t="s">
        <v>531</v>
      </c>
      <c r="O274" s="1" t="s">
        <v>829</v>
      </c>
      <c r="P274" s="1" t="s">
        <v>688</v>
      </c>
      <c r="Q274" s="1" t="s">
        <v>830</v>
      </c>
      <c r="R274" s="1" t="s">
        <v>805</v>
      </c>
      <c r="S274" s="1" t="s">
        <v>659</v>
      </c>
      <c r="T274" s="1" t="s">
        <v>693</v>
      </c>
      <c r="U274" s="1" t="s">
        <v>743</v>
      </c>
      <c r="V274" s="1" t="s">
        <v>667</v>
      </c>
      <c r="W274" s="1" t="s">
        <v>652</v>
      </c>
      <c r="X274" s="1" t="s">
        <v>795</v>
      </c>
      <c r="Y274" s="1" t="s">
        <v>568</v>
      </c>
      <c r="Z274" s="1" t="s">
        <v>681</v>
      </c>
      <c r="AA274" s="1" t="s">
        <v>751</v>
      </c>
      <c r="AB274" s="1" t="s">
        <v>710</v>
      </c>
      <c r="AC274" s="1" t="s">
        <v>494</v>
      </c>
      <c r="AD274" s="1" t="s">
        <v>747</v>
      </c>
    </row>
    <row r="275" spans="1:30" x14ac:dyDescent="0.3">
      <c r="A275" s="1" t="s">
        <v>30</v>
      </c>
      <c r="B275">
        <v>2020</v>
      </c>
      <c r="C275" s="1" t="s">
        <v>197</v>
      </c>
      <c r="D275" s="1" t="s">
        <v>728</v>
      </c>
      <c r="E275" s="1" t="s">
        <v>831</v>
      </c>
      <c r="F275" s="1" t="s">
        <v>438</v>
      </c>
      <c r="G275" s="1" t="s">
        <v>770</v>
      </c>
      <c r="H275" s="1" t="s">
        <v>541</v>
      </c>
      <c r="I275" s="1" t="s">
        <v>773</v>
      </c>
      <c r="J275" s="1" t="s">
        <v>775</v>
      </c>
      <c r="K275" s="1" t="s">
        <v>664</v>
      </c>
      <c r="L275" s="1" t="s">
        <v>273</v>
      </c>
      <c r="M275" s="1" t="s">
        <v>811</v>
      </c>
      <c r="N275" s="1" t="s">
        <v>254</v>
      </c>
      <c r="O275" s="1" t="s">
        <v>749</v>
      </c>
      <c r="P275" s="1" t="s">
        <v>705</v>
      </c>
      <c r="Q275" s="1" t="s">
        <v>832</v>
      </c>
      <c r="R275" s="1" t="s">
        <v>783</v>
      </c>
      <c r="S275" s="1" t="s">
        <v>741</v>
      </c>
      <c r="T275" s="1" t="s">
        <v>676</v>
      </c>
      <c r="U275" s="1" t="s">
        <v>48</v>
      </c>
      <c r="V275" s="1" t="s">
        <v>720</v>
      </c>
      <c r="W275" s="1" t="s">
        <v>678</v>
      </c>
      <c r="X275" s="1" t="s">
        <v>593</v>
      </c>
      <c r="Y275" s="1" t="s">
        <v>592</v>
      </c>
      <c r="Z275" s="1" t="s">
        <v>699</v>
      </c>
      <c r="AA275" s="1" t="s">
        <v>329</v>
      </c>
      <c r="AB275" s="1" t="s">
        <v>776</v>
      </c>
      <c r="AC275" s="1" t="s">
        <v>778</v>
      </c>
      <c r="AD275" s="1" t="s">
        <v>783</v>
      </c>
    </row>
    <row r="276" spans="1:30" x14ac:dyDescent="0.3">
      <c r="A276" s="1" t="s">
        <v>54</v>
      </c>
      <c r="B276">
        <v>2020</v>
      </c>
      <c r="C276" s="1" t="s">
        <v>197</v>
      </c>
      <c r="D276" s="1" t="s">
        <v>648</v>
      </c>
      <c r="E276" s="1" t="s">
        <v>833</v>
      </c>
      <c r="F276" s="1" t="s">
        <v>717</v>
      </c>
      <c r="G276" s="1" t="s">
        <v>747</v>
      </c>
      <c r="H276" s="1" t="s">
        <v>377</v>
      </c>
      <c r="I276" s="1" t="s">
        <v>783</v>
      </c>
      <c r="J276" s="1" t="s">
        <v>834</v>
      </c>
      <c r="K276" s="1" t="s">
        <v>671</v>
      </c>
      <c r="L276" s="1" t="s">
        <v>213</v>
      </c>
      <c r="M276" s="1" t="s">
        <v>172</v>
      </c>
      <c r="N276" s="1" t="s">
        <v>555</v>
      </c>
      <c r="O276" s="1" t="s">
        <v>736</v>
      </c>
      <c r="P276" s="1" t="s">
        <v>835</v>
      </c>
      <c r="Q276" s="1" t="s">
        <v>836</v>
      </c>
      <c r="R276" s="1" t="s">
        <v>734</v>
      </c>
      <c r="S276" s="1" t="s">
        <v>528</v>
      </c>
      <c r="T276" s="1" t="s">
        <v>425</v>
      </c>
      <c r="U276" s="1" t="s">
        <v>702</v>
      </c>
      <c r="V276" s="1" t="s">
        <v>559</v>
      </c>
      <c r="W276" s="1" t="s">
        <v>254</v>
      </c>
      <c r="X276" s="1" t="s">
        <v>463</v>
      </c>
      <c r="Y276" s="1" t="s">
        <v>493</v>
      </c>
      <c r="Z276" s="1" t="s">
        <v>545</v>
      </c>
      <c r="AA276" s="1" t="s">
        <v>698</v>
      </c>
      <c r="AB276" s="1" t="s">
        <v>779</v>
      </c>
      <c r="AC276" s="1" t="s">
        <v>681</v>
      </c>
      <c r="AD276" s="1" t="s">
        <v>199</v>
      </c>
    </row>
    <row r="277" spans="1:30" x14ac:dyDescent="0.3">
      <c r="A277" s="1" t="s">
        <v>73</v>
      </c>
      <c r="B277">
        <v>2020</v>
      </c>
      <c r="C277" s="1" t="s">
        <v>197</v>
      </c>
      <c r="D277" s="1" t="s">
        <v>652</v>
      </c>
      <c r="E277" s="1" t="s">
        <v>837</v>
      </c>
      <c r="F277" s="1" t="s">
        <v>556</v>
      </c>
      <c r="G277" s="1" t="s">
        <v>443</v>
      </c>
      <c r="H277" s="1" t="s">
        <v>498</v>
      </c>
      <c r="I277" s="1" t="s">
        <v>754</v>
      </c>
      <c r="J277" s="1" t="s">
        <v>819</v>
      </c>
      <c r="K277" s="1" t="s">
        <v>661</v>
      </c>
      <c r="L277" s="1" t="s">
        <v>177</v>
      </c>
      <c r="M277" s="1" t="s">
        <v>712</v>
      </c>
      <c r="N277" s="1" t="s">
        <v>553</v>
      </c>
      <c r="O277" s="1" t="s">
        <v>656</v>
      </c>
      <c r="P277" s="1" t="s">
        <v>794</v>
      </c>
      <c r="Q277" s="1" t="s">
        <v>562</v>
      </c>
      <c r="R277" s="1" t="s">
        <v>770</v>
      </c>
      <c r="S277" s="1" t="s">
        <v>609</v>
      </c>
      <c r="T277" s="1" t="s">
        <v>359</v>
      </c>
      <c r="U277" s="1" t="s">
        <v>702</v>
      </c>
      <c r="V277" s="1" t="s">
        <v>579</v>
      </c>
      <c r="W277" s="1" t="s">
        <v>646</v>
      </c>
      <c r="X277" s="1" t="s">
        <v>760</v>
      </c>
      <c r="Y277" s="1" t="s">
        <v>605</v>
      </c>
      <c r="Z277" s="1" t="s">
        <v>713</v>
      </c>
      <c r="AA277" s="1" t="s">
        <v>709</v>
      </c>
      <c r="AB277" s="1" t="s">
        <v>487</v>
      </c>
      <c r="AC277" s="1" t="s">
        <v>463</v>
      </c>
      <c r="AD277" s="1" t="s">
        <v>691</v>
      </c>
    </row>
    <row r="278" spans="1:30" x14ac:dyDescent="0.3">
      <c r="A278" s="1" t="s">
        <v>30</v>
      </c>
      <c r="B278">
        <v>2020</v>
      </c>
      <c r="C278" s="1" t="s">
        <v>207</v>
      </c>
      <c r="D278" s="1" t="s">
        <v>681</v>
      </c>
      <c r="E278" s="1" t="s">
        <v>838</v>
      </c>
      <c r="F278" s="1" t="s">
        <v>707</v>
      </c>
      <c r="G278" s="1" t="s">
        <v>443</v>
      </c>
      <c r="H278" s="1" t="s">
        <v>415</v>
      </c>
      <c r="I278" s="1" t="s">
        <v>674</v>
      </c>
      <c r="J278" s="1" t="s">
        <v>839</v>
      </c>
      <c r="K278" s="1" t="s">
        <v>673</v>
      </c>
      <c r="L278" s="1" t="s">
        <v>268</v>
      </c>
      <c r="M278" s="1" t="s">
        <v>172</v>
      </c>
      <c r="N278" s="1" t="s">
        <v>650</v>
      </c>
      <c r="O278" s="1" t="s">
        <v>733</v>
      </c>
      <c r="P278" s="1" t="s">
        <v>355</v>
      </c>
      <c r="Q278" s="1" t="s">
        <v>840</v>
      </c>
      <c r="R278" s="1" t="s">
        <v>796</v>
      </c>
      <c r="S278" s="1" t="s">
        <v>722</v>
      </c>
      <c r="T278" s="1" t="s">
        <v>795</v>
      </c>
      <c r="U278" s="1" t="s">
        <v>48</v>
      </c>
      <c r="V278" s="1" t="s">
        <v>660</v>
      </c>
      <c r="W278" s="1" t="s">
        <v>359</v>
      </c>
      <c r="X278" s="1" t="s">
        <v>628</v>
      </c>
      <c r="Y278" s="1" t="s">
        <v>720</v>
      </c>
      <c r="Z278" s="1" t="s">
        <v>366</v>
      </c>
      <c r="AA278" s="1" t="s">
        <v>841</v>
      </c>
      <c r="AB278" s="1" t="s">
        <v>682</v>
      </c>
      <c r="AC278" s="1" t="s">
        <v>710</v>
      </c>
      <c r="AD278" s="1" t="s">
        <v>709</v>
      </c>
    </row>
    <row r="279" spans="1:30" x14ac:dyDescent="0.3">
      <c r="A279" s="1" t="s">
        <v>54</v>
      </c>
      <c r="B279">
        <v>2020</v>
      </c>
      <c r="C279" s="1" t="s">
        <v>207</v>
      </c>
      <c r="D279" s="1" t="s">
        <v>722</v>
      </c>
      <c r="E279" s="1" t="s">
        <v>842</v>
      </c>
      <c r="F279" s="1" t="s">
        <v>843</v>
      </c>
      <c r="G279" s="1" t="s">
        <v>778</v>
      </c>
      <c r="H279" s="1" t="s">
        <v>598</v>
      </c>
      <c r="I279" s="1" t="s">
        <v>796</v>
      </c>
      <c r="J279" s="1" t="s">
        <v>844</v>
      </c>
      <c r="K279" s="1" t="s">
        <v>633</v>
      </c>
      <c r="L279" s="1" t="s">
        <v>214</v>
      </c>
      <c r="M279" s="1" t="s">
        <v>835</v>
      </c>
      <c r="N279" s="1" t="s">
        <v>558</v>
      </c>
      <c r="O279" s="1" t="s">
        <v>843</v>
      </c>
      <c r="P279" s="1" t="s">
        <v>736</v>
      </c>
      <c r="Q279" s="1" t="s">
        <v>836</v>
      </c>
      <c r="R279" s="1" t="s">
        <v>654</v>
      </c>
      <c r="S279" s="1" t="s">
        <v>599</v>
      </c>
      <c r="T279" s="1" t="s">
        <v>643</v>
      </c>
      <c r="U279" s="1" t="s">
        <v>821</v>
      </c>
      <c r="V279" s="1" t="s">
        <v>485</v>
      </c>
      <c r="W279" s="1" t="s">
        <v>441</v>
      </c>
      <c r="X279" s="1" t="s">
        <v>769</v>
      </c>
      <c r="Y279" s="1" t="s">
        <v>530</v>
      </c>
      <c r="Z279" s="1" t="s">
        <v>616</v>
      </c>
      <c r="AA279" s="1" t="s">
        <v>796</v>
      </c>
      <c r="AB279" s="1" t="s">
        <v>845</v>
      </c>
      <c r="AC279" s="1" t="s">
        <v>644</v>
      </c>
      <c r="AD279" s="1" t="s">
        <v>478</v>
      </c>
    </row>
    <row r="280" spans="1:30" x14ac:dyDescent="0.3">
      <c r="A280" s="1" t="s">
        <v>73</v>
      </c>
      <c r="B280">
        <v>2020</v>
      </c>
      <c r="C280" s="1" t="s">
        <v>207</v>
      </c>
      <c r="D280" s="1" t="s">
        <v>637</v>
      </c>
      <c r="E280" s="1" t="s">
        <v>846</v>
      </c>
      <c r="F280" s="1" t="s">
        <v>723</v>
      </c>
      <c r="G280" s="1" t="s">
        <v>443</v>
      </c>
      <c r="H280" s="1" t="s">
        <v>501</v>
      </c>
      <c r="I280" s="1" t="s">
        <v>610</v>
      </c>
      <c r="J280" s="1" t="s">
        <v>847</v>
      </c>
      <c r="K280" s="1" t="s">
        <v>754</v>
      </c>
      <c r="L280" s="1" t="s">
        <v>227</v>
      </c>
      <c r="M280" s="1" t="s">
        <v>685</v>
      </c>
      <c r="N280" s="1" t="s">
        <v>451</v>
      </c>
      <c r="O280" s="1" t="s">
        <v>687</v>
      </c>
      <c r="P280" s="1" t="s">
        <v>723</v>
      </c>
      <c r="Q280" s="1" t="s">
        <v>848</v>
      </c>
      <c r="R280" s="1" t="s">
        <v>778</v>
      </c>
      <c r="S280" s="1" t="s">
        <v>592</v>
      </c>
      <c r="T280" s="1" t="s">
        <v>725</v>
      </c>
      <c r="U280" s="1" t="s">
        <v>821</v>
      </c>
      <c r="V280" s="1" t="s">
        <v>615</v>
      </c>
      <c r="W280" s="1" t="s">
        <v>646</v>
      </c>
      <c r="X280" s="1" t="s">
        <v>702</v>
      </c>
      <c r="Y280" s="1" t="s">
        <v>531</v>
      </c>
      <c r="Z280" s="1" t="s">
        <v>645</v>
      </c>
      <c r="AA280" s="1" t="s">
        <v>751</v>
      </c>
      <c r="AB280" s="1" t="s">
        <v>688</v>
      </c>
      <c r="AC280" s="1" t="s">
        <v>701</v>
      </c>
      <c r="AD280" s="1" t="s">
        <v>703</v>
      </c>
    </row>
    <row r="281" spans="1:30" x14ac:dyDescent="0.3">
      <c r="A281" s="1" t="s">
        <v>30</v>
      </c>
      <c r="B281">
        <v>2020</v>
      </c>
      <c r="C281" s="1" t="s">
        <v>233</v>
      </c>
      <c r="D281" s="1" t="s">
        <v>254</v>
      </c>
      <c r="E281" s="1" t="s">
        <v>849</v>
      </c>
      <c r="F281" s="1" t="s">
        <v>850</v>
      </c>
      <c r="G281" s="1" t="s">
        <v>704</v>
      </c>
      <c r="H281" s="1" t="s">
        <v>254</v>
      </c>
      <c r="I281" s="1" t="s">
        <v>645</v>
      </c>
      <c r="J281" s="1" t="s">
        <v>851</v>
      </c>
      <c r="K281" s="1" t="s">
        <v>724</v>
      </c>
      <c r="L281" s="1" t="s">
        <v>160</v>
      </c>
      <c r="M281" s="1" t="s">
        <v>852</v>
      </c>
      <c r="N281" s="1" t="s">
        <v>463</v>
      </c>
      <c r="O281" s="1" t="s">
        <v>536</v>
      </c>
      <c r="P281" s="1" t="s">
        <v>745</v>
      </c>
      <c r="Q281" s="1" t="s">
        <v>853</v>
      </c>
      <c r="R281" s="1" t="s">
        <v>702</v>
      </c>
      <c r="S281" s="1" t="s">
        <v>769</v>
      </c>
      <c r="T281" s="1" t="s">
        <v>743</v>
      </c>
      <c r="U281" s="1" t="s">
        <v>48</v>
      </c>
      <c r="V281" s="1" t="s">
        <v>637</v>
      </c>
      <c r="W281" s="1" t="s">
        <v>699</v>
      </c>
      <c r="X281" s="1" t="s">
        <v>474</v>
      </c>
      <c r="Y281" s="1" t="s">
        <v>665</v>
      </c>
      <c r="Z281" s="1" t="s">
        <v>443</v>
      </c>
      <c r="AA281" s="1" t="s">
        <v>749</v>
      </c>
      <c r="AB281" s="1" t="s">
        <v>682</v>
      </c>
      <c r="AC281" s="1" t="s">
        <v>663</v>
      </c>
      <c r="AD281" s="1" t="s">
        <v>779</v>
      </c>
    </row>
    <row r="282" spans="1:30" x14ac:dyDescent="0.3">
      <c r="A282" s="1" t="s">
        <v>54</v>
      </c>
      <c r="B282">
        <v>2020</v>
      </c>
      <c r="C282" s="1" t="s">
        <v>233</v>
      </c>
      <c r="D282" s="1" t="s">
        <v>718</v>
      </c>
      <c r="E282" s="1" t="s">
        <v>854</v>
      </c>
      <c r="F282" s="1" t="s">
        <v>540</v>
      </c>
      <c r="G282" s="1" t="s">
        <v>747</v>
      </c>
      <c r="H282" s="1" t="s">
        <v>572</v>
      </c>
      <c r="I282" s="1" t="s">
        <v>654</v>
      </c>
      <c r="J282" s="1" t="s">
        <v>855</v>
      </c>
      <c r="K282" s="1" t="s">
        <v>771</v>
      </c>
      <c r="L282" s="1" t="s">
        <v>193</v>
      </c>
      <c r="M282" s="1" t="s">
        <v>723</v>
      </c>
      <c r="N282" s="1" t="s">
        <v>510</v>
      </c>
      <c r="O282" s="1" t="s">
        <v>763</v>
      </c>
      <c r="P282" s="1" t="s">
        <v>813</v>
      </c>
      <c r="Q282" s="1" t="s">
        <v>856</v>
      </c>
      <c r="R282" s="1" t="s">
        <v>746</v>
      </c>
      <c r="S282" s="1" t="s">
        <v>516</v>
      </c>
      <c r="T282" s="1" t="s">
        <v>726</v>
      </c>
      <c r="U282" s="1" t="s">
        <v>794</v>
      </c>
      <c r="V282" s="1" t="s">
        <v>619</v>
      </c>
      <c r="W282" s="1" t="s">
        <v>441</v>
      </c>
      <c r="X282" s="1" t="s">
        <v>359</v>
      </c>
      <c r="Y282" s="1" t="s">
        <v>422</v>
      </c>
      <c r="Z282" s="1" t="s">
        <v>630</v>
      </c>
      <c r="AA282" s="1" t="s">
        <v>703</v>
      </c>
      <c r="AB282" s="1" t="s">
        <v>714</v>
      </c>
      <c r="AC282" s="1" t="s">
        <v>713</v>
      </c>
      <c r="AD282" s="1" t="s">
        <v>748</v>
      </c>
    </row>
    <row r="283" spans="1:30" x14ac:dyDescent="0.3">
      <c r="A283" s="1" t="s">
        <v>73</v>
      </c>
      <c r="B283">
        <v>2020</v>
      </c>
      <c r="C283" s="1" t="s">
        <v>233</v>
      </c>
      <c r="D283" s="1" t="s">
        <v>660</v>
      </c>
      <c r="E283" s="1" t="s">
        <v>857</v>
      </c>
      <c r="F283" s="1" t="s">
        <v>597</v>
      </c>
      <c r="G283" s="1" t="s">
        <v>704</v>
      </c>
      <c r="H283" s="1" t="s">
        <v>565</v>
      </c>
      <c r="I283" s="1" t="s">
        <v>652</v>
      </c>
      <c r="J283" s="1" t="s">
        <v>858</v>
      </c>
      <c r="K283" s="1" t="s">
        <v>356</v>
      </c>
      <c r="L283" s="1" t="s">
        <v>198</v>
      </c>
      <c r="M283" s="1" t="s">
        <v>817</v>
      </c>
      <c r="N283" s="1" t="s">
        <v>645</v>
      </c>
      <c r="O283" s="1" t="s">
        <v>502</v>
      </c>
      <c r="P283" s="1" t="s">
        <v>742</v>
      </c>
      <c r="Q283" s="1" t="s">
        <v>859</v>
      </c>
      <c r="R283" s="1" t="s">
        <v>710</v>
      </c>
      <c r="S283" s="1" t="s">
        <v>625</v>
      </c>
      <c r="T283" s="1" t="s">
        <v>699</v>
      </c>
      <c r="U283" s="1" t="s">
        <v>794</v>
      </c>
      <c r="V283" s="1" t="s">
        <v>156</v>
      </c>
      <c r="W283" s="1" t="s">
        <v>601</v>
      </c>
      <c r="X283" s="1" t="s">
        <v>767</v>
      </c>
      <c r="Y283" s="1" t="s">
        <v>541</v>
      </c>
      <c r="Z283" s="1" t="s">
        <v>652</v>
      </c>
      <c r="AA283" s="1" t="s">
        <v>803</v>
      </c>
      <c r="AB283" s="1" t="s">
        <v>586</v>
      </c>
      <c r="AC283" s="1" t="s">
        <v>600</v>
      </c>
      <c r="AD283" s="1" t="s">
        <v>487</v>
      </c>
    </row>
    <row r="284" spans="1:30" x14ac:dyDescent="0.3">
      <c r="A284" s="1" t="s">
        <v>30</v>
      </c>
      <c r="B284">
        <v>2020</v>
      </c>
      <c r="C284" s="1" t="s">
        <v>242</v>
      </c>
      <c r="D284" s="1" t="s">
        <v>592</v>
      </c>
      <c r="E284" s="1" t="s">
        <v>860</v>
      </c>
      <c r="F284" s="1" t="s">
        <v>861</v>
      </c>
      <c r="G284" s="1" t="s">
        <v>199</v>
      </c>
      <c r="H284" s="1" t="s">
        <v>463</v>
      </c>
      <c r="I284" s="1" t="s">
        <v>686</v>
      </c>
      <c r="J284" s="1" t="s">
        <v>862</v>
      </c>
      <c r="K284" s="1" t="s">
        <v>628</v>
      </c>
      <c r="L284" s="1" t="s">
        <v>231</v>
      </c>
      <c r="M284" s="1" t="s">
        <v>590</v>
      </c>
      <c r="N284" s="1" t="s">
        <v>770</v>
      </c>
      <c r="O284" s="1" t="s">
        <v>863</v>
      </c>
      <c r="P284" s="1" t="s">
        <v>757</v>
      </c>
      <c r="Q284" s="1" t="s">
        <v>864</v>
      </c>
      <c r="R284" s="1" t="s">
        <v>688</v>
      </c>
      <c r="S284" s="1" t="s">
        <v>678</v>
      </c>
      <c r="T284" s="1" t="s">
        <v>702</v>
      </c>
      <c r="U284" s="1" t="s">
        <v>48</v>
      </c>
      <c r="V284" s="1" t="s">
        <v>646</v>
      </c>
      <c r="W284" s="1" t="s">
        <v>770</v>
      </c>
      <c r="X284" s="1" t="s">
        <v>749</v>
      </c>
      <c r="Y284" s="1" t="s">
        <v>720</v>
      </c>
      <c r="Z284" s="1" t="s">
        <v>747</v>
      </c>
      <c r="AA284" s="1" t="s">
        <v>656</v>
      </c>
      <c r="AB284" s="1" t="s">
        <v>669</v>
      </c>
      <c r="AC284" s="1" t="s">
        <v>478</v>
      </c>
      <c r="AD284" s="1" t="s">
        <v>668</v>
      </c>
    </row>
    <row r="285" spans="1:30" x14ac:dyDescent="0.3">
      <c r="A285" s="1" t="s">
        <v>54</v>
      </c>
      <c r="B285">
        <v>2020</v>
      </c>
      <c r="C285" s="1" t="s">
        <v>242</v>
      </c>
      <c r="D285" s="1" t="s">
        <v>494</v>
      </c>
      <c r="E285" s="1" t="s">
        <v>865</v>
      </c>
      <c r="F285" s="1" t="s">
        <v>866</v>
      </c>
      <c r="G285" s="1" t="s">
        <v>466</v>
      </c>
      <c r="H285" s="1" t="s">
        <v>589</v>
      </c>
      <c r="I285" s="1" t="s">
        <v>718</v>
      </c>
      <c r="J285" s="1" t="s">
        <v>867</v>
      </c>
      <c r="K285" s="1" t="s">
        <v>823</v>
      </c>
      <c r="L285" s="1" t="s">
        <v>221</v>
      </c>
      <c r="M285" s="1" t="s">
        <v>733</v>
      </c>
      <c r="N285" s="1" t="s">
        <v>689</v>
      </c>
      <c r="O285" s="1" t="s">
        <v>868</v>
      </c>
      <c r="P285" s="1" t="s">
        <v>813</v>
      </c>
      <c r="Q285" s="1" t="s">
        <v>869</v>
      </c>
      <c r="R285" s="1" t="s">
        <v>737</v>
      </c>
      <c r="S285" s="1" t="s">
        <v>544</v>
      </c>
      <c r="T285" s="1" t="s">
        <v>697</v>
      </c>
      <c r="U285" s="1" t="s">
        <v>487</v>
      </c>
      <c r="V285" s="1" t="s">
        <v>444</v>
      </c>
      <c r="W285" s="1" t="s">
        <v>492</v>
      </c>
      <c r="X285" s="1" t="s">
        <v>596</v>
      </c>
      <c r="Y285" s="1" t="s">
        <v>537</v>
      </c>
      <c r="Z285" s="1" t="s">
        <v>609</v>
      </c>
      <c r="AA285" s="1" t="s">
        <v>586</v>
      </c>
      <c r="AB285" s="1" t="s">
        <v>714</v>
      </c>
      <c r="AC285" s="1" t="s">
        <v>728</v>
      </c>
      <c r="AD285" s="1" t="s">
        <v>586</v>
      </c>
    </row>
    <row r="286" spans="1:30" x14ac:dyDescent="0.3">
      <c r="A286" s="1" t="s">
        <v>73</v>
      </c>
      <c r="B286">
        <v>2020</v>
      </c>
      <c r="C286" s="1" t="s">
        <v>242</v>
      </c>
      <c r="D286" s="1" t="s">
        <v>681</v>
      </c>
      <c r="E286" s="1" t="s">
        <v>857</v>
      </c>
      <c r="F286" s="1" t="s">
        <v>870</v>
      </c>
      <c r="G286" s="1" t="s">
        <v>716</v>
      </c>
      <c r="H286" s="1" t="s">
        <v>713</v>
      </c>
      <c r="I286" s="1" t="s">
        <v>649</v>
      </c>
      <c r="J286" s="1" t="s">
        <v>871</v>
      </c>
      <c r="K286" s="1" t="s">
        <v>758</v>
      </c>
      <c r="L286" s="1" t="s">
        <v>268</v>
      </c>
      <c r="M286" s="1" t="s">
        <v>739</v>
      </c>
      <c r="N286" s="1" t="s">
        <v>601</v>
      </c>
      <c r="O286" s="1" t="s">
        <v>843</v>
      </c>
      <c r="P286" s="1" t="s">
        <v>459</v>
      </c>
      <c r="Q286" s="1" t="s">
        <v>872</v>
      </c>
      <c r="R286" s="1" t="s">
        <v>795</v>
      </c>
      <c r="S286" s="1" t="s">
        <v>254</v>
      </c>
      <c r="T286" s="1" t="s">
        <v>443</v>
      </c>
      <c r="U286" s="1" t="s">
        <v>487</v>
      </c>
      <c r="V286" s="1" t="s">
        <v>592</v>
      </c>
      <c r="W286" s="1" t="s">
        <v>718</v>
      </c>
      <c r="X286" s="1" t="s">
        <v>719</v>
      </c>
      <c r="Y286" s="1" t="s">
        <v>589</v>
      </c>
      <c r="Z286" s="1" t="s">
        <v>744</v>
      </c>
      <c r="AA286" s="1" t="s">
        <v>873</v>
      </c>
      <c r="AB286" s="1" t="s">
        <v>672</v>
      </c>
      <c r="AC286" s="1" t="s">
        <v>610</v>
      </c>
      <c r="AD286" s="1" t="s">
        <v>454</v>
      </c>
    </row>
    <row r="287" spans="1:30" x14ac:dyDescent="0.3">
      <c r="A287" s="1" t="s">
        <v>30</v>
      </c>
      <c r="B287">
        <v>2021</v>
      </c>
      <c r="C287" s="1" t="s">
        <v>31</v>
      </c>
      <c r="D287" s="1" t="s">
        <v>659</v>
      </c>
      <c r="E287" s="1" t="s">
        <v>874</v>
      </c>
      <c r="F287" s="1" t="s">
        <v>861</v>
      </c>
      <c r="G287" s="1" t="s">
        <v>199</v>
      </c>
      <c r="H287" s="1" t="s">
        <v>721</v>
      </c>
      <c r="I287" s="1" t="s">
        <v>773</v>
      </c>
      <c r="J287" s="1" t="s">
        <v>875</v>
      </c>
      <c r="K287" s="1" t="s">
        <v>628</v>
      </c>
      <c r="L287" s="1" t="s">
        <v>159</v>
      </c>
      <c r="M287" s="1" t="s">
        <v>757</v>
      </c>
      <c r="N287" s="1" t="s">
        <v>705</v>
      </c>
      <c r="O287" s="1" t="s">
        <v>532</v>
      </c>
      <c r="P287" s="1" t="s">
        <v>355</v>
      </c>
      <c r="Q287" s="1" t="s">
        <v>876</v>
      </c>
      <c r="R287" s="1" t="s">
        <v>709</v>
      </c>
      <c r="S287" s="1" t="s">
        <v>366</v>
      </c>
      <c r="T287" s="1" t="s">
        <v>356</v>
      </c>
      <c r="U287" s="1" t="s">
        <v>48</v>
      </c>
      <c r="V287" s="1" t="s">
        <v>754</v>
      </c>
      <c r="W287" s="1" t="s">
        <v>747</v>
      </c>
      <c r="X287" s="1" t="s">
        <v>841</v>
      </c>
      <c r="Y287" s="1" t="s">
        <v>637</v>
      </c>
      <c r="Z287" s="1" t="s">
        <v>606</v>
      </c>
      <c r="AA287" s="1" t="s">
        <v>590</v>
      </c>
      <c r="AB287" s="1" t="s">
        <v>682</v>
      </c>
      <c r="AC287" s="1" t="s">
        <v>724</v>
      </c>
      <c r="AD287" s="1" t="s">
        <v>751</v>
      </c>
    </row>
    <row r="288" spans="1:30" x14ac:dyDescent="0.3">
      <c r="A288" s="1" t="s">
        <v>54</v>
      </c>
      <c r="B288">
        <v>2021</v>
      </c>
      <c r="C288" s="1" t="s">
        <v>31</v>
      </c>
      <c r="D288" s="1" t="s">
        <v>635</v>
      </c>
      <c r="E288" s="1" t="s">
        <v>877</v>
      </c>
      <c r="F288" s="1" t="s">
        <v>878</v>
      </c>
      <c r="G288" s="1" t="s">
        <v>727</v>
      </c>
      <c r="H288" s="1" t="s">
        <v>506</v>
      </c>
      <c r="I288" s="1" t="s">
        <v>735</v>
      </c>
      <c r="J288" s="1" t="s">
        <v>879</v>
      </c>
      <c r="K288" s="1" t="s">
        <v>350</v>
      </c>
      <c r="L288" s="1" t="s">
        <v>208</v>
      </c>
      <c r="M288" s="1" t="s">
        <v>739</v>
      </c>
      <c r="N288" s="1" t="s">
        <v>686</v>
      </c>
      <c r="O288" s="1" t="s">
        <v>761</v>
      </c>
      <c r="P288" s="1" t="s">
        <v>745</v>
      </c>
      <c r="Q288" s="1" t="s">
        <v>880</v>
      </c>
      <c r="R288" s="1" t="s">
        <v>556</v>
      </c>
      <c r="S288" s="1" t="s">
        <v>619</v>
      </c>
      <c r="T288" s="1" t="s">
        <v>734</v>
      </c>
      <c r="U288" s="1" t="s">
        <v>324</v>
      </c>
      <c r="V288" s="1" t="s">
        <v>579</v>
      </c>
      <c r="W288" s="1" t="s">
        <v>245</v>
      </c>
      <c r="X288" s="1" t="s">
        <v>716</v>
      </c>
      <c r="Y288" s="1" t="s">
        <v>564</v>
      </c>
      <c r="Z288" s="1" t="s">
        <v>254</v>
      </c>
      <c r="AA288" s="1" t="s">
        <v>705</v>
      </c>
      <c r="AB288" s="1" t="s">
        <v>324</v>
      </c>
      <c r="AC288" s="1" t="s">
        <v>700</v>
      </c>
      <c r="AD288" s="1" t="s">
        <v>448</v>
      </c>
    </row>
    <row r="289" spans="1:30" x14ac:dyDescent="0.3">
      <c r="A289" s="1" t="s">
        <v>73</v>
      </c>
      <c r="B289">
        <v>2021</v>
      </c>
      <c r="C289" s="1" t="s">
        <v>31</v>
      </c>
      <c r="D289" s="1" t="s">
        <v>625</v>
      </c>
      <c r="E289" s="1" t="s">
        <v>495</v>
      </c>
      <c r="F289" s="1" t="s">
        <v>870</v>
      </c>
      <c r="G289" s="1" t="s">
        <v>716</v>
      </c>
      <c r="H289" s="1" t="s">
        <v>754</v>
      </c>
      <c r="I289" s="1" t="s">
        <v>697</v>
      </c>
      <c r="J289" s="1" t="s">
        <v>881</v>
      </c>
      <c r="K289" s="1" t="s">
        <v>474</v>
      </c>
      <c r="L289" s="1" t="s">
        <v>126</v>
      </c>
      <c r="M289" s="1" t="s">
        <v>732</v>
      </c>
      <c r="N289" s="1" t="s">
        <v>194</v>
      </c>
      <c r="O289" s="1" t="s">
        <v>882</v>
      </c>
      <c r="P289" s="1" t="s">
        <v>685</v>
      </c>
      <c r="Q289" s="1" t="s">
        <v>883</v>
      </c>
      <c r="R289" s="1" t="s">
        <v>743</v>
      </c>
      <c r="S289" s="1" t="s">
        <v>665</v>
      </c>
      <c r="T289" s="1" t="s">
        <v>466</v>
      </c>
      <c r="U289" s="1" t="s">
        <v>324</v>
      </c>
      <c r="V289" s="1" t="s">
        <v>690</v>
      </c>
      <c r="W289" s="1" t="s">
        <v>463</v>
      </c>
      <c r="X289" s="1" t="s">
        <v>696</v>
      </c>
      <c r="Y289" s="1" t="s">
        <v>618</v>
      </c>
      <c r="Z289" s="1" t="s">
        <v>697</v>
      </c>
      <c r="AA289" s="1" t="s">
        <v>707</v>
      </c>
      <c r="AB289" s="1" t="s">
        <v>356</v>
      </c>
      <c r="AC289" s="1" t="s">
        <v>737</v>
      </c>
      <c r="AD289" s="1" t="s">
        <v>717</v>
      </c>
    </row>
    <row r="290" spans="1:30" x14ac:dyDescent="0.3">
      <c r="A290" s="1" t="s">
        <v>30</v>
      </c>
      <c r="B290">
        <v>2021</v>
      </c>
      <c r="C290" s="1" t="s">
        <v>85</v>
      </c>
      <c r="D290" s="1" t="s">
        <v>563</v>
      </c>
      <c r="E290" s="1" t="s">
        <v>884</v>
      </c>
      <c r="F290" s="1" t="s">
        <v>679</v>
      </c>
      <c r="G290" s="1" t="s">
        <v>727</v>
      </c>
      <c r="H290" s="1" t="s">
        <v>739</v>
      </c>
      <c r="I290" s="1" t="s">
        <v>662</v>
      </c>
      <c r="J290" s="1" t="s">
        <v>718</v>
      </c>
      <c r="K290" s="1" t="s">
        <v>719</v>
      </c>
      <c r="L290" s="1" t="s">
        <v>229</v>
      </c>
      <c r="M290" s="1" t="s">
        <v>792</v>
      </c>
      <c r="N290" s="1" t="s">
        <v>811</v>
      </c>
      <c r="O290" s="1" t="s">
        <v>468</v>
      </c>
      <c r="P290" s="1" t="s">
        <v>691</v>
      </c>
      <c r="Q290" s="1" t="s">
        <v>883</v>
      </c>
      <c r="R290" s="1" t="s">
        <v>593</v>
      </c>
      <c r="S290" s="1" t="s">
        <v>747</v>
      </c>
      <c r="T290" s="1" t="s">
        <v>487</v>
      </c>
      <c r="U290" s="1" t="s">
        <v>48</v>
      </c>
      <c r="V290" s="1" t="s">
        <v>727</v>
      </c>
      <c r="W290" s="1" t="s">
        <v>721</v>
      </c>
      <c r="X290" s="1" t="s">
        <v>532</v>
      </c>
      <c r="Y290" s="1" t="s">
        <v>734</v>
      </c>
      <c r="Z290" s="1" t="s">
        <v>688</v>
      </c>
      <c r="AA290" s="1" t="s">
        <v>863</v>
      </c>
      <c r="AB290" s="1" t="s">
        <v>478</v>
      </c>
      <c r="AC290" s="1" t="s">
        <v>767</v>
      </c>
      <c r="AD290" s="1" t="s">
        <v>748</v>
      </c>
    </row>
    <row r="291" spans="1:30" x14ac:dyDescent="0.3">
      <c r="A291" s="1" t="s">
        <v>54</v>
      </c>
      <c r="B291">
        <v>2021</v>
      </c>
      <c r="C291" s="1" t="s">
        <v>85</v>
      </c>
      <c r="D291" s="1" t="s">
        <v>700</v>
      </c>
      <c r="E291" s="1" t="s">
        <v>885</v>
      </c>
      <c r="F291" s="1" t="s">
        <v>787</v>
      </c>
      <c r="G291" s="1" t="s">
        <v>606</v>
      </c>
      <c r="H291" s="1" t="s">
        <v>550</v>
      </c>
      <c r="I291" s="1" t="s">
        <v>199</v>
      </c>
      <c r="J291" s="1" t="s">
        <v>886</v>
      </c>
      <c r="K291" s="1" t="s">
        <v>779</v>
      </c>
      <c r="L291" s="1" t="s">
        <v>160</v>
      </c>
      <c r="M291" s="1" t="s">
        <v>841</v>
      </c>
      <c r="N291" s="1" t="s">
        <v>601</v>
      </c>
      <c r="O291" s="1" t="s">
        <v>804</v>
      </c>
      <c r="P291" s="1" t="s">
        <v>479</v>
      </c>
      <c r="Q291" s="1" t="s">
        <v>887</v>
      </c>
      <c r="R291" s="1" t="s">
        <v>466</v>
      </c>
      <c r="S291" s="1" t="s">
        <v>498</v>
      </c>
      <c r="T291" s="1" t="s">
        <v>194</v>
      </c>
      <c r="U291" s="1" t="s">
        <v>779</v>
      </c>
      <c r="V291" s="1" t="s">
        <v>706</v>
      </c>
      <c r="W291" s="1" t="s">
        <v>645</v>
      </c>
      <c r="X291" s="1" t="s">
        <v>702</v>
      </c>
      <c r="Y291" s="1" t="s">
        <v>372</v>
      </c>
      <c r="Z291" s="1" t="s">
        <v>670</v>
      </c>
      <c r="AA291" s="1" t="s">
        <v>669</v>
      </c>
      <c r="AB291" s="1" t="s">
        <v>748</v>
      </c>
      <c r="AC291" s="1" t="s">
        <v>664</v>
      </c>
      <c r="AD291" s="1" t="s">
        <v>821</v>
      </c>
    </row>
    <row r="292" spans="1:30" x14ac:dyDescent="0.3">
      <c r="A292" s="1" t="s">
        <v>73</v>
      </c>
      <c r="B292">
        <v>2021</v>
      </c>
      <c r="C292" s="1" t="s">
        <v>85</v>
      </c>
      <c r="D292" s="1" t="s">
        <v>609</v>
      </c>
      <c r="E292" s="1" t="s">
        <v>883</v>
      </c>
      <c r="F292" s="1" t="s">
        <v>622</v>
      </c>
      <c r="G292" s="1" t="s">
        <v>691</v>
      </c>
      <c r="H292" s="1" t="s">
        <v>771</v>
      </c>
      <c r="I292" s="1" t="s">
        <v>600</v>
      </c>
      <c r="J292" s="1" t="s">
        <v>811</v>
      </c>
      <c r="K292" s="1" t="s">
        <v>343</v>
      </c>
      <c r="L292" s="1" t="s">
        <v>101</v>
      </c>
      <c r="M292" s="1" t="s">
        <v>753</v>
      </c>
      <c r="N292" s="1" t="s">
        <v>743</v>
      </c>
      <c r="O292" s="1" t="s">
        <v>543</v>
      </c>
      <c r="P292" s="1" t="s">
        <v>586</v>
      </c>
      <c r="Q292" s="1" t="s">
        <v>888</v>
      </c>
      <c r="R292" s="1" t="s">
        <v>767</v>
      </c>
      <c r="S292" s="1" t="s">
        <v>650</v>
      </c>
      <c r="T292" s="1" t="s">
        <v>740</v>
      </c>
      <c r="U292" s="1" t="s">
        <v>779</v>
      </c>
      <c r="V292" s="1" t="s">
        <v>366</v>
      </c>
      <c r="W292" s="1" t="s">
        <v>754</v>
      </c>
      <c r="X292" s="1" t="s">
        <v>835</v>
      </c>
      <c r="Y292" s="1" t="s">
        <v>441</v>
      </c>
      <c r="Z292" s="1" t="s">
        <v>648</v>
      </c>
      <c r="AA292" s="1" t="s">
        <v>628</v>
      </c>
      <c r="AB292" s="1" t="s">
        <v>740</v>
      </c>
      <c r="AC292" s="1" t="s">
        <v>770</v>
      </c>
      <c r="AD292" s="1" t="s">
        <v>669</v>
      </c>
    </row>
    <row r="293" spans="1:30" x14ac:dyDescent="0.3">
      <c r="A293" s="1" t="s">
        <v>30</v>
      </c>
      <c r="B293">
        <v>2021</v>
      </c>
      <c r="C293" s="1" t="s">
        <v>107</v>
      </c>
      <c r="D293" s="1" t="s">
        <v>642</v>
      </c>
      <c r="E293" s="1" t="s">
        <v>889</v>
      </c>
      <c r="F293" s="1" t="s">
        <v>687</v>
      </c>
      <c r="G293" s="1" t="s">
        <v>663</v>
      </c>
      <c r="H293" s="1" t="s">
        <v>339</v>
      </c>
      <c r="I293" s="1" t="s">
        <v>654</v>
      </c>
      <c r="J293" s="1" t="s">
        <v>369</v>
      </c>
      <c r="K293" s="1" t="s">
        <v>707</v>
      </c>
      <c r="L293" s="1" t="s">
        <v>174</v>
      </c>
      <c r="M293" s="1" t="s">
        <v>732</v>
      </c>
      <c r="N293" s="1" t="s">
        <v>766</v>
      </c>
      <c r="O293" s="1" t="s">
        <v>890</v>
      </c>
      <c r="P293" s="1" t="s">
        <v>663</v>
      </c>
      <c r="Q293" s="1" t="s">
        <v>891</v>
      </c>
      <c r="R293" s="1" t="s">
        <v>355</v>
      </c>
      <c r="S293" s="1" t="s">
        <v>727</v>
      </c>
      <c r="T293" s="1" t="s">
        <v>454</v>
      </c>
      <c r="U293" s="1" t="s">
        <v>892</v>
      </c>
      <c r="V293" s="1" t="s">
        <v>448</v>
      </c>
      <c r="W293" s="1" t="s">
        <v>721</v>
      </c>
      <c r="X293" s="1" t="s">
        <v>483</v>
      </c>
      <c r="Y293" s="1" t="s">
        <v>711</v>
      </c>
      <c r="Z293" s="1" t="s">
        <v>893</v>
      </c>
      <c r="AA293" s="1" t="s">
        <v>502</v>
      </c>
      <c r="AB293" s="1" t="s">
        <v>805</v>
      </c>
      <c r="AC293" s="1" t="s">
        <v>717</v>
      </c>
      <c r="AD293" s="1" t="s">
        <v>748</v>
      </c>
    </row>
    <row r="294" spans="1:30" x14ac:dyDescent="0.3">
      <c r="A294" s="1" t="s">
        <v>54</v>
      </c>
      <c r="B294">
        <v>2021</v>
      </c>
      <c r="C294" s="1" t="s">
        <v>107</v>
      </c>
      <c r="D294" s="1" t="s">
        <v>637</v>
      </c>
      <c r="E294" s="1" t="s">
        <v>894</v>
      </c>
      <c r="F294" s="1" t="s">
        <v>742</v>
      </c>
      <c r="G294" s="1" t="s">
        <v>760</v>
      </c>
      <c r="H294" s="1" t="s">
        <v>703</v>
      </c>
      <c r="I294" s="1" t="s">
        <v>717</v>
      </c>
      <c r="J294" s="1" t="s">
        <v>868</v>
      </c>
      <c r="K294" s="1" t="s">
        <v>329</v>
      </c>
      <c r="L294" s="1" t="s">
        <v>183</v>
      </c>
      <c r="M294" s="1" t="s">
        <v>677</v>
      </c>
      <c r="N294" s="1" t="s">
        <v>600</v>
      </c>
      <c r="O294" s="1" t="s">
        <v>529</v>
      </c>
      <c r="P294" s="1" t="s">
        <v>474</v>
      </c>
      <c r="Q294" s="1" t="s">
        <v>895</v>
      </c>
      <c r="R294" s="1" t="s">
        <v>606</v>
      </c>
      <c r="S294" s="1" t="s">
        <v>567</v>
      </c>
      <c r="T294" s="1" t="s">
        <v>735</v>
      </c>
      <c r="U294" s="1" t="s">
        <v>827</v>
      </c>
      <c r="V294" s="1" t="s">
        <v>721</v>
      </c>
      <c r="W294" s="1" t="s">
        <v>674</v>
      </c>
      <c r="X294" s="1" t="s">
        <v>586</v>
      </c>
      <c r="Y294" s="1" t="s">
        <v>730</v>
      </c>
      <c r="Z294" s="1" t="s">
        <v>647</v>
      </c>
      <c r="AA294" s="1" t="s">
        <v>450</v>
      </c>
      <c r="AB294" s="1" t="s">
        <v>698</v>
      </c>
      <c r="AC294" s="1" t="s">
        <v>463</v>
      </c>
      <c r="AD294" s="1" t="s">
        <v>586</v>
      </c>
    </row>
    <row r="295" spans="1:30" x14ac:dyDescent="0.3">
      <c r="A295" s="1" t="s">
        <v>73</v>
      </c>
      <c r="B295">
        <v>2021</v>
      </c>
      <c r="C295" s="1" t="s">
        <v>107</v>
      </c>
      <c r="D295" s="1" t="s">
        <v>506</v>
      </c>
      <c r="E295" s="1" t="s">
        <v>896</v>
      </c>
      <c r="F295" s="1" t="s">
        <v>502</v>
      </c>
      <c r="G295" s="1" t="s">
        <v>698</v>
      </c>
      <c r="H295" s="1" t="s">
        <v>897</v>
      </c>
      <c r="I295" s="1" t="s">
        <v>778</v>
      </c>
      <c r="J295" s="1" t="s">
        <v>438</v>
      </c>
      <c r="K295" s="1" t="s">
        <v>779</v>
      </c>
      <c r="L295" s="1" t="s">
        <v>180</v>
      </c>
      <c r="M295" s="1" t="s">
        <v>590</v>
      </c>
      <c r="N295" s="1" t="s">
        <v>821</v>
      </c>
      <c r="O295" s="1" t="s">
        <v>339</v>
      </c>
      <c r="P295" s="1" t="s">
        <v>748</v>
      </c>
      <c r="Q295" s="1" t="s">
        <v>898</v>
      </c>
      <c r="R295" s="1" t="s">
        <v>893</v>
      </c>
      <c r="S295" s="1" t="s">
        <v>690</v>
      </c>
      <c r="T295" s="1" t="s">
        <v>703</v>
      </c>
      <c r="U295" s="1" t="s">
        <v>827</v>
      </c>
      <c r="V295" s="1" t="s">
        <v>743</v>
      </c>
      <c r="W295" s="1" t="s">
        <v>610</v>
      </c>
      <c r="X295" s="1" t="s">
        <v>624</v>
      </c>
      <c r="Y295" s="1" t="s">
        <v>644</v>
      </c>
      <c r="Z295" s="1" t="s">
        <v>735</v>
      </c>
      <c r="AA295" s="1" t="s">
        <v>758</v>
      </c>
      <c r="AB295" s="1" t="s">
        <v>704</v>
      </c>
      <c r="AC295" s="1" t="s">
        <v>704</v>
      </c>
      <c r="AD295" s="1" t="s">
        <v>356</v>
      </c>
    </row>
    <row r="296" spans="1:30" x14ac:dyDescent="0.3">
      <c r="A296" s="1" t="s">
        <v>30</v>
      </c>
      <c r="B296">
        <v>2021</v>
      </c>
      <c r="C296" s="1" t="s">
        <v>123</v>
      </c>
      <c r="D296" s="1" t="s">
        <v>565</v>
      </c>
      <c r="E296" s="1" t="s">
        <v>854</v>
      </c>
      <c r="F296" s="1" t="s">
        <v>745</v>
      </c>
      <c r="G296" s="1" t="s">
        <v>795</v>
      </c>
      <c r="H296" s="1" t="s">
        <v>899</v>
      </c>
      <c r="I296" s="1" t="s">
        <v>766</v>
      </c>
      <c r="J296" s="1" t="s">
        <v>493</v>
      </c>
      <c r="K296" s="1" t="s">
        <v>329</v>
      </c>
      <c r="L296" s="1" t="s">
        <v>157</v>
      </c>
      <c r="M296" s="1" t="s">
        <v>736</v>
      </c>
      <c r="N296" s="1" t="s">
        <v>733</v>
      </c>
      <c r="O296" s="1" t="s">
        <v>810</v>
      </c>
      <c r="P296" s="1" t="s">
        <v>760</v>
      </c>
      <c r="Q296" s="1" t="s">
        <v>900</v>
      </c>
      <c r="R296" s="1" t="s">
        <v>668</v>
      </c>
      <c r="S296" s="1" t="s">
        <v>606</v>
      </c>
      <c r="T296" s="1" t="s">
        <v>827</v>
      </c>
      <c r="U296" s="1" t="s">
        <v>892</v>
      </c>
      <c r="V296" s="1" t="s">
        <v>448</v>
      </c>
      <c r="W296" s="1" t="s">
        <v>743</v>
      </c>
      <c r="X296" s="1" t="s">
        <v>475</v>
      </c>
      <c r="Y296" s="1" t="s">
        <v>693</v>
      </c>
      <c r="Z296" s="1" t="s">
        <v>803</v>
      </c>
      <c r="AA296" s="1" t="s">
        <v>752</v>
      </c>
      <c r="AB296" s="1" t="s">
        <v>676</v>
      </c>
      <c r="AC296" s="1" t="s">
        <v>794</v>
      </c>
      <c r="AD296" s="1" t="s">
        <v>450</v>
      </c>
    </row>
    <row r="297" spans="1:30" x14ac:dyDescent="0.3">
      <c r="A297" s="1" t="s">
        <v>54</v>
      </c>
      <c r="B297">
        <v>2021</v>
      </c>
      <c r="C297" s="1" t="s">
        <v>123</v>
      </c>
      <c r="D297" s="1" t="s">
        <v>700</v>
      </c>
      <c r="E297" s="1" t="s">
        <v>901</v>
      </c>
      <c r="F297" s="1" t="s">
        <v>890</v>
      </c>
      <c r="G297" s="1" t="s">
        <v>448</v>
      </c>
      <c r="H297" s="1" t="s">
        <v>723</v>
      </c>
      <c r="I297" s="1" t="s">
        <v>902</v>
      </c>
      <c r="J297" s="1" t="s">
        <v>749</v>
      </c>
      <c r="K297" s="1" t="s">
        <v>514</v>
      </c>
      <c r="L297" s="1" t="s">
        <v>176</v>
      </c>
      <c r="M297" s="1" t="s">
        <v>514</v>
      </c>
      <c r="N297" s="1" t="s">
        <v>648</v>
      </c>
      <c r="O297" s="1" t="s">
        <v>903</v>
      </c>
      <c r="P297" s="1" t="s">
        <v>852</v>
      </c>
      <c r="Q297" s="1" t="s">
        <v>904</v>
      </c>
      <c r="R297" s="1" t="s">
        <v>724</v>
      </c>
      <c r="S297" s="1" t="s">
        <v>538</v>
      </c>
      <c r="T297" s="1" t="s">
        <v>770</v>
      </c>
      <c r="U297" s="1" t="s">
        <v>723</v>
      </c>
      <c r="V297" s="1" t="s">
        <v>698</v>
      </c>
      <c r="W297" s="1" t="s">
        <v>700</v>
      </c>
      <c r="X297" s="1" t="s">
        <v>709</v>
      </c>
      <c r="Y297" s="1" t="s">
        <v>455</v>
      </c>
      <c r="Z297" s="1" t="s">
        <v>706</v>
      </c>
      <c r="AA297" s="1" t="s">
        <v>450</v>
      </c>
      <c r="AB297" s="1" t="s">
        <v>669</v>
      </c>
      <c r="AC297" s="1" t="s">
        <v>654</v>
      </c>
      <c r="AD297" s="1" t="s">
        <v>794</v>
      </c>
    </row>
    <row r="298" spans="1:30" x14ac:dyDescent="0.3">
      <c r="A298" s="1" t="s">
        <v>73</v>
      </c>
      <c r="B298">
        <v>2021</v>
      </c>
      <c r="C298" s="1" t="s">
        <v>123</v>
      </c>
      <c r="D298" s="1" t="s">
        <v>609</v>
      </c>
      <c r="E298" s="1" t="s">
        <v>905</v>
      </c>
      <c r="F298" s="1" t="s">
        <v>483</v>
      </c>
      <c r="G298" s="1" t="s">
        <v>783</v>
      </c>
      <c r="H298" s="1" t="s">
        <v>809</v>
      </c>
      <c r="I298" s="1" t="s">
        <v>736</v>
      </c>
      <c r="J298" s="1" t="s">
        <v>506</v>
      </c>
      <c r="K298" s="1" t="s">
        <v>624</v>
      </c>
      <c r="L298" s="1" t="s">
        <v>166</v>
      </c>
      <c r="M298" s="1" t="s">
        <v>897</v>
      </c>
      <c r="N298" s="1" t="s">
        <v>450</v>
      </c>
      <c r="O298" s="1" t="s">
        <v>906</v>
      </c>
      <c r="P298" s="1" t="s">
        <v>794</v>
      </c>
      <c r="Q298" s="1" t="s">
        <v>856</v>
      </c>
      <c r="R298" s="1" t="s">
        <v>343</v>
      </c>
      <c r="S298" s="1" t="s">
        <v>744</v>
      </c>
      <c r="T298" s="1" t="s">
        <v>717</v>
      </c>
      <c r="U298" s="1" t="s">
        <v>723</v>
      </c>
      <c r="V298" s="1" t="s">
        <v>760</v>
      </c>
      <c r="W298" s="1" t="s">
        <v>194</v>
      </c>
      <c r="X298" s="1" t="s">
        <v>829</v>
      </c>
      <c r="Y298" s="1" t="s">
        <v>713</v>
      </c>
      <c r="Z298" s="1" t="s">
        <v>362</v>
      </c>
      <c r="AA298" s="1" t="s">
        <v>712</v>
      </c>
      <c r="AB298" s="1" t="s">
        <v>783</v>
      </c>
      <c r="AC298" s="1" t="s">
        <v>727</v>
      </c>
      <c r="AD298" s="1" t="s">
        <v>893</v>
      </c>
    </row>
    <row r="299" spans="1:30" x14ac:dyDescent="0.3">
      <c r="A299" s="1" t="s">
        <v>30</v>
      </c>
      <c r="B299">
        <v>2021</v>
      </c>
      <c r="C299" s="1" t="s">
        <v>136</v>
      </c>
      <c r="D299" s="1" t="s">
        <v>441</v>
      </c>
      <c r="E299" s="1" t="s">
        <v>907</v>
      </c>
      <c r="F299" s="1" t="s">
        <v>347</v>
      </c>
      <c r="G299" s="1" t="s">
        <v>740</v>
      </c>
      <c r="H299" s="1" t="s">
        <v>562</v>
      </c>
      <c r="I299" s="1" t="s">
        <v>829</v>
      </c>
      <c r="J299" s="1" t="s">
        <v>584</v>
      </c>
      <c r="K299" s="1" t="s">
        <v>763</v>
      </c>
      <c r="L299" s="1" t="s">
        <v>183</v>
      </c>
      <c r="M299" s="1" t="s">
        <v>908</v>
      </c>
      <c r="N299" s="1" t="s">
        <v>483</v>
      </c>
      <c r="O299" s="1" t="s">
        <v>755</v>
      </c>
      <c r="P299" s="1" t="s">
        <v>771</v>
      </c>
      <c r="Q299" s="1" t="s">
        <v>909</v>
      </c>
      <c r="R299" s="1" t="s">
        <v>475</v>
      </c>
      <c r="S299" s="1" t="s">
        <v>766</v>
      </c>
      <c r="T299" s="1" t="s">
        <v>757</v>
      </c>
      <c r="U299" s="1" t="s">
        <v>48</v>
      </c>
      <c r="V299" s="1" t="s">
        <v>624</v>
      </c>
      <c r="W299" s="1" t="s">
        <v>343</v>
      </c>
      <c r="X299" s="1" t="s">
        <v>910</v>
      </c>
      <c r="Y299" s="1" t="s">
        <v>362</v>
      </c>
      <c r="Z299" s="1" t="s">
        <v>811</v>
      </c>
      <c r="AA299" s="1" t="s">
        <v>799</v>
      </c>
      <c r="AB299" s="1" t="s">
        <v>696</v>
      </c>
      <c r="AC299" s="1" t="s">
        <v>329</v>
      </c>
      <c r="AD299" s="1" t="s">
        <v>329</v>
      </c>
    </row>
    <row r="300" spans="1:30" x14ac:dyDescent="0.3">
      <c r="A300" s="1" t="s">
        <v>54</v>
      </c>
      <c r="B300">
        <v>2021</v>
      </c>
      <c r="C300" s="1" t="s">
        <v>136</v>
      </c>
      <c r="D300" s="1" t="s">
        <v>726</v>
      </c>
      <c r="E300" s="1" t="s">
        <v>911</v>
      </c>
      <c r="F300" s="1" t="s">
        <v>912</v>
      </c>
      <c r="G300" s="1" t="s">
        <v>821</v>
      </c>
      <c r="H300" s="1" t="s">
        <v>902</v>
      </c>
      <c r="I300" s="1" t="s">
        <v>913</v>
      </c>
      <c r="J300" s="1" t="s">
        <v>774</v>
      </c>
      <c r="K300" s="1" t="s">
        <v>914</v>
      </c>
      <c r="L300" s="1" t="s">
        <v>244</v>
      </c>
      <c r="M300" s="1" t="s">
        <v>762</v>
      </c>
      <c r="N300" s="1" t="s">
        <v>359</v>
      </c>
      <c r="O300" s="1" t="s">
        <v>915</v>
      </c>
      <c r="P300" s="1" t="s">
        <v>753</v>
      </c>
      <c r="Q300" s="1" t="s">
        <v>916</v>
      </c>
      <c r="R300" s="1" t="s">
        <v>821</v>
      </c>
      <c r="S300" s="1" t="s">
        <v>585</v>
      </c>
      <c r="T300" s="1" t="s">
        <v>716</v>
      </c>
      <c r="U300" s="1" t="s">
        <v>749</v>
      </c>
      <c r="V300" s="1" t="s">
        <v>743</v>
      </c>
      <c r="W300" s="1" t="s">
        <v>316</v>
      </c>
      <c r="X300" s="1" t="s">
        <v>474</v>
      </c>
      <c r="Y300" s="1" t="s">
        <v>621</v>
      </c>
      <c r="Z300" s="1" t="s">
        <v>735</v>
      </c>
      <c r="AA300" s="1" t="s">
        <v>669</v>
      </c>
      <c r="AB300" s="1" t="s">
        <v>709</v>
      </c>
      <c r="AC300" s="1" t="s">
        <v>725</v>
      </c>
      <c r="AD300" s="1" t="s">
        <v>628</v>
      </c>
    </row>
    <row r="301" spans="1:30" x14ac:dyDescent="0.3">
      <c r="A301" s="1" t="s">
        <v>73</v>
      </c>
      <c r="B301">
        <v>2021</v>
      </c>
      <c r="C301" s="1" t="s">
        <v>136</v>
      </c>
      <c r="D301" s="1" t="s">
        <v>632</v>
      </c>
      <c r="E301" s="1" t="s">
        <v>917</v>
      </c>
      <c r="F301" s="1" t="s">
        <v>529</v>
      </c>
      <c r="G301" s="1" t="s">
        <v>705</v>
      </c>
      <c r="H301" s="1" t="s">
        <v>918</v>
      </c>
      <c r="I301" s="1" t="s">
        <v>782</v>
      </c>
      <c r="J301" s="1" t="s">
        <v>690</v>
      </c>
      <c r="K301" s="1" t="s">
        <v>459</v>
      </c>
      <c r="L301" s="1" t="s">
        <v>176</v>
      </c>
      <c r="M301" s="1" t="s">
        <v>339</v>
      </c>
      <c r="N301" s="1" t="s">
        <v>696</v>
      </c>
      <c r="O301" s="1" t="s">
        <v>595</v>
      </c>
      <c r="P301" s="1" t="s">
        <v>668</v>
      </c>
      <c r="Q301" s="1" t="s">
        <v>826</v>
      </c>
      <c r="R301" s="1" t="s">
        <v>817</v>
      </c>
      <c r="S301" s="1" t="s">
        <v>658</v>
      </c>
      <c r="T301" s="1" t="s">
        <v>474</v>
      </c>
      <c r="U301" s="1" t="s">
        <v>749</v>
      </c>
      <c r="V301" s="1" t="s">
        <v>873</v>
      </c>
      <c r="W301" s="1" t="s">
        <v>691</v>
      </c>
      <c r="X301" s="1" t="s">
        <v>468</v>
      </c>
      <c r="Y301" s="1" t="s">
        <v>684</v>
      </c>
      <c r="Z301" s="1" t="s">
        <v>740</v>
      </c>
      <c r="AA301" s="1" t="s">
        <v>525</v>
      </c>
      <c r="AB301" s="1" t="s">
        <v>803</v>
      </c>
      <c r="AC301" s="1" t="s">
        <v>356</v>
      </c>
      <c r="AD301" s="1" t="s">
        <v>474</v>
      </c>
    </row>
    <row r="302" spans="1:30" x14ac:dyDescent="0.3">
      <c r="A302" s="1" t="s">
        <v>30</v>
      </c>
      <c r="B302">
        <v>2021</v>
      </c>
      <c r="C302" s="1" t="s">
        <v>146</v>
      </c>
      <c r="D302" s="1" t="s">
        <v>627</v>
      </c>
      <c r="E302" s="1" t="s">
        <v>919</v>
      </c>
      <c r="F302" s="1" t="s">
        <v>920</v>
      </c>
      <c r="G302" s="1" t="s">
        <v>705</v>
      </c>
      <c r="H302" s="1" t="s">
        <v>921</v>
      </c>
      <c r="I302" s="1" t="s">
        <v>803</v>
      </c>
      <c r="J302" s="1" t="s">
        <v>715</v>
      </c>
      <c r="K302" s="1" t="s">
        <v>447</v>
      </c>
      <c r="L302" s="1" t="s">
        <v>126</v>
      </c>
      <c r="M302" s="1" t="s">
        <v>614</v>
      </c>
      <c r="N302" s="1" t="s">
        <v>447</v>
      </c>
      <c r="O302" s="1" t="s">
        <v>554</v>
      </c>
      <c r="P302" s="1" t="s">
        <v>922</v>
      </c>
      <c r="Q302" s="1" t="s">
        <v>765</v>
      </c>
      <c r="R302" s="1" t="s">
        <v>475</v>
      </c>
      <c r="S302" s="1" t="s">
        <v>827</v>
      </c>
      <c r="T302" s="1" t="s">
        <v>483</v>
      </c>
      <c r="U302" s="1" t="s">
        <v>48</v>
      </c>
      <c r="V302" s="1" t="s">
        <v>350</v>
      </c>
      <c r="W302" s="1" t="s">
        <v>707</v>
      </c>
      <c r="X302" s="1" t="s">
        <v>908</v>
      </c>
      <c r="Y302" s="1" t="s">
        <v>466</v>
      </c>
      <c r="Z302" s="1" t="s">
        <v>474</v>
      </c>
      <c r="AA302" s="1" t="s">
        <v>810</v>
      </c>
      <c r="AB302" s="1" t="s">
        <v>873</v>
      </c>
      <c r="AC302" s="1" t="s">
        <v>823</v>
      </c>
      <c r="AD302" s="1" t="s">
        <v>350</v>
      </c>
    </row>
    <row r="303" spans="1:30" x14ac:dyDescent="0.3">
      <c r="A303" s="1" t="s">
        <v>54</v>
      </c>
      <c r="B303">
        <v>2021</v>
      </c>
      <c r="C303" s="1" t="s">
        <v>146</v>
      </c>
      <c r="D303" s="1" t="s">
        <v>601</v>
      </c>
      <c r="E303" s="1" t="s">
        <v>923</v>
      </c>
      <c r="F303" s="1" t="s">
        <v>551</v>
      </c>
      <c r="G303" s="1" t="s">
        <v>821</v>
      </c>
      <c r="H303" s="1" t="s">
        <v>587</v>
      </c>
      <c r="I303" s="1" t="s">
        <v>499</v>
      </c>
      <c r="J303" s="1" t="s">
        <v>924</v>
      </c>
      <c r="K303" s="1" t="s">
        <v>925</v>
      </c>
      <c r="L303" s="1" t="s">
        <v>276</v>
      </c>
      <c r="M303" s="1" t="s">
        <v>447</v>
      </c>
      <c r="N303" s="1" t="s">
        <v>725</v>
      </c>
      <c r="O303" s="1" t="s">
        <v>814</v>
      </c>
      <c r="P303" s="1" t="s">
        <v>750</v>
      </c>
      <c r="Q303" s="1" t="s">
        <v>926</v>
      </c>
      <c r="R303" s="1" t="s">
        <v>717</v>
      </c>
      <c r="S303" s="1" t="s">
        <v>372</v>
      </c>
      <c r="T303" s="1" t="s">
        <v>721</v>
      </c>
      <c r="U303" s="1" t="s">
        <v>922</v>
      </c>
      <c r="V303" s="1" t="s">
        <v>705</v>
      </c>
      <c r="W303" s="1" t="s">
        <v>661</v>
      </c>
      <c r="X303" s="1" t="s">
        <v>479</v>
      </c>
      <c r="Y303" s="1" t="s">
        <v>637</v>
      </c>
      <c r="Z303" s="1" t="s">
        <v>600</v>
      </c>
      <c r="AA303" s="1" t="s">
        <v>845</v>
      </c>
      <c r="AB303" s="1" t="s">
        <v>794</v>
      </c>
      <c r="AC303" s="1" t="s">
        <v>770</v>
      </c>
      <c r="AD303" s="1" t="s">
        <v>474</v>
      </c>
    </row>
    <row r="304" spans="1:30" x14ac:dyDescent="0.3">
      <c r="A304" s="1" t="s">
        <v>73</v>
      </c>
      <c r="B304">
        <v>2021</v>
      </c>
      <c r="C304" s="1" t="s">
        <v>146</v>
      </c>
      <c r="D304" s="1" t="s">
        <v>424</v>
      </c>
      <c r="E304" s="1" t="s">
        <v>834</v>
      </c>
      <c r="F304" s="1" t="s">
        <v>927</v>
      </c>
      <c r="G304" s="1" t="s">
        <v>682</v>
      </c>
      <c r="H304" s="1" t="s">
        <v>928</v>
      </c>
      <c r="I304" s="1" t="s">
        <v>483</v>
      </c>
      <c r="J304" s="1" t="s">
        <v>783</v>
      </c>
      <c r="K304" s="1" t="s">
        <v>546</v>
      </c>
      <c r="L304" s="1" t="s">
        <v>273</v>
      </c>
      <c r="M304" s="1" t="s">
        <v>458</v>
      </c>
      <c r="N304" s="1" t="s">
        <v>811</v>
      </c>
      <c r="O304" s="1" t="s">
        <v>321</v>
      </c>
      <c r="P304" s="1" t="s">
        <v>677</v>
      </c>
      <c r="Q304" s="1" t="s">
        <v>929</v>
      </c>
      <c r="R304" s="1" t="s">
        <v>462</v>
      </c>
      <c r="S304" s="1" t="s">
        <v>194</v>
      </c>
      <c r="T304" s="1" t="s">
        <v>668</v>
      </c>
      <c r="U304" s="1" t="s">
        <v>922</v>
      </c>
      <c r="V304" s="1" t="s">
        <v>779</v>
      </c>
      <c r="W304" s="1" t="s">
        <v>721</v>
      </c>
      <c r="X304" s="1" t="s">
        <v>777</v>
      </c>
      <c r="Y304" s="1" t="s">
        <v>600</v>
      </c>
      <c r="Z304" s="1" t="s">
        <v>698</v>
      </c>
      <c r="AA304" s="1" t="s">
        <v>624</v>
      </c>
      <c r="AB304" s="1" t="s">
        <v>343</v>
      </c>
      <c r="AC304" s="1" t="s">
        <v>450</v>
      </c>
      <c r="AD304" s="1" t="s">
        <v>835</v>
      </c>
    </row>
    <row r="305" spans="1:30" x14ac:dyDescent="0.3">
      <c r="A305" s="1" t="s">
        <v>30</v>
      </c>
      <c r="B305">
        <v>2021</v>
      </c>
      <c r="C305" s="1" t="s">
        <v>163</v>
      </c>
      <c r="D305" s="1" t="s">
        <v>441</v>
      </c>
      <c r="E305" s="1" t="s">
        <v>930</v>
      </c>
      <c r="F305" s="1" t="s">
        <v>931</v>
      </c>
      <c r="G305" s="1" t="s">
        <v>672</v>
      </c>
      <c r="H305" s="1" t="s">
        <v>836</v>
      </c>
      <c r="I305" s="1" t="s">
        <v>324</v>
      </c>
      <c r="J305" s="1" t="s">
        <v>699</v>
      </c>
      <c r="K305" s="1" t="s">
        <v>863</v>
      </c>
      <c r="L305" s="1" t="s">
        <v>113</v>
      </c>
      <c r="M305" s="1" t="s">
        <v>908</v>
      </c>
      <c r="N305" s="1" t="s">
        <v>750</v>
      </c>
      <c r="O305" s="1" t="s">
        <v>822</v>
      </c>
      <c r="P305" s="1" t="s">
        <v>624</v>
      </c>
      <c r="Q305" s="1" t="s">
        <v>932</v>
      </c>
      <c r="R305" s="1" t="s">
        <v>546</v>
      </c>
      <c r="S305" s="1" t="s">
        <v>329</v>
      </c>
      <c r="T305" s="1" t="s">
        <v>475</v>
      </c>
      <c r="U305" s="1" t="s">
        <v>48</v>
      </c>
      <c r="V305" s="1" t="s">
        <v>841</v>
      </c>
      <c r="W305" s="1" t="s">
        <v>712</v>
      </c>
      <c r="X305" s="1" t="s">
        <v>595</v>
      </c>
      <c r="Y305" s="1" t="s">
        <v>672</v>
      </c>
      <c r="Z305" s="1" t="s">
        <v>668</v>
      </c>
      <c r="AA305" s="1" t="s">
        <v>761</v>
      </c>
      <c r="AB305" s="1" t="s">
        <v>474</v>
      </c>
      <c r="AC305" s="1" t="s">
        <v>514</v>
      </c>
      <c r="AD305" s="1" t="s">
        <v>687</v>
      </c>
    </row>
    <row r="306" spans="1:30" x14ac:dyDescent="0.3">
      <c r="A306" s="1" t="s">
        <v>54</v>
      </c>
      <c r="B306">
        <v>2021</v>
      </c>
      <c r="C306" s="1" t="s">
        <v>163</v>
      </c>
      <c r="D306" s="1" t="s">
        <v>706</v>
      </c>
      <c r="E306" s="1" t="s">
        <v>933</v>
      </c>
      <c r="F306" s="1" t="s">
        <v>934</v>
      </c>
      <c r="G306" s="1" t="s">
        <v>569</v>
      </c>
      <c r="H306" s="1" t="s">
        <v>935</v>
      </c>
      <c r="I306" s="1" t="s">
        <v>936</v>
      </c>
      <c r="J306" s="1" t="s">
        <v>937</v>
      </c>
      <c r="K306" s="1" t="s">
        <v>742</v>
      </c>
      <c r="L306" s="1" t="s">
        <v>198</v>
      </c>
      <c r="M306" s="1" t="s">
        <v>447</v>
      </c>
      <c r="N306" s="1" t="s">
        <v>770</v>
      </c>
      <c r="O306" s="1" t="s">
        <v>938</v>
      </c>
      <c r="P306" s="1" t="s">
        <v>620</v>
      </c>
      <c r="Q306" s="1" t="s">
        <v>854</v>
      </c>
      <c r="R306" s="1" t="s">
        <v>714</v>
      </c>
      <c r="S306" s="1" t="s">
        <v>618</v>
      </c>
      <c r="T306" s="1" t="s">
        <v>743</v>
      </c>
      <c r="U306" s="1" t="s">
        <v>823</v>
      </c>
      <c r="V306" s="1" t="s">
        <v>324</v>
      </c>
      <c r="W306" s="1" t="s">
        <v>600</v>
      </c>
      <c r="X306" s="1" t="s">
        <v>823</v>
      </c>
      <c r="Y306" s="1" t="s">
        <v>438</v>
      </c>
      <c r="Z306" s="1" t="s">
        <v>610</v>
      </c>
      <c r="AA306" s="1" t="s">
        <v>712</v>
      </c>
      <c r="AB306" s="1" t="s">
        <v>355</v>
      </c>
      <c r="AC306" s="1" t="s">
        <v>795</v>
      </c>
      <c r="AD306" s="1" t="s">
        <v>817</v>
      </c>
    </row>
    <row r="307" spans="1:30" x14ac:dyDescent="0.3">
      <c r="A307" s="1" t="s">
        <v>73</v>
      </c>
      <c r="B307">
        <v>2021</v>
      </c>
      <c r="C307" s="1" t="s">
        <v>163</v>
      </c>
      <c r="D307" s="1" t="s">
        <v>720</v>
      </c>
      <c r="E307" s="1" t="s">
        <v>879</v>
      </c>
      <c r="F307" s="1" t="s">
        <v>939</v>
      </c>
      <c r="G307" s="1" t="s">
        <v>709</v>
      </c>
      <c r="H307" s="1" t="s">
        <v>940</v>
      </c>
      <c r="I307" s="1" t="s">
        <v>897</v>
      </c>
      <c r="J307" s="1" t="s">
        <v>753</v>
      </c>
      <c r="K307" s="1" t="s">
        <v>732</v>
      </c>
      <c r="L307" s="1" t="s">
        <v>215</v>
      </c>
      <c r="M307" s="1" t="s">
        <v>941</v>
      </c>
      <c r="N307" s="1" t="s">
        <v>172</v>
      </c>
      <c r="O307" s="1" t="s">
        <v>587</v>
      </c>
      <c r="P307" s="1" t="s">
        <v>732</v>
      </c>
      <c r="Q307" s="1" t="s">
        <v>885</v>
      </c>
      <c r="R307" s="1" t="s">
        <v>514</v>
      </c>
      <c r="S307" s="1" t="s">
        <v>805</v>
      </c>
      <c r="T307" s="1" t="s">
        <v>723</v>
      </c>
      <c r="U307" s="1" t="s">
        <v>823</v>
      </c>
      <c r="V307" s="1" t="s">
        <v>668</v>
      </c>
      <c r="W307" s="1" t="s">
        <v>740</v>
      </c>
      <c r="X307" s="1" t="s">
        <v>813</v>
      </c>
      <c r="Y307" s="1" t="s">
        <v>805</v>
      </c>
      <c r="Z307" s="1" t="s">
        <v>352</v>
      </c>
      <c r="AA307" s="1" t="s">
        <v>687</v>
      </c>
      <c r="AB307" s="1" t="s">
        <v>942</v>
      </c>
      <c r="AC307" s="1" t="s">
        <v>807</v>
      </c>
      <c r="AD307" s="1" t="s">
        <v>841</v>
      </c>
    </row>
    <row r="308" spans="1:30" x14ac:dyDescent="0.3">
      <c r="A308" s="1" t="s">
        <v>30</v>
      </c>
      <c r="B308">
        <v>2021</v>
      </c>
      <c r="C308" s="1" t="s">
        <v>182</v>
      </c>
      <c r="D308" s="1" t="s">
        <v>625</v>
      </c>
      <c r="E308" s="1" t="s">
        <v>943</v>
      </c>
      <c r="F308" s="1" t="s">
        <v>944</v>
      </c>
      <c r="G308" s="1" t="s">
        <v>709</v>
      </c>
      <c r="H308" s="1" t="s">
        <v>828</v>
      </c>
      <c r="I308" s="1" t="s">
        <v>796</v>
      </c>
      <c r="J308" s="1" t="s">
        <v>747</v>
      </c>
      <c r="K308" s="1" t="s">
        <v>514</v>
      </c>
      <c r="L308" s="1" t="s">
        <v>255</v>
      </c>
      <c r="M308" s="1" t="s">
        <v>755</v>
      </c>
      <c r="N308" s="1" t="s">
        <v>799</v>
      </c>
      <c r="O308" s="1" t="s">
        <v>945</v>
      </c>
      <c r="P308" s="1" t="s">
        <v>817</v>
      </c>
      <c r="Q308" s="1" t="s">
        <v>869</v>
      </c>
      <c r="R308" s="1" t="s">
        <v>813</v>
      </c>
      <c r="S308" s="1" t="s">
        <v>677</v>
      </c>
      <c r="T308" s="1" t="s">
        <v>777</v>
      </c>
      <c r="U308" s="1" t="s">
        <v>48</v>
      </c>
      <c r="V308" s="1" t="s">
        <v>946</v>
      </c>
      <c r="W308" s="1" t="s">
        <v>172</v>
      </c>
      <c r="X308" s="1" t="s">
        <v>915</v>
      </c>
      <c r="Y308" s="1" t="s">
        <v>324</v>
      </c>
      <c r="Z308" s="1" t="s">
        <v>329</v>
      </c>
      <c r="AA308" s="1" t="s">
        <v>543</v>
      </c>
      <c r="AB308" s="1" t="s">
        <v>712</v>
      </c>
      <c r="AC308" s="1" t="s">
        <v>731</v>
      </c>
      <c r="AD308" s="1" t="s">
        <v>863</v>
      </c>
    </row>
    <row r="309" spans="1:30" x14ac:dyDescent="0.3">
      <c r="A309" s="1" t="s">
        <v>54</v>
      </c>
      <c r="B309">
        <v>2021</v>
      </c>
      <c r="C309" s="1" t="s">
        <v>182</v>
      </c>
      <c r="D309" s="1" t="s">
        <v>664</v>
      </c>
      <c r="E309" s="1" t="s">
        <v>947</v>
      </c>
      <c r="F309" s="1" t="s">
        <v>948</v>
      </c>
      <c r="G309" s="1" t="s">
        <v>707</v>
      </c>
      <c r="H309" s="1" t="s">
        <v>949</v>
      </c>
      <c r="I309" s="1" t="s">
        <v>835</v>
      </c>
      <c r="J309" s="1" t="s">
        <v>950</v>
      </c>
      <c r="K309" s="1" t="s">
        <v>757</v>
      </c>
      <c r="L309" s="1" t="s">
        <v>187</v>
      </c>
      <c r="M309" s="1" t="s">
        <v>750</v>
      </c>
      <c r="N309" s="1" t="s">
        <v>721</v>
      </c>
      <c r="O309" s="1" t="s">
        <v>653</v>
      </c>
      <c r="P309" s="1" t="s">
        <v>797</v>
      </c>
      <c r="Q309" s="1" t="s">
        <v>951</v>
      </c>
      <c r="R309" s="1" t="s">
        <v>779</v>
      </c>
      <c r="S309" s="1" t="s">
        <v>156</v>
      </c>
      <c r="T309" s="1" t="s">
        <v>717</v>
      </c>
      <c r="U309" s="1" t="s">
        <v>350</v>
      </c>
      <c r="V309" s="1" t="s">
        <v>668</v>
      </c>
      <c r="W309" s="1" t="s">
        <v>362</v>
      </c>
      <c r="X309" s="1" t="s">
        <v>514</v>
      </c>
      <c r="Y309" s="1" t="s">
        <v>701</v>
      </c>
      <c r="Z309" s="1" t="s">
        <v>778</v>
      </c>
      <c r="AA309" s="1" t="s">
        <v>474</v>
      </c>
      <c r="AB309" s="1" t="s">
        <v>355</v>
      </c>
      <c r="AC309" s="1" t="s">
        <v>448</v>
      </c>
      <c r="AD309" s="1" t="s">
        <v>829</v>
      </c>
    </row>
    <row r="310" spans="1:30" x14ac:dyDescent="0.3">
      <c r="A310" s="1" t="s">
        <v>73</v>
      </c>
      <c r="B310">
        <v>2021</v>
      </c>
      <c r="C310" s="1" t="s">
        <v>182</v>
      </c>
      <c r="D310" s="1" t="s">
        <v>713</v>
      </c>
      <c r="E310" s="1" t="s">
        <v>952</v>
      </c>
      <c r="F310" s="1" t="s">
        <v>953</v>
      </c>
      <c r="G310" s="1" t="s">
        <v>487</v>
      </c>
      <c r="H310" s="1" t="s">
        <v>954</v>
      </c>
      <c r="I310" s="1" t="s">
        <v>356</v>
      </c>
      <c r="J310" s="1" t="s">
        <v>462</v>
      </c>
      <c r="K310" s="1" t="s">
        <v>752</v>
      </c>
      <c r="L310" s="1" t="s">
        <v>306</v>
      </c>
      <c r="M310" s="1" t="s">
        <v>902</v>
      </c>
      <c r="N310" s="1" t="s">
        <v>536</v>
      </c>
      <c r="O310" s="1" t="s">
        <v>955</v>
      </c>
      <c r="P310" s="1" t="s">
        <v>732</v>
      </c>
      <c r="Q310" s="1" t="s">
        <v>956</v>
      </c>
      <c r="R310" s="1" t="s">
        <v>757</v>
      </c>
      <c r="S310" s="1" t="s">
        <v>352</v>
      </c>
      <c r="T310" s="1" t="s">
        <v>687</v>
      </c>
      <c r="U310" s="1" t="s">
        <v>350</v>
      </c>
      <c r="V310" s="1" t="s">
        <v>677</v>
      </c>
      <c r="W310" s="1" t="s">
        <v>709</v>
      </c>
      <c r="X310" s="1" t="s">
        <v>957</v>
      </c>
      <c r="Y310" s="1" t="s">
        <v>199</v>
      </c>
      <c r="Z310" s="1" t="s">
        <v>450</v>
      </c>
      <c r="AA310" s="1" t="s">
        <v>502</v>
      </c>
      <c r="AB310" s="1" t="s">
        <v>811</v>
      </c>
      <c r="AC310" s="1" t="s">
        <v>811</v>
      </c>
      <c r="AD310" s="1" t="s">
        <v>687</v>
      </c>
    </row>
    <row r="311" spans="1:30" x14ac:dyDescent="0.3">
      <c r="A311" s="1" t="s">
        <v>30</v>
      </c>
      <c r="B311">
        <v>2021</v>
      </c>
      <c r="C311" s="1" t="s">
        <v>197</v>
      </c>
      <c r="D311" s="1" t="s">
        <v>254</v>
      </c>
      <c r="E311" s="1" t="s">
        <v>958</v>
      </c>
      <c r="F311" s="1" t="s">
        <v>808</v>
      </c>
      <c r="G311" s="1" t="s">
        <v>794</v>
      </c>
      <c r="H311" s="1" t="s">
        <v>854</v>
      </c>
      <c r="I311" s="1" t="s">
        <v>764</v>
      </c>
      <c r="J311" s="1" t="s">
        <v>550</v>
      </c>
      <c r="K311" s="1" t="s">
        <v>897</v>
      </c>
      <c r="L311" s="1" t="s">
        <v>284</v>
      </c>
      <c r="M311" s="1" t="s">
        <v>809</v>
      </c>
      <c r="N311" s="1" t="s">
        <v>941</v>
      </c>
      <c r="O311" s="1" t="s">
        <v>953</v>
      </c>
      <c r="P311" s="1" t="s">
        <v>350</v>
      </c>
      <c r="Q311" s="1" t="s">
        <v>959</v>
      </c>
      <c r="R311" s="1" t="s">
        <v>960</v>
      </c>
      <c r="S311" s="1" t="s">
        <v>863</v>
      </c>
      <c r="T311" s="1" t="s">
        <v>782</v>
      </c>
      <c r="U311" s="1" t="s">
        <v>48</v>
      </c>
      <c r="V311" s="1" t="s">
        <v>784</v>
      </c>
      <c r="W311" s="1" t="s">
        <v>835</v>
      </c>
      <c r="X311" s="1" t="s">
        <v>945</v>
      </c>
      <c r="Y311" s="1" t="s">
        <v>893</v>
      </c>
      <c r="Z311" s="1" t="s">
        <v>536</v>
      </c>
      <c r="AA311" s="1" t="s">
        <v>458</v>
      </c>
      <c r="AB311" s="1" t="s">
        <v>758</v>
      </c>
      <c r="AC311" s="1" t="s">
        <v>502</v>
      </c>
      <c r="AD311" s="1" t="s">
        <v>732</v>
      </c>
    </row>
    <row r="312" spans="1:30" x14ac:dyDescent="0.3">
      <c r="A312" s="1" t="s">
        <v>54</v>
      </c>
      <c r="B312">
        <v>2021</v>
      </c>
      <c r="C312" s="1" t="s">
        <v>197</v>
      </c>
      <c r="D312" s="1" t="s">
        <v>664</v>
      </c>
      <c r="E312" s="1" t="s">
        <v>947</v>
      </c>
      <c r="F312" s="1" t="s">
        <v>948</v>
      </c>
      <c r="G312" s="1" t="s">
        <v>593</v>
      </c>
      <c r="H312" s="1" t="s">
        <v>949</v>
      </c>
      <c r="I312" s="1" t="s">
        <v>525</v>
      </c>
      <c r="J312" s="1" t="s">
        <v>216</v>
      </c>
      <c r="K312" s="1" t="s">
        <v>757</v>
      </c>
      <c r="L312" s="1" t="s">
        <v>187</v>
      </c>
      <c r="M312" s="1" t="s">
        <v>750</v>
      </c>
      <c r="N312" s="1" t="s">
        <v>721</v>
      </c>
      <c r="O312" s="1" t="s">
        <v>653</v>
      </c>
      <c r="P312" s="1" t="s">
        <v>797</v>
      </c>
      <c r="Q312" s="1" t="s">
        <v>951</v>
      </c>
      <c r="R312" s="1" t="s">
        <v>779</v>
      </c>
      <c r="S312" s="1" t="s">
        <v>156</v>
      </c>
      <c r="T312" s="1" t="s">
        <v>776</v>
      </c>
      <c r="U312" s="1" t="s">
        <v>350</v>
      </c>
      <c r="V312" s="1" t="s">
        <v>479</v>
      </c>
      <c r="W312" s="1" t="s">
        <v>694</v>
      </c>
      <c r="X312" s="1" t="s">
        <v>514</v>
      </c>
      <c r="Y312" s="1" t="s">
        <v>654</v>
      </c>
      <c r="Z312" s="1" t="s">
        <v>747</v>
      </c>
      <c r="AA312" s="1" t="s">
        <v>712</v>
      </c>
      <c r="AB312" s="1" t="s">
        <v>355</v>
      </c>
      <c r="AC312" s="1" t="s">
        <v>448</v>
      </c>
      <c r="AD312" s="1" t="s">
        <v>829</v>
      </c>
    </row>
    <row r="313" spans="1:30" x14ac:dyDescent="0.3">
      <c r="A313" s="1" t="s">
        <v>73</v>
      </c>
      <c r="B313">
        <v>2021</v>
      </c>
      <c r="C313" s="1" t="s">
        <v>197</v>
      </c>
      <c r="D313" s="1" t="s">
        <v>713</v>
      </c>
      <c r="E313" s="1" t="s">
        <v>952</v>
      </c>
      <c r="F313" s="1" t="s">
        <v>953</v>
      </c>
      <c r="G313" s="1" t="s">
        <v>487</v>
      </c>
      <c r="H313" s="1" t="s">
        <v>954</v>
      </c>
      <c r="I313" s="1" t="s">
        <v>748</v>
      </c>
      <c r="J313" s="1" t="s">
        <v>829</v>
      </c>
      <c r="K313" s="1" t="s">
        <v>752</v>
      </c>
      <c r="L313" s="1" t="s">
        <v>306</v>
      </c>
      <c r="M313" s="1" t="s">
        <v>902</v>
      </c>
      <c r="N313" s="1" t="s">
        <v>536</v>
      </c>
      <c r="O313" s="1" t="s">
        <v>955</v>
      </c>
      <c r="P313" s="1" t="s">
        <v>732</v>
      </c>
      <c r="Q313" s="1" t="s">
        <v>956</v>
      </c>
      <c r="R313" s="1" t="s">
        <v>483</v>
      </c>
      <c r="S313" s="1" t="s">
        <v>352</v>
      </c>
      <c r="T313" s="1" t="s">
        <v>731</v>
      </c>
      <c r="U313" s="1" t="s">
        <v>350</v>
      </c>
      <c r="V313" s="1" t="s">
        <v>677</v>
      </c>
      <c r="W313" s="1" t="s">
        <v>709</v>
      </c>
      <c r="X313" s="1" t="s">
        <v>957</v>
      </c>
      <c r="Y313" s="1" t="s">
        <v>199</v>
      </c>
      <c r="Z313" s="1" t="s">
        <v>324</v>
      </c>
      <c r="AA313" s="1" t="s">
        <v>784</v>
      </c>
      <c r="AB313" s="1" t="s">
        <v>811</v>
      </c>
      <c r="AC313" s="1" t="s">
        <v>811</v>
      </c>
      <c r="AD313" s="1" t="s">
        <v>687</v>
      </c>
    </row>
    <row r="314" spans="1:30" x14ac:dyDescent="0.3">
      <c r="A314" s="1" t="s">
        <v>30</v>
      </c>
      <c r="B314">
        <v>2021</v>
      </c>
      <c r="C314" s="1" t="s">
        <v>207</v>
      </c>
      <c r="D314" s="1" t="s">
        <v>665</v>
      </c>
      <c r="E314" s="1" t="s">
        <v>901</v>
      </c>
      <c r="F314" s="1" t="s">
        <v>809</v>
      </c>
      <c r="G314" s="1" t="s">
        <v>487</v>
      </c>
      <c r="H314" s="1" t="s">
        <v>961</v>
      </c>
      <c r="I314" s="1" t="s">
        <v>735</v>
      </c>
      <c r="J314" s="1" t="s">
        <v>595</v>
      </c>
      <c r="K314" s="1" t="s">
        <v>762</v>
      </c>
      <c r="L314" s="1" t="s">
        <v>300</v>
      </c>
      <c r="M314" s="1" t="s">
        <v>935</v>
      </c>
      <c r="N314" s="1" t="s">
        <v>902</v>
      </c>
      <c r="O314" s="1" t="s">
        <v>597</v>
      </c>
      <c r="P314" s="1" t="s">
        <v>447</v>
      </c>
      <c r="Q314" s="1" t="s">
        <v>885</v>
      </c>
      <c r="R314" s="1" t="s">
        <v>906</v>
      </c>
      <c r="S314" s="1" t="s">
        <v>843</v>
      </c>
      <c r="T314" s="1" t="s">
        <v>941</v>
      </c>
      <c r="U314" s="1" t="s">
        <v>48</v>
      </c>
      <c r="V314" s="1" t="s">
        <v>447</v>
      </c>
      <c r="W314" s="1" t="s">
        <v>852</v>
      </c>
      <c r="X314" s="1" t="s">
        <v>913</v>
      </c>
      <c r="Y314" s="1" t="s">
        <v>628</v>
      </c>
      <c r="Z314" s="1" t="s">
        <v>687</v>
      </c>
      <c r="AA314" s="1" t="s">
        <v>962</v>
      </c>
      <c r="AB314" s="1" t="s">
        <v>329</v>
      </c>
      <c r="AC314" s="1" t="s">
        <v>742</v>
      </c>
      <c r="AD314" s="1" t="s">
        <v>777</v>
      </c>
    </row>
    <row r="315" spans="1:30" x14ac:dyDescent="0.3">
      <c r="A315" s="1" t="s">
        <v>54</v>
      </c>
      <c r="B315">
        <v>2021</v>
      </c>
      <c r="C315" s="1" t="s">
        <v>207</v>
      </c>
      <c r="D315" s="1" t="s">
        <v>316</v>
      </c>
      <c r="E315" s="1" t="s">
        <v>963</v>
      </c>
      <c r="F315" s="1" t="s">
        <v>912</v>
      </c>
      <c r="G315" s="1" t="s">
        <v>707</v>
      </c>
      <c r="H315" s="1" t="s">
        <v>964</v>
      </c>
      <c r="I315" s="1" t="s">
        <v>696</v>
      </c>
      <c r="J315" s="1" t="s">
        <v>965</v>
      </c>
      <c r="K315" s="1" t="s">
        <v>475</v>
      </c>
      <c r="L315" s="1" t="s">
        <v>230</v>
      </c>
      <c r="M315" s="1" t="s">
        <v>810</v>
      </c>
      <c r="N315" s="1" t="s">
        <v>783</v>
      </c>
      <c r="O315" s="1" t="s">
        <v>966</v>
      </c>
      <c r="P315" s="1" t="s">
        <v>499</v>
      </c>
      <c r="Q315" s="1" t="s">
        <v>802</v>
      </c>
      <c r="R315" s="1" t="s">
        <v>479</v>
      </c>
      <c r="S315" s="1" t="s">
        <v>630</v>
      </c>
      <c r="T315" s="1" t="s">
        <v>719</v>
      </c>
      <c r="U315" s="1" t="s">
        <v>863</v>
      </c>
      <c r="V315" s="1" t="s">
        <v>462</v>
      </c>
      <c r="W315" s="1" t="s">
        <v>710</v>
      </c>
      <c r="X315" s="1" t="s">
        <v>590</v>
      </c>
      <c r="Y315" s="1" t="s">
        <v>633</v>
      </c>
      <c r="Z315" s="1" t="s">
        <v>606</v>
      </c>
      <c r="AA315" s="1" t="s">
        <v>712</v>
      </c>
      <c r="AB315" s="1" t="s">
        <v>712</v>
      </c>
      <c r="AC315" s="1" t="s">
        <v>688</v>
      </c>
      <c r="AD315" s="1" t="s">
        <v>483</v>
      </c>
    </row>
    <row r="316" spans="1:30" x14ac:dyDescent="0.3">
      <c r="A316" s="1" t="s">
        <v>73</v>
      </c>
      <c r="B316">
        <v>2021</v>
      </c>
      <c r="C316" s="1" t="s">
        <v>207</v>
      </c>
      <c r="D316" s="1" t="s">
        <v>650</v>
      </c>
      <c r="E316" s="1" t="s">
        <v>967</v>
      </c>
      <c r="F316" s="1" t="s">
        <v>223</v>
      </c>
      <c r="G316" s="1" t="s">
        <v>771</v>
      </c>
      <c r="H316" s="1" t="s">
        <v>968</v>
      </c>
      <c r="I316" s="1" t="s">
        <v>796</v>
      </c>
      <c r="J316" s="1" t="s">
        <v>969</v>
      </c>
      <c r="K316" s="1" t="s">
        <v>762</v>
      </c>
      <c r="L316" s="1" t="s">
        <v>269</v>
      </c>
      <c r="M316" s="1" t="s">
        <v>781</v>
      </c>
      <c r="N316" s="1" t="s">
        <v>687</v>
      </c>
      <c r="O316" s="1" t="s">
        <v>970</v>
      </c>
      <c r="P316" s="1" t="s">
        <v>960</v>
      </c>
      <c r="Q316" s="1" t="s">
        <v>820</v>
      </c>
      <c r="R316" s="1" t="s">
        <v>768</v>
      </c>
      <c r="S316" s="1" t="s">
        <v>702</v>
      </c>
      <c r="T316" s="1" t="s">
        <v>532</v>
      </c>
      <c r="U316" s="1" t="s">
        <v>863</v>
      </c>
      <c r="V316" s="1" t="s">
        <v>753</v>
      </c>
      <c r="W316" s="1" t="s">
        <v>487</v>
      </c>
      <c r="X316" s="1" t="s">
        <v>910</v>
      </c>
      <c r="Y316" s="1" t="s">
        <v>796</v>
      </c>
      <c r="Z316" s="1" t="s">
        <v>803</v>
      </c>
      <c r="AA316" s="1" t="s">
        <v>897</v>
      </c>
      <c r="AB316" s="1" t="s">
        <v>479</v>
      </c>
      <c r="AC316" s="1" t="s">
        <v>685</v>
      </c>
      <c r="AD316" s="1" t="s">
        <v>447</v>
      </c>
    </row>
    <row r="317" spans="1:30" x14ac:dyDescent="0.3">
      <c r="A317" s="1" t="s">
        <v>30</v>
      </c>
      <c r="B317">
        <v>2021</v>
      </c>
      <c r="C317" s="1" t="s">
        <v>233</v>
      </c>
      <c r="D317" s="1" t="s">
        <v>728</v>
      </c>
      <c r="E317" s="1" t="s">
        <v>971</v>
      </c>
      <c r="F317" s="1" t="s">
        <v>499</v>
      </c>
      <c r="G317" s="1" t="s">
        <v>593</v>
      </c>
      <c r="H317" s="1" t="s">
        <v>972</v>
      </c>
      <c r="I317" s="1" t="s">
        <v>362</v>
      </c>
      <c r="J317" s="1" t="s">
        <v>831</v>
      </c>
      <c r="K317" s="1" t="s">
        <v>459</v>
      </c>
      <c r="L317" s="1" t="s">
        <v>279</v>
      </c>
      <c r="M317" s="1" t="s">
        <v>801</v>
      </c>
      <c r="N317" s="1" t="s">
        <v>910</v>
      </c>
      <c r="O317" s="1" t="s">
        <v>203</v>
      </c>
      <c r="P317" s="1" t="s">
        <v>543</v>
      </c>
      <c r="Q317" s="1" t="s">
        <v>785</v>
      </c>
      <c r="R317" s="1" t="s">
        <v>595</v>
      </c>
      <c r="S317" s="1" t="s">
        <v>546</v>
      </c>
      <c r="T317" s="1" t="s">
        <v>755</v>
      </c>
      <c r="U317" s="1" t="s">
        <v>48</v>
      </c>
      <c r="V317" s="1" t="s">
        <v>475</v>
      </c>
      <c r="W317" s="1" t="s">
        <v>656</v>
      </c>
      <c r="X317" s="1" t="s">
        <v>861</v>
      </c>
      <c r="Y317" s="1" t="s">
        <v>454</v>
      </c>
      <c r="Z317" s="1" t="s">
        <v>502</v>
      </c>
      <c r="AA317" s="1" t="s">
        <v>781</v>
      </c>
      <c r="AB317" s="1" t="s">
        <v>738</v>
      </c>
      <c r="AC317" s="1" t="s">
        <v>762</v>
      </c>
      <c r="AD317" s="1" t="s">
        <v>799</v>
      </c>
    </row>
    <row r="318" spans="1:30" x14ac:dyDescent="0.3">
      <c r="A318" s="1" t="s">
        <v>54</v>
      </c>
      <c r="B318">
        <v>2021</v>
      </c>
      <c r="C318" s="1" t="s">
        <v>233</v>
      </c>
      <c r="D318" s="1" t="s">
        <v>769</v>
      </c>
      <c r="E318" s="1" t="s">
        <v>973</v>
      </c>
      <c r="F318" s="1" t="s">
        <v>974</v>
      </c>
      <c r="G318" s="1" t="s">
        <v>355</v>
      </c>
      <c r="H318" s="1" t="s">
        <v>975</v>
      </c>
      <c r="I318" s="1" t="s">
        <v>712</v>
      </c>
      <c r="J318" s="1" t="s">
        <v>976</v>
      </c>
      <c r="K318" s="1" t="s">
        <v>763</v>
      </c>
      <c r="L318" s="1" t="s">
        <v>307</v>
      </c>
      <c r="M318" s="1" t="s">
        <v>761</v>
      </c>
      <c r="N318" s="1" t="s">
        <v>705</v>
      </c>
      <c r="O318" s="1" t="s">
        <v>977</v>
      </c>
      <c r="P318" s="1" t="s">
        <v>938</v>
      </c>
      <c r="Q318" s="1" t="s">
        <v>802</v>
      </c>
      <c r="R318" s="1" t="s">
        <v>829</v>
      </c>
      <c r="S318" s="1" t="s">
        <v>608</v>
      </c>
      <c r="T318" s="1" t="s">
        <v>566</v>
      </c>
      <c r="U318" s="1" t="s">
        <v>753</v>
      </c>
      <c r="V318" s="1" t="s">
        <v>749</v>
      </c>
      <c r="W318" s="1" t="s">
        <v>478</v>
      </c>
      <c r="X318" s="1" t="s">
        <v>753</v>
      </c>
      <c r="Y318" s="1" t="s">
        <v>610</v>
      </c>
      <c r="Z318" s="1" t="s">
        <v>748</v>
      </c>
      <c r="AA318" s="1" t="s">
        <v>479</v>
      </c>
      <c r="AB318" s="1" t="s">
        <v>817</v>
      </c>
      <c r="AC318" s="1" t="s">
        <v>717</v>
      </c>
      <c r="AD318" s="1" t="s">
        <v>882</v>
      </c>
    </row>
    <row r="319" spans="1:30" x14ac:dyDescent="0.3">
      <c r="A319" s="1" t="s">
        <v>73</v>
      </c>
      <c r="B319">
        <v>2021</v>
      </c>
      <c r="C319" s="1" t="s">
        <v>233</v>
      </c>
      <c r="D319" s="1" t="s">
        <v>655</v>
      </c>
      <c r="E319" s="1" t="s">
        <v>978</v>
      </c>
      <c r="F319" s="1" t="s">
        <v>912</v>
      </c>
      <c r="G319" s="1" t="s">
        <v>696</v>
      </c>
      <c r="H319" s="1" t="s">
        <v>495</v>
      </c>
      <c r="I319" s="1" t="s">
        <v>821</v>
      </c>
      <c r="J319" s="1" t="s">
        <v>979</v>
      </c>
      <c r="K319" s="1" t="s">
        <v>475</v>
      </c>
      <c r="L319" s="1" t="s">
        <v>311</v>
      </c>
      <c r="M319" s="1" t="s">
        <v>980</v>
      </c>
      <c r="N319" s="1" t="s">
        <v>784</v>
      </c>
      <c r="O319" s="1" t="s">
        <v>981</v>
      </c>
      <c r="P319" s="1" t="s">
        <v>908</v>
      </c>
      <c r="Q319" s="1" t="s">
        <v>982</v>
      </c>
      <c r="R319" s="1" t="s">
        <v>761</v>
      </c>
      <c r="S319" s="1" t="s">
        <v>776</v>
      </c>
      <c r="T319" s="1" t="s">
        <v>468</v>
      </c>
      <c r="U319" s="1" t="s">
        <v>753</v>
      </c>
      <c r="V319" s="1" t="s">
        <v>897</v>
      </c>
      <c r="W319" s="1" t="s">
        <v>696</v>
      </c>
      <c r="X319" s="1" t="s">
        <v>787</v>
      </c>
      <c r="Y319" s="1" t="s">
        <v>721</v>
      </c>
      <c r="Z319" s="1" t="s">
        <v>779</v>
      </c>
      <c r="AA319" s="1" t="s">
        <v>532</v>
      </c>
      <c r="AB319" s="1" t="s">
        <v>462</v>
      </c>
      <c r="AC319" s="1" t="s">
        <v>723</v>
      </c>
      <c r="AD319" s="1" t="s">
        <v>756</v>
      </c>
    </row>
    <row r="320" spans="1:30" x14ac:dyDescent="0.3">
      <c r="A320" s="1" t="s">
        <v>30</v>
      </c>
      <c r="B320">
        <v>2021</v>
      </c>
      <c r="C320" s="1" t="s">
        <v>242</v>
      </c>
      <c r="D320" s="1" t="s">
        <v>650</v>
      </c>
      <c r="E320" s="1" t="s">
        <v>802</v>
      </c>
      <c r="F320" s="1" t="s">
        <v>944</v>
      </c>
      <c r="G320" s="1" t="s">
        <v>779</v>
      </c>
      <c r="H320" s="1" t="s">
        <v>983</v>
      </c>
      <c r="I320" s="1" t="s">
        <v>359</v>
      </c>
      <c r="J320" s="1" t="s">
        <v>984</v>
      </c>
      <c r="K320" s="1" t="s">
        <v>757</v>
      </c>
      <c r="L320" s="1" t="s">
        <v>314</v>
      </c>
      <c r="M320" s="1" t="s">
        <v>554</v>
      </c>
      <c r="N320" s="1" t="s">
        <v>908</v>
      </c>
      <c r="O320" s="1" t="s">
        <v>653</v>
      </c>
      <c r="P320" s="1" t="s">
        <v>468</v>
      </c>
      <c r="Q320" s="1" t="s">
        <v>929</v>
      </c>
      <c r="R320" s="1" t="s">
        <v>570</v>
      </c>
      <c r="S320" s="1" t="s">
        <v>797</v>
      </c>
      <c r="T320" s="1" t="s">
        <v>223</v>
      </c>
      <c r="U320" s="1" t="s">
        <v>48</v>
      </c>
      <c r="V320" s="1" t="s">
        <v>882</v>
      </c>
      <c r="W320" s="1" t="s">
        <v>897</v>
      </c>
      <c r="X320" s="1" t="s">
        <v>985</v>
      </c>
      <c r="Y320" s="1" t="s">
        <v>942</v>
      </c>
      <c r="Z320" s="1" t="s">
        <v>757</v>
      </c>
      <c r="AA320" s="1" t="s">
        <v>908</v>
      </c>
      <c r="AB320" s="1" t="s">
        <v>514</v>
      </c>
      <c r="AC320" s="1" t="s">
        <v>546</v>
      </c>
      <c r="AD320" s="1" t="s">
        <v>813</v>
      </c>
    </row>
    <row r="321" spans="1:30" x14ac:dyDescent="0.3">
      <c r="A321" s="1" t="s">
        <v>54</v>
      </c>
      <c r="B321">
        <v>2021</v>
      </c>
      <c r="C321" s="1" t="s">
        <v>242</v>
      </c>
      <c r="D321" s="1" t="s">
        <v>678</v>
      </c>
      <c r="E321" s="1" t="s">
        <v>986</v>
      </c>
      <c r="F321" s="1" t="s">
        <v>815</v>
      </c>
      <c r="G321" s="1" t="s">
        <v>811</v>
      </c>
      <c r="H321" s="1" t="s">
        <v>938</v>
      </c>
      <c r="I321" s="1" t="s">
        <v>719</v>
      </c>
      <c r="J321" s="1" t="s">
        <v>987</v>
      </c>
      <c r="K321" s="1" t="s">
        <v>753</v>
      </c>
      <c r="L321" s="1" t="s">
        <v>269</v>
      </c>
      <c r="M321" s="1" t="s">
        <v>339</v>
      </c>
      <c r="N321" s="1" t="s">
        <v>821</v>
      </c>
      <c r="O321" s="1" t="s">
        <v>988</v>
      </c>
      <c r="P321" s="1" t="s">
        <v>587</v>
      </c>
      <c r="Q321" s="1" t="s">
        <v>989</v>
      </c>
      <c r="R321" s="1" t="s">
        <v>731</v>
      </c>
      <c r="S321" s="1" t="s">
        <v>424</v>
      </c>
      <c r="T321" s="1" t="s">
        <v>668</v>
      </c>
      <c r="U321" s="1" t="s">
        <v>745</v>
      </c>
      <c r="V321" s="1" t="s">
        <v>624</v>
      </c>
      <c r="W321" s="1" t="s">
        <v>448</v>
      </c>
      <c r="X321" s="1" t="s">
        <v>763</v>
      </c>
      <c r="Y321" s="1" t="s">
        <v>194</v>
      </c>
      <c r="Z321" s="1" t="s">
        <v>450</v>
      </c>
      <c r="AA321" s="1" t="s">
        <v>766</v>
      </c>
      <c r="AB321" s="1" t="s">
        <v>738</v>
      </c>
      <c r="AC321" s="1" t="s">
        <v>893</v>
      </c>
      <c r="AD321" s="1" t="s">
        <v>762</v>
      </c>
    </row>
    <row r="322" spans="1:30" x14ac:dyDescent="0.3">
      <c r="A322" s="1" t="s">
        <v>73</v>
      </c>
      <c r="B322">
        <v>2021</v>
      </c>
      <c r="C322" s="1" t="s">
        <v>242</v>
      </c>
      <c r="D322" s="1" t="s">
        <v>646</v>
      </c>
      <c r="E322" s="1" t="s">
        <v>961</v>
      </c>
      <c r="F322" s="1" t="s">
        <v>990</v>
      </c>
      <c r="G322" s="1" t="s">
        <v>827</v>
      </c>
      <c r="H322" s="1" t="s">
        <v>991</v>
      </c>
      <c r="I322" s="1" t="s">
        <v>698</v>
      </c>
      <c r="J322" s="1" t="s">
        <v>888</v>
      </c>
      <c r="K322" s="1" t="s">
        <v>736</v>
      </c>
      <c r="L322" s="1" t="s">
        <v>285</v>
      </c>
      <c r="M322" s="1" t="s">
        <v>812</v>
      </c>
      <c r="N322" s="1" t="s">
        <v>753</v>
      </c>
      <c r="O322" s="1" t="s">
        <v>944</v>
      </c>
      <c r="P322" s="1" t="s">
        <v>339</v>
      </c>
      <c r="Q322" s="1" t="s">
        <v>772</v>
      </c>
      <c r="R322" s="1" t="s">
        <v>458</v>
      </c>
      <c r="S322" s="1" t="s">
        <v>771</v>
      </c>
      <c r="T322" s="1" t="s">
        <v>813</v>
      </c>
      <c r="U322" s="1" t="s">
        <v>745</v>
      </c>
      <c r="V322" s="1" t="s">
        <v>752</v>
      </c>
      <c r="W322" s="1" t="s">
        <v>758</v>
      </c>
      <c r="X322" s="1" t="s">
        <v>935</v>
      </c>
      <c r="Y322" s="1" t="s">
        <v>796</v>
      </c>
      <c r="Z322" s="1" t="s">
        <v>766</v>
      </c>
      <c r="AA322" s="1" t="s">
        <v>736</v>
      </c>
      <c r="AB322" s="1" t="s">
        <v>677</v>
      </c>
      <c r="AC322" s="1" t="s">
        <v>852</v>
      </c>
      <c r="AD322" s="1" t="s">
        <v>750</v>
      </c>
    </row>
    <row r="323" spans="1:30" x14ac:dyDescent="0.3">
      <c r="A323" s="1" t="s">
        <v>30</v>
      </c>
      <c r="B323">
        <v>2022</v>
      </c>
      <c r="C323" s="1" t="s">
        <v>31</v>
      </c>
      <c r="D323" s="1" t="s">
        <v>643</v>
      </c>
      <c r="E323" s="1" t="s">
        <v>992</v>
      </c>
      <c r="F323" s="1" t="s">
        <v>993</v>
      </c>
      <c r="G323" s="1" t="s">
        <v>922</v>
      </c>
      <c r="H323" s="1" t="s">
        <v>994</v>
      </c>
      <c r="I323" s="1" t="s">
        <v>610</v>
      </c>
      <c r="J323" s="1" t="s">
        <v>707</v>
      </c>
      <c r="K323" s="1" t="s">
        <v>732</v>
      </c>
      <c r="L323" s="1" t="s">
        <v>284</v>
      </c>
      <c r="M323" s="1" t="s">
        <v>814</v>
      </c>
      <c r="N323" s="1" t="s">
        <v>755</v>
      </c>
      <c r="O323" s="1" t="s">
        <v>975</v>
      </c>
      <c r="P323" s="1" t="s">
        <v>752</v>
      </c>
      <c r="Q323" s="1" t="s">
        <v>995</v>
      </c>
      <c r="R323" s="1" t="s">
        <v>675</v>
      </c>
      <c r="S323" s="1" t="s">
        <v>781</v>
      </c>
      <c r="T323" s="1" t="s">
        <v>996</v>
      </c>
      <c r="U323" s="1" t="s">
        <v>48</v>
      </c>
      <c r="V323" s="1" t="s">
        <v>468</v>
      </c>
      <c r="W323" s="1" t="s">
        <v>209</v>
      </c>
      <c r="X323" s="1" t="s">
        <v>970</v>
      </c>
      <c r="Y323" s="1" t="s">
        <v>479</v>
      </c>
      <c r="Z323" s="1" t="s">
        <v>209</v>
      </c>
      <c r="AA323" s="1" t="s">
        <v>787</v>
      </c>
      <c r="AB323" s="1" t="s">
        <v>687</v>
      </c>
      <c r="AC323" s="1" t="s">
        <v>997</v>
      </c>
      <c r="AD323" s="1" t="s">
        <v>890</v>
      </c>
    </row>
    <row r="324" spans="1:30" x14ac:dyDescent="0.3">
      <c r="A324" s="1" t="s">
        <v>54</v>
      </c>
      <c r="B324">
        <v>2022</v>
      </c>
      <c r="C324" s="1" t="s">
        <v>31</v>
      </c>
      <c r="D324" s="1" t="s">
        <v>633</v>
      </c>
      <c r="E324" s="1" t="s">
        <v>958</v>
      </c>
      <c r="F324" s="1" t="s">
        <v>759</v>
      </c>
      <c r="G324" s="1" t="s">
        <v>474</v>
      </c>
      <c r="H324" s="1" t="s">
        <v>822</v>
      </c>
      <c r="I324" s="1" t="s">
        <v>821</v>
      </c>
      <c r="J324" s="1" t="s">
        <v>998</v>
      </c>
      <c r="K324" s="1" t="s">
        <v>502</v>
      </c>
      <c r="L324" s="1" t="s">
        <v>344</v>
      </c>
      <c r="M324" s="1" t="s">
        <v>755</v>
      </c>
      <c r="N324" s="1" t="s">
        <v>669</v>
      </c>
      <c r="O324" s="1" t="s">
        <v>999</v>
      </c>
      <c r="P324" s="1" t="s">
        <v>529</v>
      </c>
      <c r="Q324" s="1" t="s">
        <v>1000</v>
      </c>
      <c r="R324" s="1" t="s">
        <v>742</v>
      </c>
      <c r="S324" s="1" t="s">
        <v>744</v>
      </c>
      <c r="T324" s="1" t="s">
        <v>462</v>
      </c>
      <c r="U324" s="1" t="s">
        <v>757</v>
      </c>
      <c r="V324" s="1" t="s">
        <v>749</v>
      </c>
      <c r="W324" s="1" t="s">
        <v>356</v>
      </c>
      <c r="X324" s="1" t="s">
        <v>868</v>
      </c>
      <c r="Y324" s="1" t="s">
        <v>764</v>
      </c>
      <c r="Z324" s="1" t="s">
        <v>487</v>
      </c>
      <c r="AA324" s="1" t="s">
        <v>685</v>
      </c>
      <c r="AB324" s="1" t="s">
        <v>514</v>
      </c>
      <c r="AC324" s="1" t="s">
        <v>803</v>
      </c>
      <c r="AD324" s="1" t="s">
        <v>792</v>
      </c>
    </row>
    <row r="325" spans="1:30" x14ac:dyDescent="0.3">
      <c r="A325" s="1" t="s">
        <v>73</v>
      </c>
      <c r="B325">
        <v>2022</v>
      </c>
      <c r="C325" s="1" t="s">
        <v>31</v>
      </c>
      <c r="D325" s="1" t="s">
        <v>438</v>
      </c>
      <c r="E325" s="1" t="s">
        <v>1001</v>
      </c>
      <c r="F325" s="1" t="s">
        <v>775</v>
      </c>
      <c r="G325" s="1" t="s">
        <v>922</v>
      </c>
      <c r="H325" s="1" t="s">
        <v>1002</v>
      </c>
      <c r="I325" s="1" t="s">
        <v>778</v>
      </c>
      <c r="J325" s="1" t="s">
        <v>203</v>
      </c>
      <c r="K325" s="1" t="s">
        <v>897</v>
      </c>
      <c r="L325" s="1" t="s">
        <v>298</v>
      </c>
      <c r="M325" s="1" t="s">
        <v>611</v>
      </c>
      <c r="N325" s="1" t="s">
        <v>532</v>
      </c>
      <c r="O325" s="1" t="s">
        <v>1003</v>
      </c>
      <c r="P325" s="1" t="s">
        <v>890</v>
      </c>
      <c r="Q325" s="1" t="s">
        <v>896</v>
      </c>
      <c r="R325" s="1" t="s">
        <v>787</v>
      </c>
      <c r="S325" s="1" t="s">
        <v>668</v>
      </c>
      <c r="T325" s="1" t="s">
        <v>458</v>
      </c>
      <c r="U325" s="1" t="s">
        <v>757</v>
      </c>
      <c r="V325" s="1" t="s">
        <v>753</v>
      </c>
      <c r="W325" s="1" t="s">
        <v>329</v>
      </c>
      <c r="X325" s="1" t="s">
        <v>903</v>
      </c>
      <c r="Y325" s="1" t="s">
        <v>821</v>
      </c>
      <c r="Z325" s="1" t="s">
        <v>525</v>
      </c>
      <c r="AA325" s="1" t="s">
        <v>742</v>
      </c>
      <c r="AB325" s="1" t="s">
        <v>739</v>
      </c>
      <c r="AC325" s="1" t="s">
        <v>536</v>
      </c>
      <c r="AD325" s="1" t="s">
        <v>768</v>
      </c>
    </row>
    <row r="326" spans="1:30" x14ac:dyDescent="0.3">
      <c r="A326" s="1" t="s">
        <v>30</v>
      </c>
      <c r="B326">
        <v>2022</v>
      </c>
      <c r="C326" s="1" t="s">
        <v>85</v>
      </c>
      <c r="D326" s="1" t="s">
        <v>726</v>
      </c>
      <c r="E326" s="1" t="s">
        <v>1004</v>
      </c>
      <c r="F326" s="1" t="s">
        <v>981</v>
      </c>
      <c r="G326" s="1" t="s">
        <v>668</v>
      </c>
      <c r="H326" s="1" t="s">
        <v>994</v>
      </c>
      <c r="I326" s="1" t="s">
        <v>550</v>
      </c>
      <c r="J326" s="1" t="s">
        <v>478</v>
      </c>
      <c r="K326" s="1" t="s">
        <v>897</v>
      </c>
      <c r="L326" s="1" t="s">
        <v>214</v>
      </c>
      <c r="M326" s="1" t="s">
        <v>974</v>
      </c>
      <c r="N326" s="1" t="s">
        <v>812</v>
      </c>
      <c r="O326" s="1" t="s">
        <v>1005</v>
      </c>
      <c r="P326" s="1" t="s">
        <v>897</v>
      </c>
      <c r="Q326" s="1" t="s">
        <v>798</v>
      </c>
      <c r="R326" s="1" t="s">
        <v>948</v>
      </c>
      <c r="S326" s="1" t="s">
        <v>822</v>
      </c>
      <c r="T326" s="1" t="s">
        <v>561</v>
      </c>
      <c r="U326" s="1" t="s">
        <v>48</v>
      </c>
      <c r="V326" s="1" t="s">
        <v>522</v>
      </c>
      <c r="W326" s="1" t="s">
        <v>768</v>
      </c>
      <c r="X326" s="1" t="s">
        <v>870</v>
      </c>
      <c r="Y326" s="1" t="s">
        <v>525</v>
      </c>
      <c r="Z326" s="1" t="s">
        <v>447</v>
      </c>
      <c r="AA326" s="1" t="s">
        <v>529</v>
      </c>
      <c r="AB326" s="1" t="s">
        <v>757</v>
      </c>
      <c r="AC326" s="1" t="s">
        <v>797</v>
      </c>
      <c r="AD326" s="1" t="s">
        <v>756</v>
      </c>
    </row>
    <row r="327" spans="1:30" x14ac:dyDescent="0.3">
      <c r="A327" s="1" t="s">
        <v>54</v>
      </c>
      <c r="B327">
        <v>2022</v>
      </c>
      <c r="C327" s="1" t="s">
        <v>85</v>
      </c>
      <c r="D327" s="1" t="s">
        <v>556</v>
      </c>
      <c r="E327" s="1" t="s">
        <v>1006</v>
      </c>
      <c r="F327" s="1" t="s">
        <v>519</v>
      </c>
      <c r="G327" s="1" t="s">
        <v>766</v>
      </c>
      <c r="H327" s="1" t="s">
        <v>499</v>
      </c>
      <c r="I327" s="1" t="s">
        <v>703</v>
      </c>
      <c r="J327" s="1" t="s">
        <v>905</v>
      </c>
      <c r="K327" s="1" t="s">
        <v>687</v>
      </c>
      <c r="L327" s="1" t="s">
        <v>314</v>
      </c>
      <c r="M327" s="1" t="s">
        <v>587</v>
      </c>
      <c r="N327" s="1" t="s">
        <v>748</v>
      </c>
      <c r="O327" s="1" t="s">
        <v>815</v>
      </c>
      <c r="P327" s="1" t="s">
        <v>602</v>
      </c>
      <c r="Q327" s="1" t="s">
        <v>951</v>
      </c>
      <c r="R327" s="1" t="s">
        <v>768</v>
      </c>
      <c r="S327" s="1" t="s">
        <v>701</v>
      </c>
      <c r="T327" s="1" t="s">
        <v>745</v>
      </c>
      <c r="U327" s="1" t="s">
        <v>447</v>
      </c>
      <c r="V327" s="1" t="s">
        <v>739</v>
      </c>
      <c r="W327" s="1" t="s">
        <v>776</v>
      </c>
      <c r="X327" s="1" t="s">
        <v>761</v>
      </c>
      <c r="Y327" s="1" t="s">
        <v>805</v>
      </c>
      <c r="Z327" s="1" t="s">
        <v>628</v>
      </c>
      <c r="AA327" s="1" t="s">
        <v>852</v>
      </c>
      <c r="AB327" s="1" t="s">
        <v>753</v>
      </c>
      <c r="AC327" s="1" t="s">
        <v>873</v>
      </c>
      <c r="AD327" s="1" t="s">
        <v>447</v>
      </c>
    </row>
    <row r="328" spans="1:30" x14ac:dyDescent="0.3">
      <c r="A328" s="1" t="s">
        <v>73</v>
      </c>
      <c r="B328">
        <v>2022</v>
      </c>
      <c r="C328" s="1" t="s">
        <v>85</v>
      </c>
      <c r="D328" s="1" t="s">
        <v>463</v>
      </c>
      <c r="E328" s="1" t="s">
        <v>839</v>
      </c>
      <c r="F328" s="1" t="s">
        <v>975</v>
      </c>
      <c r="G328" s="1" t="s">
        <v>668</v>
      </c>
      <c r="H328" s="1" t="s">
        <v>1007</v>
      </c>
      <c r="I328" s="1" t="s">
        <v>778</v>
      </c>
      <c r="J328" s="1" t="s">
        <v>908</v>
      </c>
      <c r="K328" s="1" t="s">
        <v>784</v>
      </c>
      <c r="L328" s="1" t="s">
        <v>213</v>
      </c>
      <c r="M328" s="1" t="s">
        <v>203</v>
      </c>
      <c r="N328" s="1" t="s">
        <v>742</v>
      </c>
      <c r="O328" s="1" t="s">
        <v>993</v>
      </c>
      <c r="P328" s="1" t="s">
        <v>750</v>
      </c>
      <c r="Q328" s="1" t="s">
        <v>235</v>
      </c>
      <c r="R328" s="1" t="s">
        <v>801</v>
      </c>
      <c r="S328" s="1" t="s">
        <v>738</v>
      </c>
      <c r="T328" s="1" t="s">
        <v>980</v>
      </c>
      <c r="U328" s="1" t="s">
        <v>447</v>
      </c>
      <c r="V328" s="1" t="s">
        <v>768</v>
      </c>
      <c r="W328" s="1" t="s">
        <v>817</v>
      </c>
      <c r="X328" s="1" t="s">
        <v>587</v>
      </c>
      <c r="Y328" s="1" t="s">
        <v>586</v>
      </c>
      <c r="Z328" s="1" t="s">
        <v>350</v>
      </c>
      <c r="AA328" s="1" t="s">
        <v>459</v>
      </c>
      <c r="AB328" s="1" t="s">
        <v>736</v>
      </c>
      <c r="AC328" s="1" t="s">
        <v>590</v>
      </c>
      <c r="AD328" s="1" t="s">
        <v>868</v>
      </c>
    </row>
    <row r="329" spans="1:30" x14ac:dyDescent="0.3">
      <c r="A329" s="1" t="s">
        <v>30</v>
      </c>
      <c r="B329">
        <v>2022</v>
      </c>
      <c r="C329" s="1" t="s">
        <v>107</v>
      </c>
      <c r="D329" s="1" t="s">
        <v>734</v>
      </c>
      <c r="E329" s="1" t="s">
        <v>1008</v>
      </c>
      <c r="F329" s="1" t="s">
        <v>620</v>
      </c>
      <c r="G329" s="1" t="s">
        <v>852</v>
      </c>
      <c r="H329" s="1" t="s">
        <v>1009</v>
      </c>
      <c r="I329" s="1" t="s">
        <v>724</v>
      </c>
      <c r="J329" s="1" t="s">
        <v>740</v>
      </c>
      <c r="K329" s="1" t="s">
        <v>753</v>
      </c>
      <c r="L329" s="1" t="s">
        <v>214</v>
      </c>
      <c r="M329" s="1" t="s">
        <v>918</v>
      </c>
      <c r="N329" s="1" t="s">
        <v>223</v>
      </c>
      <c r="O329" s="1" t="s">
        <v>582</v>
      </c>
      <c r="P329" s="1" t="s">
        <v>997</v>
      </c>
      <c r="Q329" s="1" t="s">
        <v>1010</v>
      </c>
      <c r="R329" s="1" t="s">
        <v>974</v>
      </c>
      <c r="S329" s="1" t="s">
        <v>675</v>
      </c>
      <c r="T329" s="1" t="s">
        <v>653</v>
      </c>
      <c r="U329" s="1" t="s">
        <v>48</v>
      </c>
      <c r="V329" s="1" t="s">
        <v>906</v>
      </c>
      <c r="W329" s="1" t="s">
        <v>774</v>
      </c>
      <c r="X329" s="1" t="s">
        <v>1011</v>
      </c>
      <c r="Y329" s="1" t="s">
        <v>852</v>
      </c>
      <c r="Z329" s="1" t="s">
        <v>997</v>
      </c>
      <c r="AA329" s="1" t="s">
        <v>935</v>
      </c>
      <c r="AB329" s="1" t="s">
        <v>522</v>
      </c>
      <c r="AC329" s="1" t="s">
        <v>941</v>
      </c>
      <c r="AD329" s="1" t="s">
        <v>622</v>
      </c>
    </row>
    <row r="330" spans="1:30" x14ac:dyDescent="0.3">
      <c r="A330" s="1" t="s">
        <v>54</v>
      </c>
      <c r="B330">
        <v>2022</v>
      </c>
      <c r="C330" s="1" t="s">
        <v>107</v>
      </c>
      <c r="D330" s="1" t="s">
        <v>778</v>
      </c>
      <c r="E330" s="1" t="s">
        <v>1012</v>
      </c>
      <c r="F330" s="1" t="s">
        <v>960</v>
      </c>
      <c r="G330" s="1" t="s">
        <v>677</v>
      </c>
      <c r="H330" s="1" t="s">
        <v>815</v>
      </c>
      <c r="I330" s="1" t="s">
        <v>355</v>
      </c>
      <c r="J330" s="1" t="s">
        <v>577</v>
      </c>
      <c r="K330" s="1" t="s">
        <v>745</v>
      </c>
      <c r="L330" s="1" t="s">
        <v>293</v>
      </c>
      <c r="M330" s="1" t="s">
        <v>970</v>
      </c>
      <c r="N330" s="1" t="s">
        <v>672</v>
      </c>
      <c r="O330" s="1" t="s">
        <v>1013</v>
      </c>
      <c r="P330" s="1" t="s">
        <v>499</v>
      </c>
      <c r="Q330" s="1" t="s">
        <v>894</v>
      </c>
      <c r="R330" s="1" t="s">
        <v>782</v>
      </c>
      <c r="S330" s="1" t="s">
        <v>735</v>
      </c>
      <c r="T330" s="1" t="s">
        <v>209</v>
      </c>
      <c r="U330" s="1" t="s">
        <v>475</v>
      </c>
      <c r="V330" s="1" t="s">
        <v>757</v>
      </c>
      <c r="W330" s="1" t="s">
        <v>803</v>
      </c>
      <c r="X330" s="1" t="s">
        <v>339</v>
      </c>
      <c r="Y330" s="1" t="s">
        <v>466</v>
      </c>
      <c r="Z330" s="1" t="s">
        <v>479</v>
      </c>
      <c r="AA330" s="1" t="s">
        <v>536</v>
      </c>
      <c r="AB330" s="1" t="s">
        <v>810</v>
      </c>
      <c r="AC330" s="1" t="s">
        <v>766</v>
      </c>
      <c r="AD330" s="1" t="s">
        <v>774</v>
      </c>
    </row>
    <row r="331" spans="1:30" x14ac:dyDescent="0.3">
      <c r="A331" s="1" t="s">
        <v>73</v>
      </c>
      <c r="B331">
        <v>2022</v>
      </c>
      <c r="C331" s="1" t="s">
        <v>107</v>
      </c>
      <c r="D331" s="1" t="s">
        <v>711</v>
      </c>
      <c r="E331" s="1" t="s">
        <v>1014</v>
      </c>
      <c r="F331" s="1" t="s">
        <v>790</v>
      </c>
      <c r="G331" s="1" t="s">
        <v>462</v>
      </c>
      <c r="H331" s="1" t="s">
        <v>1015</v>
      </c>
      <c r="I331" s="1" t="s">
        <v>450</v>
      </c>
      <c r="J331" s="1" t="s">
        <v>925</v>
      </c>
      <c r="K331" s="1" t="s">
        <v>897</v>
      </c>
      <c r="L331" s="1" t="s">
        <v>263</v>
      </c>
      <c r="M331" s="1" t="s">
        <v>582</v>
      </c>
      <c r="N331" s="1" t="s">
        <v>475</v>
      </c>
      <c r="O331" s="1" t="s">
        <v>920</v>
      </c>
      <c r="P331" s="1" t="s">
        <v>957</v>
      </c>
      <c r="Q331" s="1" t="s">
        <v>842</v>
      </c>
      <c r="R331" s="1" t="s">
        <v>611</v>
      </c>
      <c r="S331" s="1" t="s">
        <v>483</v>
      </c>
      <c r="T331" s="1" t="s">
        <v>915</v>
      </c>
      <c r="U331" s="1" t="s">
        <v>475</v>
      </c>
      <c r="V331" s="1" t="s">
        <v>761</v>
      </c>
      <c r="W331" s="1" t="s">
        <v>514</v>
      </c>
      <c r="X331" s="1" t="s">
        <v>912</v>
      </c>
      <c r="Y331" s="1" t="s">
        <v>714</v>
      </c>
      <c r="Z331" s="1" t="s">
        <v>731</v>
      </c>
      <c r="AA331" s="1" t="s">
        <v>546</v>
      </c>
      <c r="AB331" s="1" t="s">
        <v>761</v>
      </c>
      <c r="AC331" s="1" t="s">
        <v>483</v>
      </c>
      <c r="AD331" s="1" t="s">
        <v>960</v>
      </c>
    </row>
    <row r="332" spans="1:30" x14ac:dyDescent="0.3">
      <c r="A332" s="1" t="s">
        <v>30</v>
      </c>
      <c r="B332">
        <v>2022</v>
      </c>
      <c r="C332" s="1" t="s">
        <v>123</v>
      </c>
      <c r="D332" s="1" t="s">
        <v>194</v>
      </c>
      <c r="E332" s="1" t="s">
        <v>1016</v>
      </c>
      <c r="F332" s="1" t="s">
        <v>757</v>
      </c>
      <c r="G332" s="1" t="s">
        <v>502</v>
      </c>
      <c r="H332" s="1" t="s">
        <v>947</v>
      </c>
      <c r="I332" s="1" t="s">
        <v>908</v>
      </c>
      <c r="J332" s="1" t="s">
        <v>443</v>
      </c>
      <c r="K332" s="1" t="s">
        <v>763</v>
      </c>
      <c r="L332" s="1" t="s">
        <v>289</v>
      </c>
      <c r="M332" s="1" t="s">
        <v>832</v>
      </c>
      <c r="N332" s="1" t="s">
        <v>321</v>
      </c>
      <c r="O332" s="1" t="s">
        <v>1017</v>
      </c>
      <c r="P332" s="1" t="s">
        <v>347</v>
      </c>
      <c r="Q332" s="1" t="s">
        <v>235</v>
      </c>
      <c r="R332" s="1" t="s">
        <v>1018</v>
      </c>
      <c r="S332" s="1" t="s">
        <v>653</v>
      </c>
      <c r="T332" s="1" t="s">
        <v>1019</v>
      </c>
      <c r="U332" s="1" t="s">
        <v>48</v>
      </c>
      <c r="V332" s="1" t="s">
        <v>814</v>
      </c>
      <c r="W332" s="1" t="s">
        <v>960</v>
      </c>
      <c r="X332" s="1" t="s">
        <v>189</v>
      </c>
      <c r="Y332" s="1" t="s">
        <v>750</v>
      </c>
      <c r="Z332" s="1" t="s">
        <v>761</v>
      </c>
      <c r="AA332" s="1" t="s">
        <v>936</v>
      </c>
      <c r="AB332" s="1" t="s">
        <v>962</v>
      </c>
      <c r="AC332" s="1" t="s">
        <v>602</v>
      </c>
      <c r="AD332" s="1" t="s">
        <v>801</v>
      </c>
    </row>
    <row r="333" spans="1:30" x14ac:dyDescent="0.3">
      <c r="A333" s="1" t="s">
        <v>54</v>
      </c>
      <c r="B333">
        <v>2022</v>
      </c>
      <c r="C333" s="1" t="s">
        <v>123</v>
      </c>
      <c r="D333" s="1" t="s">
        <v>783</v>
      </c>
      <c r="E333" s="1" t="s">
        <v>1012</v>
      </c>
      <c r="F333" s="1" t="s">
        <v>483</v>
      </c>
      <c r="G333" s="1" t="s">
        <v>753</v>
      </c>
      <c r="H333" s="1" t="s">
        <v>1020</v>
      </c>
      <c r="I333" s="1" t="s">
        <v>966</v>
      </c>
      <c r="J333" s="1" t="s">
        <v>995</v>
      </c>
      <c r="K333" s="1" t="s">
        <v>732</v>
      </c>
      <c r="L333" s="1" t="s">
        <v>248</v>
      </c>
      <c r="M333" s="1" t="s">
        <v>993</v>
      </c>
      <c r="N333" s="1" t="s">
        <v>709</v>
      </c>
      <c r="O333" s="1" t="s">
        <v>950</v>
      </c>
      <c r="P333" s="1" t="s">
        <v>1021</v>
      </c>
      <c r="Q333" s="1" t="s">
        <v>1022</v>
      </c>
      <c r="R333" s="1" t="s">
        <v>957</v>
      </c>
      <c r="S333" s="1" t="s">
        <v>663</v>
      </c>
      <c r="T333" s="1" t="s">
        <v>777</v>
      </c>
      <c r="U333" s="1" t="s">
        <v>813</v>
      </c>
      <c r="V333" s="1" t="s">
        <v>812</v>
      </c>
      <c r="W333" s="1" t="s">
        <v>779</v>
      </c>
      <c r="X333" s="1" t="s">
        <v>962</v>
      </c>
      <c r="Y333" s="1" t="s">
        <v>696</v>
      </c>
      <c r="Z333" s="1" t="s">
        <v>462</v>
      </c>
      <c r="AA333" s="1" t="s">
        <v>732</v>
      </c>
      <c r="AB333" s="1" t="s">
        <v>957</v>
      </c>
      <c r="AC333" s="1" t="s">
        <v>946</v>
      </c>
      <c r="AD333" s="1" t="s">
        <v>557</v>
      </c>
    </row>
    <row r="334" spans="1:30" x14ac:dyDescent="0.3">
      <c r="A334" s="1" t="s">
        <v>73</v>
      </c>
      <c r="B334">
        <v>2022</v>
      </c>
      <c r="C334" s="1" t="s">
        <v>123</v>
      </c>
      <c r="D334" s="1" t="s">
        <v>596</v>
      </c>
      <c r="E334" s="1" t="s">
        <v>1023</v>
      </c>
      <c r="F334" s="1" t="s">
        <v>757</v>
      </c>
      <c r="G334" s="1" t="s">
        <v>897</v>
      </c>
      <c r="H334" s="1" t="s">
        <v>1024</v>
      </c>
      <c r="I334" s="1" t="s">
        <v>1025</v>
      </c>
      <c r="J334" s="1" t="s">
        <v>750</v>
      </c>
      <c r="K334" s="1" t="s">
        <v>742</v>
      </c>
      <c r="L334" s="1" t="s">
        <v>262</v>
      </c>
      <c r="M334" s="1" t="s">
        <v>1026</v>
      </c>
      <c r="N334" s="1" t="s">
        <v>750</v>
      </c>
      <c r="O334" s="1" t="s">
        <v>824</v>
      </c>
      <c r="P334" s="1" t="s">
        <v>801</v>
      </c>
      <c r="Q334" s="1" t="s">
        <v>1027</v>
      </c>
      <c r="R334" s="1" t="s">
        <v>955</v>
      </c>
      <c r="S334" s="1" t="s">
        <v>774</v>
      </c>
      <c r="T334" s="1" t="s">
        <v>953</v>
      </c>
      <c r="U334" s="1" t="s">
        <v>813</v>
      </c>
      <c r="V334" s="1" t="s">
        <v>587</v>
      </c>
      <c r="W334" s="1" t="s">
        <v>732</v>
      </c>
      <c r="X334" s="1" t="s">
        <v>985</v>
      </c>
      <c r="Y334" s="1" t="s">
        <v>677</v>
      </c>
      <c r="Z334" s="1" t="s">
        <v>736</v>
      </c>
      <c r="AA334" s="1" t="s">
        <v>925</v>
      </c>
      <c r="AB334" s="1" t="s">
        <v>902</v>
      </c>
      <c r="AC334" s="1" t="s">
        <v>810</v>
      </c>
      <c r="AD334" s="1" t="s">
        <v>809</v>
      </c>
    </row>
    <row r="335" spans="1:30" x14ac:dyDescent="0.3">
      <c r="A335" s="1" t="s">
        <v>30</v>
      </c>
      <c r="B335">
        <v>2022</v>
      </c>
      <c r="C335" s="1" t="s">
        <v>136</v>
      </c>
      <c r="D335" s="1" t="s">
        <v>596</v>
      </c>
      <c r="E335" s="1" t="s">
        <v>1028</v>
      </c>
      <c r="F335" s="1" t="s">
        <v>723</v>
      </c>
      <c r="G335" s="1" t="s">
        <v>483</v>
      </c>
      <c r="H335" s="1" t="s">
        <v>1029</v>
      </c>
      <c r="I335" s="1" t="s">
        <v>679</v>
      </c>
      <c r="J335" s="1" t="s">
        <v>474</v>
      </c>
      <c r="K335" s="1" t="s">
        <v>792</v>
      </c>
      <c r="L335" s="1" t="s">
        <v>213</v>
      </c>
      <c r="M335" s="1" t="s">
        <v>1030</v>
      </c>
      <c r="N335" s="1" t="s">
        <v>675</v>
      </c>
      <c r="O335" s="1" t="s">
        <v>931</v>
      </c>
      <c r="P335" s="1" t="s">
        <v>801</v>
      </c>
      <c r="Q335" s="1" t="s">
        <v>982</v>
      </c>
      <c r="R335" s="1" t="s">
        <v>920</v>
      </c>
      <c r="S335" s="1" t="s">
        <v>1031</v>
      </c>
      <c r="T335" s="1" t="s">
        <v>999</v>
      </c>
      <c r="U335" s="1" t="s">
        <v>48</v>
      </c>
      <c r="V335" s="1" t="s">
        <v>870</v>
      </c>
      <c r="W335" s="1" t="s">
        <v>906</v>
      </c>
      <c r="X335" s="1" t="s">
        <v>1032</v>
      </c>
      <c r="Y335" s="1" t="s">
        <v>782</v>
      </c>
      <c r="Z335" s="1" t="s">
        <v>799</v>
      </c>
      <c r="AA335" s="1" t="s">
        <v>570</v>
      </c>
      <c r="AB335" s="1" t="s">
        <v>458</v>
      </c>
      <c r="AC335" s="1" t="s">
        <v>936</v>
      </c>
      <c r="AD335" s="1" t="s">
        <v>913</v>
      </c>
    </row>
    <row r="336" spans="1:30" x14ac:dyDescent="0.3">
      <c r="A336" s="1" t="s">
        <v>54</v>
      </c>
      <c r="B336">
        <v>2022</v>
      </c>
      <c r="C336" s="1" t="s">
        <v>136</v>
      </c>
      <c r="D336" s="1" t="s">
        <v>748</v>
      </c>
      <c r="E336" s="1" t="s">
        <v>1033</v>
      </c>
      <c r="F336" s="1" t="s">
        <v>752</v>
      </c>
      <c r="G336" s="1" t="s">
        <v>459</v>
      </c>
      <c r="H336" s="1" t="s">
        <v>1034</v>
      </c>
      <c r="I336" s="1" t="s">
        <v>1021</v>
      </c>
      <c r="J336" s="1" t="s">
        <v>1035</v>
      </c>
      <c r="K336" s="1" t="s">
        <v>752</v>
      </c>
      <c r="L336" s="1" t="s">
        <v>258</v>
      </c>
      <c r="M336" s="1" t="s">
        <v>1036</v>
      </c>
      <c r="N336" s="1" t="s">
        <v>751</v>
      </c>
      <c r="O336" s="1" t="s">
        <v>1007</v>
      </c>
      <c r="P336" s="1" t="s">
        <v>1018</v>
      </c>
      <c r="Q336" s="1" t="s">
        <v>894</v>
      </c>
      <c r="R336" s="1" t="s">
        <v>614</v>
      </c>
      <c r="S336" s="1" t="s">
        <v>724</v>
      </c>
      <c r="T336" s="1" t="s">
        <v>790</v>
      </c>
      <c r="U336" s="1" t="s">
        <v>543</v>
      </c>
      <c r="V336" s="1" t="s">
        <v>938</v>
      </c>
      <c r="W336" s="1" t="s">
        <v>329</v>
      </c>
      <c r="X336" s="1" t="s">
        <v>809</v>
      </c>
      <c r="Y336" s="1" t="s">
        <v>873</v>
      </c>
      <c r="Z336" s="1" t="s">
        <v>687</v>
      </c>
      <c r="AA336" s="1" t="s">
        <v>762</v>
      </c>
      <c r="AB336" s="1" t="s">
        <v>339</v>
      </c>
      <c r="AC336" s="1" t="s">
        <v>502</v>
      </c>
      <c r="AD336" s="1" t="s">
        <v>801</v>
      </c>
    </row>
    <row r="337" spans="1:30" x14ac:dyDescent="0.3">
      <c r="A337" s="1" t="s">
        <v>73</v>
      </c>
      <c r="B337">
        <v>2022</v>
      </c>
      <c r="C337" s="1" t="s">
        <v>136</v>
      </c>
      <c r="D337" s="1" t="s">
        <v>716</v>
      </c>
      <c r="E337" s="1" t="s">
        <v>793</v>
      </c>
      <c r="F337" s="1" t="s">
        <v>738</v>
      </c>
      <c r="G337" s="1" t="s">
        <v>209</v>
      </c>
      <c r="H337" s="1" t="s">
        <v>1037</v>
      </c>
      <c r="I337" s="1" t="s">
        <v>822</v>
      </c>
      <c r="J337" s="1" t="s">
        <v>617</v>
      </c>
      <c r="K337" s="1" t="s">
        <v>742</v>
      </c>
      <c r="L337" s="1" t="s">
        <v>306</v>
      </c>
      <c r="M337" s="1" t="s">
        <v>1007</v>
      </c>
      <c r="N337" s="1" t="s">
        <v>782</v>
      </c>
      <c r="O337" s="1" t="s">
        <v>1038</v>
      </c>
      <c r="P337" s="1" t="s">
        <v>814</v>
      </c>
      <c r="Q337" s="1" t="s">
        <v>1039</v>
      </c>
      <c r="R337" s="1" t="s">
        <v>594</v>
      </c>
      <c r="S337" s="1" t="s">
        <v>957</v>
      </c>
      <c r="T337" s="1" t="s">
        <v>1040</v>
      </c>
      <c r="U337" s="1" t="s">
        <v>543</v>
      </c>
      <c r="V337" s="1" t="s">
        <v>1040</v>
      </c>
      <c r="W337" s="1" t="s">
        <v>762</v>
      </c>
      <c r="X337" s="1" t="s">
        <v>1041</v>
      </c>
      <c r="Y337" s="1" t="s">
        <v>739</v>
      </c>
      <c r="Z337" s="1" t="s">
        <v>763</v>
      </c>
      <c r="AA337" s="1" t="s">
        <v>620</v>
      </c>
      <c r="AB337" s="1" t="s">
        <v>957</v>
      </c>
      <c r="AC337" s="1" t="s">
        <v>543</v>
      </c>
      <c r="AD337" s="1" t="s">
        <v>554</v>
      </c>
    </row>
    <row r="338" spans="1:30" x14ac:dyDescent="0.3">
      <c r="A338" s="1" t="s">
        <v>30</v>
      </c>
      <c r="B338">
        <v>2022</v>
      </c>
      <c r="C338" s="1" t="s">
        <v>146</v>
      </c>
      <c r="D338" s="1" t="s">
        <v>704</v>
      </c>
      <c r="E338" s="1" t="s">
        <v>1042</v>
      </c>
      <c r="F338" s="1" t="s">
        <v>980</v>
      </c>
      <c r="G338" s="1" t="s">
        <v>459</v>
      </c>
      <c r="H338" s="1" t="s">
        <v>1043</v>
      </c>
      <c r="I338" s="1" t="s">
        <v>468</v>
      </c>
      <c r="J338" s="1" t="s">
        <v>797</v>
      </c>
      <c r="K338" s="1" t="s">
        <v>483</v>
      </c>
      <c r="L338" s="1" t="s">
        <v>201</v>
      </c>
      <c r="M338" s="1" t="s">
        <v>846</v>
      </c>
      <c r="N338" s="1" t="s">
        <v>1044</v>
      </c>
      <c r="O338" s="1" t="s">
        <v>334</v>
      </c>
      <c r="P338" s="1" t="s">
        <v>321</v>
      </c>
      <c r="Q338" s="1" t="s">
        <v>982</v>
      </c>
      <c r="R338" s="1" t="s">
        <v>927</v>
      </c>
      <c r="S338" s="1" t="s">
        <v>918</v>
      </c>
      <c r="T338" s="1" t="s">
        <v>931</v>
      </c>
      <c r="U338" s="1" t="s">
        <v>48</v>
      </c>
      <c r="V338" s="1" t="s">
        <v>1045</v>
      </c>
      <c r="W338" s="1" t="s">
        <v>529</v>
      </c>
      <c r="X338" s="1" t="s">
        <v>988</v>
      </c>
      <c r="Y338" s="1" t="s">
        <v>447</v>
      </c>
      <c r="Z338" s="1" t="s">
        <v>679</v>
      </c>
      <c r="AA338" s="1" t="s">
        <v>1025</v>
      </c>
      <c r="AB338" s="1" t="s">
        <v>1046</v>
      </c>
      <c r="AC338" s="1" t="s">
        <v>822</v>
      </c>
      <c r="AD338" s="1" t="s">
        <v>597</v>
      </c>
    </row>
    <row r="339" spans="1:30" x14ac:dyDescent="0.3">
      <c r="A339" s="1" t="s">
        <v>54</v>
      </c>
      <c r="B339">
        <v>2022</v>
      </c>
      <c r="C339" s="1" t="s">
        <v>146</v>
      </c>
      <c r="D339" s="1" t="s">
        <v>709</v>
      </c>
      <c r="E339" s="1" t="s">
        <v>1047</v>
      </c>
      <c r="F339" s="1" t="s">
        <v>953</v>
      </c>
      <c r="G339" s="1" t="s">
        <v>890</v>
      </c>
      <c r="H339" s="1" t="s">
        <v>849</v>
      </c>
      <c r="I339" s="1" t="s">
        <v>948</v>
      </c>
      <c r="J339" s="1" t="s">
        <v>1048</v>
      </c>
      <c r="K339" s="1" t="s">
        <v>863</v>
      </c>
      <c r="L339" s="1" t="s">
        <v>280</v>
      </c>
      <c r="M339" s="1" t="s">
        <v>216</v>
      </c>
      <c r="N339" s="1" t="s">
        <v>593</v>
      </c>
      <c r="O339" s="1" t="s">
        <v>838</v>
      </c>
      <c r="P339" s="1" t="s">
        <v>920</v>
      </c>
      <c r="Q339" s="1" t="s">
        <v>1049</v>
      </c>
      <c r="R339" s="1" t="s">
        <v>850</v>
      </c>
      <c r="S339" s="1" t="s">
        <v>776</v>
      </c>
      <c r="T339" s="1" t="s">
        <v>804</v>
      </c>
      <c r="U339" s="1" t="s">
        <v>810</v>
      </c>
      <c r="V339" s="1" t="s">
        <v>617</v>
      </c>
      <c r="W339" s="1" t="s">
        <v>350</v>
      </c>
      <c r="X339" s="1" t="s">
        <v>936</v>
      </c>
      <c r="Y339" s="1" t="s">
        <v>767</v>
      </c>
      <c r="Z339" s="1" t="s">
        <v>752</v>
      </c>
      <c r="AA339" s="1" t="s">
        <v>774</v>
      </c>
      <c r="AB339" s="1" t="s">
        <v>557</v>
      </c>
      <c r="AC339" s="1" t="s">
        <v>502</v>
      </c>
      <c r="AD339" s="1" t="s">
        <v>903</v>
      </c>
    </row>
    <row r="340" spans="1:30" x14ac:dyDescent="0.3">
      <c r="A340" s="1" t="s">
        <v>73</v>
      </c>
      <c r="B340">
        <v>2022</v>
      </c>
      <c r="C340" s="1" t="s">
        <v>146</v>
      </c>
      <c r="D340" s="1" t="s">
        <v>795</v>
      </c>
      <c r="E340" s="1" t="s">
        <v>1050</v>
      </c>
      <c r="F340" s="1" t="s">
        <v>801</v>
      </c>
      <c r="G340" s="1" t="s">
        <v>468</v>
      </c>
      <c r="H340" s="1" t="s">
        <v>1051</v>
      </c>
      <c r="I340" s="1" t="s">
        <v>908</v>
      </c>
      <c r="J340" s="1" t="s">
        <v>591</v>
      </c>
      <c r="K340" s="1" t="s">
        <v>532</v>
      </c>
      <c r="L340" s="1" t="s">
        <v>272</v>
      </c>
      <c r="M340" s="1" t="s">
        <v>837</v>
      </c>
      <c r="N340" s="1" t="s">
        <v>620</v>
      </c>
      <c r="O340" s="1" t="s">
        <v>831</v>
      </c>
      <c r="P340" s="1" t="s">
        <v>617</v>
      </c>
      <c r="Q340" s="1" t="s">
        <v>1052</v>
      </c>
      <c r="R340" s="1" t="s">
        <v>1019</v>
      </c>
      <c r="S340" s="1" t="s">
        <v>787</v>
      </c>
      <c r="T340" s="1" t="s">
        <v>1011</v>
      </c>
      <c r="U340" s="1" t="s">
        <v>810</v>
      </c>
      <c r="V340" s="1" t="s">
        <v>1011</v>
      </c>
      <c r="W340" s="1" t="s">
        <v>890</v>
      </c>
      <c r="X340" s="1" t="s">
        <v>974</v>
      </c>
      <c r="Y340" s="1" t="s">
        <v>329</v>
      </c>
      <c r="Z340" s="1" t="s">
        <v>468</v>
      </c>
      <c r="AA340" s="1" t="s">
        <v>962</v>
      </c>
      <c r="AB340" s="1" t="s">
        <v>804</v>
      </c>
      <c r="AC340" s="1" t="s">
        <v>543</v>
      </c>
      <c r="AD340" s="1" t="s">
        <v>1025</v>
      </c>
    </row>
    <row r="341" spans="1:30" x14ac:dyDescent="0.3">
      <c r="A341" s="1" t="s">
        <v>30</v>
      </c>
      <c r="B341">
        <v>2022</v>
      </c>
      <c r="C341" s="1" t="s">
        <v>163</v>
      </c>
      <c r="D341" s="1" t="s">
        <v>478</v>
      </c>
      <c r="E341" s="1" t="s">
        <v>1053</v>
      </c>
      <c r="F341" s="1" t="s">
        <v>203</v>
      </c>
      <c r="G341" s="1" t="s">
        <v>777</v>
      </c>
      <c r="H341" s="1" t="s">
        <v>986</v>
      </c>
      <c r="I341" s="1" t="s">
        <v>980</v>
      </c>
      <c r="J341" s="1" t="s">
        <v>347</v>
      </c>
      <c r="K341" s="1" t="s">
        <v>736</v>
      </c>
      <c r="L341" s="1" t="s">
        <v>169</v>
      </c>
      <c r="M341" s="1" t="s">
        <v>880</v>
      </c>
      <c r="N341" s="1" t="s">
        <v>1021</v>
      </c>
      <c r="O341" s="1" t="s">
        <v>240</v>
      </c>
      <c r="P341" s="1" t="s">
        <v>913</v>
      </c>
      <c r="Q341" s="1" t="s">
        <v>1054</v>
      </c>
      <c r="R341" s="1" t="s">
        <v>1055</v>
      </c>
      <c r="S341" s="1" t="s">
        <v>1056</v>
      </c>
      <c r="T341" s="1" t="s">
        <v>806</v>
      </c>
      <c r="U341" s="1" t="s">
        <v>48</v>
      </c>
      <c r="V341" s="1" t="s">
        <v>1057</v>
      </c>
      <c r="W341" s="1" t="s">
        <v>1058</v>
      </c>
      <c r="X341" s="1" t="s">
        <v>775</v>
      </c>
      <c r="Y341" s="1" t="s">
        <v>777</v>
      </c>
      <c r="Z341" s="1" t="s">
        <v>347</v>
      </c>
      <c r="AA341" s="1" t="s">
        <v>970</v>
      </c>
      <c r="AB341" s="1" t="s">
        <v>908</v>
      </c>
      <c r="AC341" s="1" t="s">
        <v>570</v>
      </c>
      <c r="AD341" s="1" t="s">
        <v>203</v>
      </c>
    </row>
    <row r="342" spans="1:30" x14ac:dyDescent="0.3">
      <c r="A342" s="1" t="s">
        <v>54</v>
      </c>
      <c r="B342">
        <v>2022</v>
      </c>
      <c r="C342" s="1" t="s">
        <v>163</v>
      </c>
      <c r="D342" s="1" t="s">
        <v>696</v>
      </c>
      <c r="E342" s="1" t="s">
        <v>1059</v>
      </c>
      <c r="F342" s="1" t="s">
        <v>964</v>
      </c>
      <c r="G342" s="1" t="s">
        <v>782</v>
      </c>
      <c r="H342" s="1" t="s">
        <v>859</v>
      </c>
      <c r="I342" s="1" t="s">
        <v>576</v>
      </c>
      <c r="J342" s="1" t="s">
        <v>1060</v>
      </c>
      <c r="K342" s="1" t="s">
        <v>732</v>
      </c>
      <c r="L342" s="1" t="s">
        <v>281</v>
      </c>
      <c r="M342" s="1" t="s">
        <v>838</v>
      </c>
      <c r="N342" s="1" t="s">
        <v>779</v>
      </c>
      <c r="O342" s="1" t="s">
        <v>1061</v>
      </c>
      <c r="P342" s="1" t="s">
        <v>1062</v>
      </c>
      <c r="Q342" s="1" t="s">
        <v>1063</v>
      </c>
      <c r="R342" s="1" t="s">
        <v>996</v>
      </c>
      <c r="S342" s="1" t="s">
        <v>771</v>
      </c>
      <c r="T342" s="1" t="s">
        <v>935</v>
      </c>
      <c r="U342" s="1" t="s">
        <v>790</v>
      </c>
      <c r="V342" s="1" t="s">
        <v>576</v>
      </c>
      <c r="W342" s="1" t="s">
        <v>946</v>
      </c>
      <c r="X342" s="1" t="s">
        <v>554</v>
      </c>
      <c r="Y342" s="1" t="s">
        <v>776</v>
      </c>
      <c r="Z342" s="1" t="s">
        <v>483</v>
      </c>
      <c r="AA342" s="1" t="s">
        <v>910</v>
      </c>
      <c r="AB342" s="1" t="s">
        <v>755</v>
      </c>
      <c r="AC342" s="1" t="s">
        <v>742</v>
      </c>
      <c r="AD342" s="1" t="s">
        <v>984</v>
      </c>
    </row>
    <row r="343" spans="1:30" x14ac:dyDescent="0.3">
      <c r="A343" s="1" t="s">
        <v>73</v>
      </c>
      <c r="B343">
        <v>2022</v>
      </c>
      <c r="C343" s="1" t="s">
        <v>163</v>
      </c>
      <c r="D343" s="1" t="s">
        <v>821</v>
      </c>
      <c r="E343" s="1" t="s">
        <v>1064</v>
      </c>
      <c r="F343" s="1" t="s">
        <v>899</v>
      </c>
      <c r="G343" s="1" t="s">
        <v>997</v>
      </c>
      <c r="H343" s="1" t="s">
        <v>983</v>
      </c>
      <c r="I343" s="1" t="s">
        <v>1044</v>
      </c>
      <c r="J343" s="1" t="s">
        <v>940</v>
      </c>
      <c r="K343" s="1" t="s">
        <v>532</v>
      </c>
      <c r="L343" s="1" t="s">
        <v>298</v>
      </c>
      <c r="M343" s="1" t="s">
        <v>1065</v>
      </c>
      <c r="N343" s="1" t="s">
        <v>957</v>
      </c>
      <c r="O343" s="1" t="s">
        <v>680</v>
      </c>
      <c r="P343" s="1" t="s">
        <v>949</v>
      </c>
      <c r="Q343" s="1" t="s">
        <v>1015</v>
      </c>
      <c r="R343" s="1" t="s">
        <v>866</v>
      </c>
      <c r="S343" s="1" t="s">
        <v>1058</v>
      </c>
      <c r="T343" s="1" t="s">
        <v>1003</v>
      </c>
      <c r="U343" s="1" t="s">
        <v>790</v>
      </c>
      <c r="V343" s="1" t="s">
        <v>1057</v>
      </c>
      <c r="W343" s="1" t="s">
        <v>522</v>
      </c>
      <c r="X343" s="1" t="s">
        <v>1066</v>
      </c>
      <c r="Y343" s="1" t="s">
        <v>749</v>
      </c>
      <c r="Z343" s="1" t="s">
        <v>777</v>
      </c>
      <c r="AA343" s="1" t="s">
        <v>903</v>
      </c>
      <c r="AB343" s="1" t="s">
        <v>908</v>
      </c>
      <c r="AC343" s="1" t="s">
        <v>957</v>
      </c>
      <c r="AD343" s="1" t="s">
        <v>861</v>
      </c>
    </row>
    <row r="344" spans="1:30" x14ac:dyDescent="0.3">
      <c r="A344" s="1" t="s">
        <v>30</v>
      </c>
      <c r="B344">
        <v>2022</v>
      </c>
      <c r="C344" s="1" t="s">
        <v>182</v>
      </c>
      <c r="D344" s="1" t="s">
        <v>628</v>
      </c>
      <c r="E344" s="1" t="s">
        <v>1067</v>
      </c>
      <c r="F344" s="1" t="s">
        <v>941</v>
      </c>
      <c r="G344" s="1" t="s">
        <v>620</v>
      </c>
      <c r="H344" s="1" t="s">
        <v>1004</v>
      </c>
      <c r="I344" s="1" t="s">
        <v>557</v>
      </c>
      <c r="J344" s="1" t="s">
        <v>1068</v>
      </c>
      <c r="K344" s="1" t="s">
        <v>782</v>
      </c>
      <c r="L344" s="1" t="s">
        <v>224</v>
      </c>
      <c r="M344" s="1" t="s">
        <v>926</v>
      </c>
      <c r="N344" s="1" t="s">
        <v>1041</v>
      </c>
      <c r="O344" s="1" t="s">
        <v>884</v>
      </c>
      <c r="P344" s="1" t="s">
        <v>955</v>
      </c>
      <c r="Q344" s="1" t="s">
        <v>842</v>
      </c>
      <c r="R344" s="1" t="s">
        <v>1069</v>
      </c>
      <c r="S344" s="1" t="s">
        <v>806</v>
      </c>
      <c r="T344" s="1" t="s">
        <v>1070</v>
      </c>
      <c r="U344" s="1" t="s">
        <v>48</v>
      </c>
      <c r="V344" s="1" t="s">
        <v>1071</v>
      </c>
      <c r="W344" s="1" t="s">
        <v>984</v>
      </c>
      <c r="X344" s="1" t="s">
        <v>1062</v>
      </c>
      <c r="Y344" s="1" t="s">
        <v>997</v>
      </c>
      <c r="Z344" s="1" t="s">
        <v>781</v>
      </c>
      <c r="AA344" s="1" t="s">
        <v>607</v>
      </c>
      <c r="AB344" s="1" t="s">
        <v>915</v>
      </c>
      <c r="AC344" s="1" t="s">
        <v>1025</v>
      </c>
      <c r="AD344" s="1" t="s">
        <v>870</v>
      </c>
    </row>
    <row r="345" spans="1:30" x14ac:dyDescent="0.3">
      <c r="A345" s="1" t="s">
        <v>54</v>
      </c>
      <c r="B345">
        <v>2022</v>
      </c>
      <c r="C345" s="1" t="s">
        <v>182</v>
      </c>
      <c r="D345" s="1" t="s">
        <v>350</v>
      </c>
      <c r="E345" s="1" t="s">
        <v>933</v>
      </c>
      <c r="F345" s="1" t="s">
        <v>935</v>
      </c>
      <c r="G345" s="1" t="s">
        <v>957</v>
      </c>
      <c r="H345" s="1" t="s">
        <v>1038</v>
      </c>
      <c r="I345" s="1" t="s">
        <v>1019</v>
      </c>
      <c r="J345" s="1" t="s">
        <v>1072</v>
      </c>
      <c r="K345" s="1" t="s">
        <v>797</v>
      </c>
      <c r="L345" s="1" t="s">
        <v>265</v>
      </c>
      <c r="M345" s="1" t="s">
        <v>932</v>
      </c>
      <c r="N345" s="1" t="s">
        <v>922</v>
      </c>
      <c r="O345" s="1" t="s">
        <v>846</v>
      </c>
      <c r="P345" s="1" t="s">
        <v>931</v>
      </c>
      <c r="Q345" s="1" t="s">
        <v>1001</v>
      </c>
      <c r="R345" s="1" t="s">
        <v>561</v>
      </c>
      <c r="S345" s="1" t="s">
        <v>811</v>
      </c>
      <c r="T345" s="1" t="s">
        <v>850</v>
      </c>
      <c r="U345" s="1" t="s">
        <v>962</v>
      </c>
      <c r="V345" s="1" t="s">
        <v>878</v>
      </c>
      <c r="W345" s="1" t="s">
        <v>753</v>
      </c>
      <c r="X345" s="1" t="s">
        <v>1025</v>
      </c>
      <c r="Y345" s="1" t="s">
        <v>324</v>
      </c>
      <c r="Z345" s="1" t="s">
        <v>763</v>
      </c>
      <c r="AA345" s="1" t="s">
        <v>787</v>
      </c>
      <c r="AB345" s="1" t="s">
        <v>903</v>
      </c>
      <c r="AC345" s="1" t="s">
        <v>459</v>
      </c>
      <c r="AD345" s="1" t="s">
        <v>1068</v>
      </c>
    </row>
    <row r="346" spans="1:30" x14ac:dyDescent="0.3">
      <c r="A346" s="1" t="s">
        <v>73</v>
      </c>
      <c r="B346">
        <v>2022</v>
      </c>
      <c r="C346" s="1" t="s">
        <v>182</v>
      </c>
      <c r="D346" s="1" t="s">
        <v>712</v>
      </c>
      <c r="E346" s="1" t="s">
        <v>1073</v>
      </c>
      <c r="F346" s="1" t="s">
        <v>557</v>
      </c>
      <c r="G346" s="1" t="s">
        <v>1074</v>
      </c>
      <c r="H346" s="1" t="s">
        <v>772</v>
      </c>
      <c r="I346" s="1" t="s">
        <v>1075</v>
      </c>
      <c r="J346" s="1" t="s">
        <v>819</v>
      </c>
      <c r="K346" s="1" t="s">
        <v>761</v>
      </c>
      <c r="L346" s="1" t="s">
        <v>291</v>
      </c>
      <c r="M346" s="1" t="s">
        <v>1076</v>
      </c>
      <c r="N346" s="1" t="s">
        <v>902</v>
      </c>
      <c r="O346" s="1" t="s">
        <v>838</v>
      </c>
      <c r="P346" s="1" t="s">
        <v>1005</v>
      </c>
      <c r="Q346" s="1" t="s">
        <v>1077</v>
      </c>
      <c r="R346" s="1" t="s">
        <v>576</v>
      </c>
      <c r="S346" s="1" t="s">
        <v>996</v>
      </c>
      <c r="T346" s="1" t="s">
        <v>1078</v>
      </c>
      <c r="U346" s="1" t="s">
        <v>962</v>
      </c>
      <c r="V346" s="1" t="s">
        <v>775</v>
      </c>
      <c r="W346" s="1" t="s">
        <v>458</v>
      </c>
      <c r="X346" s="1" t="s">
        <v>977</v>
      </c>
      <c r="Y346" s="1" t="s">
        <v>733</v>
      </c>
      <c r="Z346" s="1" t="s">
        <v>925</v>
      </c>
      <c r="AA346" s="1" t="s">
        <v>984</v>
      </c>
      <c r="AB346" s="1" t="s">
        <v>223</v>
      </c>
      <c r="AC346" s="1" t="s">
        <v>910</v>
      </c>
      <c r="AD346" s="1" t="s">
        <v>203</v>
      </c>
    </row>
    <row r="347" spans="1:30" x14ac:dyDescent="0.3">
      <c r="A347" s="1" t="s">
        <v>30</v>
      </c>
      <c r="B347">
        <v>2022</v>
      </c>
      <c r="C347" s="1" t="s">
        <v>197</v>
      </c>
      <c r="D347" s="1" t="s">
        <v>656</v>
      </c>
      <c r="E347" s="1" t="s">
        <v>1079</v>
      </c>
      <c r="F347" s="1" t="s">
        <v>962</v>
      </c>
      <c r="G347" s="1" t="s">
        <v>1046</v>
      </c>
      <c r="H347" s="1" t="s">
        <v>1039</v>
      </c>
      <c r="I347" s="1" t="s">
        <v>752</v>
      </c>
      <c r="J347" s="1" t="s">
        <v>540</v>
      </c>
      <c r="K347" s="1" t="s">
        <v>962</v>
      </c>
      <c r="L347" s="1" t="s">
        <v>219</v>
      </c>
      <c r="M347" s="1" t="s">
        <v>1080</v>
      </c>
      <c r="N347" s="1" t="s">
        <v>974</v>
      </c>
      <c r="O347" s="1" t="s">
        <v>859</v>
      </c>
      <c r="P347" s="1" t="s">
        <v>981</v>
      </c>
      <c r="Q347" s="1" t="s">
        <v>1081</v>
      </c>
      <c r="R347" s="1" t="s">
        <v>1002</v>
      </c>
      <c r="S347" s="1" t="s">
        <v>950</v>
      </c>
      <c r="T347" s="1" t="s">
        <v>1082</v>
      </c>
      <c r="U347" s="1" t="s">
        <v>48</v>
      </c>
      <c r="V347" s="1" t="s">
        <v>1083</v>
      </c>
      <c r="W347" s="1" t="s">
        <v>597</v>
      </c>
      <c r="X347" s="1" t="s">
        <v>886</v>
      </c>
      <c r="Y347" s="1" t="s">
        <v>925</v>
      </c>
      <c r="Z347" s="1" t="s">
        <v>614</v>
      </c>
      <c r="AA347" s="1" t="s">
        <v>924</v>
      </c>
      <c r="AB347" s="1" t="s">
        <v>801</v>
      </c>
      <c r="AC347" s="1" t="s">
        <v>1068</v>
      </c>
      <c r="AD347" s="1" t="s">
        <v>519</v>
      </c>
    </row>
    <row r="348" spans="1:30" x14ac:dyDescent="0.3">
      <c r="A348" s="1" t="s">
        <v>54</v>
      </c>
      <c r="B348">
        <v>2022</v>
      </c>
      <c r="C348" s="1" t="s">
        <v>197</v>
      </c>
      <c r="D348" s="1" t="s">
        <v>209</v>
      </c>
      <c r="E348" s="1" t="s">
        <v>1084</v>
      </c>
      <c r="F348" s="1" t="s">
        <v>936</v>
      </c>
      <c r="G348" s="1" t="s">
        <v>809</v>
      </c>
      <c r="H348" s="1" t="s">
        <v>920</v>
      </c>
      <c r="I348" s="1" t="s">
        <v>543</v>
      </c>
      <c r="J348" s="1" t="s">
        <v>1085</v>
      </c>
      <c r="K348" s="1" t="s">
        <v>557</v>
      </c>
      <c r="L348" s="1" t="s">
        <v>307</v>
      </c>
      <c r="M348" s="1" t="s">
        <v>1076</v>
      </c>
      <c r="N348" s="1" t="s">
        <v>329</v>
      </c>
      <c r="O348" s="1" t="s">
        <v>921</v>
      </c>
      <c r="P348" s="1" t="s">
        <v>1086</v>
      </c>
      <c r="Q348" s="1" t="s">
        <v>1087</v>
      </c>
      <c r="R348" s="1" t="s">
        <v>949</v>
      </c>
      <c r="S348" s="1" t="s">
        <v>624</v>
      </c>
      <c r="T348" s="1" t="s">
        <v>912</v>
      </c>
      <c r="U348" s="1" t="s">
        <v>1046</v>
      </c>
      <c r="V348" s="1" t="s">
        <v>1088</v>
      </c>
      <c r="W348" s="1" t="s">
        <v>792</v>
      </c>
      <c r="X348" s="1" t="s">
        <v>683</v>
      </c>
      <c r="Y348" s="1" t="s">
        <v>569</v>
      </c>
      <c r="Z348" s="1" t="s">
        <v>468</v>
      </c>
      <c r="AA348" s="1" t="s">
        <v>936</v>
      </c>
      <c r="AB348" s="1" t="s">
        <v>915</v>
      </c>
      <c r="AC348" s="1" t="s">
        <v>868</v>
      </c>
      <c r="AD348" s="1" t="s">
        <v>948</v>
      </c>
    </row>
    <row r="349" spans="1:30" x14ac:dyDescent="0.3">
      <c r="A349" s="1" t="s">
        <v>73</v>
      </c>
      <c r="B349">
        <v>2022</v>
      </c>
      <c r="C349" s="1" t="s">
        <v>197</v>
      </c>
      <c r="D349" s="1" t="s">
        <v>590</v>
      </c>
      <c r="E349" s="1" t="s">
        <v>847</v>
      </c>
      <c r="F349" s="1" t="s">
        <v>908</v>
      </c>
      <c r="G349" s="1" t="s">
        <v>908</v>
      </c>
      <c r="H349" s="1" t="s">
        <v>836</v>
      </c>
      <c r="I349" s="1" t="s">
        <v>768</v>
      </c>
      <c r="J349" s="1" t="s">
        <v>880</v>
      </c>
      <c r="K349" s="1" t="s">
        <v>910</v>
      </c>
      <c r="L349" s="1" t="s">
        <v>300</v>
      </c>
      <c r="M349" s="1" t="s">
        <v>1089</v>
      </c>
      <c r="N349" s="1" t="s">
        <v>804</v>
      </c>
      <c r="O349" s="1" t="s">
        <v>1090</v>
      </c>
      <c r="P349" s="1" t="s">
        <v>1091</v>
      </c>
      <c r="Q349" s="1" t="s">
        <v>1092</v>
      </c>
      <c r="R349" s="1" t="s">
        <v>824</v>
      </c>
      <c r="S349" s="1" t="s">
        <v>203</v>
      </c>
      <c r="T349" s="1" t="s">
        <v>1093</v>
      </c>
      <c r="U349" s="1" t="s">
        <v>1046</v>
      </c>
      <c r="V349" s="1" t="s">
        <v>576</v>
      </c>
      <c r="W349" s="1" t="s">
        <v>1046</v>
      </c>
      <c r="X349" s="1" t="s">
        <v>1091</v>
      </c>
      <c r="Y349" s="1" t="s">
        <v>829</v>
      </c>
      <c r="Z349" s="1" t="s">
        <v>799</v>
      </c>
      <c r="AA349" s="1" t="s">
        <v>1068</v>
      </c>
      <c r="AB349" s="1" t="s">
        <v>936</v>
      </c>
      <c r="AC349" s="1" t="s">
        <v>908</v>
      </c>
      <c r="AD349" s="1" t="s">
        <v>870</v>
      </c>
    </row>
    <row r="350" spans="1:30" x14ac:dyDescent="0.3">
      <c r="A350" s="1" t="s">
        <v>30</v>
      </c>
      <c r="B350">
        <v>2022</v>
      </c>
      <c r="C350" s="1" t="s">
        <v>207</v>
      </c>
      <c r="D350" s="1" t="s">
        <v>742</v>
      </c>
      <c r="E350" s="1" t="s">
        <v>1094</v>
      </c>
      <c r="F350" s="1" t="s">
        <v>529</v>
      </c>
      <c r="G350" s="1" t="s">
        <v>936</v>
      </c>
      <c r="H350" s="1" t="s">
        <v>484</v>
      </c>
      <c r="I350" s="1" t="s">
        <v>462</v>
      </c>
      <c r="J350" s="1" t="s">
        <v>859</v>
      </c>
      <c r="K350" s="1" t="s">
        <v>908</v>
      </c>
      <c r="L350" s="1" t="s">
        <v>299</v>
      </c>
      <c r="M350" s="1" t="s">
        <v>978</v>
      </c>
      <c r="N350" s="1" t="s">
        <v>975</v>
      </c>
      <c r="O350" s="1" t="s">
        <v>1095</v>
      </c>
      <c r="P350" s="1" t="s">
        <v>582</v>
      </c>
      <c r="Q350" s="1" t="s">
        <v>1096</v>
      </c>
      <c r="R350" s="1" t="s">
        <v>891</v>
      </c>
      <c r="S350" s="1" t="s">
        <v>562</v>
      </c>
      <c r="T350" s="1" t="s">
        <v>1097</v>
      </c>
      <c r="U350" s="1" t="s">
        <v>48</v>
      </c>
      <c r="V350" s="1" t="s">
        <v>1098</v>
      </c>
      <c r="W350" s="1" t="s">
        <v>1099</v>
      </c>
      <c r="X350" s="1" t="s">
        <v>1100</v>
      </c>
      <c r="Y350" s="1" t="s">
        <v>522</v>
      </c>
      <c r="Z350" s="1" t="s">
        <v>935</v>
      </c>
      <c r="AA350" s="1" t="s">
        <v>944</v>
      </c>
      <c r="AB350" s="1" t="s">
        <v>808</v>
      </c>
      <c r="AC350" s="1" t="s">
        <v>955</v>
      </c>
      <c r="AD350" s="1" t="s">
        <v>990</v>
      </c>
    </row>
    <row r="351" spans="1:30" x14ac:dyDescent="0.3">
      <c r="A351" s="1" t="s">
        <v>54</v>
      </c>
      <c r="B351">
        <v>2022</v>
      </c>
      <c r="C351" s="1" t="s">
        <v>207</v>
      </c>
      <c r="D351" s="1" t="s">
        <v>890</v>
      </c>
      <c r="E351" s="1" t="s">
        <v>1101</v>
      </c>
      <c r="F351" s="1" t="s">
        <v>945</v>
      </c>
      <c r="G351" s="1" t="s">
        <v>822</v>
      </c>
      <c r="H351" s="1" t="s">
        <v>1032</v>
      </c>
      <c r="I351" s="1" t="s">
        <v>768</v>
      </c>
      <c r="J351" s="1" t="s">
        <v>1102</v>
      </c>
      <c r="K351" s="1" t="s">
        <v>787</v>
      </c>
      <c r="L351" s="1" t="s">
        <v>322</v>
      </c>
      <c r="M351" s="1" t="s">
        <v>1000</v>
      </c>
      <c r="N351" s="1" t="s">
        <v>749</v>
      </c>
      <c r="O351" s="1" t="s">
        <v>798</v>
      </c>
      <c r="P351" s="1" t="s">
        <v>950</v>
      </c>
      <c r="Q351" s="1" t="s">
        <v>919</v>
      </c>
      <c r="R351" s="1" t="s">
        <v>981</v>
      </c>
      <c r="S351" s="1" t="s">
        <v>677</v>
      </c>
      <c r="T351" s="1" t="s">
        <v>597</v>
      </c>
      <c r="U351" s="1" t="s">
        <v>223</v>
      </c>
      <c r="V351" s="1" t="s">
        <v>815</v>
      </c>
      <c r="W351" s="1" t="s">
        <v>546</v>
      </c>
      <c r="X351" s="1" t="s">
        <v>970</v>
      </c>
      <c r="Y351" s="1" t="s">
        <v>343</v>
      </c>
      <c r="Z351" s="1" t="s">
        <v>777</v>
      </c>
      <c r="AA351" s="1" t="s">
        <v>223</v>
      </c>
      <c r="AB351" s="1" t="s">
        <v>984</v>
      </c>
      <c r="AC351" s="1" t="s">
        <v>810</v>
      </c>
      <c r="AD351" s="1" t="s">
        <v>870</v>
      </c>
    </row>
    <row r="352" spans="1:30" x14ac:dyDescent="0.3">
      <c r="A352" s="1" t="s">
        <v>73</v>
      </c>
      <c r="B352">
        <v>2022</v>
      </c>
      <c r="C352" s="1" t="s">
        <v>207</v>
      </c>
      <c r="D352" s="1" t="s">
        <v>762</v>
      </c>
      <c r="E352" s="1" t="s">
        <v>933</v>
      </c>
      <c r="F352" s="1" t="s">
        <v>936</v>
      </c>
      <c r="G352" s="1" t="s">
        <v>936</v>
      </c>
      <c r="H352" s="1" t="s">
        <v>883</v>
      </c>
      <c r="I352" s="1" t="s">
        <v>502</v>
      </c>
      <c r="J352" s="1" t="s">
        <v>1087</v>
      </c>
      <c r="K352" s="1" t="s">
        <v>755</v>
      </c>
      <c r="L352" s="1" t="s">
        <v>269</v>
      </c>
      <c r="M352" s="1" t="s">
        <v>1103</v>
      </c>
      <c r="N352" s="1" t="s">
        <v>787</v>
      </c>
      <c r="O352" s="1" t="s">
        <v>888</v>
      </c>
      <c r="P352" s="1" t="s">
        <v>1057</v>
      </c>
      <c r="Q352" s="1" t="s">
        <v>1104</v>
      </c>
      <c r="R352" s="1" t="s">
        <v>334</v>
      </c>
      <c r="S352" s="1" t="s">
        <v>870</v>
      </c>
      <c r="T352" s="1" t="s">
        <v>1105</v>
      </c>
      <c r="U352" s="1" t="s">
        <v>223</v>
      </c>
      <c r="V352" s="1" t="s">
        <v>1106</v>
      </c>
      <c r="W352" s="1" t="s">
        <v>595</v>
      </c>
      <c r="X352" s="1" t="s">
        <v>918</v>
      </c>
      <c r="Y352" s="1" t="s">
        <v>656</v>
      </c>
      <c r="Z352" s="1" t="s">
        <v>339</v>
      </c>
      <c r="AA352" s="1" t="s">
        <v>861</v>
      </c>
      <c r="AB352" s="1" t="s">
        <v>611</v>
      </c>
      <c r="AC352" s="1" t="s">
        <v>812</v>
      </c>
      <c r="AD352" s="1" t="s">
        <v>1045</v>
      </c>
    </row>
    <row r="353" spans="1:30" x14ac:dyDescent="0.3">
      <c r="A353" s="1" t="s">
        <v>30</v>
      </c>
      <c r="B353">
        <v>2022</v>
      </c>
      <c r="C353" s="1" t="s">
        <v>233</v>
      </c>
      <c r="D353" s="1" t="s">
        <v>925</v>
      </c>
      <c r="E353" s="1" t="s">
        <v>780</v>
      </c>
      <c r="F353" s="1" t="s">
        <v>886</v>
      </c>
      <c r="G353" s="1" t="s">
        <v>984</v>
      </c>
      <c r="H353" s="1" t="s">
        <v>1107</v>
      </c>
      <c r="I353" s="1" t="s">
        <v>593</v>
      </c>
      <c r="J353" s="1" t="s">
        <v>850</v>
      </c>
      <c r="K353" s="1" t="s">
        <v>602</v>
      </c>
      <c r="L353" s="1" t="s">
        <v>281</v>
      </c>
      <c r="M353" s="1" t="s">
        <v>1108</v>
      </c>
      <c r="N353" s="1" t="s">
        <v>519</v>
      </c>
      <c r="O353" s="1" t="s">
        <v>1109</v>
      </c>
      <c r="P353" s="1" t="s">
        <v>964</v>
      </c>
      <c r="Q353" s="1" t="s">
        <v>854</v>
      </c>
      <c r="R353" s="1" t="s">
        <v>469</v>
      </c>
      <c r="S353" s="1" t="s">
        <v>680</v>
      </c>
      <c r="T353" s="1" t="s">
        <v>1109</v>
      </c>
      <c r="U353" s="1" t="s">
        <v>48</v>
      </c>
      <c r="V353" s="1" t="s">
        <v>334</v>
      </c>
      <c r="W353" s="1" t="s">
        <v>981</v>
      </c>
      <c r="X353" s="1" t="s">
        <v>591</v>
      </c>
      <c r="Y353" s="1" t="s">
        <v>543</v>
      </c>
      <c r="Z353" s="1" t="s">
        <v>801</v>
      </c>
      <c r="AA353" s="1" t="s">
        <v>540</v>
      </c>
      <c r="AB353" s="1" t="s">
        <v>861</v>
      </c>
      <c r="AC353" s="1" t="s">
        <v>1040</v>
      </c>
      <c r="AD353" s="1" t="s">
        <v>1091</v>
      </c>
    </row>
    <row r="354" spans="1:30" x14ac:dyDescent="0.3">
      <c r="A354" s="1" t="s">
        <v>54</v>
      </c>
      <c r="B354">
        <v>2022</v>
      </c>
      <c r="C354" s="1" t="s">
        <v>233</v>
      </c>
      <c r="D354" s="1" t="s">
        <v>957</v>
      </c>
      <c r="E354" s="1" t="s">
        <v>1110</v>
      </c>
      <c r="F354" s="1" t="s">
        <v>1069</v>
      </c>
      <c r="G354" s="1" t="s">
        <v>984</v>
      </c>
      <c r="H354" s="1" t="s">
        <v>815</v>
      </c>
      <c r="I354" s="1" t="s">
        <v>677</v>
      </c>
      <c r="J354" s="1" t="s">
        <v>923</v>
      </c>
      <c r="K354" s="1" t="s">
        <v>822</v>
      </c>
      <c r="L354" s="1" t="s">
        <v>322</v>
      </c>
      <c r="M354" s="1" t="s">
        <v>961</v>
      </c>
      <c r="N354" s="1" t="s">
        <v>350</v>
      </c>
      <c r="O354" s="1" t="s">
        <v>772</v>
      </c>
      <c r="P354" s="1" t="s">
        <v>1026</v>
      </c>
      <c r="Q354" s="1" t="s">
        <v>839</v>
      </c>
      <c r="R354" s="1" t="s">
        <v>1045</v>
      </c>
      <c r="S354" s="1" t="s">
        <v>590</v>
      </c>
      <c r="T354" s="1" t="s">
        <v>970</v>
      </c>
      <c r="U354" s="1" t="s">
        <v>570</v>
      </c>
      <c r="V354" s="1" t="s">
        <v>1056</v>
      </c>
      <c r="W354" s="1" t="s">
        <v>925</v>
      </c>
      <c r="X354" s="1" t="s">
        <v>975</v>
      </c>
      <c r="Y354" s="1" t="s">
        <v>454</v>
      </c>
      <c r="Z354" s="1" t="s">
        <v>756</v>
      </c>
      <c r="AA354" s="1" t="s">
        <v>499</v>
      </c>
      <c r="AB354" s="1" t="s">
        <v>683</v>
      </c>
      <c r="AC354" s="1" t="s">
        <v>522</v>
      </c>
      <c r="AD354" s="1" t="s">
        <v>948</v>
      </c>
    </row>
    <row r="355" spans="1:30" x14ac:dyDescent="0.3">
      <c r="A355" s="1" t="s">
        <v>73</v>
      </c>
      <c r="B355">
        <v>2022</v>
      </c>
      <c r="C355" s="1" t="s">
        <v>233</v>
      </c>
      <c r="D355" s="1" t="s">
        <v>522</v>
      </c>
      <c r="E355" s="1" t="s">
        <v>1111</v>
      </c>
      <c r="F355" s="1" t="s">
        <v>1036</v>
      </c>
      <c r="G355" s="1" t="s">
        <v>984</v>
      </c>
      <c r="H355" s="1" t="s">
        <v>846</v>
      </c>
      <c r="I355" s="1" t="s">
        <v>668</v>
      </c>
      <c r="J355" s="1" t="s">
        <v>240</v>
      </c>
      <c r="K355" s="1" t="s">
        <v>812</v>
      </c>
      <c r="L355" s="1" t="s">
        <v>279</v>
      </c>
      <c r="M355" s="1" t="s">
        <v>1112</v>
      </c>
      <c r="N355" s="1" t="s">
        <v>595</v>
      </c>
      <c r="O355" s="1" t="s">
        <v>1034</v>
      </c>
      <c r="P355" s="1" t="s">
        <v>866</v>
      </c>
      <c r="Q355" s="1" t="s">
        <v>992</v>
      </c>
      <c r="R355" s="1" t="s">
        <v>240</v>
      </c>
      <c r="S355" s="1" t="s">
        <v>924</v>
      </c>
      <c r="T355" s="1" t="s">
        <v>940</v>
      </c>
      <c r="U355" s="1" t="s">
        <v>570</v>
      </c>
      <c r="V355" s="1" t="s">
        <v>1026</v>
      </c>
      <c r="W355" s="1" t="s">
        <v>903</v>
      </c>
      <c r="X355" s="1" t="s">
        <v>657</v>
      </c>
      <c r="Y355" s="1" t="s">
        <v>739</v>
      </c>
      <c r="Z355" s="1" t="s">
        <v>458</v>
      </c>
      <c r="AA355" s="1" t="s">
        <v>561</v>
      </c>
      <c r="AB355" s="1" t="s">
        <v>597</v>
      </c>
      <c r="AC355" s="1" t="s">
        <v>915</v>
      </c>
      <c r="AD355" s="1" t="s">
        <v>944</v>
      </c>
    </row>
    <row r="356" spans="1:30" x14ac:dyDescent="0.3">
      <c r="A356" s="1" t="s">
        <v>30</v>
      </c>
      <c r="B356">
        <v>2022</v>
      </c>
      <c r="C356" s="1" t="s">
        <v>242</v>
      </c>
      <c r="D356" s="1" t="s">
        <v>902</v>
      </c>
      <c r="E356" s="1" t="s">
        <v>1113</v>
      </c>
      <c r="F356" s="1" t="s">
        <v>765</v>
      </c>
      <c r="G356" s="1" t="s">
        <v>861</v>
      </c>
      <c r="H356" s="1" t="s">
        <v>1027</v>
      </c>
      <c r="I356" s="1" t="s">
        <v>748</v>
      </c>
      <c r="J356" s="1" t="s">
        <v>734</v>
      </c>
      <c r="K356" s="1" t="s">
        <v>812</v>
      </c>
      <c r="L356" s="1" t="s">
        <v>258</v>
      </c>
      <c r="M356" s="1" t="s">
        <v>1114</v>
      </c>
      <c r="N356" s="1" t="s">
        <v>977</v>
      </c>
      <c r="O356" s="1" t="s">
        <v>1061</v>
      </c>
      <c r="P356" s="1" t="s">
        <v>1099</v>
      </c>
      <c r="Q356" s="1" t="s">
        <v>1092</v>
      </c>
      <c r="R356" s="1" t="s">
        <v>898</v>
      </c>
      <c r="S356" s="1" t="s">
        <v>1097</v>
      </c>
      <c r="T356" s="1" t="s">
        <v>875</v>
      </c>
      <c r="U356" s="1" t="s">
        <v>48</v>
      </c>
      <c r="V356" s="1" t="s">
        <v>551</v>
      </c>
      <c r="W356" s="1" t="s">
        <v>519</v>
      </c>
      <c r="X356" s="1" t="s">
        <v>216</v>
      </c>
      <c r="Y356" s="1" t="s">
        <v>790</v>
      </c>
      <c r="Z356" s="1" t="s">
        <v>223</v>
      </c>
      <c r="AA356" s="1" t="s">
        <v>1003</v>
      </c>
      <c r="AB356" s="1" t="s">
        <v>607</v>
      </c>
      <c r="AC356" s="1" t="s">
        <v>981</v>
      </c>
      <c r="AD356" s="1" t="s">
        <v>1019</v>
      </c>
    </row>
    <row r="357" spans="1:30" x14ac:dyDescent="0.3">
      <c r="A357" s="1" t="s">
        <v>54</v>
      </c>
      <c r="B357">
        <v>2022</v>
      </c>
      <c r="C357" s="1" t="s">
        <v>242</v>
      </c>
      <c r="D357" s="1" t="s">
        <v>602</v>
      </c>
      <c r="E357" s="1" t="s">
        <v>1115</v>
      </c>
      <c r="F357" s="1" t="s">
        <v>826</v>
      </c>
      <c r="G357" s="1" t="s">
        <v>955</v>
      </c>
      <c r="H357" s="1" t="s">
        <v>1071</v>
      </c>
      <c r="I357" s="1" t="s">
        <v>628</v>
      </c>
      <c r="J357" s="1" t="s">
        <v>918</v>
      </c>
      <c r="K357" s="1" t="s">
        <v>1058</v>
      </c>
      <c r="L357" s="1" t="s">
        <v>307</v>
      </c>
      <c r="M357" s="1" t="s">
        <v>917</v>
      </c>
      <c r="N357" s="1" t="s">
        <v>514</v>
      </c>
      <c r="O357" s="1" t="s">
        <v>887</v>
      </c>
      <c r="P357" s="1" t="s">
        <v>1116</v>
      </c>
      <c r="Q357" s="1" t="s">
        <v>1117</v>
      </c>
      <c r="R357" s="1" t="s">
        <v>1032</v>
      </c>
      <c r="S357" s="1" t="s">
        <v>757</v>
      </c>
      <c r="T357" s="1" t="s">
        <v>607</v>
      </c>
      <c r="U357" s="1" t="s">
        <v>511</v>
      </c>
      <c r="V357" s="1" t="s">
        <v>1118</v>
      </c>
      <c r="W357" s="1" t="s">
        <v>797</v>
      </c>
      <c r="X357" s="1" t="s">
        <v>1031</v>
      </c>
      <c r="Y357" s="1" t="s">
        <v>873</v>
      </c>
      <c r="Z357" s="1" t="s">
        <v>782</v>
      </c>
      <c r="AA357" s="1" t="s">
        <v>570</v>
      </c>
      <c r="AB357" s="1" t="s">
        <v>1011</v>
      </c>
      <c r="AC357" s="1" t="s">
        <v>339</v>
      </c>
      <c r="AD357" s="1" t="s">
        <v>948</v>
      </c>
    </row>
    <row r="358" spans="1:30" x14ac:dyDescent="0.3">
      <c r="A358" s="1" t="s">
        <v>73</v>
      </c>
      <c r="B358">
        <v>2022</v>
      </c>
      <c r="C358" s="1" t="s">
        <v>242</v>
      </c>
      <c r="D358" s="1" t="s">
        <v>557</v>
      </c>
      <c r="E358" s="1" t="s">
        <v>1119</v>
      </c>
      <c r="F358" s="1" t="s">
        <v>869</v>
      </c>
      <c r="G358" s="1" t="s">
        <v>597</v>
      </c>
      <c r="H358" s="1" t="s">
        <v>860</v>
      </c>
      <c r="I358" s="1" t="s">
        <v>794</v>
      </c>
      <c r="J358" s="1" t="s">
        <v>827</v>
      </c>
      <c r="K358" s="1" t="s">
        <v>801</v>
      </c>
      <c r="L358" s="1" t="s">
        <v>326</v>
      </c>
      <c r="M358" s="1" t="s">
        <v>1006</v>
      </c>
      <c r="N358" s="1" t="s">
        <v>822</v>
      </c>
      <c r="O358" s="1" t="s">
        <v>816</v>
      </c>
      <c r="P358" s="1" t="s">
        <v>966</v>
      </c>
      <c r="Q358" s="1" t="s">
        <v>1089</v>
      </c>
      <c r="R358" s="1" t="s">
        <v>884</v>
      </c>
      <c r="S358" s="1" t="s">
        <v>189</v>
      </c>
      <c r="T358" s="1" t="s">
        <v>1070</v>
      </c>
      <c r="U358" s="1" t="s">
        <v>511</v>
      </c>
      <c r="V358" s="1" t="s">
        <v>1055</v>
      </c>
      <c r="W358" s="1" t="s">
        <v>611</v>
      </c>
      <c r="X358" s="1" t="s">
        <v>1120</v>
      </c>
      <c r="Y358" s="1" t="s">
        <v>745</v>
      </c>
      <c r="Z358" s="1" t="s">
        <v>906</v>
      </c>
      <c r="AA358" s="1" t="s">
        <v>948</v>
      </c>
      <c r="AB358" s="1" t="s">
        <v>975</v>
      </c>
      <c r="AC358" s="1" t="s">
        <v>808</v>
      </c>
      <c r="AD358" s="1" t="s">
        <v>607</v>
      </c>
    </row>
    <row r="359" spans="1:30" x14ac:dyDescent="0.3">
      <c r="A359" s="1" t="s">
        <v>30</v>
      </c>
      <c r="B359">
        <v>2023</v>
      </c>
      <c r="C359" s="1" t="s">
        <v>31</v>
      </c>
      <c r="D359" s="1" t="s">
        <v>985</v>
      </c>
      <c r="E359" s="1" t="s">
        <v>1121</v>
      </c>
      <c r="F359" s="1" t="s">
        <v>982</v>
      </c>
      <c r="G359" s="1" t="s">
        <v>203</v>
      </c>
      <c r="H359" s="1" t="s">
        <v>994</v>
      </c>
      <c r="I359" s="1" t="s">
        <v>702</v>
      </c>
      <c r="J359" s="1" t="s">
        <v>579</v>
      </c>
      <c r="K359" s="1" t="s">
        <v>511</v>
      </c>
      <c r="L359" s="1" t="s">
        <v>293</v>
      </c>
      <c r="M359" s="1" t="s">
        <v>1122</v>
      </c>
      <c r="N359" s="1" t="s">
        <v>540</v>
      </c>
      <c r="O359" s="1" t="s">
        <v>860</v>
      </c>
      <c r="P359" s="1" t="s">
        <v>949</v>
      </c>
      <c r="Q359" s="1" t="s">
        <v>992</v>
      </c>
      <c r="R359" s="1" t="s">
        <v>1123</v>
      </c>
      <c r="S359" s="1" t="s">
        <v>838</v>
      </c>
      <c r="T359" s="1" t="s">
        <v>849</v>
      </c>
      <c r="U359" s="1" t="s">
        <v>48</v>
      </c>
      <c r="V359" s="1" t="s">
        <v>1069</v>
      </c>
      <c r="W359" s="1" t="s">
        <v>1031</v>
      </c>
      <c r="X359" s="1" t="s">
        <v>1002</v>
      </c>
      <c r="Y359" s="1" t="s">
        <v>339</v>
      </c>
      <c r="Z359" s="1" t="s">
        <v>570</v>
      </c>
      <c r="AA359" s="1" t="s">
        <v>1091</v>
      </c>
      <c r="AB359" s="1" t="s">
        <v>878</v>
      </c>
      <c r="AC359" s="1" t="s">
        <v>944</v>
      </c>
      <c r="AD359" s="1" t="s">
        <v>1091</v>
      </c>
    </row>
    <row r="360" spans="1:30" x14ac:dyDescent="0.3">
      <c r="A360" s="1" t="s">
        <v>54</v>
      </c>
      <c r="B360">
        <v>2023</v>
      </c>
      <c r="C360" s="1" t="s">
        <v>31</v>
      </c>
      <c r="D360" s="1" t="s">
        <v>814</v>
      </c>
      <c r="E360" s="1" t="s">
        <v>1124</v>
      </c>
      <c r="F360" s="1" t="s">
        <v>802</v>
      </c>
      <c r="G360" s="1" t="s">
        <v>899</v>
      </c>
      <c r="H360" s="1" t="s">
        <v>993</v>
      </c>
      <c r="I360" s="1" t="s">
        <v>922</v>
      </c>
      <c r="J360" s="1" t="s">
        <v>870</v>
      </c>
      <c r="K360" s="1" t="s">
        <v>223</v>
      </c>
      <c r="L360" s="1" t="s">
        <v>296</v>
      </c>
      <c r="M360" s="1" t="s">
        <v>911</v>
      </c>
      <c r="N360" s="1" t="s">
        <v>784</v>
      </c>
      <c r="O360" s="1" t="s">
        <v>1052</v>
      </c>
      <c r="P360" s="1" t="s">
        <v>576</v>
      </c>
      <c r="Q360" s="1" t="s">
        <v>978</v>
      </c>
      <c r="R360" s="1" t="s">
        <v>918</v>
      </c>
      <c r="S360" s="1" t="s">
        <v>475</v>
      </c>
      <c r="T360" s="1" t="s">
        <v>964</v>
      </c>
      <c r="U360" s="1" t="s">
        <v>611</v>
      </c>
      <c r="V360" s="1" t="s">
        <v>759</v>
      </c>
      <c r="W360" s="1" t="s">
        <v>679</v>
      </c>
      <c r="X360" s="1" t="s">
        <v>1078</v>
      </c>
      <c r="Y360" s="1" t="s">
        <v>628</v>
      </c>
      <c r="Z360" s="1" t="s">
        <v>790</v>
      </c>
      <c r="AA360" s="1" t="s">
        <v>570</v>
      </c>
      <c r="AB360" s="1" t="s">
        <v>775</v>
      </c>
      <c r="AC360" s="1" t="s">
        <v>906</v>
      </c>
      <c r="AD360" s="1" t="s">
        <v>617</v>
      </c>
    </row>
    <row r="361" spans="1:30" x14ac:dyDescent="0.3">
      <c r="A361" s="1" t="s">
        <v>73</v>
      </c>
      <c r="B361">
        <v>2023</v>
      </c>
      <c r="C361" s="1" t="s">
        <v>31</v>
      </c>
      <c r="D361" s="1" t="s">
        <v>683</v>
      </c>
      <c r="E361" s="1" t="s">
        <v>1014</v>
      </c>
      <c r="F361" s="1" t="s">
        <v>1081</v>
      </c>
      <c r="G361" s="1" t="s">
        <v>1040</v>
      </c>
      <c r="H361" s="1" t="s">
        <v>469</v>
      </c>
      <c r="I361" s="1" t="s">
        <v>719</v>
      </c>
      <c r="J361" s="1" t="s">
        <v>747</v>
      </c>
      <c r="K361" s="1" t="s">
        <v>936</v>
      </c>
      <c r="L361" s="1" t="s">
        <v>299</v>
      </c>
      <c r="M361" s="1" t="s">
        <v>963</v>
      </c>
      <c r="N361" s="1" t="s">
        <v>903</v>
      </c>
      <c r="O361" s="1" t="s">
        <v>885</v>
      </c>
      <c r="P361" s="1" t="s">
        <v>1045</v>
      </c>
      <c r="Q361" s="1" t="s">
        <v>916</v>
      </c>
      <c r="R361" s="1" t="s">
        <v>1007</v>
      </c>
      <c r="S361" s="1" t="s">
        <v>1125</v>
      </c>
      <c r="T361" s="1" t="s">
        <v>1126</v>
      </c>
      <c r="U361" s="1" t="s">
        <v>611</v>
      </c>
      <c r="V361" s="1" t="s">
        <v>1055</v>
      </c>
      <c r="W361" s="1" t="s">
        <v>1075</v>
      </c>
      <c r="X361" s="1" t="s">
        <v>591</v>
      </c>
      <c r="Y361" s="1" t="s">
        <v>863</v>
      </c>
      <c r="Z361" s="1" t="s">
        <v>1046</v>
      </c>
      <c r="AA361" s="1" t="s">
        <v>203</v>
      </c>
      <c r="AB361" s="1" t="s">
        <v>1116</v>
      </c>
      <c r="AC361" s="1" t="s">
        <v>953</v>
      </c>
      <c r="AD361" s="1" t="s">
        <v>944</v>
      </c>
    </row>
    <row r="362" spans="1:30" x14ac:dyDescent="0.3">
      <c r="A362" s="1" t="s">
        <v>30</v>
      </c>
      <c r="B362">
        <v>2023</v>
      </c>
      <c r="C362" s="1" t="s">
        <v>85</v>
      </c>
      <c r="D362" s="1" t="s">
        <v>1044</v>
      </c>
      <c r="E362" s="1" t="s">
        <v>1006</v>
      </c>
      <c r="F362" s="1" t="s">
        <v>955</v>
      </c>
      <c r="G362" s="1" t="s">
        <v>189</v>
      </c>
      <c r="H362" s="1" t="s">
        <v>853</v>
      </c>
      <c r="I362" s="1" t="s">
        <v>761</v>
      </c>
      <c r="J362" s="1" t="s">
        <v>604</v>
      </c>
      <c r="K362" s="1" t="s">
        <v>595</v>
      </c>
      <c r="L362" s="1" t="s">
        <v>201</v>
      </c>
      <c r="M362" s="1" t="s">
        <v>1127</v>
      </c>
      <c r="N362" s="1" t="s">
        <v>1125</v>
      </c>
      <c r="O362" s="1" t="s">
        <v>1128</v>
      </c>
      <c r="P362" s="1" t="s">
        <v>1041</v>
      </c>
      <c r="Q362" s="1" t="s">
        <v>1049</v>
      </c>
      <c r="R362" s="1" t="s">
        <v>1065</v>
      </c>
      <c r="S362" s="1" t="s">
        <v>1129</v>
      </c>
      <c r="T362" s="1" t="s">
        <v>909</v>
      </c>
      <c r="U362" s="1" t="s">
        <v>48</v>
      </c>
      <c r="V362" s="1" t="s">
        <v>1130</v>
      </c>
      <c r="W362" s="1" t="s">
        <v>1116</v>
      </c>
      <c r="X362" s="1" t="s">
        <v>1030</v>
      </c>
      <c r="Y362" s="1" t="s">
        <v>962</v>
      </c>
      <c r="Z362" s="1" t="s">
        <v>953</v>
      </c>
      <c r="AA362" s="1" t="s">
        <v>1078</v>
      </c>
      <c r="AB362" s="1" t="s">
        <v>927</v>
      </c>
      <c r="AC362" s="1" t="s">
        <v>990</v>
      </c>
      <c r="AD362" s="1" t="s">
        <v>993</v>
      </c>
    </row>
    <row r="363" spans="1:30" x14ac:dyDescent="0.3">
      <c r="A363" s="1" t="s">
        <v>54</v>
      </c>
      <c r="B363">
        <v>2023</v>
      </c>
      <c r="C363" s="1" t="s">
        <v>85</v>
      </c>
      <c r="D363" s="1" t="s">
        <v>970</v>
      </c>
      <c r="E363" s="1" t="s">
        <v>1131</v>
      </c>
      <c r="F363" s="1" t="s">
        <v>1031</v>
      </c>
      <c r="G363" s="1" t="s">
        <v>990</v>
      </c>
      <c r="H363" s="1" t="s">
        <v>587</v>
      </c>
      <c r="I363" s="1" t="s">
        <v>611</v>
      </c>
      <c r="J363" s="1" t="s">
        <v>975</v>
      </c>
      <c r="K363" s="1" t="s">
        <v>587</v>
      </c>
      <c r="L363" s="1" t="s">
        <v>269</v>
      </c>
      <c r="M363" s="1" t="s">
        <v>1108</v>
      </c>
      <c r="N363" s="1" t="s">
        <v>209</v>
      </c>
      <c r="O363" s="1" t="s">
        <v>1132</v>
      </c>
      <c r="P363" s="1" t="s">
        <v>927</v>
      </c>
      <c r="Q363" s="1" t="s">
        <v>1133</v>
      </c>
      <c r="R363" s="1" t="s">
        <v>1056</v>
      </c>
      <c r="S363" s="1" t="s">
        <v>813</v>
      </c>
      <c r="T363" s="1" t="s">
        <v>988</v>
      </c>
      <c r="U363" s="1" t="s">
        <v>938</v>
      </c>
      <c r="V363" s="1" t="s">
        <v>551</v>
      </c>
      <c r="W363" s="1" t="s">
        <v>557</v>
      </c>
      <c r="X363" s="1" t="s">
        <v>1098</v>
      </c>
      <c r="Y363" s="1" t="s">
        <v>779</v>
      </c>
      <c r="Z363" s="1" t="s">
        <v>957</v>
      </c>
      <c r="AA363" s="1" t="s">
        <v>913</v>
      </c>
      <c r="AB363" s="1" t="s">
        <v>1036</v>
      </c>
      <c r="AC363" s="1" t="s">
        <v>614</v>
      </c>
      <c r="AD363" s="1" t="s">
        <v>1005</v>
      </c>
    </row>
    <row r="364" spans="1:30" x14ac:dyDescent="0.3">
      <c r="A364" s="1" t="s">
        <v>73</v>
      </c>
      <c r="B364">
        <v>2023</v>
      </c>
      <c r="C364" s="1" t="s">
        <v>85</v>
      </c>
      <c r="D364" s="1" t="s">
        <v>1099</v>
      </c>
      <c r="E364" s="1" t="s">
        <v>1134</v>
      </c>
      <c r="F364" s="1" t="s">
        <v>899</v>
      </c>
      <c r="G364" s="1" t="s">
        <v>1003</v>
      </c>
      <c r="H364" s="1" t="s">
        <v>920</v>
      </c>
      <c r="I364" s="1" t="s">
        <v>1046</v>
      </c>
      <c r="J364" s="1" t="s">
        <v>764</v>
      </c>
      <c r="K364" s="1" t="s">
        <v>822</v>
      </c>
      <c r="L364" s="1" t="s">
        <v>298</v>
      </c>
      <c r="M364" s="1" t="s">
        <v>1016</v>
      </c>
      <c r="N364" s="1" t="s">
        <v>984</v>
      </c>
      <c r="O364" s="1" t="s">
        <v>1135</v>
      </c>
      <c r="P364" s="1" t="s">
        <v>189</v>
      </c>
      <c r="Q364" s="1" t="s">
        <v>1024</v>
      </c>
      <c r="R364" s="1" t="s">
        <v>1136</v>
      </c>
      <c r="S364" s="1" t="s">
        <v>918</v>
      </c>
      <c r="T364" s="1" t="s">
        <v>1137</v>
      </c>
      <c r="U364" s="1" t="s">
        <v>938</v>
      </c>
      <c r="V364" s="1" t="s">
        <v>940</v>
      </c>
      <c r="W364" s="1" t="s">
        <v>1044</v>
      </c>
      <c r="X364" s="1" t="s">
        <v>562</v>
      </c>
      <c r="Y364" s="1" t="s">
        <v>753</v>
      </c>
      <c r="Z364" s="1" t="s">
        <v>529</v>
      </c>
      <c r="AA364" s="1" t="s">
        <v>949</v>
      </c>
      <c r="AB364" s="1" t="s">
        <v>1105</v>
      </c>
      <c r="AC364" s="1" t="s">
        <v>948</v>
      </c>
      <c r="AD364" s="1" t="s">
        <v>1031</v>
      </c>
    </row>
    <row r="365" spans="1:30" x14ac:dyDescent="0.3">
      <c r="A365" s="1" t="s">
        <v>30</v>
      </c>
      <c r="B365">
        <v>2023</v>
      </c>
      <c r="C365" s="1" t="s">
        <v>107</v>
      </c>
      <c r="D365" s="1" t="s">
        <v>203</v>
      </c>
      <c r="E365" s="1" t="s">
        <v>1006</v>
      </c>
      <c r="F365" s="1" t="s">
        <v>955</v>
      </c>
      <c r="G365" s="1" t="s">
        <v>189</v>
      </c>
      <c r="H365" s="1" t="s">
        <v>950</v>
      </c>
      <c r="I365" s="1" t="s">
        <v>761</v>
      </c>
      <c r="J365" s="1" t="s">
        <v>604</v>
      </c>
      <c r="K365" s="1" t="s">
        <v>812</v>
      </c>
      <c r="L365" s="1" t="s">
        <v>201</v>
      </c>
      <c r="M365" s="1" t="s">
        <v>1127</v>
      </c>
      <c r="N365" s="1" t="s">
        <v>1125</v>
      </c>
      <c r="O365" s="1" t="s">
        <v>1128</v>
      </c>
      <c r="P365" s="1" t="s">
        <v>1041</v>
      </c>
      <c r="Q365" s="1" t="s">
        <v>972</v>
      </c>
      <c r="R365" s="1" t="s">
        <v>1065</v>
      </c>
      <c r="S365" s="1" t="s">
        <v>1129</v>
      </c>
      <c r="T365" s="1" t="s">
        <v>909</v>
      </c>
      <c r="U365" s="1" t="s">
        <v>48</v>
      </c>
      <c r="V365" s="1" t="s">
        <v>1036</v>
      </c>
      <c r="W365" s="1" t="s">
        <v>1116</v>
      </c>
      <c r="X365" s="1" t="s">
        <v>1030</v>
      </c>
      <c r="Y365" s="1" t="s">
        <v>962</v>
      </c>
      <c r="Z365" s="1" t="s">
        <v>953</v>
      </c>
      <c r="AA365" s="1" t="s">
        <v>1078</v>
      </c>
      <c r="AB365" s="1" t="s">
        <v>927</v>
      </c>
      <c r="AC365" s="1" t="s">
        <v>990</v>
      </c>
      <c r="AD365" s="1" t="s">
        <v>993</v>
      </c>
    </row>
    <row r="366" spans="1:30" x14ac:dyDescent="0.3">
      <c r="A366" s="1" t="s">
        <v>54</v>
      </c>
      <c r="B366">
        <v>2023</v>
      </c>
      <c r="C366" s="1" t="s">
        <v>107</v>
      </c>
      <c r="D366" s="1" t="s">
        <v>970</v>
      </c>
      <c r="E366" s="1" t="s">
        <v>1131</v>
      </c>
      <c r="F366" s="1" t="s">
        <v>1031</v>
      </c>
      <c r="G366" s="1" t="s">
        <v>990</v>
      </c>
      <c r="H366" s="1" t="s">
        <v>587</v>
      </c>
      <c r="I366" s="1" t="s">
        <v>611</v>
      </c>
      <c r="J366" s="1" t="s">
        <v>966</v>
      </c>
      <c r="K366" s="1" t="s">
        <v>587</v>
      </c>
      <c r="L366" s="1" t="s">
        <v>269</v>
      </c>
      <c r="M366" s="1" t="s">
        <v>1108</v>
      </c>
      <c r="N366" s="1" t="s">
        <v>209</v>
      </c>
      <c r="O366" s="1" t="s">
        <v>1132</v>
      </c>
      <c r="P366" s="1" t="s">
        <v>1098</v>
      </c>
      <c r="Q366" s="1" t="s">
        <v>1133</v>
      </c>
      <c r="R366" s="1" t="s">
        <v>886</v>
      </c>
      <c r="S366" s="1" t="s">
        <v>813</v>
      </c>
      <c r="T366" s="1" t="s">
        <v>988</v>
      </c>
      <c r="U366" s="1" t="s">
        <v>938</v>
      </c>
      <c r="V366" s="1" t="s">
        <v>830</v>
      </c>
      <c r="W366" s="1" t="s">
        <v>557</v>
      </c>
      <c r="X366" s="1" t="s">
        <v>1098</v>
      </c>
      <c r="Y366" s="1" t="s">
        <v>779</v>
      </c>
      <c r="Z366" s="1" t="s">
        <v>957</v>
      </c>
      <c r="AA366" s="1" t="s">
        <v>913</v>
      </c>
      <c r="AB366" s="1" t="s">
        <v>1013</v>
      </c>
      <c r="AC366" s="1" t="s">
        <v>614</v>
      </c>
      <c r="AD366" s="1" t="s">
        <v>1005</v>
      </c>
    </row>
    <row r="367" spans="1:30" x14ac:dyDescent="0.3">
      <c r="A367" s="1" t="s">
        <v>73</v>
      </c>
      <c r="B367">
        <v>2023</v>
      </c>
      <c r="C367" s="1" t="s">
        <v>107</v>
      </c>
      <c r="D367" s="1" t="s">
        <v>1099</v>
      </c>
      <c r="E367" s="1" t="s">
        <v>1134</v>
      </c>
      <c r="F367" s="1" t="s">
        <v>899</v>
      </c>
      <c r="G367" s="1" t="s">
        <v>1003</v>
      </c>
      <c r="H367" s="1" t="s">
        <v>1088</v>
      </c>
      <c r="I367" s="1" t="s">
        <v>1046</v>
      </c>
      <c r="J367" s="1" t="s">
        <v>699</v>
      </c>
      <c r="K367" s="1" t="s">
        <v>915</v>
      </c>
      <c r="L367" s="1" t="s">
        <v>298</v>
      </c>
      <c r="M367" s="1" t="s">
        <v>1016</v>
      </c>
      <c r="N367" s="1" t="s">
        <v>984</v>
      </c>
      <c r="O367" s="1" t="s">
        <v>1135</v>
      </c>
      <c r="P367" s="1" t="s">
        <v>189</v>
      </c>
      <c r="Q367" s="1" t="s">
        <v>1024</v>
      </c>
      <c r="R367" s="1" t="s">
        <v>891</v>
      </c>
      <c r="S367" s="1" t="s">
        <v>918</v>
      </c>
      <c r="T367" s="1" t="s">
        <v>1137</v>
      </c>
      <c r="U367" s="1" t="s">
        <v>938</v>
      </c>
      <c r="V367" s="1" t="s">
        <v>334</v>
      </c>
      <c r="W367" s="1" t="s">
        <v>1044</v>
      </c>
      <c r="X367" s="1" t="s">
        <v>562</v>
      </c>
      <c r="Y367" s="1" t="s">
        <v>753</v>
      </c>
      <c r="Z367" s="1" t="s">
        <v>529</v>
      </c>
      <c r="AA367" s="1" t="s">
        <v>949</v>
      </c>
      <c r="AB367" s="1" t="s">
        <v>1105</v>
      </c>
      <c r="AC367" s="1" t="s">
        <v>948</v>
      </c>
      <c r="AD367" s="1" t="s">
        <v>1031</v>
      </c>
    </row>
    <row r="368" spans="1:30" x14ac:dyDescent="0.3">
      <c r="A368" s="1" t="s">
        <v>30</v>
      </c>
      <c r="B368">
        <v>2023</v>
      </c>
      <c r="C368" s="1" t="s">
        <v>123</v>
      </c>
      <c r="D368" s="1" t="s">
        <v>814</v>
      </c>
      <c r="E368" s="1" t="s">
        <v>1113</v>
      </c>
      <c r="F368" s="1" t="s">
        <v>620</v>
      </c>
      <c r="G368" s="1" t="s">
        <v>988</v>
      </c>
      <c r="H368" s="1" t="s">
        <v>1078</v>
      </c>
      <c r="I368" s="1" t="s">
        <v>561</v>
      </c>
      <c r="J368" s="1" t="s">
        <v>563</v>
      </c>
      <c r="K368" s="1" t="s">
        <v>953</v>
      </c>
      <c r="L368" s="1" t="s">
        <v>187</v>
      </c>
      <c r="M368" s="1" t="s">
        <v>1138</v>
      </c>
      <c r="N368" s="1" t="s">
        <v>988</v>
      </c>
      <c r="O368" s="1" t="s">
        <v>959</v>
      </c>
      <c r="P368" s="1" t="s">
        <v>981</v>
      </c>
      <c r="Q368" s="1" t="s">
        <v>1024</v>
      </c>
      <c r="R368" s="1" t="s">
        <v>995</v>
      </c>
      <c r="S368" s="1" t="s">
        <v>1139</v>
      </c>
      <c r="T368" s="1" t="s">
        <v>869</v>
      </c>
      <c r="U368" s="1" t="s">
        <v>892</v>
      </c>
      <c r="V368" s="1" t="s">
        <v>1013</v>
      </c>
      <c r="W368" s="1" t="s">
        <v>1071</v>
      </c>
      <c r="X368" s="1" t="s">
        <v>469</v>
      </c>
      <c r="Y368" s="1" t="s">
        <v>804</v>
      </c>
      <c r="Z368" s="1" t="s">
        <v>675</v>
      </c>
      <c r="AA368" s="1" t="s">
        <v>1062</v>
      </c>
      <c r="AB368" s="1" t="s">
        <v>1126</v>
      </c>
      <c r="AC368" s="1" t="s">
        <v>1017</v>
      </c>
      <c r="AD368" s="1" t="s">
        <v>775</v>
      </c>
    </row>
    <row r="369" spans="1:30" x14ac:dyDescent="0.3">
      <c r="A369" s="1" t="s">
        <v>54</v>
      </c>
      <c r="B369">
        <v>2023</v>
      </c>
      <c r="C369" s="1" t="s">
        <v>123</v>
      </c>
      <c r="D369" s="1" t="s">
        <v>1041</v>
      </c>
      <c r="E369" s="1" t="s">
        <v>1084</v>
      </c>
      <c r="F369" s="1" t="s">
        <v>321</v>
      </c>
      <c r="G369" s="1" t="s">
        <v>775</v>
      </c>
      <c r="H369" s="1" t="s">
        <v>622</v>
      </c>
      <c r="I369" s="1" t="s">
        <v>1088</v>
      </c>
      <c r="J369" s="1" t="s">
        <v>1093</v>
      </c>
      <c r="K369" s="1" t="s">
        <v>970</v>
      </c>
      <c r="L369" s="1" t="s">
        <v>307</v>
      </c>
      <c r="M369" s="1" t="s">
        <v>800</v>
      </c>
      <c r="N369" s="1" t="s">
        <v>447</v>
      </c>
      <c r="O369" s="1" t="s">
        <v>802</v>
      </c>
      <c r="P369" s="1" t="s">
        <v>940</v>
      </c>
      <c r="Q369" s="1" t="s">
        <v>1140</v>
      </c>
      <c r="R369" s="1" t="s">
        <v>1105</v>
      </c>
      <c r="S369" s="1" t="s">
        <v>960</v>
      </c>
      <c r="T369" s="1" t="s">
        <v>1017</v>
      </c>
      <c r="U369" s="1" t="s">
        <v>899</v>
      </c>
      <c r="V369" s="1" t="s">
        <v>940</v>
      </c>
      <c r="W369" s="1" t="s">
        <v>980</v>
      </c>
      <c r="X369" s="1" t="s">
        <v>1013</v>
      </c>
      <c r="Y369" s="1" t="s">
        <v>942</v>
      </c>
      <c r="Z369" s="1" t="s">
        <v>902</v>
      </c>
      <c r="AA369" s="1" t="s">
        <v>1044</v>
      </c>
      <c r="AB369" s="1" t="s">
        <v>562</v>
      </c>
      <c r="AC369" s="1" t="s">
        <v>936</v>
      </c>
      <c r="AD369" s="1" t="s">
        <v>582</v>
      </c>
    </row>
    <row r="370" spans="1:30" x14ac:dyDescent="0.3">
      <c r="A370" s="1" t="s">
        <v>73</v>
      </c>
      <c r="B370">
        <v>2023</v>
      </c>
      <c r="C370" s="1" t="s">
        <v>123</v>
      </c>
      <c r="D370" s="1" t="s">
        <v>683</v>
      </c>
      <c r="E370" s="1" t="s">
        <v>1141</v>
      </c>
      <c r="F370" s="1" t="s">
        <v>980</v>
      </c>
      <c r="G370" s="1" t="s">
        <v>878</v>
      </c>
      <c r="H370" s="1" t="s">
        <v>617</v>
      </c>
      <c r="I370" s="1" t="s">
        <v>1005</v>
      </c>
      <c r="J370" s="1" t="s">
        <v>783</v>
      </c>
      <c r="K370" s="1" t="s">
        <v>861</v>
      </c>
      <c r="L370" s="1" t="s">
        <v>344</v>
      </c>
      <c r="M370" s="1" t="s">
        <v>1115</v>
      </c>
      <c r="N370" s="1" t="s">
        <v>1075</v>
      </c>
      <c r="O370" s="1" t="s">
        <v>895</v>
      </c>
      <c r="P370" s="1" t="s">
        <v>990</v>
      </c>
      <c r="Q370" s="1" t="s">
        <v>839</v>
      </c>
      <c r="R370" s="1" t="s">
        <v>1109</v>
      </c>
      <c r="S370" s="1" t="s">
        <v>1088</v>
      </c>
      <c r="T370" s="1" t="s">
        <v>1142</v>
      </c>
      <c r="U370" s="1" t="s">
        <v>899</v>
      </c>
      <c r="V370" s="1" t="s">
        <v>806</v>
      </c>
      <c r="W370" s="1" t="s">
        <v>1040</v>
      </c>
      <c r="X370" s="1" t="s">
        <v>934</v>
      </c>
      <c r="Y370" s="1" t="s">
        <v>757</v>
      </c>
      <c r="Z370" s="1" t="s">
        <v>511</v>
      </c>
      <c r="AA370" s="1" t="s">
        <v>519</v>
      </c>
      <c r="AB370" s="1" t="s">
        <v>884</v>
      </c>
      <c r="AC370" s="1" t="s">
        <v>949</v>
      </c>
      <c r="AD370" s="1" t="s">
        <v>228</v>
      </c>
    </row>
    <row r="371" spans="1:30" x14ac:dyDescent="0.3">
      <c r="A371" s="1" t="s">
        <v>30</v>
      </c>
      <c r="B371">
        <v>2023</v>
      </c>
      <c r="C371" s="1" t="s">
        <v>136</v>
      </c>
      <c r="D371" s="1" t="s">
        <v>675</v>
      </c>
      <c r="E371" s="1" t="s">
        <v>1048</v>
      </c>
      <c r="F371" s="1" t="s">
        <v>822</v>
      </c>
      <c r="G371" s="1" t="s">
        <v>1057</v>
      </c>
      <c r="H371" s="1" t="s">
        <v>814</v>
      </c>
      <c r="I371" s="1" t="s">
        <v>962</v>
      </c>
      <c r="J371" s="1" t="s">
        <v>646</v>
      </c>
      <c r="K371" s="1" t="s">
        <v>617</v>
      </c>
      <c r="L371" s="1" t="s">
        <v>269</v>
      </c>
      <c r="M371" s="1" t="s">
        <v>1143</v>
      </c>
      <c r="N371" s="1" t="s">
        <v>918</v>
      </c>
      <c r="O371" s="1" t="s">
        <v>1144</v>
      </c>
      <c r="P371" s="1" t="s">
        <v>977</v>
      </c>
      <c r="Q371" s="1" t="s">
        <v>1103</v>
      </c>
      <c r="R371" s="1" t="s">
        <v>885</v>
      </c>
      <c r="S371" s="1" t="s">
        <v>1145</v>
      </c>
      <c r="T371" s="1" t="s">
        <v>929</v>
      </c>
      <c r="U371" s="1" t="s">
        <v>892</v>
      </c>
      <c r="V371" s="1" t="s">
        <v>1038</v>
      </c>
      <c r="W371" s="1" t="s">
        <v>657</v>
      </c>
      <c r="X371" s="1" t="s">
        <v>875</v>
      </c>
      <c r="Y371" s="1" t="s">
        <v>908</v>
      </c>
      <c r="Z371" s="1" t="s">
        <v>683</v>
      </c>
      <c r="AA371" s="1" t="s">
        <v>1056</v>
      </c>
      <c r="AB371" s="1" t="s">
        <v>1007</v>
      </c>
      <c r="AC371" s="1" t="s">
        <v>576</v>
      </c>
      <c r="AD371" s="1" t="s">
        <v>657</v>
      </c>
    </row>
    <row r="372" spans="1:30" x14ac:dyDescent="0.3">
      <c r="A372" s="1" t="s">
        <v>54</v>
      </c>
      <c r="B372">
        <v>2023</v>
      </c>
      <c r="C372" s="1" t="s">
        <v>136</v>
      </c>
      <c r="D372" s="1" t="s">
        <v>970</v>
      </c>
      <c r="E372" s="1" t="s">
        <v>1050</v>
      </c>
      <c r="F372" s="1" t="s">
        <v>1045</v>
      </c>
      <c r="G372" s="1" t="s">
        <v>1062</v>
      </c>
      <c r="H372" s="1" t="s">
        <v>736</v>
      </c>
      <c r="I372" s="1" t="s">
        <v>975</v>
      </c>
      <c r="J372" s="1" t="s">
        <v>934</v>
      </c>
      <c r="K372" s="1" t="s">
        <v>540</v>
      </c>
      <c r="L372" s="1" t="s">
        <v>345</v>
      </c>
      <c r="M372" s="1" t="s">
        <v>1146</v>
      </c>
      <c r="N372" s="1" t="s">
        <v>914</v>
      </c>
      <c r="O372" s="1" t="s">
        <v>1147</v>
      </c>
      <c r="P372" s="1" t="s">
        <v>240</v>
      </c>
      <c r="Q372" s="1" t="s">
        <v>1148</v>
      </c>
      <c r="R372" s="1" t="s">
        <v>1026</v>
      </c>
      <c r="S372" s="1" t="s">
        <v>1074</v>
      </c>
      <c r="T372" s="1" t="s">
        <v>920</v>
      </c>
      <c r="U372" s="1" t="s">
        <v>594</v>
      </c>
      <c r="V372" s="1" t="s">
        <v>853</v>
      </c>
      <c r="W372" s="1" t="s">
        <v>809</v>
      </c>
      <c r="X372" s="1" t="s">
        <v>939</v>
      </c>
      <c r="Y372" s="1" t="s">
        <v>474</v>
      </c>
      <c r="Z372" s="1" t="s">
        <v>557</v>
      </c>
      <c r="AA372" s="1" t="s">
        <v>1041</v>
      </c>
      <c r="AB372" s="1" t="s">
        <v>1095</v>
      </c>
      <c r="AC372" s="1" t="s">
        <v>850</v>
      </c>
      <c r="AD372" s="1" t="s">
        <v>988</v>
      </c>
    </row>
    <row r="373" spans="1:30" x14ac:dyDescent="0.3">
      <c r="A373" s="1" t="s">
        <v>73</v>
      </c>
      <c r="B373">
        <v>2023</v>
      </c>
      <c r="C373" s="1" t="s">
        <v>136</v>
      </c>
      <c r="D373" s="1" t="s">
        <v>561</v>
      </c>
      <c r="E373" s="1" t="s">
        <v>1149</v>
      </c>
      <c r="F373" s="1" t="s">
        <v>675</v>
      </c>
      <c r="G373" s="1" t="s">
        <v>576</v>
      </c>
      <c r="H373" s="1" t="s">
        <v>614</v>
      </c>
      <c r="I373" s="1" t="s">
        <v>587</v>
      </c>
      <c r="J373" s="1" t="s">
        <v>685</v>
      </c>
      <c r="K373" s="1" t="s">
        <v>594</v>
      </c>
      <c r="L373" s="1" t="s">
        <v>296</v>
      </c>
      <c r="M373" s="1" t="s">
        <v>1150</v>
      </c>
      <c r="N373" s="1" t="s">
        <v>861</v>
      </c>
      <c r="O373" s="1" t="s">
        <v>881</v>
      </c>
      <c r="P373" s="1" t="s">
        <v>1071</v>
      </c>
      <c r="Q373" s="1" t="s">
        <v>1151</v>
      </c>
      <c r="R373" s="1" t="s">
        <v>1139</v>
      </c>
      <c r="S373" s="1" t="s">
        <v>1083</v>
      </c>
      <c r="T373" s="1" t="s">
        <v>1136</v>
      </c>
      <c r="U373" s="1" t="s">
        <v>594</v>
      </c>
      <c r="V373" s="1" t="s">
        <v>551</v>
      </c>
      <c r="W373" s="1" t="s">
        <v>899</v>
      </c>
      <c r="X373" s="1" t="s">
        <v>1142</v>
      </c>
      <c r="Y373" s="1" t="s">
        <v>843</v>
      </c>
      <c r="Z373" s="1" t="s">
        <v>223</v>
      </c>
      <c r="AA373" s="1" t="s">
        <v>1019</v>
      </c>
      <c r="AB373" s="1" t="s">
        <v>680</v>
      </c>
      <c r="AC373" s="1" t="s">
        <v>607</v>
      </c>
      <c r="AD373" s="1" t="s">
        <v>1071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3B824-6CD2-462A-B696-16519316FE40}">
  <sheetPr filterMode="1"/>
  <dimension ref="B4:AF377"/>
  <sheetViews>
    <sheetView topLeftCell="W1" zoomScale="90" zoomScaleNormal="90" workbookViewId="0">
      <selection activeCell="E5" sqref="E5:AF377"/>
    </sheetView>
  </sheetViews>
  <sheetFormatPr defaultRowHeight="14.4" x14ac:dyDescent="0.3"/>
  <cols>
    <col min="2" max="2" width="11.88671875" bestFit="1" customWidth="1"/>
    <col min="3" max="3" width="5.5546875" bestFit="1" customWidth="1"/>
    <col min="4" max="4" width="10.44140625" bestFit="1" customWidth="1"/>
    <col min="5" max="5" width="10.44140625" customWidth="1"/>
    <col min="6" max="6" width="21.33203125" bestFit="1" customWidth="1"/>
    <col min="7" max="7" width="14" bestFit="1" customWidth="1"/>
    <col min="8" max="8" width="6.6640625" bestFit="1" customWidth="1"/>
    <col min="9" max="9" width="18.21875" bestFit="1" customWidth="1"/>
    <col min="10" max="10" width="12.88671875" bestFit="1" customWidth="1"/>
    <col min="11" max="11" width="6.6640625" bestFit="1" customWidth="1"/>
    <col min="12" max="12" width="11.44140625" bestFit="1" customWidth="1"/>
    <col min="13" max="13" width="20.44140625" bestFit="1" customWidth="1"/>
    <col min="14" max="14" width="24.88671875" bestFit="1" customWidth="1"/>
    <col min="15" max="15" width="7.109375" bestFit="1" customWidth="1"/>
    <col min="16" max="16" width="24.77734375" bestFit="1" customWidth="1"/>
    <col min="17" max="17" width="35.6640625" bestFit="1" customWidth="1"/>
    <col min="18" max="18" width="20.44140625" bestFit="1" customWidth="1"/>
    <col min="19" max="19" width="28.88671875" bestFit="1" customWidth="1"/>
    <col min="20" max="20" width="9" bestFit="1" customWidth="1"/>
    <col min="21" max="21" width="10" bestFit="1" customWidth="1"/>
    <col min="22" max="22" width="22.6640625" bestFit="1" customWidth="1"/>
    <col min="23" max="23" width="8.88671875" bestFit="1" customWidth="1"/>
    <col min="24" max="24" width="14.109375" bestFit="1" customWidth="1"/>
    <col min="25" max="25" width="30.5546875" bestFit="1" customWidth="1"/>
    <col min="26" max="26" width="7.21875" bestFit="1" customWidth="1"/>
    <col min="27" max="27" width="30.109375" bestFit="1" customWidth="1"/>
    <col min="28" max="28" width="27.44140625" bestFit="1" customWidth="1"/>
    <col min="29" max="29" width="10.44140625" bestFit="1" customWidth="1"/>
    <col min="30" max="30" width="25.44140625" bestFit="1" customWidth="1"/>
    <col min="31" max="31" width="14.44140625" bestFit="1" customWidth="1"/>
    <col min="32" max="32" width="14.21875" bestFit="1" customWidth="1"/>
  </cols>
  <sheetData>
    <row r="4" spans="2:32" x14ac:dyDescent="0.3">
      <c r="B4">
        <f>0+1</f>
        <v>1</v>
      </c>
      <c r="C4">
        <f>B4+1</f>
        <v>2</v>
      </c>
      <c r="D4">
        <f t="shared" ref="D4:AF4" si="0">C4+1</f>
        <v>3</v>
      </c>
      <c r="F4">
        <f>D4+1</f>
        <v>4</v>
      </c>
      <c r="G4">
        <f t="shared" si="0"/>
        <v>5</v>
      </c>
      <c r="H4">
        <f t="shared" si="0"/>
        <v>6</v>
      </c>
      <c r="I4">
        <f t="shared" si="0"/>
        <v>7</v>
      </c>
      <c r="J4">
        <f t="shared" si="0"/>
        <v>8</v>
      </c>
      <c r="K4">
        <f t="shared" si="0"/>
        <v>9</v>
      </c>
      <c r="L4">
        <f t="shared" si="0"/>
        <v>10</v>
      </c>
      <c r="M4">
        <f t="shared" si="0"/>
        <v>11</v>
      </c>
      <c r="N4">
        <f t="shared" si="0"/>
        <v>12</v>
      </c>
      <c r="O4">
        <f t="shared" si="0"/>
        <v>13</v>
      </c>
      <c r="P4">
        <f t="shared" si="0"/>
        <v>14</v>
      </c>
      <c r="Q4">
        <f t="shared" si="0"/>
        <v>15</v>
      </c>
      <c r="R4">
        <f t="shared" si="0"/>
        <v>16</v>
      </c>
      <c r="S4">
        <f t="shared" si="0"/>
        <v>17</v>
      </c>
      <c r="T4">
        <f t="shared" si="0"/>
        <v>18</v>
      </c>
      <c r="U4">
        <f t="shared" si="0"/>
        <v>19</v>
      </c>
      <c r="V4">
        <f t="shared" si="0"/>
        <v>20</v>
      </c>
      <c r="W4">
        <f t="shared" si="0"/>
        <v>21</v>
      </c>
      <c r="X4">
        <f t="shared" si="0"/>
        <v>22</v>
      </c>
      <c r="Y4">
        <f t="shared" si="0"/>
        <v>23</v>
      </c>
      <c r="Z4">
        <f t="shared" si="0"/>
        <v>24</v>
      </c>
      <c r="AA4">
        <f t="shared" si="0"/>
        <v>25</v>
      </c>
      <c r="AB4">
        <f t="shared" si="0"/>
        <v>26</v>
      </c>
      <c r="AC4">
        <f t="shared" si="0"/>
        <v>27</v>
      </c>
      <c r="AD4">
        <f t="shared" si="0"/>
        <v>28</v>
      </c>
      <c r="AE4">
        <f t="shared" si="0"/>
        <v>29</v>
      </c>
      <c r="AF4">
        <f t="shared" si="0"/>
        <v>30</v>
      </c>
    </row>
    <row r="5" spans="2:32" x14ac:dyDescent="0.3">
      <c r="B5" s="24" t="s">
        <v>0</v>
      </c>
      <c r="C5" s="24" t="s">
        <v>1</v>
      </c>
      <c r="D5" s="24" t="s">
        <v>2</v>
      </c>
      <c r="E5" s="27" t="s">
        <v>1249</v>
      </c>
      <c r="F5" s="24" t="s">
        <v>3</v>
      </c>
      <c r="G5" s="24" t="s">
        <v>4</v>
      </c>
      <c r="H5" s="24" t="s">
        <v>5</v>
      </c>
      <c r="I5" s="24" t="s">
        <v>6</v>
      </c>
      <c r="J5" s="24" t="s">
        <v>7</v>
      </c>
      <c r="K5" s="24" t="s">
        <v>8</v>
      </c>
      <c r="L5" s="24" t="s">
        <v>9</v>
      </c>
      <c r="M5" s="24" t="s">
        <v>10</v>
      </c>
      <c r="N5" s="24" t="s">
        <v>11</v>
      </c>
      <c r="O5" s="24" t="s">
        <v>12</v>
      </c>
      <c r="P5" s="24" t="s">
        <v>13</v>
      </c>
      <c r="Q5" s="24" t="s">
        <v>14</v>
      </c>
      <c r="R5" s="24" t="s">
        <v>15</v>
      </c>
      <c r="S5" s="24" t="s">
        <v>16</v>
      </c>
      <c r="T5" s="24" t="s">
        <v>17</v>
      </c>
      <c r="U5" s="24" t="s">
        <v>18</v>
      </c>
      <c r="V5" s="24" t="s">
        <v>19</v>
      </c>
      <c r="W5" s="24" t="s">
        <v>20</v>
      </c>
      <c r="X5" s="24" t="s">
        <v>21</v>
      </c>
      <c r="Y5" s="24" t="s">
        <v>22</v>
      </c>
      <c r="Z5" s="24" t="s">
        <v>23</v>
      </c>
      <c r="AA5" s="24" t="s">
        <v>24</v>
      </c>
      <c r="AB5" s="24" t="s">
        <v>25</v>
      </c>
      <c r="AC5" s="24" t="s">
        <v>26</v>
      </c>
      <c r="AD5" s="24" t="s">
        <v>27</v>
      </c>
      <c r="AE5" s="24" t="s">
        <v>28</v>
      </c>
      <c r="AF5" s="24" t="s">
        <v>29</v>
      </c>
    </row>
    <row r="6" spans="2:32" hidden="1" x14ac:dyDescent="0.3">
      <c r="B6" s="13" t="s">
        <v>30</v>
      </c>
      <c r="C6" s="14">
        <v>2013</v>
      </c>
      <c r="D6" s="14" t="s">
        <v>31</v>
      </c>
      <c r="E6" s="14" t="str">
        <f>_xlfn.CONCAT(LEFT(D6,3),"-",RIGHT(C6,2))</f>
        <v>Jan-13</v>
      </c>
      <c r="F6" s="14">
        <v>107.5</v>
      </c>
      <c r="G6" s="14">
        <v>106.3</v>
      </c>
      <c r="H6" s="14">
        <v>108.1</v>
      </c>
      <c r="I6" s="14">
        <v>104.9</v>
      </c>
      <c r="J6" s="14">
        <v>106.1</v>
      </c>
      <c r="K6" s="14">
        <v>103.9</v>
      </c>
      <c r="L6" s="14">
        <v>101.9</v>
      </c>
      <c r="M6" s="14">
        <v>106.1</v>
      </c>
      <c r="N6" s="14">
        <v>106.8</v>
      </c>
      <c r="O6" s="14">
        <v>103.1</v>
      </c>
      <c r="P6" s="14">
        <v>104.8</v>
      </c>
      <c r="Q6" s="14">
        <v>106.7</v>
      </c>
      <c r="R6" s="14">
        <v>105.5</v>
      </c>
      <c r="S6" s="14">
        <v>105.1</v>
      </c>
      <c r="T6" s="14">
        <v>106.5</v>
      </c>
      <c r="U6" s="14">
        <v>105.8</v>
      </c>
      <c r="V6" s="14">
        <v>106.4</v>
      </c>
      <c r="W6" s="14" t="s">
        <v>48</v>
      </c>
      <c r="X6" s="14">
        <v>105.5</v>
      </c>
      <c r="Y6" s="14">
        <v>104.8</v>
      </c>
      <c r="Z6" s="14">
        <v>104</v>
      </c>
      <c r="AA6" s="14">
        <v>103.3</v>
      </c>
      <c r="AB6" s="14">
        <v>103.4</v>
      </c>
      <c r="AC6" s="14">
        <v>103.8</v>
      </c>
      <c r="AD6" s="14">
        <v>104.7</v>
      </c>
      <c r="AE6" s="14">
        <v>104</v>
      </c>
      <c r="AF6" s="14">
        <v>105.1</v>
      </c>
    </row>
    <row r="7" spans="2:32" hidden="1" x14ac:dyDescent="0.3">
      <c r="B7" s="13" t="s">
        <v>54</v>
      </c>
      <c r="C7" s="14">
        <v>2013</v>
      </c>
      <c r="D7" s="14" t="s">
        <v>31</v>
      </c>
      <c r="E7" s="14" t="str">
        <f t="shared" ref="E7:E70" si="1">_xlfn.CONCAT(LEFT(D7,3),"-",RIGHT(C7,2))</f>
        <v>Jan-13</v>
      </c>
      <c r="F7" s="14">
        <v>110.5</v>
      </c>
      <c r="G7" s="14">
        <v>109.1</v>
      </c>
      <c r="H7" s="14">
        <v>113</v>
      </c>
      <c r="I7" s="14">
        <v>103.6</v>
      </c>
      <c r="J7" s="14">
        <v>103.4</v>
      </c>
      <c r="K7" s="14">
        <v>102.3</v>
      </c>
      <c r="L7" s="14">
        <v>102.9</v>
      </c>
      <c r="M7" s="14">
        <v>105.8</v>
      </c>
      <c r="N7" s="14">
        <v>105.1</v>
      </c>
      <c r="O7" s="14">
        <v>101.8</v>
      </c>
      <c r="P7" s="14">
        <v>105.1</v>
      </c>
      <c r="Q7" s="14">
        <v>107.9</v>
      </c>
      <c r="R7" s="14">
        <v>105.9</v>
      </c>
      <c r="S7" s="14">
        <v>105.2</v>
      </c>
      <c r="T7" s="14">
        <v>105.9</v>
      </c>
      <c r="U7" s="14">
        <v>105</v>
      </c>
      <c r="V7" s="14">
        <v>105.8</v>
      </c>
      <c r="W7" s="14">
        <v>100.3</v>
      </c>
      <c r="X7" s="14">
        <v>105.4</v>
      </c>
      <c r="Y7" s="14">
        <v>104.8</v>
      </c>
      <c r="Z7" s="14">
        <v>104.1</v>
      </c>
      <c r="AA7" s="14">
        <v>103.2</v>
      </c>
      <c r="AB7" s="14">
        <v>102.9</v>
      </c>
      <c r="AC7" s="14">
        <v>103.5</v>
      </c>
      <c r="AD7" s="14">
        <v>104.3</v>
      </c>
      <c r="AE7" s="14">
        <v>103.7</v>
      </c>
      <c r="AF7" s="14">
        <v>104</v>
      </c>
    </row>
    <row r="8" spans="2:32" hidden="1" x14ac:dyDescent="0.3">
      <c r="B8" s="13" t="s">
        <v>73</v>
      </c>
      <c r="C8" s="14">
        <v>2013</v>
      </c>
      <c r="D8" s="14" t="s">
        <v>31</v>
      </c>
      <c r="E8" s="14" t="str">
        <f t="shared" si="1"/>
        <v>Jan-13</v>
      </c>
      <c r="F8" s="14">
        <v>108.4</v>
      </c>
      <c r="G8" s="14">
        <v>107.3</v>
      </c>
      <c r="H8" s="14">
        <v>110</v>
      </c>
      <c r="I8" s="14">
        <v>104.4</v>
      </c>
      <c r="J8" s="14">
        <v>105.1</v>
      </c>
      <c r="K8" s="14">
        <v>103.2</v>
      </c>
      <c r="L8" s="14">
        <v>102.2</v>
      </c>
      <c r="M8" s="14">
        <v>106</v>
      </c>
      <c r="N8" s="14">
        <v>106.2</v>
      </c>
      <c r="O8" s="14">
        <v>102.7</v>
      </c>
      <c r="P8" s="14">
        <v>104.9</v>
      </c>
      <c r="Q8" s="14">
        <v>107.3</v>
      </c>
      <c r="R8" s="14">
        <v>105.6</v>
      </c>
      <c r="S8" s="14">
        <v>105.1</v>
      </c>
      <c r="T8" s="14">
        <v>106.3</v>
      </c>
      <c r="U8" s="14">
        <v>105.5</v>
      </c>
      <c r="V8" s="14">
        <v>106.2</v>
      </c>
      <c r="W8" s="14">
        <v>100.3</v>
      </c>
      <c r="X8" s="14">
        <v>105.5</v>
      </c>
      <c r="Y8" s="14">
        <v>104.8</v>
      </c>
      <c r="Z8" s="14">
        <v>104</v>
      </c>
      <c r="AA8" s="14">
        <v>103.2</v>
      </c>
      <c r="AB8" s="14">
        <v>103.1</v>
      </c>
      <c r="AC8" s="14">
        <v>103.6</v>
      </c>
      <c r="AD8" s="14">
        <v>104.5</v>
      </c>
      <c r="AE8" s="14">
        <v>103.9</v>
      </c>
      <c r="AF8" s="14">
        <v>104.6</v>
      </c>
    </row>
    <row r="9" spans="2:32" hidden="1" x14ac:dyDescent="0.3">
      <c r="B9" s="13" t="s">
        <v>30</v>
      </c>
      <c r="C9" s="14">
        <v>2013</v>
      </c>
      <c r="D9" s="14" t="s">
        <v>85</v>
      </c>
      <c r="E9" s="14" t="str">
        <f t="shared" si="1"/>
        <v>Feb-13</v>
      </c>
      <c r="F9" s="14">
        <v>109.2</v>
      </c>
      <c r="G9" s="14">
        <v>108.7</v>
      </c>
      <c r="H9" s="14">
        <v>110.2</v>
      </c>
      <c r="I9" s="14">
        <v>105.4</v>
      </c>
      <c r="J9" s="14">
        <v>106.7</v>
      </c>
      <c r="K9" s="14">
        <v>104</v>
      </c>
      <c r="L9" s="14">
        <v>102.4</v>
      </c>
      <c r="M9" s="14">
        <v>105.9</v>
      </c>
      <c r="N9" s="14">
        <v>105.7</v>
      </c>
      <c r="O9" s="14">
        <v>103.1</v>
      </c>
      <c r="P9" s="14">
        <v>105.1</v>
      </c>
      <c r="Q9" s="14">
        <v>107.7</v>
      </c>
      <c r="R9" s="14">
        <v>106.3</v>
      </c>
      <c r="S9" s="14">
        <v>105.6</v>
      </c>
      <c r="T9" s="14">
        <v>107.1</v>
      </c>
      <c r="U9" s="14">
        <v>106.3</v>
      </c>
      <c r="V9" s="14">
        <v>107</v>
      </c>
      <c r="W9" s="14" t="s">
        <v>48</v>
      </c>
      <c r="X9" s="14">
        <v>106.2</v>
      </c>
      <c r="Y9" s="14">
        <v>105.2</v>
      </c>
      <c r="Z9" s="14">
        <v>104.4</v>
      </c>
      <c r="AA9" s="14">
        <v>103.9</v>
      </c>
      <c r="AB9" s="14">
        <v>104</v>
      </c>
      <c r="AC9" s="14">
        <v>104.1</v>
      </c>
      <c r="AD9" s="14">
        <v>104.6</v>
      </c>
      <c r="AE9" s="14">
        <v>104.4</v>
      </c>
      <c r="AF9" s="14">
        <v>105.8</v>
      </c>
    </row>
    <row r="10" spans="2:32" hidden="1" x14ac:dyDescent="0.3">
      <c r="B10" s="13" t="s">
        <v>54</v>
      </c>
      <c r="C10" s="14">
        <v>2013</v>
      </c>
      <c r="D10" s="14" t="s">
        <v>85</v>
      </c>
      <c r="E10" s="14" t="str">
        <f t="shared" si="1"/>
        <v>Feb-13</v>
      </c>
      <c r="F10" s="14">
        <v>112.9</v>
      </c>
      <c r="G10" s="14">
        <v>112.9</v>
      </c>
      <c r="H10" s="14">
        <v>116.9</v>
      </c>
      <c r="I10" s="14">
        <v>104</v>
      </c>
      <c r="J10" s="14">
        <v>103.5</v>
      </c>
      <c r="K10" s="14">
        <v>103.1</v>
      </c>
      <c r="L10" s="14">
        <v>104.9</v>
      </c>
      <c r="M10" s="14">
        <v>104.1</v>
      </c>
      <c r="N10" s="14">
        <v>103.8</v>
      </c>
      <c r="O10" s="14">
        <v>102.3</v>
      </c>
      <c r="P10" s="14">
        <v>106</v>
      </c>
      <c r="Q10" s="14">
        <v>109</v>
      </c>
      <c r="R10" s="14">
        <v>107.2</v>
      </c>
      <c r="S10" s="14">
        <v>106</v>
      </c>
      <c r="T10" s="14">
        <v>106.6</v>
      </c>
      <c r="U10" s="14">
        <v>105.5</v>
      </c>
      <c r="V10" s="14">
        <v>106.4</v>
      </c>
      <c r="W10" s="14">
        <v>100.4</v>
      </c>
      <c r="X10" s="14">
        <v>105.7</v>
      </c>
      <c r="Y10" s="14">
        <v>105.2</v>
      </c>
      <c r="Z10" s="14">
        <v>104.7</v>
      </c>
      <c r="AA10" s="14">
        <v>104.4</v>
      </c>
      <c r="AB10" s="14">
        <v>103.3</v>
      </c>
      <c r="AC10" s="14">
        <v>103.7</v>
      </c>
      <c r="AD10" s="14">
        <v>104.3</v>
      </c>
      <c r="AE10" s="14">
        <v>104.3</v>
      </c>
      <c r="AF10" s="14">
        <v>104.7</v>
      </c>
    </row>
    <row r="11" spans="2:32" hidden="1" x14ac:dyDescent="0.3">
      <c r="B11" s="13" t="s">
        <v>73</v>
      </c>
      <c r="C11" s="14">
        <v>2013</v>
      </c>
      <c r="D11" s="14" t="s">
        <v>85</v>
      </c>
      <c r="E11" s="14" t="str">
        <f t="shared" si="1"/>
        <v>Feb-13</v>
      </c>
      <c r="F11" s="14">
        <v>110.4</v>
      </c>
      <c r="G11" s="14">
        <v>110.2</v>
      </c>
      <c r="H11" s="14">
        <v>112.8</v>
      </c>
      <c r="I11" s="14">
        <v>104.9</v>
      </c>
      <c r="J11" s="14">
        <v>105.5</v>
      </c>
      <c r="K11" s="14">
        <v>103.6</v>
      </c>
      <c r="L11" s="14">
        <v>103.2</v>
      </c>
      <c r="M11" s="14">
        <v>105.3</v>
      </c>
      <c r="N11" s="14">
        <v>105.1</v>
      </c>
      <c r="O11" s="14">
        <v>102.8</v>
      </c>
      <c r="P11" s="14">
        <v>105.5</v>
      </c>
      <c r="Q11" s="14">
        <v>108.3</v>
      </c>
      <c r="R11" s="14">
        <v>106.6</v>
      </c>
      <c r="S11" s="14">
        <v>105.7</v>
      </c>
      <c r="T11" s="14">
        <v>106.9</v>
      </c>
      <c r="U11" s="14">
        <v>106</v>
      </c>
      <c r="V11" s="14">
        <v>106.8</v>
      </c>
      <c r="W11" s="14">
        <v>100.4</v>
      </c>
      <c r="X11" s="14">
        <v>106</v>
      </c>
      <c r="Y11" s="14">
        <v>105.2</v>
      </c>
      <c r="Z11" s="14">
        <v>104.5</v>
      </c>
      <c r="AA11" s="14">
        <v>104.2</v>
      </c>
      <c r="AB11" s="14">
        <v>103.6</v>
      </c>
      <c r="AC11" s="14">
        <v>103.9</v>
      </c>
      <c r="AD11" s="14">
        <v>104.5</v>
      </c>
      <c r="AE11" s="14">
        <v>104.4</v>
      </c>
      <c r="AF11" s="14">
        <v>105.3</v>
      </c>
    </row>
    <row r="12" spans="2:32" hidden="1" x14ac:dyDescent="0.3">
      <c r="B12" s="13" t="s">
        <v>30</v>
      </c>
      <c r="C12" s="14">
        <v>2013</v>
      </c>
      <c r="D12" s="14" t="s">
        <v>107</v>
      </c>
      <c r="E12" s="14" t="str">
        <f t="shared" si="1"/>
        <v>Mar-13</v>
      </c>
      <c r="F12" s="14">
        <v>110.2</v>
      </c>
      <c r="G12" s="14">
        <v>108.8</v>
      </c>
      <c r="H12" s="14">
        <v>109.9</v>
      </c>
      <c r="I12" s="14">
        <v>105.6</v>
      </c>
      <c r="J12" s="14">
        <v>106.2</v>
      </c>
      <c r="K12" s="14">
        <v>105.7</v>
      </c>
      <c r="L12" s="14">
        <v>101.4</v>
      </c>
      <c r="M12" s="14">
        <v>105.7</v>
      </c>
      <c r="N12" s="14">
        <v>105</v>
      </c>
      <c r="O12" s="14">
        <v>103.3</v>
      </c>
      <c r="P12" s="14">
        <v>105.6</v>
      </c>
      <c r="Q12" s="14">
        <v>108.2</v>
      </c>
      <c r="R12" s="14">
        <v>106.6</v>
      </c>
      <c r="S12" s="14">
        <v>106.5</v>
      </c>
      <c r="T12" s="14">
        <v>107.6</v>
      </c>
      <c r="U12" s="14">
        <v>106.8</v>
      </c>
      <c r="V12" s="14">
        <v>107.5</v>
      </c>
      <c r="W12" s="14" t="s">
        <v>48</v>
      </c>
      <c r="X12" s="14">
        <v>106.1</v>
      </c>
      <c r="Y12" s="14">
        <v>105.6</v>
      </c>
      <c r="Z12" s="14">
        <v>104.7</v>
      </c>
      <c r="AA12" s="14">
        <v>104.6</v>
      </c>
      <c r="AB12" s="14">
        <v>104</v>
      </c>
      <c r="AC12" s="14">
        <v>104.3</v>
      </c>
      <c r="AD12" s="14">
        <v>104.3</v>
      </c>
      <c r="AE12" s="14">
        <v>104.6</v>
      </c>
      <c r="AF12" s="14">
        <v>106</v>
      </c>
    </row>
    <row r="13" spans="2:32" hidden="1" x14ac:dyDescent="0.3">
      <c r="B13" s="13" t="s">
        <v>54</v>
      </c>
      <c r="C13" s="14">
        <v>2013</v>
      </c>
      <c r="D13" s="14" t="s">
        <v>107</v>
      </c>
      <c r="E13" s="14" t="str">
        <f t="shared" si="1"/>
        <v>Mar-13</v>
      </c>
      <c r="F13" s="14">
        <v>113.9</v>
      </c>
      <c r="G13" s="14">
        <v>111.4</v>
      </c>
      <c r="H13" s="14">
        <v>113.2</v>
      </c>
      <c r="I13" s="14">
        <v>104.3</v>
      </c>
      <c r="J13" s="14">
        <v>102.7</v>
      </c>
      <c r="K13" s="14">
        <v>104.9</v>
      </c>
      <c r="L13" s="14">
        <v>103.8</v>
      </c>
      <c r="M13" s="14">
        <v>103.5</v>
      </c>
      <c r="N13" s="14">
        <v>102.6</v>
      </c>
      <c r="O13" s="14">
        <v>102.4</v>
      </c>
      <c r="P13" s="14">
        <v>107</v>
      </c>
      <c r="Q13" s="14">
        <v>109.8</v>
      </c>
      <c r="R13" s="14">
        <v>107.3</v>
      </c>
      <c r="S13" s="14">
        <v>106.8</v>
      </c>
      <c r="T13" s="14">
        <v>107.2</v>
      </c>
      <c r="U13" s="14">
        <v>106</v>
      </c>
      <c r="V13" s="14">
        <v>107</v>
      </c>
      <c r="W13" s="14">
        <v>100.4</v>
      </c>
      <c r="X13" s="14">
        <v>106</v>
      </c>
      <c r="Y13" s="14">
        <v>105.7</v>
      </c>
      <c r="Z13" s="14">
        <v>105.2</v>
      </c>
      <c r="AA13" s="14">
        <v>105.5</v>
      </c>
      <c r="AB13" s="14">
        <v>103.5</v>
      </c>
      <c r="AC13" s="14">
        <v>103.8</v>
      </c>
      <c r="AD13" s="14">
        <v>104.2</v>
      </c>
      <c r="AE13" s="14">
        <v>104.9</v>
      </c>
      <c r="AF13" s="14">
        <v>105</v>
      </c>
    </row>
    <row r="14" spans="2:32" hidden="1" x14ac:dyDescent="0.3">
      <c r="B14" s="13" t="s">
        <v>73</v>
      </c>
      <c r="C14" s="14">
        <v>2013</v>
      </c>
      <c r="D14" s="14" t="s">
        <v>107</v>
      </c>
      <c r="E14" s="14" t="str">
        <f t="shared" si="1"/>
        <v>Mar-13</v>
      </c>
      <c r="F14" s="14">
        <v>111.4</v>
      </c>
      <c r="G14" s="14">
        <v>109.7</v>
      </c>
      <c r="H14" s="14">
        <v>111.2</v>
      </c>
      <c r="I14" s="14">
        <v>105.1</v>
      </c>
      <c r="J14" s="14">
        <v>104.9</v>
      </c>
      <c r="K14" s="14">
        <v>105.3</v>
      </c>
      <c r="L14" s="14">
        <v>102.2</v>
      </c>
      <c r="M14" s="14">
        <v>105</v>
      </c>
      <c r="N14" s="14">
        <v>104.2</v>
      </c>
      <c r="O14" s="14">
        <v>103</v>
      </c>
      <c r="P14" s="14">
        <v>106.2</v>
      </c>
      <c r="Q14" s="14">
        <v>108.9</v>
      </c>
      <c r="R14" s="14">
        <v>106.9</v>
      </c>
      <c r="S14" s="14">
        <v>106.6</v>
      </c>
      <c r="T14" s="14">
        <v>107.4</v>
      </c>
      <c r="U14" s="14">
        <v>106.5</v>
      </c>
      <c r="V14" s="14">
        <v>107.3</v>
      </c>
      <c r="W14" s="14">
        <v>100.4</v>
      </c>
      <c r="X14" s="14">
        <v>106.1</v>
      </c>
      <c r="Y14" s="14">
        <v>105.6</v>
      </c>
      <c r="Z14" s="14">
        <v>104.9</v>
      </c>
      <c r="AA14" s="14">
        <v>105.1</v>
      </c>
      <c r="AB14" s="14">
        <v>103.7</v>
      </c>
      <c r="AC14" s="14">
        <v>104</v>
      </c>
      <c r="AD14" s="14">
        <v>104.3</v>
      </c>
      <c r="AE14" s="14">
        <v>104.7</v>
      </c>
      <c r="AF14" s="14">
        <v>105.5</v>
      </c>
    </row>
    <row r="15" spans="2:32" hidden="1" x14ac:dyDescent="0.3">
      <c r="B15" s="13" t="s">
        <v>30</v>
      </c>
      <c r="C15" s="14">
        <v>2013</v>
      </c>
      <c r="D15" s="14" t="s">
        <v>123</v>
      </c>
      <c r="E15" s="14" t="str">
        <f t="shared" si="1"/>
        <v>Apr-13</v>
      </c>
      <c r="F15" s="14">
        <v>110.2</v>
      </c>
      <c r="G15" s="14">
        <v>109.5</v>
      </c>
      <c r="H15" s="14">
        <v>106.9</v>
      </c>
      <c r="I15" s="14">
        <v>106.3</v>
      </c>
      <c r="J15" s="14">
        <v>105.7</v>
      </c>
      <c r="K15" s="14">
        <v>108.3</v>
      </c>
      <c r="L15" s="14">
        <v>103.4</v>
      </c>
      <c r="M15" s="14">
        <v>105.7</v>
      </c>
      <c r="N15" s="14">
        <v>104.2</v>
      </c>
      <c r="O15" s="14">
        <v>103.2</v>
      </c>
      <c r="P15" s="14">
        <v>106.5</v>
      </c>
      <c r="Q15" s="14">
        <v>108.8</v>
      </c>
      <c r="R15" s="14">
        <v>107.1</v>
      </c>
      <c r="S15" s="14">
        <v>107.1</v>
      </c>
      <c r="T15" s="14">
        <v>108.1</v>
      </c>
      <c r="U15" s="14">
        <v>107.4</v>
      </c>
      <c r="V15" s="14">
        <v>108</v>
      </c>
      <c r="W15" s="14" t="s">
        <v>48</v>
      </c>
      <c r="X15" s="14">
        <v>106.5</v>
      </c>
      <c r="Y15" s="14">
        <v>106.1</v>
      </c>
      <c r="Z15" s="14">
        <v>105.1</v>
      </c>
      <c r="AA15" s="14">
        <v>104.4</v>
      </c>
      <c r="AB15" s="14">
        <v>104.5</v>
      </c>
      <c r="AC15" s="14">
        <v>104.8</v>
      </c>
      <c r="AD15" s="14">
        <v>102.7</v>
      </c>
      <c r="AE15" s="14">
        <v>104.6</v>
      </c>
      <c r="AF15" s="14">
        <v>106.4</v>
      </c>
    </row>
    <row r="16" spans="2:32" hidden="1" x14ac:dyDescent="0.3">
      <c r="B16" s="13" t="s">
        <v>54</v>
      </c>
      <c r="C16" s="14">
        <v>2013</v>
      </c>
      <c r="D16" s="14" t="s">
        <v>123</v>
      </c>
      <c r="E16" s="14" t="str">
        <f t="shared" si="1"/>
        <v>Apr-13</v>
      </c>
      <c r="F16" s="14">
        <v>114.6</v>
      </c>
      <c r="G16" s="14">
        <v>113.4</v>
      </c>
      <c r="H16" s="14">
        <v>106</v>
      </c>
      <c r="I16" s="14">
        <v>104.7</v>
      </c>
      <c r="J16" s="14">
        <v>102.1</v>
      </c>
      <c r="K16" s="14">
        <v>109.5</v>
      </c>
      <c r="L16" s="14">
        <v>109.7</v>
      </c>
      <c r="M16" s="14">
        <v>104.6</v>
      </c>
      <c r="N16" s="14">
        <v>102</v>
      </c>
      <c r="O16" s="14">
        <v>103.5</v>
      </c>
      <c r="P16" s="14">
        <v>108.2</v>
      </c>
      <c r="Q16" s="14">
        <v>110.6</v>
      </c>
      <c r="R16" s="14">
        <v>108.8</v>
      </c>
      <c r="S16" s="14">
        <v>108.5</v>
      </c>
      <c r="T16" s="14">
        <v>107.9</v>
      </c>
      <c r="U16" s="14">
        <v>106.4</v>
      </c>
      <c r="V16" s="14">
        <v>107.7</v>
      </c>
      <c r="W16" s="14">
        <v>100.5</v>
      </c>
      <c r="X16" s="14">
        <v>106.4</v>
      </c>
      <c r="Y16" s="14">
        <v>106.5</v>
      </c>
      <c r="Z16" s="14">
        <v>105.7</v>
      </c>
      <c r="AA16" s="14">
        <v>105</v>
      </c>
      <c r="AB16" s="14">
        <v>104</v>
      </c>
      <c r="AC16" s="14">
        <v>105.2</v>
      </c>
      <c r="AD16" s="14">
        <v>103.2</v>
      </c>
      <c r="AE16" s="14">
        <v>105.1</v>
      </c>
      <c r="AF16" s="14">
        <v>105.7</v>
      </c>
    </row>
    <row r="17" spans="2:32" hidden="1" x14ac:dyDescent="0.3">
      <c r="B17" s="13" t="s">
        <v>73</v>
      </c>
      <c r="C17" s="14">
        <v>2013</v>
      </c>
      <c r="D17" s="14" t="s">
        <v>123</v>
      </c>
      <c r="E17" s="14" t="str">
        <f t="shared" si="1"/>
        <v>Apr-13</v>
      </c>
      <c r="F17" s="14">
        <v>111.6</v>
      </c>
      <c r="G17" s="14">
        <v>110.9</v>
      </c>
      <c r="H17" s="14">
        <v>106.6</v>
      </c>
      <c r="I17" s="14">
        <v>105.7</v>
      </c>
      <c r="J17" s="14">
        <v>104.4</v>
      </c>
      <c r="K17" s="14">
        <v>108.9</v>
      </c>
      <c r="L17" s="14">
        <v>105.5</v>
      </c>
      <c r="M17" s="14">
        <v>105.3</v>
      </c>
      <c r="N17" s="14">
        <v>103.5</v>
      </c>
      <c r="O17" s="14">
        <v>103.3</v>
      </c>
      <c r="P17" s="14">
        <v>107.2</v>
      </c>
      <c r="Q17" s="14">
        <v>109.6</v>
      </c>
      <c r="R17" s="14">
        <v>107.7</v>
      </c>
      <c r="S17" s="14">
        <v>107.5</v>
      </c>
      <c r="T17" s="14">
        <v>108</v>
      </c>
      <c r="U17" s="14">
        <v>107</v>
      </c>
      <c r="V17" s="14">
        <v>107.9</v>
      </c>
      <c r="W17" s="14">
        <v>100.5</v>
      </c>
      <c r="X17" s="14">
        <v>106.5</v>
      </c>
      <c r="Y17" s="14">
        <v>106.3</v>
      </c>
      <c r="Z17" s="14">
        <v>105.3</v>
      </c>
      <c r="AA17" s="14">
        <v>104.7</v>
      </c>
      <c r="AB17" s="14">
        <v>104.2</v>
      </c>
      <c r="AC17" s="14">
        <v>105</v>
      </c>
      <c r="AD17" s="14">
        <v>102.9</v>
      </c>
      <c r="AE17" s="14">
        <v>104.8</v>
      </c>
      <c r="AF17" s="14">
        <v>106.1</v>
      </c>
    </row>
    <row r="18" spans="2:32" hidden="1" x14ac:dyDescent="0.3">
      <c r="B18" s="13" t="s">
        <v>30</v>
      </c>
      <c r="C18" s="14">
        <v>2013</v>
      </c>
      <c r="D18" s="14" t="s">
        <v>136</v>
      </c>
      <c r="E18" s="14" t="str">
        <f t="shared" si="1"/>
        <v>May-13</v>
      </c>
      <c r="F18" s="14">
        <v>110.9</v>
      </c>
      <c r="G18" s="14">
        <v>109.8</v>
      </c>
      <c r="H18" s="14">
        <v>105.9</v>
      </c>
      <c r="I18" s="14">
        <v>107.5</v>
      </c>
      <c r="J18" s="14">
        <v>105.3</v>
      </c>
      <c r="K18" s="14">
        <v>108.1</v>
      </c>
      <c r="L18" s="14">
        <v>107.3</v>
      </c>
      <c r="M18" s="14">
        <v>106.1</v>
      </c>
      <c r="N18" s="14">
        <v>103.7</v>
      </c>
      <c r="O18" s="14">
        <v>104</v>
      </c>
      <c r="P18" s="14">
        <v>107.4</v>
      </c>
      <c r="Q18" s="14">
        <v>109.9</v>
      </c>
      <c r="R18" s="14">
        <v>108.1</v>
      </c>
      <c r="S18" s="14">
        <v>108.1</v>
      </c>
      <c r="T18" s="14">
        <v>108.8</v>
      </c>
      <c r="U18" s="14">
        <v>107.9</v>
      </c>
      <c r="V18" s="14">
        <v>108.6</v>
      </c>
      <c r="W18" s="14" t="s">
        <v>48</v>
      </c>
      <c r="X18" s="14">
        <v>107.5</v>
      </c>
      <c r="Y18" s="14">
        <v>106.8</v>
      </c>
      <c r="Z18" s="14">
        <v>105.7</v>
      </c>
      <c r="AA18" s="14">
        <v>104.1</v>
      </c>
      <c r="AB18" s="14">
        <v>105</v>
      </c>
      <c r="AC18" s="14">
        <v>105.5</v>
      </c>
      <c r="AD18" s="14">
        <v>102.1</v>
      </c>
      <c r="AE18" s="14">
        <v>104.8</v>
      </c>
      <c r="AF18" s="14">
        <v>107.2</v>
      </c>
    </row>
    <row r="19" spans="2:32" hidden="1" x14ac:dyDescent="0.3">
      <c r="B19" s="13" t="s">
        <v>54</v>
      </c>
      <c r="C19" s="14">
        <v>2013</v>
      </c>
      <c r="D19" s="14" t="s">
        <v>136</v>
      </c>
      <c r="E19" s="14" t="str">
        <f t="shared" si="1"/>
        <v>May-13</v>
      </c>
      <c r="F19" s="14">
        <v>115.4</v>
      </c>
      <c r="G19" s="14">
        <v>114.2</v>
      </c>
      <c r="H19" s="14">
        <v>102.7</v>
      </c>
      <c r="I19" s="14">
        <v>105.5</v>
      </c>
      <c r="J19" s="14">
        <v>101.5</v>
      </c>
      <c r="K19" s="14">
        <v>110.6</v>
      </c>
      <c r="L19" s="14">
        <v>123.7</v>
      </c>
      <c r="M19" s="14">
        <v>105.2</v>
      </c>
      <c r="N19" s="14">
        <v>101.9</v>
      </c>
      <c r="O19" s="14">
        <v>105</v>
      </c>
      <c r="P19" s="14">
        <v>109.1</v>
      </c>
      <c r="Q19" s="14">
        <v>111.3</v>
      </c>
      <c r="R19" s="14">
        <v>111.1</v>
      </c>
      <c r="S19" s="14">
        <v>109.8</v>
      </c>
      <c r="T19" s="14">
        <v>108.5</v>
      </c>
      <c r="U19" s="14">
        <v>106.7</v>
      </c>
      <c r="V19" s="14">
        <v>108.3</v>
      </c>
      <c r="W19" s="14">
        <v>100.5</v>
      </c>
      <c r="X19" s="14">
        <v>107.2</v>
      </c>
      <c r="Y19" s="14">
        <v>107.1</v>
      </c>
      <c r="Z19" s="14">
        <v>106.2</v>
      </c>
      <c r="AA19" s="14">
        <v>103.9</v>
      </c>
      <c r="AB19" s="14">
        <v>104.6</v>
      </c>
      <c r="AC19" s="14">
        <v>105.7</v>
      </c>
      <c r="AD19" s="14">
        <v>102.6</v>
      </c>
      <c r="AE19" s="14">
        <v>104.9</v>
      </c>
      <c r="AF19" s="14">
        <v>106.6</v>
      </c>
    </row>
    <row r="20" spans="2:32" hidden="1" x14ac:dyDescent="0.3">
      <c r="B20" s="13" t="s">
        <v>73</v>
      </c>
      <c r="C20" s="14">
        <v>2013</v>
      </c>
      <c r="D20" s="14" t="s">
        <v>136</v>
      </c>
      <c r="E20" s="14" t="str">
        <f t="shared" si="1"/>
        <v>May-13</v>
      </c>
      <c r="F20" s="14">
        <v>112.3</v>
      </c>
      <c r="G20" s="14">
        <v>111.3</v>
      </c>
      <c r="H20" s="14">
        <v>104.7</v>
      </c>
      <c r="I20" s="14">
        <v>106.8</v>
      </c>
      <c r="J20" s="14">
        <v>103.9</v>
      </c>
      <c r="K20" s="14">
        <v>109.3</v>
      </c>
      <c r="L20" s="14">
        <v>112.9</v>
      </c>
      <c r="M20" s="14">
        <v>105.8</v>
      </c>
      <c r="N20" s="14">
        <v>103.1</v>
      </c>
      <c r="O20" s="14">
        <v>104.3</v>
      </c>
      <c r="P20" s="14">
        <v>108.1</v>
      </c>
      <c r="Q20" s="14">
        <v>110.5</v>
      </c>
      <c r="R20" s="14">
        <v>109.2</v>
      </c>
      <c r="S20" s="14">
        <v>108.6</v>
      </c>
      <c r="T20" s="14">
        <v>108.7</v>
      </c>
      <c r="U20" s="14">
        <v>107.4</v>
      </c>
      <c r="V20" s="14">
        <v>108.5</v>
      </c>
      <c r="W20" s="14">
        <v>100.5</v>
      </c>
      <c r="X20" s="14">
        <v>107.4</v>
      </c>
      <c r="Y20" s="14">
        <v>106.9</v>
      </c>
      <c r="Z20" s="14">
        <v>105.9</v>
      </c>
      <c r="AA20" s="14">
        <v>104</v>
      </c>
      <c r="AB20" s="14">
        <v>104.8</v>
      </c>
      <c r="AC20" s="14">
        <v>105.6</v>
      </c>
      <c r="AD20" s="14">
        <v>102.3</v>
      </c>
      <c r="AE20" s="14">
        <v>104.8</v>
      </c>
      <c r="AF20" s="14">
        <v>106.9</v>
      </c>
    </row>
    <row r="21" spans="2:32" hidden="1" x14ac:dyDescent="0.3">
      <c r="B21" s="13" t="s">
        <v>30</v>
      </c>
      <c r="C21" s="14">
        <v>2013</v>
      </c>
      <c r="D21" s="14" t="s">
        <v>146</v>
      </c>
      <c r="E21" s="14" t="str">
        <f t="shared" si="1"/>
        <v>Jun-13</v>
      </c>
      <c r="F21" s="14">
        <v>112.3</v>
      </c>
      <c r="G21" s="14">
        <v>112.1</v>
      </c>
      <c r="H21" s="14">
        <v>108.1</v>
      </c>
      <c r="I21" s="14">
        <v>108.3</v>
      </c>
      <c r="J21" s="14">
        <v>105.9</v>
      </c>
      <c r="K21" s="14">
        <v>109.2</v>
      </c>
      <c r="L21" s="14">
        <v>118</v>
      </c>
      <c r="M21" s="14">
        <v>106.8</v>
      </c>
      <c r="N21" s="14">
        <v>104.1</v>
      </c>
      <c r="O21" s="14">
        <v>105.4</v>
      </c>
      <c r="P21" s="14">
        <v>108.2</v>
      </c>
      <c r="Q21" s="14">
        <v>111</v>
      </c>
      <c r="R21" s="14">
        <v>110.6</v>
      </c>
      <c r="S21" s="14">
        <v>109</v>
      </c>
      <c r="T21" s="14">
        <v>109.7</v>
      </c>
      <c r="U21" s="14">
        <v>108.8</v>
      </c>
      <c r="V21" s="14">
        <v>109.5</v>
      </c>
      <c r="W21" s="14" t="s">
        <v>48</v>
      </c>
      <c r="X21" s="14">
        <v>108.5</v>
      </c>
      <c r="Y21" s="14">
        <v>107.5</v>
      </c>
      <c r="Z21" s="14">
        <v>106.3</v>
      </c>
      <c r="AA21" s="14">
        <v>105</v>
      </c>
      <c r="AB21" s="14">
        <v>105.6</v>
      </c>
      <c r="AC21" s="14">
        <v>106.5</v>
      </c>
      <c r="AD21" s="14">
        <v>102.5</v>
      </c>
      <c r="AE21" s="14">
        <v>105.5</v>
      </c>
      <c r="AF21" s="14">
        <v>108.9</v>
      </c>
    </row>
    <row r="22" spans="2:32" hidden="1" x14ac:dyDescent="0.3">
      <c r="B22" s="13" t="s">
        <v>54</v>
      </c>
      <c r="C22" s="14">
        <v>2013</v>
      </c>
      <c r="D22" s="14" t="s">
        <v>146</v>
      </c>
      <c r="E22" s="14" t="str">
        <f t="shared" si="1"/>
        <v>Jun-13</v>
      </c>
      <c r="F22" s="14">
        <v>117</v>
      </c>
      <c r="G22" s="14">
        <v>120.1</v>
      </c>
      <c r="H22" s="14">
        <v>112.5</v>
      </c>
      <c r="I22" s="14">
        <v>107.3</v>
      </c>
      <c r="J22" s="14">
        <v>101.3</v>
      </c>
      <c r="K22" s="14">
        <v>112.4</v>
      </c>
      <c r="L22" s="14">
        <v>143.6</v>
      </c>
      <c r="M22" s="14">
        <v>105.4</v>
      </c>
      <c r="N22" s="14">
        <v>101.4</v>
      </c>
      <c r="O22" s="14">
        <v>106.4</v>
      </c>
      <c r="P22" s="14">
        <v>110</v>
      </c>
      <c r="Q22" s="14">
        <v>112.2</v>
      </c>
      <c r="R22" s="14">
        <v>115</v>
      </c>
      <c r="S22" s="14">
        <v>110.9</v>
      </c>
      <c r="T22" s="14">
        <v>109.2</v>
      </c>
      <c r="U22" s="14">
        <v>107.2</v>
      </c>
      <c r="V22" s="14">
        <v>108.9</v>
      </c>
      <c r="W22" s="14">
        <v>106.6</v>
      </c>
      <c r="X22" s="14">
        <v>108</v>
      </c>
      <c r="Y22" s="14">
        <v>107.7</v>
      </c>
      <c r="Z22" s="14">
        <v>106.5</v>
      </c>
      <c r="AA22" s="14">
        <v>105.2</v>
      </c>
      <c r="AB22" s="14">
        <v>105.2</v>
      </c>
      <c r="AC22" s="14">
        <v>108.1</v>
      </c>
      <c r="AD22" s="14">
        <v>103.3</v>
      </c>
      <c r="AE22" s="14">
        <v>106.1</v>
      </c>
      <c r="AF22" s="14">
        <v>109.7</v>
      </c>
    </row>
    <row r="23" spans="2:32" hidden="1" x14ac:dyDescent="0.3">
      <c r="B23" s="13" t="s">
        <v>73</v>
      </c>
      <c r="C23" s="14">
        <v>2013</v>
      </c>
      <c r="D23" s="14" t="s">
        <v>146</v>
      </c>
      <c r="E23" s="14" t="str">
        <f t="shared" si="1"/>
        <v>Jun-13</v>
      </c>
      <c r="F23" s="14">
        <v>113.8</v>
      </c>
      <c r="G23" s="14">
        <v>114.9</v>
      </c>
      <c r="H23" s="14">
        <v>109.8</v>
      </c>
      <c r="I23" s="14">
        <v>107.9</v>
      </c>
      <c r="J23" s="14">
        <v>104.2</v>
      </c>
      <c r="K23" s="14">
        <v>110.7</v>
      </c>
      <c r="L23" s="14">
        <v>126.7</v>
      </c>
      <c r="M23" s="14">
        <v>106.3</v>
      </c>
      <c r="N23" s="14">
        <v>103.2</v>
      </c>
      <c r="O23" s="14">
        <v>105.7</v>
      </c>
      <c r="P23" s="14">
        <v>109</v>
      </c>
      <c r="Q23" s="14">
        <v>111.6</v>
      </c>
      <c r="R23" s="14">
        <v>112.2</v>
      </c>
      <c r="S23" s="14">
        <v>109.5</v>
      </c>
      <c r="T23" s="14">
        <v>109.5</v>
      </c>
      <c r="U23" s="14">
        <v>108.1</v>
      </c>
      <c r="V23" s="14">
        <v>109.3</v>
      </c>
      <c r="W23" s="14">
        <v>106.6</v>
      </c>
      <c r="X23" s="14">
        <v>108.3</v>
      </c>
      <c r="Y23" s="14">
        <v>107.6</v>
      </c>
      <c r="Z23" s="14">
        <v>106.4</v>
      </c>
      <c r="AA23" s="14">
        <v>105.1</v>
      </c>
      <c r="AB23" s="14">
        <v>105.4</v>
      </c>
      <c r="AC23" s="14">
        <v>107.4</v>
      </c>
      <c r="AD23" s="14">
        <v>102.8</v>
      </c>
      <c r="AE23" s="14">
        <v>105.8</v>
      </c>
      <c r="AF23" s="14">
        <v>109.3</v>
      </c>
    </row>
    <row r="24" spans="2:32" hidden="1" x14ac:dyDescent="0.3">
      <c r="B24" s="13" t="s">
        <v>30</v>
      </c>
      <c r="C24" s="14">
        <v>2013</v>
      </c>
      <c r="D24" s="14" t="s">
        <v>163</v>
      </c>
      <c r="E24" s="14" t="str">
        <f t="shared" si="1"/>
        <v>Jul-13</v>
      </c>
      <c r="F24" s="14">
        <v>113.4</v>
      </c>
      <c r="G24" s="14">
        <v>114.9</v>
      </c>
      <c r="H24" s="14">
        <v>110.5</v>
      </c>
      <c r="I24" s="14">
        <v>109.3</v>
      </c>
      <c r="J24" s="14">
        <v>106.2</v>
      </c>
      <c r="K24" s="14">
        <v>110.3</v>
      </c>
      <c r="L24" s="14">
        <v>129.19999999999999</v>
      </c>
      <c r="M24" s="14">
        <v>107.1</v>
      </c>
      <c r="N24" s="14">
        <v>104.3</v>
      </c>
      <c r="O24" s="14">
        <v>106.4</v>
      </c>
      <c r="P24" s="14">
        <v>109.1</v>
      </c>
      <c r="Q24" s="14">
        <v>112.1</v>
      </c>
      <c r="R24" s="14">
        <v>113.1</v>
      </c>
      <c r="S24" s="14">
        <v>109.8</v>
      </c>
      <c r="T24" s="14">
        <v>110.5</v>
      </c>
      <c r="U24" s="14">
        <v>109.5</v>
      </c>
      <c r="V24" s="14">
        <v>110.3</v>
      </c>
      <c r="W24" s="14" t="s">
        <v>48</v>
      </c>
      <c r="X24" s="14">
        <v>109.5</v>
      </c>
      <c r="Y24" s="14">
        <v>108.3</v>
      </c>
      <c r="Z24" s="14">
        <v>106.9</v>
      </c>
      <c r="AA24" s="14">
        <v>106.8</v>
      </c>
      <c r="AB24" s="14">
        <v>106.4</v>
      </c>
      <c r="AC24" s="14">
        <v>107.8</v>
      </c>
      <c r="AD24" s="14">
        <v>102.5</v>
      </c>
      <c r="AE24" s="14">
        <v>106.5</v>
      </c>
      <c r="AF24" s="14">
        <v>110.7</v>
      </c>
    </row>
    <row r="25" spans="2:32" hidden="1" x14ac:dyDescent="0.3">
      <c r="B25" s="13" t="s">
        <v>54</v>
      </c>
      <c r="C25" s="14">
        <v>2013</v>
      </c>
      <c r="D25" s="14" t="s">
        <v>163</v>
      </c>
      <c r="E25" s="14" t="str">
        <f t="shared" si="1"/>
        <v>Jul-13</v>
      </c>
      <c r="F25" s="14">
        <v>117.8</v>
      </c>
      <c r="G25" s="14">
        <v>119.2</v>
      </c>
      <c r="H25" s="14">
        <v>114</v>
      </c>
      <c r="I25" s="14">
        <v>108.3</v>
      </c>
      <c r="J25" s="14">
        <v>101.1</v>
      </c>
      <c r="K25" s="14">
        <v>113.2</v>
      </c>
      <c r="L25" s="14">
        <v>160.9</v>
      </c>
      <c r="M25" s="14">
        <v>105.1</v>
      </c>
      <c r="N25" s="14">
        <v>101.3</v>
      </c>
      <c r="O25" s="14">
        <v>107.5</v>
      </c>
      <c r="P25" s="14">
        <v>110.4</v>
      </c>
      <c r="Q25" s="14">
        <v>113.1</v>
      </c>
      <c r="R25" s="14">
        <v>117.5</v>
      </c>
      <c r="S25" s="14">
        <v>111.7</v>
      </c>
      <c r="T25" s="14">
        <v>109.8</v>
      </c>
      <c r="U25" s="14">
        <v>107.8</v>
      </c>
      <c r="V25" s="14">
        <v>109.5</v>
      </c>
      <c r="W25" s="14">
        <v>107.7</v>
      </c>
      <c r="X25" s="14">
        <v>108.6</v>
      </c>
      <c r="Y25" s="14">
        <v>108.1</v>
      </c>
      <c r="Z25" s="14">
        <v>107.1</v>
      </c>
      <c r="AA25" s="14">
        <v>107.3</v>
      </c>
      <c r="AB25" s="14">
        <v>105.9</v>
      </c>
      <c r="AC25" s="14">
        <v>110.1</v>
      </c>
      <c r="AD25" s="14">
        <v>103.2</v>
      </c>
      <c r="AE25" s="14">
        <v>107.3</v>
      </c>
      <c r="AF25" s="14">
        <v>111.4</v>
      </c>
    </row>
    <row r="26" spans="2:32" hidden="1" x14ac:dyDescent="0.3">
      <c r="B26" s="13" t="s">
        <v>73</v>
      </c>
      <c r="C26" s="14">
        <v>2013</v>
      </c>
      <c r="D26" s="14" t="s">
        <v>163</v>
      </c>
      <c r="E26" s="14" t="str">
        <f t="shared" si="1"/>
        <v>Jul-13</v>
      </c>
      <c r="F26" s="14">
        <v>114.8</v>
      </c>
      <c r="G26" s="14">
        <v>116.4</v>
      </c>
      <c r="H26" s="14">
        <v>111.9</v>
      </c>
      <c r="I26" s="14">
        <v>108.9</v>
      </c>
      <c r="J26" s="14">
        <v>104.3</v>
      </c>
      <c r="K26" s="14">
        <v>111.7</v>
      </c>
      <c r="L26" s="14">
        <v>140</v>
      </c>
      <c r="M26" s="14">
        <v>106.4</v>
      </c>
      <c r="N26" s="14">
        <v>103.3</v>
      </c>
      <c r="O26" s="14">
        <v>106.8</v>
      </c>
      <c r="P26" s="14">
        <v>109.6</v>
      </c>
      <c r="Q26" s="14">
        <v>112.6</v>
      </c>
      <c r="R26" s="14">
        <v>114.7</v>
      </c>
      <c r="S26" s="14">
        <v>110.3</v>
      </c>
      <c r="T26" s="14">
        <v>110.2</v>
      </c>
      <c r="U26" s="14">
        <v>108.8</v>
      </c>
      <c r="V26" s="14">
        <v>110</v>
      </c>
      <c r="W26" s="14">
        <v>107.7</v>
      </c>
      <c r="X26" s="14">
        <v>109.2</v>
      </c>
      <c r="Y26" s="14">
        <v>108.2</v>
      </c>
      <c r="Z26" s="14">
        <v>107</v>
      </c>
      <c r="AA26" s="14">
        <v>107.1</v>
      </c>
      <c r="AB26" s="14">
        <v>106.1</v>
      </c>
      <c r="AC26" s="14">
        <v>109.1</v>
      </c>
      <c r="AD26" s="14">
        <v>102.8</v>
      </c>
      <c r="AE26" s="14">
        <v>106.9</v>
      </c>
      <c r="AF26" s="14">
        <v>111</v>
      </c>
    </row>
    <row r="27" spans="2:32" hidden="1" x14ac:dyDescent="0.3">
      <c r="B27" s="13" t="s">
        <v>30</v>
      </c>
      <c r="C27" s="14">
        <v>2013</v>
      </c>
      <c r="D27" s="14" t="s">
        <v>182</v>
      </c>
      <c r="E27" s="14" t="str">
        <f t="shared" si="1"/>
        <v>Aug-13</v>
      </c>
      <c r="F27" s="14">
        <v>114.3</v>
      </c>
      <c r="G27" s="14">
        <v>115.4</v>
      </c>
      <c r="H27" s="14">
        <v>111.1</v>
      </c>
      <c r="I27" s="14">
        <v>110</v>
      </c>
      <c r="J27" s="14">
        <v>106.4</v>
      </c>
      <c r="K27" s="14">
        <v>110.8</v>
      </c>
      <c r="L27" s="14">
        <v>138.9</v>
      </c>
      <c r="M27" s="14">
        <v>107.4</v>
      </c>
      <c r="N27" s="14">
        <v>104.1</v>
      </c>
      <c r="O27" s="14">
        <v>106.9</v>
      </c>
      <c r="P27" s="14">
        <v>109.7</v>
      </c>
      <c r="Q27" s="14">
        <v>112.6</v>
      </c>
      <c r="R27" s="14">
        <v>114.9</v>
      </c>
      <c r="S27" s="14">
        <v>110.7</v>
      </c>
      <c r="T27" s="14">
        <v>111.3</v>
      </c>
      <c r="U27" s="14">
        <v>110.2</v>
      </c>
      <c r="V27" s="14">
        <v>111.1</v>
      </c>
      <c r="W27" s="14" t="s">
        <v>48</v>
      </c>
      <c r="X27" s="14">
        <v>109.9</v>
      </c>
      <c r="Y27" s="14">
        <v>108.7</v>
      </c>
      <c r="Z27" s="14">
        <v>107.5</v>
      </c>
      <c r="AA27" s="14">
        <v>107.8</v>
      </c>
      <c r="AB27" s="14">
        <v>106.8</v>
      </c>
      <c r="AC27" s="14">
        <v>108.7</v>
      </c>
      <c r="AD27" s="14">
        <v>105</v>
      </c>
      <c r="AE27" s="14">
        <v>107.5</v>
      </c>
      <c r="AF27" s="14">
        <v>112.1</v>
      </c>
    </row>
    <row r="28" spans="2:32" hidden="1" x14ac:dyDescent="0.3">
      <c r="B28" s="13" t="s">
        <v>54</v>
      </c>
      <c r="C28" s="14">
        <v>2013</v>
      </c>
      <c r="D28" s="14" t="s">
        <v>182</v>
      </c>
      <c r="E28" s="14" t="str">
        <f t="shared" si="1"/>
        <v>Aug-13</v>
      </c>
      <c r="F28" s="14">
        <v>118.3</v>
      </c>
      <c r="G28" s="14">
        <v>120.4</v>
      </c>
      <c r="H28" s="14">
        <v>112.7</v>
      </c>
      <c r="I28" s="14">
        <v>108.9</v>
      </c>
      <c r="J28" s="14">
        <v>101.1</v>
      </c>
      <c r="K28" s="14">
        <v>108.7</v>
      </c>
      <c r="L28" s="14">
        <v>177</v>
      </c>
      <c r="M28" s="14">
        <v>104.7</v>
      </c>
      <c r="N28" s="14">
        <v>101</v>
      </c>
      <c r="O28" s="14">
        <v>108.5</v>
      </c>
      <c r="P28" s="14">
        <v>110.9</v>
      </c>
      <c r="Q28" s="14">
        <v>114.3</v>
      </c>
      <c r="R28" s="14">
        <v>119.6</v>
      </c>
      <c r="S28" s="14">
        <v>112.4</v>
      </c>
      <c r="T28" s="14">
        <v>110.6</v>
      </c>
      <c r="U28" s="14">
        <v>108.3</v>
      </c>
      <c r="V28" s="14">
        <v>110.2</v>
      </c>
      <c r="W28" s="14">
        <v>108.9</v>
      </c>
      <c r="X28" s="14">
        <v>109.3</v>
      </c>
      <c r="Y28" s="14">
        <v>108.7</v>
      </c>
      <c r="Z28" s="14">
        <v>107.6</v>
      </c>
      <c r="AA28" s="14">
        <v>108.1</v>
      </c>
      <c r="AB28" s="14">
        <v>106.5</v>
      </c>
      <c r="AC28" s="14">
        <v>110.8</v>
      </c>
      <c r="AD28" s="14">
        <v>106</v>
      </c>
      <c r="AE28" s="14">
        <v>108.3</v>
      </c>
      <c r="AF28" s="14">
        <v>112.7</v>
      </c>
    </row>
    <row r="29" spans="2:32" hidden="1" x14ac:dyDescent="0.3">
      <c r="B29" s="13" t="s">
        <v>73</v>
      </c>
      <c r="C29" s="14">
        <v>2013</v>
      </c>
      <c r="D29" s="14" t="s">
        <v>182</v>
      </c>
      <c r="E29" s="14" t="str">
        <f t="shared" si="1"/>
        <v>Aug-13</v>
      </c>
      <c r="F29" s="14">
        <v>115.6</v>
      </c>
      <c r="G29" s="14">
        <v>117.2</v>
      </c>
      <c r="H29" s="14">
        <v>111.7</v>
      </c>
      <c r="I29" s="14">
        <v>109.6</v>
      </c>
      <c r="J29" s="14">
        <v>104.5</v>
      </c>
      <c r="K29" s="14">
        <v>109.8</v>
      </c>
      <c r="L29" s="14">
        <v>151.80000000000001</v>
      </c>
      <c r="M29" s="14">
        <v>106.5</v>
      </c>
      <c r="N29" s="14">
        <v>103.1</v>
      </c>
      <c r="O29" s="14">
        <v>107.4</v>
      </c>
      <c r="P29" s="14">
        <v>110.2</v>
      </c>
      <c r="Q29" s="14">
        <v>113.4</v>
      </c>
      <c r="R29" s="14">
        <v>116.6</v>
      </c>
      <c r="S29" s="14">
        <v>111.2</v>
      </c>
      <c r="T29" s="14">
        <v>111</v>
      </c>
      <c r="U29" s="14">
        <v>109.4</v>
      </c>
      <c r="V29" s="14">
        <v>110.7</v>
      </c>
      <c r="W29" s="14">
        <v>108.9</v>
      </c>
      <c r="X29" s="14">
        <v>109.7</v>
      </c>
      <c r="Y29" s="14">
        <v>108.7</v>
      </c>
      <c r="Z29" s="14">
        <v>107.5</v>
      </c>
      <c r="AA29" s="14">
        <v>108</v>
      </c>
      <c r="AB29" s="14">
        <v>106.6</v>
      </c>
      <c r="AC29" s="14">
        <v>109.9</v>
      </c>
      <c r="AD29" s="14">
        <v>105.4</v>
      </c>
      <c r="AE29" s="14">
        <v>107.9</v>
      </c>
      <c r="AF29" s="14">
        <v>112.4</v>
      </c>
    </row>
    <row r="30" spans="2:32" hidden="1" x14ac:dyDescent="0.3">
      <c r="B30" s="13" t="s">
        <v>30</v>
      </c>
      <c r="C30" s="14">
        <v>2013</v>
      </c>
      <c r="D30" s="14" t="s">
        <v>197</v>
      </c>
      <c r="E30" s="14" t="str">
        <f t="shared" si="1"/>
        <v>Sep-13</v>
      </c>
      <c r="F30" s="14">
        <v>115.4</v>
      </c>
      <c r="G30" s="14">
        <v>115.7</v>
      </c>
      <c r="H30" s="14">
        <v>111.7</v>
      </c>
      <c r="I30" s="14">
        <v>111</v>
      </c>
      <c r="J30" s="14">
        <v>107.4</v>
      </c>
      <c r="K30" s="14">
        <v>110.9</v>
      </c>
      <c r="L30" s="14">
        <v>154</v>
      </c>
      <c r="M30" s="14">
        <v>108.1</v>
      </c>
      <c r="N30" s="14">
        <v>104.2</v>
      </c>
      <c r="O30" s="14">
        <v>107.9</v>
      </c>
      <c r="P30" s="14">
        <v>110.4</v>
      </c>
      <c r="Q30" s="14">
        <v>114</v>
      </c>
      <c r="R30" s="14">
        <v>117.8</v>
      </c>
      <c r="S30" s="14">
        <v>111.7</v>
      </c>
      <c r="T30" s="14">
        <v>112.7</v>
      </c>
      <c r="U30" s="14">
        <v>111.4</v>
      </c>
      <c r="V30" s="14">
        <v>112.5</v>
      </c>
      <c r="W30" s="14" t="s">
        <v>48</v>
      </c>
      <c r="X30" s="14">
        <v>111.1</v>
      </c>
      <c r="Y30" s="14">
        <v>109.6</v>
      </c>
      <c r="Z30" s="14">
        <v>108.3</v>
      </c>
      <c r="AA30" s="14">
        <v>109.3</v>
      </c>
      <c r="AB30" s="14">
        <v>107.7</v>
      </c>
      <c r="AC30" s="14">
        <v>109.8</v>
      </c>
      <c r="AD30" s="14">
        <v>106.7</v>
      </c>
      <c r="AE30" s="14">
        <v>108.7</v>
      </c>
      <c r="AF30" s="14">
        <v>114.2</v>
      </c>
    </row>
    <row r="31" spans="2:32" hidden="1" x14ac:dyDescent="0.3">
      <c r="B31" s="13" t="s">
        <v>54</v>
      </c>
      <c r="C31" s="14">
        <v>2013</v>
      </c>
      <c r="D31" s="14" t="s">
        <v>197</v>
      </c>
      <c r="E31" s="14" t="str">
        <f t="shared" si="1"/>
        <v>Sep-13</v>
      </c>
      <c r="F31" s="14">
        <v>118.6</v>
      </c>
      <c r="G31" s="14">
        <v>119.1</v>
      </c>
      <c r="H31" s="14">
        <v>113.2</v>
      </c>
      <c r="I31" s="14">
        <v>109.6</v>
      </c>
      <c r="J31" s="14">
        <v>101.7</v>
      </c>
      <c r="K31" s="14">
        <v>103.2</v>
      </c>
      <c r="L31" s="14">
        <v>174.3</v>
      </c>
      <c r="M31" s="14">
        <v>105.1</v>
      </c>
      <c r="N31" s="14">
        <v>100.8</v>
      </c>
      <c r="O31" s="14">
        <v>109.1</v>
      </c>
      <c r="P31" s="14">
        <v>111.1</v>
      </c>
      <c r="Q31" s="14">
        <v>115.4</v>
      </c>
      <c r="R31" s="14">
        <v>119.2</v>
      </c>
      <c r="S31" s="14">
        <v>112.9</v>
      </c>
      <c r="T31" s="14">
        <v>111.4</v>
      </c>
      <c r="U31" s="14">
        <v>109</v>
      </c>
      <c r="V31" s="14">
        <v>111.1</v>
      </c>
      <c r="W31" s="14">
        <v>109.7</v>
      </c>
      <c r="X31" s="14">
        <v>109.5</v>
      </c>
      <c r="Y31" s="14">
        <v>109.6</v>
      </c>
      <c r="Z31" s="14">
        <v>107.9</v>
      </c>
      <c r="AA31" s="14">
        <v>110.4</v>
      </c>
      <c r="AB31" s="14">
        <v>107.4</v>
      </c>
      <c r="AC31" s="14">
        <v>111.2</v>
      </c>
      <c r="AD31" s="14">
        <v>106.9</v>
      </c>
      <c r="AE31" s="14">
        <v>109.4</v>
      </c>
      <c r="AF31" s="14">
        <v>113.2</v>
      </c>
    </row>
    <row r="32" spans="2:32" hidden="1" x14ac:dyDescent="0.3">
      <c r="B32" s="13" t="s">
        <v>73</v>
      </c>
      <c r="C32" s="14">
        <v>2013</v>
      </c>
      <c r="D32" s="14" t="s">
        <v>197</v>
      </c>
      <c r="E32" s="14" t="str">
        <f t="shared" si="1"/>
        <v>Sep-13</v>
      </c>
      <c r="F32" s="14">
        <v>116.4</v>
      </c>
      <c r="G32" s="14">
        <v>116.9</v>
      </c>
      <c r="H32" s="14">
        <v>112.3</v>
      </c>
      <c r="I32" s="14">
        <v>110.5</v>
      </c>
      <c r="J32" s="14">
        <v>105.3</v>
      </c>
      <c r="K32" s="14">
        <v>107.3</v>
      </c>
      <c r="L32" s="14">
        <v>160.9</v>
      </c>
      <c r="M32" s="14">
        <v>107.1</v>
      </c>
      <c r="N32" s="14">
        <v>103.1</v>
      </c>
      <c r="O32" s="14">
        <v>108.3</v>
      </c>
      <c r="P32" s="14">
        <v>110.7</v>
      </c>
      <c r="Q32" s="14">
        <v>114.6</v>
      </c>
      <c r="R32" s="14">
        <v>118.3</v>
      </c>
      <c r="S32" s="14">
        <v>112</v>
      </c>
      <c r="T32" s="14">
        <v>112.2</v>
      </c>
      <c r="U32" s="14">
        <v>110.4</v>
      </c>
      <c r="V32" s="14">
        <v>111.9</v>
      </c>
      <c r="W32" s="14">
        <v>109.7</v>
      </c>
      <c r="X32" s="14">
        <v>110.5</v>
      </c>
      <c r="Y32" s="14">
        <v>109.6</v>
      </c>
      <c r="Z32" s="14">
        <v>108.1</v>
      </c>
      <c r="AA32" s="14">
        <v>109.9</v>
      </c>
      <c r="AB32" s="14">
        <v>107.5</v>
      </c>
      <c r="AC32" s="14">
        <v>110.6</v>
      </c>
      <c r="AD32" s="14">
        <v>106.8</v>
      </c>
      <c r="AE32" s="14">
        <v>109</v>
      </c>
      <c r="AF32" s="14">
        <v>113.7</v>
      </c>
    </row>
    <row r="33" spans="2:32" hidden="1" x14ac:dyDescent="0.3">
      <c r="B33" s="13" t="s">
        <v>30</v>
      </c>
      <c r="C33" s="14">
        <v>2013</v>
      </c>
      <c r="D33" s="14" t="s">
        <v>207</v>
      </c>
      <c r="E33" s="14" t="str">
        <f t="shared" si="1"/>
        <v>Oct-13</v>
      </c>
      <c r="F33" s="14">
        <v>116.3</v>
      </c>
      <c r="G33" s="14">
        <v>115.4</v>
      </c>
      <c r="H33" s="14">
        <v>112.6</v>
      </c>
      <c r="I33" s="14">
        <v>111.7</v>
      </c>
      <c r="J33" s="14">
        <v>107.7</v>
      </c>
      <c r="K33" s="14">
        <v>113.2</v>
      </c>
      <c r="L33" s="14">
        <v>164.9</v>
      </c>
      <c r="M33" s="14">
        <v>108.3</v>
      </c>
      <c r="N33" s="14">
        <v>103.9</v>
      </c>
      <c r="O33" s="14">
        <v>108.2</v>
      </c>
      <c r="P33" s="14">
        <v>111.1</v>
      </c>
      <c r="Q33" s="14">
        <v>114.9</v>
      </c>
      <c r="R33" s="14">
        <v>119.8</v>
      </c>
      <c r="S33" s="14">
        <v>112.2</v>
      </c>
      <c r="T33" s="14">
        <v>113.6</v>
      </c>
      <c r="U33" s="14">
        <v>112.3</v>
      </c>
      <c r="V33" s="14">
        <v>113.4</v>
      </c>
      <c r="W33" s="14" t="s">
        <v>48</v>
      </c>
      <c r="X33" s="14">
        <v>111.6</v>
      </c>
      <c r="Y33" s="14">
        <v>110.4</v>
      </c>
      <c r="Z33" s="14">
        <v>108.9</v>
      </c>
      <c r="AA33" s="14">
        <v>109.3</v>
      </c>
      <c r="AB33" s="14">
        <v>108.3</v>
      </c>
      <c r="AC33" s="14">
        <v>110.2</v>
      </c>
      <c r="AD33" s="14">
        <v>107.5</v>
      </c>
      <c r="AE33" s="14">
        <v>109.1</v>
      </c>
      <c r="AF33" s="14">
        <v>115.5</v>
      </c>
    </row>
    <row r="34" spans="2:32" hidden="1" x14ac:dyDescent="0.3">
      <c r="B34" s="13" t="s">
        <v>54</v>
      </c>
      <c r="C34" s="14">
        <v>2013</v>
      </c>
      <c r="D34" s="14" t="s">
        <v>207</v>
      </c>
      <c r="E34" s="14" t="str">
        <f t="shared" si="1"/>
        <v>Oct-13</v>
      </c>
      <c r="F34" s="14">
        <v>118.9</v>
      </c>
      <c r="G34" s="14">
        <v>118.1</v>
      </c>
      <c r="H34" s="14">
        <v>114.5</v>
      </c>
      <c r="I34" s="14">
        <v>110.4</v>
      </c>
      <c r="J34" s="14">
        <v>102.3</v>
      </c>
      <c r="K34" s="14">
        <v>106.2</v>
      </c>
      <c r="L34" s="14">
        <v>183.5</v>
      </c>
      <c r="M34" s="14">
        <v>105.3</v>
      </c>
      <c r="N34" s="14">
        <v>100.2</v>
      </c>
      <c r="O34" s="14">
        <v>109.6</v>
      </c>
      <c r="P34" s="14">
        <v>111.4</v>
      </c>
      <c r="Q34" s="14">
        <v>116</v>
      </c>
      <c r="R34" s="14">
        <v>120.8</v>
      </c>
      <c r="S34" s="14">
        <v>113.5</v>
      </c>
      <c r="T34" s="14">
        <v>112.5</v>
      </c>
      <c r="U34" s="14">
        <v>109.7</v>
      </c>
      <c r="V34" s="14">
        <v>112</v>
      </c>
      <c r="W34" s="14">
        <v>110.5</v>
      </c>
      <c r="X34" s="14">
        <v>109.7</v>
      </c>
      <c r="Y34" s="14">
        <v>110.2</v>
      </c>
      <c r="Z34" s="14">
        <v>108.2</v>
      </c>
      <c r="AA34" s="14">
        <v>109.7</v>
      </c>
      <c r="AB34" s="14">
        <v>108</v>
      </c>
      <c r="AC34" s="14">
        <v>111.3</v>
      </c>
      <c r="AD34" s="14">
        <v>107.3</v>
      </c>
      <c r="AE34" s="14">
        <v>109.4</v>
      </c>
      <c r="AF34" s="14">
        <v>114</v>
      </c>
    </row>
    <row r="35" spans="2:32" hidden="1" x14ac:dyDescent="0.3">
      <c r="B35" s="13" t="s">
        <v>73</v>
      </c>
      <c r="C35" s="14">
        <v>2013</v>
      </c>
      <c r="D35" s="14" t="s">
        <v>207</v>
      </c>
      <c r="E35" s="14" t="str">
        <f t="shared" si="1"/>
        <v>Oct-13</v>
      </c>
      <c r="F35" s="14">
        <v>117.1</v>
      </c>
      <c r="G35" s="14">
        <v>116.3</v>
      </c>
      <c r="H35" s="14">
        <v>113.3</v>
      </c>
      <c r="I35" s="14">
        <v>111.2</v>
      </c>
      <c r="J35" s="14">
        <v>105.7</v>
      </c>
      <c r="K35" s="14">
        <v>109.9</v>
      </c>
      <c r="L35" s="14">
        <v>171.2</v>
      </c>
      <c r="M35" s="14">
        <v>107.3</v>
      </c>
      <c r="N35" s="14">
        <v>102.7</v>
      </c>
      <c r="O35" s="14">
        <v>108.7</v>
      </c>
      <c r="P35" s="14">
        <v>111.2</v>
      </c>
      <c r="Q35" s="14">
        <v>115.4</v>
      </c>
      <c r="R35" s="14">
        <v>120.2</v>
      </c>
      <c r="S35" s="14">
        <v>112.5</v>
      </c>
      <c r="T35" s="14">
        <v>113.2</v>
      </c>
      <c r="U35" s="14">
        <v>111.2</v>
      </c>
      <c r="V35" s="14">
        <v>112.8</v>
      </c>
      <c r="W35" s="14">
        <v>110.5</v>
      </c>
      <c r="X35" s="14">
        <v>110.9</v>
      </c>
      <c r="Y35" s="14">
        <v>110.3</v>
      </c>
      <c r="Z35" s="14">
        <v>108.6</v>
      </c>
      <c r="AA35" s="14">
        <v>109.5</v>
      </c>
      <c r="AB35" s="14">
        <v>108.1</v>
      </c>
      <c r="AC35" s="14">
        <v>110.8</v>
      </c>
      <c r="AD35" s="14">
        <v>107.4</v>
      </c>
      <c r="AE35" s="14">
        <v>109.2</v>
      </c>
      <c r="AF35" s="14">
        <v>114.8</v>
      </c>
    </row>
    <row r="36" spans="2:32" hidden="1" x14ac:dyDescent="0.3">
      <c r="B36" s="13" t="s">
        <v>30</v>
      </c>
      <c r="C36" s="14">
        <v>2013</v>
      </c>
      <c r="D36" s="14" t="s">
        <v>233</v>
      </c>
      <c r="E36" s="14" t="str">
        <f t="shared" si="1"/>
        <v>Nov-13</v>
      </c>
      <c r="F36" s="14">
        <v>117.3</v>
      </c>
      <c r="G36" s="14">
        <v>114.9</v>
      </c>
      <c r="H36" s="14">
        <v>116.2</v>
      </c>
      <c r="I36" s="14">
        <v>112.8</v>
      </c>
      <c r="J36" s="14">
        <v>108.9</v>
      </c>
      <c r="K36" s="14">
        <v>116.6</v>
      </c>
      <c r="L36" s="14">
        <v>178.1</v>
      </c>
      <c r="M36" s="14">
        <v>109.1</v>
      </c>
      <c r="N36" s="14">
        <v>103.6</v>
      </c>
      <c r="O36" s="14">
        <v>109</v>
      </c>
      <c r="P36" s="14">
        <v>111.8</v>
      </c>
      <c r="Q36" s="14">
        <v>116</v>
      </c>
      <c r="R36" s="14">
        <v>122.5</v>
      </c>
      <c r="S36" s="14">
        <v>112.8</v>
      </c>
      <c r="T36" s="14">
        <v>114.6</v>
      </c>
      <c r="U36" s="14">
        <v>113.1</v>
      </c>
      <c r="V36" s="14">
        <v>114.4</v>
      </c>
      <c r="W36" s="14" t="s">
        <v>48</v>
      </c>
      <c r="X36" s="14">
        <v>112.6</v>
      </c>
      <c r="Y36" s="14">
        <v>111.3</v>
      </c>
      <c r="Z36" s="14">
        <v>109.7</v>
      </c>
      <c r="AA36" s="14">
        <v>109.6</v>
      </c>
      <c r="AB36" s="14">
        <v>108.7</v>
      </c>
      <c r="AC36" s="14">
        <v>111</v>
      </c>
      <c r="AD36" s="14">
        <v>108.2</v>
      </c>
      <c r="AE36" s="14">
        <v>109.8</v>
      </c>
      <c r="AF36" s="14">
        <v>117.4</v>
      </c>
    </row>
    <row r="37" spans="2:32" hidden="1" x14ac:dyDescent="0.3">
      <c r="B37" s="13" t="s">
        <v>54</v>
      </c>
      <c r="C37" s="14">
        <v>2013</v>
      </c>
      <c r="D37" s="14" t="s">
        <v>233</v>
      </c>
      <c r="E37" s="14" t="str">
        <f t="shared" si="1"/>
        <v>Nov-13</v>
      </c>
      <c r="F37" s="14">
        <v>119.8</v>
      </c>
      <c r="G37" s="14">
        <v>116.3</v>
      </c>
      <c r="H37" s="14">
        <v>122.6</v>
      </c>
      <c r="I37" s="14">
        <v>112</v>
      </c>
      <c r="J37" s="14">
        <v>103.2</v>
      </c>
      <c r="K37" s="14">
        <v>110</v>
      </c>
      <c r="L37" s="14">
        <v>192.8</v>
      </c>
      <c r="M37" s="14">
        <v>106.3</v>
      </c>
      <c r="N37" s="14">
        <v>99.5</v>
      </c>
      <c r="O37" s="14">
        <v>110.3</v>
      </c>
      <c r="P37" s="14">
        <v>111.8</v>
      </c>
      <c r="Q37" s="14">
        <v>117.1</v>
      </c>
      <c r="R37" s="14">
        <v>122.9</v>
      </c>
      <c r="S37" s="14">
        <v>114.1</v>
      </c>
      <c r="T37" s="14">
        <v>113.5</v>
      </c>
      <c r="U37" s="14">
        <v>110.3</v>
      </c>
      <c r="V37" s="14">
        <v>113</v>
      </c>
      <c r="W37" s="14">
        <v>111.1</v>
      </c>
      <c r="X37" s="14">
        <v>110</v>
      </c>
      <c r="Y37" s="14">
        <v>110.9</v>
      </c>
      <c r="Z37" s="14">
        <v>108.6</v>
      </c>
      <c r="AA37" s="14">
        <v>109.5</v>
      </c>
      <c r="AB37" s="14">
        <v>108.5</v>
      </c>
      <c r="AC37" s="14">
        <v>111.3</v>
      </c>
      <c r="AD37" s="14">
        <v>107.9</v>
      </c>
      <c r="AE37" s="14">
        <v>109.6</v>
      </c>
      <c r="AF37" s="14">
        <v>115</v>
      </c>
    </row>
    <row r="38" spans="2:32" hidden="1" x14ac:dyDescent="0.3">
      <c r="B38" s="13" t="s">
        <v>73</v>
      </c>
      <c r="C38" s="14">
        <v>2013</v>
      </c>
      <c r="D38" s="14" t="s">
        <v>233</v>
      </c>
      <c r="E38" s="14" t="str">
        <f t="shared" si="1"/>
        <v>Nov-13</v>
      </c>
      <c r="F38" s="14">
        <v>118.1</v>
      </c>
      <c r="G38" s="14">
        <v>115.4</v>
      </c>
      <c r="H38" s="14">
        <v>118.7</v>
      </c>
      <c r="I38" s="14">
        <v>112.5</v>
      </c>
      <c r="J38" s="14">
        <v>106.8</v>
      </c>
      <c r="K38" s="14">
        <v>113.5</v>
      </c>
      <c r="L38" s="14">
        <v>183.1</v>
      </c>
      <c r="M38" s="14">
        <v>108.2</v>
      </c>
      <c r="N38" s="14">
        <v>102.2</v>
      </c>
      <c r="O38" s="14">
        <v>109.4</v>
      </c>
      <c r="P38" s="14">
        <v>111.8</v>
      </c>
      <c r="Q38" s="14">
        <v>116.5</v>
      </c>
      <c r="R38" s="14">
        <v>122.6</v>
      </c>
      <c r="S38" s="14">
        <v>113.1</v>
      </c>
      <c r="T38" s="14">
        <v>114.2</v>
      </c>
      <c r="U38" s="14">
        <v>111.9</v>
      </c>
      <c r="V38" s="14">
        <v>113.8</v>
      </c>
      <c r="W38" s="14">
        <v>111.1</v>
      </c>
      <c r="X38" s="14">
        <v>111.6</v>
      </c>
      <c r="Y38" s="14">
        <v>111.1</v>
      </c>
      <c r="Z38" s="14">
        <v>109.3</v>
      </c>
      <c r="AA38" s="14">
        <v>109.5</v>
      </c>
      <c r="AB38" s="14">
        <v>108.6</v>
      </c>
      <c r="AC38" s="14">
        <v>111.2</v>
      </c>
      <c r="AD38" s="14">
        <v>108.1</v>
      </c>
      <c r="AE38" s="14">
        <v>109.7</v>
      </c>
      <c r="AF38" s="14">
        <v>116.3</v>
      </c>
    </row>
    <row r="39" spans="2:32" hidden="1" x14ac:dyDescent="0.3">
      <c r="B39" s="13" t="s">
        <v>30</v>
      </c>
      <c r="C39" s="14">
        <v>2013</v>
      </c>
      <c r="D39" s="14" t="s">
        <v>242</v>
      </c>
      <c r="E39" s="14" t="str">
        <f t="shared" si="1"/>
        <v>Dec-13</v>
      </c>
      <c r="F39" s="14">
        <v>118.4</v>
      </c>
      <c r="G39" s="14">
        <v>115.9</v>
      </c>
      <c r="H39" s="14">
        <v>120.4</v>
      </c>
      <c r="I39" s="14">
        <v>113.8</v>
      </c>
      <c r="J39" s="14">
        <v>109.5</v>
      </c>
      <c r="K39" s="14">
        <v>115.5</v>
      </c>
      <c r="L39" s="14">
        <v>145.69999999999999</v>
      </c>
      <c r="M39" s="14">
        <v>109.5</v>
      </c>
      <c r="N39" s="14">
        <v>102.9</v>
      </c>
      <c r="O39" s="14">
        <v>109.8</v>
      </c>
      <c r="P39" s="14">
        <v>112.1</v>
      </c>
      <c r="Q39" s="14">
        <v>116.8</v>
      </c>
      <c r="R39" s="14">
        <v>118.7</v>
      </c>
      <c r="S39" s="14">
        <v>113.6</v>
      </c>
      <c r="T39" s="14">
        <v>115.8</v>
      </c>
      <c r="U39" s="14">
        <v>114</v>
      </c>
      <c r="V39" s="14">
        <v>115.5</v>
      </c>
      <c r="W39" s="14" t="s">
        <v>48</v>
      </c>
      <c r="X39" s="14">
        <v>112.8</v>
      </c>
      <c r="Y39" s="14">
        <v>112.1</v>
      </c>
      <c r="Z39" s="14">
        <v>110.1</v>
      </c>
      <c r="AA39" s="14">
        <v>109.9</v>
      </c>
      <c r="AB39" s="14">
        <v>109.2</v>
      </c>
      <c r="AC39" s="14">
        <v>111.6</v>
      </c>
      <c r="AD39" s="14">
        <v>108.1</v>
      </c>
      <c r="AE39" s="14">
        <v>110.1</v>
      </c>
      <c r="AF39" s="14">
        <v>115.5</v>
      </c>
    </row>
    <row r="40" spans="2:32" hidden="1" x14ac:dyDescent="0.3">
      <c r="B40" s="13" t="s">
        <v>54</v>
      </c>
      <c r="C40" s="14">
        <v>2013</v>
      </c>
      <c r="D40" s="14" t="s">
        <v>242</v>
      </c>
      <c r="E40" s="14" t="str">
        <f t="shared" si="1"/>
        <v>Dec-13</v>
      </c>
      <c r="F40" s="14">
        <v>120.5</v>
      </c>
      <c r="G40" s="14">
        <v>118.1</v>
      </c>
      <c r="H40" s="14">
        <v>128.5</v>
      </c>
      <c r="I40" s="14">
        <v>112.8</v>
      </c>
      <c r="J40" s="14">
        <v>103.4</v>
      </c>
      <c r="K40" s="14">
        <v>110.7</v>
      </c>
      <c r="L40" s="14">
        <v>144.80000000000001</v>
      </c>
      <c r="M40" s="14">
        <v>107.1</v>
      </c>
      <c r="N40" s="14">
        <v>98.6</v>
      </c>
      <c r="O40" s="14">
        <v>111.9</v>
      </c>
      <c r="P40" s="14">
        <v>112.1</v>
      </c>
      <c r="Q40" s="14">
        <v>118.1</v>
      </c>
      <c r="R40" s="14">
        <v>117.8</v>
      </c>
      <c r="S40" s="14">
        <v>115</v>
      </c>
      <c r="T40" s="14">
        <v>114.2</v>
      </c>
      <c r="U40" s="14">
        <v>110.9</v>
      </c>
      <c r="V40" s="14">
        <v>113.7</v>
      </c>
      <c r="W40" s="14">
        <v>110.7</v>
      </c>
      <c r="X40" s="14">
        <v>110.4</v>
      </c>
      <c r="Y40" s="14">
        <v>111.3</v>
      </c>
      <c r="Z40" s="14">
        <v>109</v>
      </c>
      <c r="AA40" s="14">
        <v>109.7</v>
      </c>
      <c r="AB40" s="14">
        <v>108.9</v>
      </c>
      <c r="AC40" s="14">
        <v>111.4</v>
      </c>
      <c r="AD40" s="14">
        <v>107.7</v>
      </c>
      <c r="AE40" s="14">
        <v>109.8</v>
      </c>
      <c r="AF40" s="14">
        <v>113.3</v>
      </c>
    </row>
    <row r="41" spans="2:32" hidden="1" x14ac:dyDescent="0.3">
      <c r="B41" s="13" t="s">
        <v>73</v>
      </c>
      <c r="C41" s="14">
        <v>2013</v>
      </c>
      <c r="D41" s="14" t="s">
        <v>242</v>
      </c>
      <c r="E41" s="14" t="str">
        <f t="shared" si="1"/>
        <v>Dec-13</v>
      </c>
      <c r="F41" s="14">
        <v>119.1</v>
      </c>
      <c r="G41" s="14">
        <v>116.7</v>
      </c>
      <c r="H41" s="14">
        <v>123.5</v>
      </c>
      <c r="I41" s="14">
        <v>113.4</v>
      </c>
      <c r="J41" s="14">
        <v>107.3</v>
      </c>
      <c r="K41" s="14">
        <v>113.3</v>
      </c>
      <c r="L41" s="14">
        <v>145.4</v>
      </c>
      <c r="M41" s="14">
        <v>108.7</v>
      </c>
      <c r="N41" s="14">
        <v>101.5</v>
      </c>
      <c r="O41" s="14">
        <v>110.5</v>
      </c>
      <c r="P41" s="14">
        <v>112.1</v>
      </c>
      <c r="Q41" s="14">
        <v>117.4</v>
      </c>
      <c r="R41" s="14">
        <v>118.4</v>
      </c>
      <c r="S41" s="14">
        <v>114</v>
      </c>
      <c r="T41" s="14">
        <v>115.2</v>
      </c>
      <c r="U41" s="14">
        <v>112.7</v>
      </c>
      <c r="V41" s="14">
        <v>114.8</v>
      </c>
      <c r="W41" s="14">
        <v>110.7</v>
      </c>
      <c r="X41" s="14">
        <v>111.9</v>
      </c>
      <c r="Y41" s="14">
        <v>111.7</v>
      </c>
      <c r="Z41" s="14">
        <v>109.7</v>
      </c>
      <c r="AA41" s="14">
        <v>109.8</v>
      </c>
      <c r="AB41" s="14">
        <v>109</v>
      </c>
      <c r="AC41" s="14">
        <v>111.5</v>
      </c>
      <c r="AD41" s="14">
        <v>107.9</v>
      </c>
      <c r="AE41" s="14">
        <v>110</v>
      </c>
      <c r="AF41" s="14">
        <v>114.5</v>
      </c>
    </row>
    <row r="42" spans="2:32" hidden="1" x14ac:dyDescent="0.3">
      <c r="B42" s="13" t="s">
        <v>30</v>
      </c>
      <c r="C42" s="14">
        <v>2014</v>
      </c>
      <c r="D42" s="14" t="s">
        <v>31</v>
      </c>
      <c r="E42" s="14" t="str">
        <f t="shared" si="1"/>
        <v>Jan-14</v>
      </c>
      <c r="F42" s="14">
        <v>118.9</v>
      </c>
      <c r="G42" s="14">
        <v>117.1</v>
      </c>
      <c r="H42" s="14">
        <v>120.5</v>
      </c>
      <c r="I42" s="14">
        <v>114.4</v>
      </c>
      <c r="J42" s="14">
        <v>109</v>
      </c>
      <c r="K42" s="14">
        <v>115.5</v>
      </c>
      <c r="L42" s="14">
        <v>123.9</v>
      </c>
      <c r="M42" s="14">
        <v>109.6</v>
      </c>
      <c r="N42" s="14">
        <v>101.8</v>
      </c>
      <c r="O42" s="14">
        <v>110.2</v>
      </c>
      <c r="P42" s="14">
        <v>112.4</v>
      </c>
      <c r="Q42" s="14">
        <v>117.3</v>
      </c>
      <c r="R42" s="14">
        <v>116</v>
      </c>
      <c r="S42" s="14">
        <v>114</v>
      </c>
      <c r="T42" s="14">
        <v>116.5</v>
      </c>
      <c r="U42" s="14">
        <v>114.5</v>
      </c>
      <c r="V42" s="14">
        <v>116.2</v>
      </c>
      <c r="W42" s="14" t="s">
        <v>48</v>
      </c>
      <c r="X42" s="14">
        <v>113</v>
      </c>
      <c r="Y42" s="14">
        <v>112.6</v>
      </c>
      <c r="Z42" s="14">
        <v>110.6</v>
      </c>
      <c r="AA42" s="14">
        <v>110.5</v>
      </c>
      <c r="AB42" s="14">
        <v>109.6</v>
      </c>
      <c r="AC42" s="14">
        <v>111.8</v>
      </c>
      <c r="AD42" s="14">
        <v>108.3</v>
      </c>
      <c r="AE42" s="14">
        <v>110.6</v>
      </c>
      <c r="AF42" s="14">
        <v>114.2</v>
      </c>
    </row>
    <row r="43" spans="2:32" hidden="1" x14ac:dyDescent="0.3">
      <c r="B43" s="13" t="s">
        <v>54</v>
      </c>
      <c r="C43" s="14">
        <v>2014</v>
      </c>
      <c r="D43" s="14" t="s">
        <v>31</v>
      </c>
      <c r="E43" s="14" t="str">
        <f t="shared" si="1"/>
        <v>Jan-14</v>
      </c>
      <c r="F43" s="14">
        <v>121.2</v>
      </c>
      <c r="G43" s="14">
        <v>122</v>
      </c>
      <c r="H43" s="14">
        <v>129.9</v>
      </c>
      <c r="I43" s="14">
        <v>113.6</v>
      </c>
      <c r="J43" s="14">
        <v>102.9</v>
      </c>
      <c r="K43" s="14">
        <v>112.1</v>
      </c>
      <c r="L43" s="14">
        <v>118.9</v>
      </c>
      <c r="M43" s="14">
        <v>107.5</v>
      </c>
      <c r="N43" s="14">
        <v>96.9</v>
      </c>
      <c r="O43" s="14">
        <v>112.7</v>
      </c>
      <c r="P43" s="14">
        <v>112.1</v>
      </c>
      <c r="Q43" s="14">
        <v>119</v>
      </c>
      <c r="R43" s="14">
        <v>115.5</v>
      </c>
      <c r="S43" s="14">
        <v>115.7</v>
      </c>
      <c r="T43" s="14">
        <v>114.8</v>
      </c>
      <c r="U43" s="14">
        <v>111.3</v>
      </c>
      <c r="V43" s="14">
        <v>114.3</v>
      </c>
      <c r="W43" s="14">
        <v>111.6</v>
      </c>
      <c r="X43" s="14">
        <v>111</v>
      </c>
      <c r="Y43" s="14">
        <v>111.9</v>
      </c>
      <c r="Z43" s="14">
        <v>109.7</v>
      </c>
      <c r="AA43" s="14">
        <v>110.8</v>
      </c>
      <c r="AB43" s="14">
        <v>109.8</v>
      </c>
      <c r="AC43" s="14">
        <v>111.5</v>
      </c>
      <c r="AD43" s="14">
        <v>108</v>
      </c>
      <c r="AE43" s="14">
        <v>110.5</v>
      </c>
      <c r="AF43" s="14">
        <v>112.9</v>
      </c>
    </row>
    <row r="44" spans="2:32" hidden="1" x14ac:dyDescent="0.3">
      <c r="B44" s="13" t="s">
        <v>73</v>
      </c>
      <c r="C44" s="14">
        <v>2014</v>
      </c>
      <c r="D44" s="14" t="s">
        <v>31</v>
      </c>
      <c r="E44" s="14" t="str">
        <f t="shared" si="1"/>
        <v>Jan-14</v>
      </c>
      <c r="F44" s="14">
        <v>119.6</v>
      </c>
      <c r="G44" s="14">
        <v>118.8</v>
      </c>
      <c r="H44" s="14">
        <v>124.1</v>
      </c>
      <c r="I44" s="14">
        <v>114.1</v>
      </c>
      <c r="J44" s="14">
        <v>106.8</v>
      </c>
      <c r="K44" s="14">
        <v>113.9</v>
      </c>
      <c r="L44" s="14">
        <v>122.2</v>
      </c>
      <c r="M44" s="14">
        <v>108.9</v>
      </c>
      <c r="N44" s="14">
        <v>100.2</v>
      </c>
      <c r="O44" s="14">
        <v>111</v>
      </c>
      <c r="P44" s="14">
        <v>112.3</v>
      </c>
      <c r="Q44" s="14">
        <v>118.1</v>
      </c>
      <c r="R44" s="14">
        <v>115.8</v>
      </c>
      <c r="S44" s="14">
        <v>114.5</v>
      </c>
      <c r="T44" s="14">
        <v>115.8</v>
      </c>
      <c r="U44" s="14">
        <v>113.2</v>
      </c>
      <c r="V44" s="14">
        <v>115.4</v>
      </c>
      <c r="W44" s="14">
        <v>111.6</v>
      </c>
      <c r="X44" s="14">
        <v>112.2</v>
      </c>
      <c r="Y44" s="14">
        <v>112.3</v>
      </c>
      <c r="Z44" s="14">
        <v>110.3</v>
      </c>
      <c r="AA44" s="14">
        <v>110.7</v>
      </c>
      <c r="AB44" s="14">
        <v>109.7</v>
      </c>
      <c r="AC44" s="14">
        <v>111.6</v>
      </c>
      <c r="AD44" s="14">
        <v>108.2</v>
      </c>
      <c r="AE44" s="14">
        <v>110.6</v>
      </c>
      <c r="AF44" s="14">
        <v>113.6</v>
      </c>
    </row>
    <row r="45" spans="2:32" hidden="1" x14ac:dyDescent="0.3">
      <c r="B45" s="13" t="s">
        <v>30</v>
      </c>
      <c r="C45" s="14">
        <v>2014</v>
      </c>
      <c r="D45" s="14" t="s">
        <v>85</v>
      </c>
      <c r="E45" s="14" t="str">
        <f t="shared" si="1"/>
        <v>Feb-14</v>
      </c>
      <c r="F45" s="14">
        <v>119.4</v>
      </c>
      <c r="G45" s="14">
        <v>117.7</v>
      </c>
      <c r="H45" s="14">
        <v>121.2</v>
      </c>
      <c r="I45" s="14">
        <v>115</v>
      </c>
      <c r="J45" s="14">
        <v>109</v>
      </c>
      <c r="K45" s="14">
        <v>116.6</v>
      </c>
      <c r="L45" s="14">
        <v>116</v>
      </c>
      <c r="M45" s="14">
        <v>109.8</v>
      </c>
      <c r="N45" s="14">
        <v>101.1</v>
      </c>
      <c r="O45" s="14">
        <v>110.4</v>
      </c>
      <c r="P45" s="14">
        <v>112.9</v>
      </c>
      <c r="Q45" s="14">
        <v>117.8</v>
      </c>
      <c r="R45" s="14">
        <v>115.3</v>
      </c>
      <c r="S45" s="14">
        <v>114.2</v>
      </c>
      <c r="T45" s="14">
        <v>117.1</v>
      </c>
      <c r="U45" s="14">
        <v>114.5</v>
      </c>
      <c r="V45" s="14">
        <v>116.7</v>
      </c>
      <c r="W45" s="14" t="s">
        <v>48</v>
      </c>
      <c r="X45" s="14">
        <v>113.2</v>
      </c>
      <c r="Y45" s="14">
        <v>112.9</v>
      </c>
      <c r="Z45" s="14">
        <v>110.9</v>
      </c>
      <c r="AA45" s="14">
        <v>110.8</v>
      </c>
      <c r="AB45" s="14">
        <v>109.9</v>
      </c>
      <c r="AC45" s="14">
        <v>112</v>
      </c>
      <c r="AD45" s="14">
        <v>108.7</v>
      </c>
      <c r="AE45" s="14">
        <v>110.9</v>
      </c>
      <c r="AF45" s="14">
        <v>114</v>
      </c>
    </row>
    <row r="46" spans="2:32" hidden="1" x14ac:dyDescent="0.3">
      <c r="B46" s="13" t="s">
        <v>54</v>
      </c>
      <c r="C46" s="14">
        <v>2014</v>
      </c>
      <c r="D46" s="14" t="s">
        <v>85</v>
      </c>
      <c r="E46" s="14" t="str">
        <f t="shared" si="1"/>
        <v>Feb-14</v>
      </c>
      <c r="F46" s="14">
        <v>121.9</v>
      </c>
      <c r="G46" s="14">
        <v>122</v>
      </c>
      <c r="H46" s="14">
        <v>124.5</v>
      </c>
      <c r="I46" s="14">
        <v>115.2</v>
      </c>
      <c r="J46" s="14">
        <v>102.5</v>
      </c>
      <c r="K46" s="14">
        <v>114.1</v>
      </c>
      <c r="L46" s="14">
        <v>111.5</v>
      </c>
      <c r="M46" s="14">
        <v>108.2</v>
      </c>
      <c r="N46" s="14">
        <v>95.4</v>
      </c>
      <c r="O46" s="14">
        <v>113.5</v>
      </c>
      <c r="P46" s="14">
        <v>112.1</v>
      </c>
      <c r="Q46" s="14">
        <v>119.9</v>
      </c>
      <c r="R46" s="14">
        <v>115.2</v>
      </c>
      <c r="S46" s="14">
        <v>116.2</v>
      </c>
      <c r="T46" s="14">
        <v>115.3</v>
      </c>
      <c r="U46" s="14">
        <v>111.7</v>
      </c>
      <c r="V46" s="14">
        <v>114.7</v>
      </c>
      <c r="W46" s="14">
        <v>112.5</v>
      </c>
      <c r="X46" s="14">
        <v>111.1</v>
      </c>
      <c r="Y46" s="14">
        <v>112.6</v>
      </c>
      <c r="Z46" s="14">
        <v>110.4</v>
      </c>
      <c r="AA46" s="14">
        <v>111.3</v>
      </c>
      <c r="AB46" s="14">
        <v>110.3</v>
      </c>
      <c r="AC46" s="14">
        <v>111.6</v>
      </c>
      <c r="AD46" s="14">
        <v>108.7</v>
      </c>
      <c r="AE46" s="14">
        <v>111</v>
      </c>
      <c r="AF46" s="14">
        <v>113.1</v>
      </c>
    </row>
    <row r="47" spans="2:32" hidden="1" x14ac:dyDescent="0.3">
      <c r="B47" s="13" t="s">
        <v>73</v>
      </c>
      <c r="C47" s="14">
        <v>2014</v>
      </c>
      <c r="D47" s="14" t="s">
        <v>85</v>
      </c>
      <c r="E47" s="14" t="str">
        <f t="shared" si="1"/>
        <v>Feb-14</v>
      </c>
      <c r="F47" s="14">
        <v>120.2</v>
      </c>
      <c r="G47" s="14">
        <v>119.2</v>
      </c>
      <c r="H47" s="14">
        <v>122.5</v>
      </c>
      <c r="I47" s="14">
        <v>115.1</v>
      </c>
      <c r="J47" s="14">
        <v>106.6</v>
      </c>
      <c r="K47" s="14">
        <v>115.4</v>
      </c>
      <c r="L47" s="14">
        <v>114.5</v>
      </c>
      <c r="M47" s="14">
        <v>109.3</v>
      </c>
      <c r="N47" s="14">
        <v>99.2</v>
      </c>
      <c r="O47" s="14">
        <v>111.4</v>
      </c>
      <c r="P47" s="14">
        <v>112.6</v>
      </c>
      <c r="Q47" s="14">
        <v>118.8</v>
      </c>
      <c r="R47" s="14">
        <v>115.3</v>
      </c>
      <c r="S47" s="14">
        <v>114.7</v>
      </c>
      <c r="T47" s="14">
        <v>116.4</v>
      </c>
      <c r="U47" s="14">
        <v>113.3</v>
      </c>
      <c r="V47" s="14">
        <v>115.9</v>
      </c>
      <c r="W47" s="14">
        <v>112.5</v>
      </c>
      <c r="X47" s="14">
        <v>112.4</v>
      </c>
      <c r="Y47" s="14">
        <v>112.8</v>
      </c>
      <c r="Z47" s="14">
        <v>110.7</v>
      </c>
      <c r="AA47" s="14">
        <v>111.1</v>
      </c>
      <c r="AB47" s="14">
        <v>110.1</v>
      </c>
      <c r="AC47" s="14">
        <v>111.8</v>
      </c>
      <c r="AD47" s="14">
        <v>108.7</v>
      </c>
      <c r="AE47" s="14">
        <v>110.9</v>
      </c>
      <c r="AF47" s="14">
        <v>113.6</v>
      </c>
    </row>
    <row r="48" spans="2:32" hidden="1" x14ac:dyDescent="0.3">
      <c r="B48" s="13" t="s">
        <v>30</v>
      </c>
      <c r="C48" s="14">
        <v>2014</v>
      </c>
      <c r="D48" s="14" t="s">
        <v>107</v>
      </c>
      <c r="E48" s="14" t="str">
        <f t="shared" si="1"/>
        <v>Mar-14</v>
      </c>
      <c r="F48" s="14">
        <v>120.1</v>
      </c>
      <c r="G48" s="14">
        <v>118.1</v>
      </c>
      <c r="H48" s="14">
        <v>120.7</v>
      </c>
      <c r="I48" s="14">
        <v>116.1</v>
      </c>
      <c r="J48" s="14">
        <v>109.3</v>
      </c>
      <c r="K48" s="14">
        <v>119.6</v>
      </c>
      <c r="L48" s="14">
        <v>117.9</v>
      </c>
      <c r="M48" s="14">
        <v>110.2</v>
      </c>
      <c r="N48" s="14">
        <v>101.2</v>
      </c>
      <c r="O48" s="14">
        <v>110.7</v>
      </c>
      <c r="P48" s="14">
        <v>113</v>
      </c>
      <c r="Q48" s="14">
        <v>118.3</v>
      </c>
      <c r="R48" s="14">
        <v>116.2</v>
      </c>
      <c r="S48" s="14">
        <v>114.6</v>
      </c>
      <c r="T48" s="14">
        <v>117.5</v>
      </c>
      <c r="U48" s="14">
        <v>114.9</v>
      </c>
      <c r="V48" s="14">
        <v>117.2</v>
      </c>
      <c r="W48" s="14" t="s">
        <v>48</v>
      </c>
      <c r="X48" s="14">
        <v>113.4</v>
      </c>
      <c r="Y48" s="14">
        <v>113.4</v>
      </c>
      <c r="Z48" s="14">
        <v>111.4</v>
      </c>
      <c r="AA48" s="14">
        <v>111.2</v>
      </c>
      <c r="AB48" s="14">
        <v>110.2</v>
      </c>
      <c r="AC48" s="14">
        <v>112.4</v>
      </c>
      <c r="AD48" s="14">
        <v>108.9</v>
      </c>
      <c r="AE48" s="14">
        <v>111.3</v>
      </c>
      <c r="AF48" s="14">
        <v>114.6</v>
      </c>
    </row>
    <row r="49" spans="2:32" hidden="1" x14ac:dyDescent="0.3">
      <c r="B49" s="13" t="s">
        <v>54</v>
      </c>
      <c r="C49" s="14">
        <v>2014</v>
      </c>
      <c r="D49" s="14" t="s">
        <v>107</v>
      </c>
      <c r="E49" s="14" t="str">
        <f t="shared" si="1"/>
        <v>Mar-14</v>
      </c>
      <c r="F49" s="14">
        <v>122.1</v>
      </c>
      <c r="G49" s="14">
        <v>121.4</v>
      </c>
      <c r="H49" s="14">
        <v>121.5</v>
      </c>
      <c r="I49" s="14">
        <v>116.2</v>
      </c>
      <c r="J49" s="14">
        <v>102.8</v>
      </c>
      <c r="K49" s="14">
        <v>117.7</v>
      </c>
      <c r="L49" s="14">
        <v>113.3</v>
      </c>
      <c r="M49" s="14">
        <v>108.9</v>
      </c>
      <c r="N49" s="14">
        <v>96.3</v>
      </c>
      <c r="O49" s="14">
        <v>114.1</v>
      </c>
      <c r="P49" s="14">
        <v>112.2</v>
      </c>
      <c r="Q49" s="14">
        <v>120.5</v>
      </c>
      <c r="R49" s="14">
        <v>116</v>
      </c>
      <c r="S49" s="14">
        <v>116.7</v>
      </c>
      <c r="T49" s="14">
        <v>115.8</v>
      </c>
      <c r="U49" s="14">
        <v>112.1</v>
      </c>
      <c r="V49" s="14">
        <v>115.2</v>
      </c>
      <c r="W49" s="14">
        <v>113.2</v>
      </c>
      <c r="X49" s="14">
        <v>110.9</v>
      </c>
      <c r="Y49" s="14">
        <v>113</v>
      </c>
      <c r="Z49" s="14">
        <v>110.8</v>
      </c>
      <c r="AA49" s="14">
        <v>111.6</v>
      </c>
      <c r="AB49" s="14">
        <v>110.9</v>
      </c>
      <c r="AC49" s="14">
        <v>111.8</v>
      </c>
      <c r="AD49" s="14">
        <v>109.2</v>
      </c>
      <c r="AE49" s="14">
        <v>111.4</v>
      </c>
      <c r="AF49" s="14">
        <v>113.7</v>
      </c>
    </row>
    <row r="50" spans="2:32" hidden="1" x14ac:dyDescent="0.3">
      <c r="B50" s="13" t="s">
        <v>73</v>
      </c>
      <c r="C50" s="14">
        <v>2014</v>
      </c>
      <c r="D50" s="14" t="s">
        <v>107</v>
      </c>
      <c r="E50" s="14" t="str">
        <f t="shared" si="1"/>
        <v>Mar-14</v>
      </c>
      <c r="F50" s="14">
        <v>120.7</v>
      </c>
      <c r="G50" s="14">
        <v>119.3</v>
      </c>
      <c r="H50" s="14">
        <v>121</v>
      </c>
      <c r="I50" s="14">
        <v>116.1</v>
      </c>
      <c r="J50" s="14">
        <v>106.9</v>
      </c>
      <c r="K50" s="14">
        <v>118.7</v>
      </c>
      <c r="L50" s="14">
        <v>116.3</v>
      </c>
      <c r="M50" s="14">
        <v>109.8</v>
      </c>
      <c r="N50" s="14">
        <v>99.6</v>
      </c>
      <c r="O50" s="14">
        <v>111.8</v>
      </c>
      <c r="P50" s="14">
        <v>112.7</v>
      </c>
      <c r="Q50" s="14">
        <v>119.3</v>
      </c>
      <c r="R50" s="14">
        <v>116.1</v>
      </c>
      <c r="S50" s="14">
        <v>115.2</v>
      </c>
      <c r="T50" s="14">
        <v>116.8</v>
      </c>
      <c r="U50" s="14">
        <v>113.7</v>
      </c>
      <c r="V50" s="14">
        <v>116.4</v>
      </c>
      <c r="W50" s="14">
        <v>113.2</v>
      </c>
      <c r="X50" s="14">
        <v>112.5</v>
      </c>
      <c r="Y50" s="14">
        <v>113.2</v>
      </c>
      <c r="Z50" s="14">
        <v>111.2</v>
      </c>
      <c r="AA50" s="14">
        <v>111.4</v>
      </c>
      <c r="AB50" s="14">
        <v>110.6</v>
      </c>
      <c r="AC50" s="14">
        <v>112</v>
      </c>
      <c r="AD50" s="14">
        <v>109</v>
      </c>
      <c r="AE50" s="14">
        <v>111.3</v>
      </c>
      <c r="AF50" s="14">
        <v>114.2</v>
      </c>
    </row>
    <row r="51" spans="2:32" hidden="1" x14ac:dyDescent="0.3">
      <c r="B51" s="13" t="s">
        <v>30</v>
      </c>
      <c r="C51" s="14">
        <v>2014</v>
      </c>
      <c r="D51" s="14" t="s">
        <v>123</v>
      </c>
      <c r="E51" s="14" t="str">
        <f t="shared" si="1"/>
        <v>Apr-14</v>
      </c>
      <c r="F51" s="14">
        <v>120.2</v>
      </c>
      <c r="G51" s="14">
        <v>118.9</v>
      </c>
      <c r="H51" s="14">
        <v>118.1</v>
      </c>
      <c r="I51" s="14">
        <v>117</v>
      </c>
      <c r="J51" s="14">
        <v>109.7</v>
      </c>
      <c r="K51" s="14">
        <v>125.5</v>
      </c>
      <c r="L51" s="14">
        <v>120.5</v>
      </c>
      <c r="M51" s="14">
        <v>111</v>
      </c>
      <c r="N51" s="14">
        <v>102.6</v>
      </c>
      <c r="O51" s="14">
        <v>111.2</v>
      </c>
      <c r="P51" s="14">
        <v>113.5</v>
      </c>
      <c r="Q51" s="14">
        <v>118.7</v>
      </c>
      <c r="R51" s="14">
        <v>117.2</v>
      </c>
      <c r="S51" s="14">
        <v>115.4</v>
      </c>
      <c r="T51" s="14">
        <v>118.1</v>
      </c>
      <c r="U51" s="14">
        <v>116.1</v>
      </c>
      <c r="V51" s="14">
        <v>117.8</v>
      </c>
      <c r="W51" s="14" t="s">
        <v>48</v>
      </c>
      <c r="X51" s="14">
        <v>113.4</v>
      </c>
      <c r="Y51" s="14">
        <v>113.7</v>
      </c>
      <c r="Z51" s="14">
        <v>111.8</v>
      </c>
      <c r="AA51" s="14">
        <v>111.2</v>
      </c>
      <c r="AB51" s="14">
        <v>110.5</v>
      </c>
      <c r="AC51" s="14">
        <v>113</v>
      </c>
      <c r="AD51" s="14">
        <v>108.9</v>
      </c>
      <c r="AE51" s="14">
        <v>111.5</v>
      </c>
      <c r="AF51" s="14">
        <v>115.4</v>
      </c>
    </row>
    <row r="52" spans="2:32" hidden="1" x14ac:dyDescent="0.3">
      <c r="B52" s="13" t="s">
        <v>54</v>
      </c>
      <c r="C52" s="14">
        <v>2014</v>
      </c>
      <c r="D52" s="14" t="s">
        <v>123</v>
      </c>
      <c r="E52" s="14" t="str">
        <f t="shared" si="1"/>
        <v>Apr-14</v>
      </c>
      <c r="F52" s="14">
        <v>122.5</v>
      </c>
      <c r="G52" s="14">
        <v>121.7</v>
      </c>
      <c r="H52" s="14">
        <v>113.3</v>
      </c>
      <c r="I52" s="14">
        <v>117</v>
      </c>
      <c r="J52" s="14">
        <v>103.1</v>
      </c>
      <c r="K52" s="14">
        <v>126.7</v>
      </c>
      <c r="L52" s="14">
        <v>121.2</v>
      </c>
      <c r="M52" s="14">
        <v>111</v>
      </c>
      <c r="N52" s="14">
        <v>100.3</v>
      </c>
      <c r="O52" s="14">
        <v>115.3</v>
      </c>
      <c r="P52" s="14">
        <v>112.7</v>
      </c>
      <c r="Q52" s="14">
        <v>121</v>
      </c>
      <c r="R52" s="14">
        <v>118.2</v>
      </c>
      <c r="S52" s="14">
        <v>117.6</v>
      </c>
      <c r="T52" s="14">
        <v>116.3</v>
      </c>
      <c r="U52" s="14">
        <v>112.5</v>
      </c>
      <c r="V52" s="14">
        <v>115.7</v>
      </c>
      <c r="W52" s="14">
        <v>113.9</v>
      </c>
      <c r="X52" s="14">
        <v>110.9</v>
      </c>
      <c r="Y52" s="14">
        <v>113.4</v>
      </c>
      <c r="Z52" s="14">
        <v>111</v>
      </c>
      <c r="AA52" s="14">
        <v>111.2</v>
      </c>
      <c r="AB52" s="14">
        <v>111.2</v>
      </c>
      <c r="AC52" s="14">
        <v>112.5</v>
      </c>
      <c r="AD52" s="14">
        <v>109.1</v>
      </c>
      <c r="AE52" s="14">
        <v>111.4</v>
      </c>
      <c r="AF52" s="14">
        <v>114.7</v>
      </c>
    </row>
    <row r="53" spans="2:32" hidden="1" x14ac:dyDescent="0.3">
      <c r="B53" s="13" t="s">
        <v>73</v>
      </c>
      <c r="C53" s="14">
        <v>2014</v>
      </c>
      <c r="D53" s="14" t="s">
        <v>123</v>
      </c>
      <c r="E53" s="14" t="str">
        <f t="shared" si="1"/>
        <v>Apr-14</v>
      </c>
      <c r="F53" s="14">
        <v>120.9</v>
      </c>
      <c r="G53" s="14">
        <v>119.9</v>
      </c>
      <c r="H53" s="14">
        <v>116.2</v>
      </c>
      <c r="I53" s="14">
        <v>117</v>
      </c>
      <c r="J53" s="14">
        <v>107.3</v>
      </c>
      <c r="K53" s="14">
        <v>126.1</v>
      </c>
      <c r="L53" s="14">
        <v>120.7</v>
      </c>
      <c r="M53" s="14">
        <v>111</v>
      </c>
      <c r="N53" s="14">
        <v>101.8</v>
      </c>
      <c r="O53" s="14">
        <v>112.6</v>
      </c>
      <c r="P53" s="14">
        <v>113.2</v>
      </c>
      <c r="Q53" s="14">
        <v>119.8</v>
      </c>
      <c r="R53" s="14">
        <v>117.6</v>
      </c>
      <c r="S53" s="14">
        <v>116</v>
      </c>
      <c r="T53" s="14">
        <v>117.4</v>
      </c>
      <c r="U53" s="14">
        <v>114.6</v>
      </c>
      <c r="V53" s="14">
        <v>117</v>
      </c>
      <c r="W53" s="14">
        <v>113.9</v>
      </c>
      <c r="X53" s="14">
        <v>112.5</v>
      </c>
      <c r="Y53" s="14">
        <v>113.6</v>
      </c>
      <c r="Z53" s="14">
        <v>111.5</v>
      </c>
      <c r="AA53" s="14">
        <v>111.2</v>
      </c>
      <c r="AB53" s="14">
        <v>110.9</v>
      </c>
      <c r="AC53" s="14">
        <v>112.7</v>
      </c>
      <c r="AD53" s="14">
        <v>109</v>
      </c>
      <c r="AE53" s="14">
        <v>111.5</v>
      </c>
      <c r="AF53" s="14">
        <v>115.1</v>
      </c>
    </row>
    <row r="54" spans="2:32" hidden="1" x14ac:dyDescent="0.3">
      <c r="B54" s="13" t="s">
        <v>30</v>
      </c>
      <c r="C54" s="14">
        <v>2014</v>
      </c>
      <c r="D54" s="14" t="s">
        <v>136</v>
      </c>
      <c r="E54" s="14" t="str">
        <f t="shared" si="1"/>
        <v>May-14</v>
      </c>
      <c r="F54" s="14">
        <v>120.3</v>
      </c>
      <c r="G54" s="14">
        <v>120.2</v>
      </c>
      <c r="H54" s="14">
        <v>116.9</v>
      </c>
      <c r="I54" s="14">
        <v>118</v>
      </c>
      <c r="J54" s="14">
        <v>110.1</v>
      </c>
      <c r="K54" s="14">
        <v>126.3</v>
      </c>
      <c r="L54" s="14">
        <v>123.9</v>
      </c>
      <c r="M54" s="14">
        <v>111.5</v>
      </c>
      <c r="N54" s="14">
        <v>103.5</v>
      </c>
      <c r="O54" s="14">
        <v>111.6</v>
      </c>
      <c r="P54" s="14">
        <v>114.2</v>
      </c>
      <c r="Q54" s="14">
        <v>119.2</v>
      </c>
      <c r="R54" s="14">
        <v>118.2</v>
      </c>
      <c r="S54" s="14">
        <v>116.3</v>
      </c>
      <c r="T54" s="14">
        <v>118.7</v>
      </c>
      <c r="U54" s="14">
        <v>116.8</v>
      </c>
      <c r="V54" s="14">
        <v>118.5</v>
      </c>
      <c r="W54" s="14" t="s">
        <v>48</v>
      </c>
      <c r="X54" s="14">
        <v>113.4</v>
      </c>
      <c r="Y54" s="14">
        <v>114.1</v>
      </c>
      <c r="Z54" s="14">
        <v>112.1</v>
      </c>
      <c r="AA54" s="14">
        <v>111.4</v>
      </c>
      <c r="AB54" s="14">
        <v>110.9</v>
      </c>
      <c r="AC54" s="14">
        <v>113.1</v>
      </c>
      <c r="AD54" s="14">
        <v>108.9</v>
      </c>
      <c r="AE54" s="14">
        <v>111.8</v>
      </c>
      <c r="AF54" s="14">
        <v>116</v>
      </c>
    </row>
    <row r="55" spans="2:32" hidden="1" x14ac:dyDescent="0.3">
      <c r="B55" s="13" t="s">
        <v>54</v>
      </c>
      <c r="C55" s="14">
        <v>2014</v>
      </c>
      <c r="D55" s="14" t="s">
        <v>136</v>
      </c>
      <c r="E55" s="14" t="str">
        <f t="shared" si="1"/>
        <v>May-14</v>
      </c>
      <c r="F55" s="14">
        <v>122.7</v>
      </c>
      <c r="G55" s="14">
        <v>124.1</v>
      </c>
      <c r="H55" s="14">
        <v>114.2</v>
      </c>
      <c r="I55" s="14">
        <v>119.1</v>
      </c>
      <c r="J55" s="14">
        <v>103.5</v>
      </c>
      <c r="K55" s="14">
        <v>129.19999999999999</v>
      </c>
      <c r="L55" s="14">
        <v>127</v>
      </c>
      <c r="M55" s="14">
        <v>112.6</v>
      </c>
      <c r="N55" s="14">
        <v>101.3</v>
      </c>
      <c r="O55" s="14">
        <v>117</v>
      </c>
      <c r="P55" s="14">
        <v>112.9</v>
      </c>
      <c r="Q55" s="14">
        <v>121.7</v>
      </c>
      <c r="R55" s="14">
        <v>120</v>
      </c>
      <c r="S55" s="14">
        <v>118.3</v>
      </c>
      <c r="T55" s="14">
        <v>116.8</v>
      </c>
      <c r="U55" s="14">
        <v>112.9</v>
      </c>
      <c r="V55" s="14">
        <v>116.2</v>
      </c>
      <c r="W55" s="14">
        <v>114.3</v>
      </c>
      <c r="X55" s="14">
        <v>111.1</v>
      </c>
      <c r="Y55" s="14">
        <v>114.1</v>
      </c>
      <c r="Z55" s="14">
        <v>111.2</v>
      </c>
      <c r="AA55" s="14">
        <v>111.3</v>
      </c>
      <c r="AB55" s="14">
        <v>111.5</v>
      </c>
      <c r="AC55" s="14">
        <v>112.9</v>
      </c>
      <c r="AD55" s="14">
        <v>109.3</v>
      </c>
      <c r="AE55" s="14">
        <v>111.7</v>
      </c>
      <c r="AF55" s="14">
        <v>115.6</v>
      </c>
    </row>
    <row r="56" spans="2:32" hidden="1" x14ac:dyDescent="0.3">
      <c r="B56" s="13" t="s">
        <v>73</v>
      </c>
      <c r="C56" s="14">
        <v>2014</v>
      </c>
      <c r="D56" s="14" t="s">
        <v>136</v>
      </c>
      <c r="E56" s="14" t="str">
        <f t="shared" si="1"/>
        <v>May-14</v>
      </c>
      <c r="F56" s="14">
        <v>121.1</v>
      </c>
      <c r="G56" s="14">
        <v>121.6</v>
      </c>
      <c r="H56" s="14">
        <v>115.9</v>
      </c>
      <c r="I56" s="14">
        <v>118.4</v>
      </c>
      <c r="J56" s="14">
        <v>107.7</v>
      </c>
      <c r="K56" s="14">
        <v>127.7</v>
      </c>
      <c r="L56" s="14">
        <v>125</v>
      </c>
      <c r="M56" s="14">
        <v>111.9</v>
      </c>
      <c r="N56" s="14">
        <v>102.8</v>
      </c>
      <c r="O56" s="14">
        <v>113.4</v>
      </c>
      <c r="P56" s="14">
        <v>113.7</v>
      </c>
      <c r="Q56" s="14">
        <v>120.4</v>
      </c>
      <c r="R56" s="14">
        <v>118.9</v>
      </c>
      <c r="S56" s="14">
        <v>116.8</v>
      </c>
      <c r="T56" s="14">
        <v>118</v>
      </c>
      <c r="U56" s="14">
        <v>115.2</v>
      </c>
      <c r="V56" s="14">
        <v>117.6</v>
      </c>
      <c r="W56" s="14">
        <v>114.3</v>
      </c>
      <c r="X56" s="14">
        <v>112.5</v>
      </c>
      <c r="Y56" s="14">
        <v>114.1</v>
      </c>
      <c r="Z56" s="14">
        <v>111.8</v>
      </c>
      <c r="AA56" s="14">
        <v>111.3</v>
      </c>
      <c r="AB56" s="14">
        <v>111.2</v>
      </c>
      <c r="AC56" s="14">
        <v>113</v>
      </c>
      <c r="AD56" s="14">
        <v>109.1</v>
      </c>
      <c r="AE56" s="14">
        <v>111.8</v>
      </c>
      <c r="AF56" s="14">
        <v>115.8</v>
      </c>
    </row>
    <row r="57" spans="2:32" hidden="1" x14ac:dyDescent="0.3">
      <c r="B57" s="13" t="s">
        <v>30</v>
      </c>
      <c r="C57" s="14">
        <v>2014</v>
      </c>
      <c r="D57" s="14" t="s">
        <v>146</v>
      </c>
      <c r="E57" s="14" t="str">
        <f t="shared" si="1"/>
        <v>Jun-14</v>
      </c>
      <c r="F57" s="14">
        <v>120.7</v>
      </c>
      <c r="G57" s="14">
        <v>121.6</v>
      </c>
      <c r="H57" s="14">
        <v>116.1</v>
      </c>
      <c r="I57" s="14">
        <v>119.3</v>
      </c>
      <c r="J57" s="14">
        <v>110.3</v>
      </c>
      <c r="K57" s="14">
        <v>125.8</v>
      </c>
      <c r="L57" s="14">
        <v>129.30000000000001</v>
      </c>
      <c r="M57" s="14">
        <v>112.2</v>
      </c>
      <c r="N57" s="14">
        <v>103.6</v>
      </c>
      <c r="O57" s="14">
        <v>112.3</v>
      </c>
      <c r="P57" s="14">
        <v>114.9</v>
      </c>
      <c r="Q57" s="14">
        <v>120.1</v>
      </c>
      <c r="R57" s="14">
        <v>119.5</v>
      </c>
      <c r="S57" s="14">
        <v>117.3</v>
      </c>
      <c r="T57" s="14">
        <v>119.7</v>
      </c>
      <c r="U57" s="14">
        <v>117.3</v>
      </c>
      <c r="V57" s="14">
        <v>119.3</v>
      </c>
      <c r="W57" s="14" t="s">
        <v>48</v>
      </c>
      <c r="X57" s="14">
        <v>114.4</v>
      </c>
      <c r="Y57" s="14">
        <v>114.9</v>
      </c>
      <c r="Z57" s="14">
        <v>112.8</v>
      </c>
      <c r="AA57" s="14">
        <v>112.2</v>
      </c>
      <c r="AB57" s="14">
        <v>111.4</v>
      </c>
      <c r="AC57" s="14">
        <v>114.3</v>
      </c>
      <c r="AD57" s="14">
        <v>108</v>
      </c>
      <c r="AE57" s="14">
        <v>112.3</v>
      </c>
      <c r="AF57" s="14">
        <v>117</v>
      </c>
    </row>
    <row r="58" spans="2:32" hidden="1" x14ac:dyDescent="0.3">
      <c r="B58" s="13" t="s">
        <v>54</v>
      </c>
      <c r="C58" s="14">
        <v>2014</v>
      </c>
      <c r="D58" s="14" t="s">
        <v>146</v>
      </c>
      <c r="E58" s="14" t="str">
        <f t="shared" si="1"/>
        <v>Jun-14</v>
      </c>
      <c r="F58" s="14">
        <v>123.1</v>
      </c>
      <c r="G58" s="14">
        <v>125.9</v>
      </c>
      <c r="H58" s="14">
        <v>115.4</v>
      </c>
      <c r="I58" s="14">
        <v>120.4</v>
      </c>
      <c r="J58" s="14">
        <v>103.4</v>
      </c>
      <c r="K58" s="14">
        <v>131.19999999999999</v>
      </c>
      <c r="L58" s="14">
        <v>137.5</v>
      </c>
      <c r="M58" s="14">
        <v>112.8</v>
      </c>
      <c r="N58" s="14">
        <v>101.4</v>
      </c>
      <c r="O58" s="14">
        <v>118.3</v>
      </c>
      <c r="P58" s="14">
        <v>113.2</v>
      </c>
      <c r="Q58" s="14">
        <v>122.4</v>
      </c>
      <c r="R58" s="14">
        <v>122</v>
      </c>
      <c r="S58" s="14">
        <v>119</v>
      </c>
      <c r="T58" s="14">
        <v>117.4</v>
      </c>
      <c r="U58" s="14">
        <v>113.2</v>
      </c>
      <c r="V58" s="14">
        <v>116.7</v>
      </c>
      <c r="W58" s="14">
        <v>113.9</v>
      </c>
      <c r="X58" s="14">
        <v>111.2</v>
      </c>
      <c r="Y58" s="14">
        <v>114.3</v>
      </c>
      <c r="Z58" s="14">
        <v>111.4</v>
      </c>
      <c r="AA58" s="14">
        <v>111.5</v>
      </c>
      <c r="AB58" s="14">
        <v>111.8</v>
      </c>
      <c r="AC58" s="14">
        <v>115.1</v>
      </c>
      <c r="AD58" s="14">
        <v>108.7</v>
      </c>
      <c r="AE58" s="14">
        <v>112.2</v>
      </c>
      <c r="AF58" s="14">
        <v>116.4</v>
      </c>
    </row>
    <row r="59" spans="2:32" hidden="1" x14ac:dyDescent="0.3">
      <c r="B59" s="13" t="s">
        <v>73</v>
      </c>
      <c r="C59" s="14">
        <v>2014</v>
      </c>
      <c r="D59" s="14" t="s">
        <v>146</v>
      </c>
      <c r="E59" s="14" t="str">
        <f t="shared" si="1"/>
        <v>Jun-14</v>
      </c>
      <c r="F59" s="14">
        <v>121.5</v>
      </c>
      <c r="G59" s="14">
        <v>123.1</v>
      </c>
      <c r="H59" s="14">
        <v>115.8</v>
      </c>
      <c r="I59" s="14">
        <v>119.7</v>
      </c>
      <c r="J59" s="14">
        <v>107.8</v>
      </c>
      <c r="K59" s="14">
        <v>128.30000000000001</v>
      </c>
      <c r="L59" s="14">
        <v>132.1</v>
      </c>
      <c r="M59" s="14">
        <v>112.4</v>
      </c>
      <c r="N59" s="14">
        <v>102.9</v>
      </c>
      <c r="O59" s="14">
        <v>114.3</v>
      </c>
      <c r="P59" s="14">
        <v>114.2</v>
      </c>
      <c r="Q59" s="14">
        <v>121.2</v>
      </c>
      <c r="R59" s="14">
        <v>120.4</v>
      </c>
      <c r="S59" s="14">
        <v>117.8</v>
      </c>
      <c r="T59" s="14">
        <v>118.8</v>
      </c>
      <c r="U59" s="14">
        <v>115.6</v>
      </c>
      <c r="V59" s="14">
        <v>118.3</v>
      </c>
      <c r="W59" s="14">
        <v>113.9</v>
      </c>
      <c r="X59" s="14">
        <v>113.2</v>
      </c>
      <c r="Y59" s="14">
        <v>114.6</v>
      </c>
      <c r="Z59" s="14">
        <v>112.3</v>
      </c>
      <c r="AA59" s="14">
        <v>111.8</v>
      </c>
      <c r="AB59" s="14">
        <v>111.6</v>
      </c>
      <c r="AC59" s="14">
        <v>114.8</v>
      </c>
      <c r="AD59" s="14">
        <v>108.3</v>
      </c>
      <c r="AE59" s="14">
        <v>112.3</v>
      </c>
      <c r="AF59" s="14">
        <v>116.7</v>
      </c>
    </row>
    <row r="60" spans="2:32" hidden="1" x14ac:dyDescent="0.3">
      <c r="B60" s="13" t="s">
        <v>30</v>
      </c>
      <c r="C60" s="14">
        <v>2014</v>
      </c>
      <c r="D60" s="14" t="s">
        <v>163</v>
      </c>
      <c r="E60" s="14" t="str">
        <f t="shared" si="1"/>
        <v>Jul-14</v>
      </c>
      <c r="F60" s="14">
        <v>121.7</v>
      </c>
      <c r="G60" s="14">
        <v>122.5</v>
      </c>
      <c r="H60" s="14">
        <v>117.7</v>
      </c>
      <c r="I60" s="14">
        <v>120.6</v>
      </c>
      <c r="J60" s="14">
        <v>110.4</v>
      </c>
      <c r="K60" s="14">
        <v>129.1</v>
      </c>
      <c r="L60" s="14">
        <v>150.1</v>
      </c>
      <c r="M60" s="14">
        <v>113.2</v>
      </c>
      <c r="N60" s="14">
        <v>104.8</v>
      </c>
      <c r="O60" s="14">
        <v>113.3</v>
      </c>
      <c r="P60" s="14">
        <v>115.6</v>
      </c>
      <c r="Q60" s="14">
        <v>120.9</v>
      </c>
      <c r="R60" s="14">
        <v>123.3</v>
      </c>
      <c r="S60" s="14">
        <v>118</v>
      </c>
      <c r="T60" s="14">
        <v>120.7</v>
      </c>
      <c r="U60" s="14">
        <v>118.3</v>
      </c>
      <c r="V60" s="14">
        <v>120.3</v>
      </c>
      <c r="W60" s="14" t="s">
        <v>48</v>
      </c>
      <c r="X60" s="14">
        <v>115.3</v>
      </c>
      <c r="Y60" s="14">
        <v>115.4</v>
      </c>
      <c r="Z60" s="14">
        <v>113.4</v>
      </c>
      <c r="AA60" s="14">
        <v>113.2</v>
      </c>
      <c r="AB60" s="14">
        <v>111.8</v>
      </c>
      <c r="AC60" s="14">
        <v>115.5</v>
      </c>
      <c r="AD60" s="14">
        <v>108.8</v>
      </c>
      <c r="AE60" s="14">
        <v>113.1</v>
      </c>
      <c r="AF60" s="14">
        <v>119.5</v>
      </c>
    </row>
    <row r="61" spans="2:32" hidden="1" x14ac:dyDescent="0.3">
      <c r="B61" s="13" t="s">
        <v>54</v>
      </c>
      <c r="C61" s="14">
        <v>2014</v>
      </c>
      <c r="D61" s="14" t="s">
        <v>163</v>
      </c>
      <c r="E61" s="14" t="str">
        <f t="shared" si="1"/>
        <v>Jul-14</v>
      </c>
      <c r="F61" s="14">
        <v>123.8</v>
      </c>
      <c r="G61" s="14">
        <v>126.4</v>
      </c>
      <c r="H61" s="14">
        <v>118</v>
      </c>
      <c r="I61" s="14">
        <v>121.6</v>
      </c>
      <c r="J61" s="14">
        <v>103.5</v>
      </c>
      <c r="K61" s="14">
        <v>133.69999999999999</v>
      </c>
      <c r="L61" s="14">
        <v>172.4</v>
      </c>
      <c r="M61" s="14">
        <v>113.1</v>
      </c>
      <c r="N61" s="14">
        <v>102.7</v>
      </c>
      <c r="O61" s="14">
        <v>120</v>
      </c>
      <c r="P61" s="14">
        <v>113.8</v>
      </c>
      <c r="Q61" s="14">
        <v>123.4</v>
      </c>
      <c r="R61" s="14">
        <v>127.1</v>
      </c>
      <c r="S61" s="14">
        <v>121</v>
      </c>
      <c r="T61" s="14">
        <v>118</v>
      </c>
      <c r="U61" s="14">
        <v>113.6</v>
      </c>
      <c r="V61" s="14">
        <v>117.4</v>
      </c>
      <c r="W61" s="14">
        <v>114.8</v>
      </c>
      <c r="X61" s="14">
        <v>111.6</v>
      </c>
      <c r="Y61" s="14">
        <v>114.9</v>
      </c>
      <c r="Z61" s="14">
        <v>111.5</v>
      </c>
      <c r="AA61" s="14">
        <v>113</v>
      </c>
      <c r="AB61" s="14">
        <v>112.4</v>
      </c>
      <c r="AC61" s="14">
        <v>117.8</v>
      </c>
      <c r="AD61" s="14">
        <v>109.7</v>
      </c>
      <c r="AE61" s="14">
        <v>113.5</v>
      </c>
      <c r="AF61" s="14">
        <v>118.9</v>
      </c>
    </row>
    <row r="62" spans="2:32" hidden="1" x14ac:dyDescent="0.3">
      <c r="B62" s="13" t="s">
        <v>73</v>
      </c>
      <c r="C62" s="14">
        <v>2014</v>
      </c>
      <c r="D62" s="14" t="s">
        <v>163</v>
      </c>
      <c r="E62" s="14" t="str">
        <f t="shared" si="1"/>
        <v>Jul-14</v>
      </c>
      <c r="F62" s="14">
        <v>122.4</v>
      </c>
      <c r="G62" s="14">
        <v>123.9</v>
      </c>
      <c r="H62" s="14">
        <v>117.8</v>
      </c>
      <c r="I62" s="14">
        <v>121</v>
      </c>
      <c r="J62" s="14">
        <v>107.9</v>
      </c>
      <c r="K62" s="14">
        <v>131.19999999999999</v>
      </c>
      <c r="L62" s="14">
        <v>157.69999999999999</v>
      </c>
      <c r="M62" s="14">
        <v>113.2</v>
      </c>
      <c r="N62" s="14">
        <v>104.1</v>
      </c>
      <c r="O62" s="14">
        <v>115.5</v>
      </c>
      <c r="P62" s="14">
        <v>114.8</v>
      </c>
      <c r="Q62" s="14">
        <v>122.1</v>
      </c>
      <c r="R62" s="14">
        <v>124.7</v>
      </c>
      <c r="S62" s="14">
        <v>118.8</v>
      </c>
      <c r="T62" s="14">
        <v>119.6</v>
      </c>
      <c r="U62" s="14">
        <v>116.3</v>
      </c>
      <c r="V62" s="14">
        <v>119.1</v>
      </c>
      <c r="W62" s="14">
        <v>114.8</v>
      </c>
      <c r="X62" s="14">
        <v>113.9</v>
      </c>
      <c r="Y62" s="14">
        <v>115.2</v>
      </c>
      <c r="Z62" s="14">
        <v>112.7</v>
      </c>
      <c r="AA62" s="14">
        <v>113.1</v>
      </c>
      <c r="AB62" s="14">
        <v>112.1</v>
      </c>
      <c r="AC62" s="14">
        <v>116.8</v>
      </c>
      <c r="AD62" s="14">
        <v>109.2</v>
      </c>
      <c r="AE62" s="14">
        <v>113.3</v>
      </c>
      <c r="AF62" s="14">
        <v>119.2</v>
      </c>
    </row>
    <row r="63" spans="2:32" hidden="1" x14ac:dyDescent="0.3">
      <c r="B63" s="13" t="s">
        <v>30</v>
      </c>
      <c r="C63" s="14">
        <v>2014</v>
      </c>
      <c r="D63" s="14" t="s">
        <v>182</v>
      </c>
      <c r="E63" s="14" t="str">
        <f t="shared" si="1"/>
        <v>Aug-14</v>
      </c>
      <c r="F63" s="14">
        <v>121.8</v>
      </c>
      <c r="G63" s="14">
        <v>122.8</v>
      </c>
      <c r="H63" s="14">
        <v>117.8</v>
      </c>
      <c r="I63" s="14">
        <v>121.9</v>
      </c>
      <c r="J63" s="14">
        <v>110.6</v>
      </c>
      <c r="K63" s="14">
        <v>129.69999999999999</v>
      </c>
      <c r="L63" s="14">
        <v>161.1</v>
      </c>
      <c r="M63" s="14">
        <v>114.1</v>
      </c>
      <c r="N63" s="14">
        <v>105.1</v>
      </c>
      <c r="O63" s="14">
        <v>114.6</v>
      </c>
      <c r="P63" s="14">
        <v>115.8</v>
      </c>
      <c r="Q63" s="14">
        <v>121.7</v>
      </c>
      <c r="R63" s="14">
        <v>125.3</v>
      </c>
      <c r="S63" s="14">
        <v>118.8</v>
      </c>
      <c r="T63" s="14">
        <v>120.9</v>
      </c>
      <c r="U63" s="14">
        <v>118.8</v>
      </c>
      <c r="V63" s="14">
        <v>120.7</v>
      </c>
      <c r="W63" s="14" t="s">
        <v>48</v>
      </c>
      <c r="X63" s="14">
        <v>115.4</v>
      </c>
      <c r="Y63" s="14">
        <v>115.9</v>
      </c>
      <c r="Z63" s="14">
        <v>114</v>
      </c>
      <c r="AA63" s="14">
        <v>113.2</v>
      </c>
      <c r="AB63" s="14">
        <v>112.2</v>
      </c>
      <c r="AC63" s="14">
        <v>116.2</v>
      </c>
      <c r="AD63" s="14">
        <v>109.4</v>
      </c>
      <c r="AE63" s="14">
        <v>113.5</v>
      </c>
      <c r="AF63" s="14">
        <v>120.7</v>
      </c>
    </row>
    <row r="64" spans="2:32" hidden="1" x14ac:dyDescent="0.3">
      <c r="B64" s="13" t="s">
        <v>54</v>
      </c>
      <c r="C64" s="14">
        <v>2014</v>
      </c>
      <c r="D64" s="14" t="s">
        <v>182</v>
      </c>
      <c r="E64" s="14" t="str">
        <f t="shared" si="1"/>
        <v>Aug-14</v>
      </c>
      <c r="F64" s="14">
        <v>124.8</v>
      </c>
      <c r="G64" s="14">
        <v>127.3</v>
      </c>
      <c r="H64" s="14">
        <v>116.5</v>
      </c>
      <c r="I64" s="14">
        <v>122.2</v>
      </c>
      <c r="J64" s="14">
        <v>103.6</v>
      </c>
      <c r="K64" s="14">
        <v>132.69999999999999</v>
      </c>
      <c r="L64" s="14">
        <v>181.9</v>
      </c>
      <c r="M64" s="14">
        <v>115.2</v>
      </c>
      <c r="N64" s="14">
        <v>102.7</v>
      </c>
      <c r="O64" s="14">
        <v>122.1</v>
      </c>
      <c r="P64" s="14">
        <v>114.4</v>
      </c>
      <c r="Q64" s="14">
        <v>124.7</v>
      </c>
      <c r="R64" s="14">
        <v>128.9</v>
      </c>
      <c r="S64" s="14">
        <v>123</v>
      </c>
      <c r="T64" s="14">
        <v>118.6</v>
      </c>
      <c r="U64" s="14">
        <v>114.1</v>
      </c>
      <c r="V64" s="14">
        <v>117.9</v>
      </c>
      <c r="W64" s="14">
        <v>115.5</v>
      </c>
      <c r="X64" s="14">
        <v>111.8</v>
      </c>
      <c r="Y64" s="14">
        <v>115.3</v>
      </c>
      <c r="Z64" s="14">
        <v>112.2</v>
      </c>
      <c r="AA64" s="14">
        <v>112.5</v>
      </c>
      <c r="AB64" s="14">
        <v>112.9</v>
      </c>
      <c r="AC64" s="14">
        <v>119.2</v>
      </c>
      <c r="AD64" s="14">
        <v>110.5</v>
      </c>
      <c r="AE64" s="14">
        <v>113.9</v>
      </c>
      <c r="AF64" s="14">
        <v>119.9</v>
      </c>
    </row>
    <row r="65" spans="2:32" hidden="1" x14ac:dyDescent="0.3">
      <c r="B65" s="13" t="s">
        <v>73</v>
      </c>
      <c r="C65" s="14">
        <v>2014</v>
      </c>
      <c r="D65" s="14" t="s">
        <v>182</v>
      </c>
      <c r="E65" s="14" t="str">
        <f t="shared" si="1"/>
        <v>Aug-14</v>
      </c>
      <c r="F65" s="14">
        <v>122.7</v>
      </c>
      <c r="G65" s="14">
        <v>124.4</v>
      </c>
      <c r="H65" s="14">
        <v>117.3</v>
      </c>
      <c r="I65" s="14">
        <v>122</v>
      </c>
      <c r="J65" s="14">
        <v>108</v>
      </c>
      <c r="K65" s="14">
        <v>131.1</v>
      </c>
      <c r="L65" s="14">
        <v>168.2</v>
      </c>
      <c r="M65" s="14">
        <v>114.5</v>
      </c>
      <c r="N65" s="14">
        <v>104.3</v>
      </c>
      <c r="O65" s="14">
        <v>117.1</v>
      </c>
      <c r="P65" s="14">
        <v>115.2</v>
      </c>
      <c r="Q65" s="14">
        <v>123.1</v>
      </c>
      <c r="R65" s="14">
        <v>126.6</v>
      </c>
      <c r="S65" s="14">
        <v>119.9</v>
      </c>
      <c r="T65" s="14">
        <v>120</v>
      </c>
      <c r="U65" s="14">
        <v>116.8</v>
      </c>
      <c r="V65" s="14">
        <v>119.6</v>
      </c>
      <c r="W65" s="14">
        <v>115.5</v>
      </c>
      <c r="X65" s="14">
        <v>114</v>
      </c>
      <c r="Y65" s="14">
        <v>115.6</v>
      </c>
      <c r="Z65" s="14">
        <v>113.3</v>
      </c>
      <c r="AA65" s="14">
        <v>112.8</v>
      </c>
      <c r="AB65" s="14">
        <v>112.6</v>
      </c>
      <c r="AC65" s="14">
        <v>118</v>
      </c>
      <c r="AD65" s="14">
        <v>109.9</v>
      </c>
      <c r="AE65" s="14">
        <v>113.7</v>
      </c>
      <c r="AF65" s="14">
        <v>120.3</v>
      </c>
    </row>
    <row r="66" spans="2:32" hidden="1" x14ac:dyDescent="0.3">
      <c r="B66" s="13" t="s">
        <v>30</v>
      </c>
      <c r="C66" s="14">
        <v>2014</v>
      </c>
      <c r="D66" s="14" t="s">
        <v>197</v>
      </c>
      <c r="E66" s="14" t="str">
        <f t="shared" si="1"/>
        <v>Sep-14</v>
      </c>
      <c r="F66" s="14">
        <v>122.3</v>
      </c>
      <c r="G66" s="14">
        <v>122.4</v>
      </c>
      <c r="H66" s="14">
        <v>117.8</v>
      </c>
      <c r="I66" s="14">
        <v>122.7</v>
      </c>
      <c r="J66" s="14">
        <v>110.4</v>
      </c>
      <c r="K66" s="14">
        <v>129.80000000000001</v>
      </c>
      <c r="L66" s="14">
        <v>158.80000000000001</v>
      </c>
      <c r="M66" s="14">
        <v>115</v>
      </c>
      <c r="N66" s="14">
        <v>104.7</v>
      </c>
      <c r="O66" s="14">
        <v>114.9</v>
      </c>
      <c r="P66" s="14">
        <v>116.5</v>
      </c>
      <c r="Q66" s="14">
        <v>122.6</v>
      </c>
      <c r="R66" s="14">
        <v>125.3</v>
      </c>
      <c r="S66" s="14">
        <v>119.5</v>
      </c>
      <c r="T66" s="14">
        <v>121.7</v>
      </c>
      <c r="U66" s="14">
        <v>119.2</v>
      </c>
      <c r="V66" s="14">
        <v>121.3</v>
      </c>
      <c r="W66" s="14" t="s">
        <v>48</v>
      </c>
      <c r="X66" s="14">
        <v>115.8</v>
      </c>
      <c r="Y66" s="14">
        <v>116.7</v>
      </c>
      <c r="Z66" s="14">
        <v>114.5</v>
      </c>
      <c r="AA66" s="14">
        <v>112.8</v>
      </c>
      <c r="AB66" s="14">
        <v>112.6</v>
      </c>
      <c r="AC66" s="14">
        <v>116.6</v>
      </c>
      <c r="AD66" s="14">
        <v>109.1</v>
      </c>
      <c r="AE66" s="14">
        <v>113.7</v>
      </c>
      <c r="AF66" s="14">
        <v>120.9</v>
      </c>
    </row>
    <row r="67" spans="2:32" hidden="1" x14ac:dyDescent="0.3">
      <c r="B67" s="13" t="s">
        <v>54</v>
      </c>
      <c r="C67" s="14">
        <v>2014</v>
      </c>
      <c r="D67" s="14" t="s">
        <v>197</v>
      </c>
      <c r="E67" s="14" t="str">
        <f t="shared" si="1"/>
        <v>Sep-14</v>
      </c>
      <c r="F67" s="14">
        <v>124.2</v>
      </c>
      <c r="G67" s="14">
        <v>125.4</v>
      </c>
      <c r="H67" s="14">
        <v>116.4</v>
      </c>
      <c r="I67" s="14">
        <v>122.7</v>
      </c>
      <c r="J67" s="14">
        <v>103.5</v>
      </c>
      <c r="K67" s="14">
        <v>124.5</v>
      </c>
      <c r="L67" s="14">
        <v>168.6</v>
      </c>
      <c r="M67" s="14">
        <v>116.9</v>
      </c>
      <c r="N67" s="14">
        <v>101.9</v>
      </c>
      <c r="O67" s="14">
        <v>122.9</v>
      </c>
      <c r="P67" s="14">
        <v>114.8</v>
      </c>
      <c r="Q67" s="14">
        <v>125.2</v>
      </c>
      <c r="R67" s="14">
        <v>126.7</v>
      </c>
      <c r="S67" s="14">
        <v>124.3</v>
      </c>
      <c r="T67" s="14">
        <v>119.2</v>
      </c>
      <c r="U67" s="14">
        <v>114.5</v>
      </c>
      <c r="V67" s="14">
        <v>118.4</v>
      </c>
      <c r="W67" s="14">
        <v>116.1</v>
      </c>
      <c r="X67" s="14">
        <v>111.8</v>
      </c>
      <c r="Y67" s="14">
        <v>115.5</v>
      </c>
      <c r="Z67" s="14">
        <v>112.3</v>
      </c>
      <c r="AA67" s="14">
        <v>111.2</v>
      </c>
      <c r="AB67" s="14">
        <v>113.4</v>
      </c>
      <c r="AC67" s="14">
        <v>120</v>
      </c>
      <c r="AD67" s="14">
        <v>110</v>
      </c>
      <c r="AE67" s="14">
        <v>113.6</v>
      </c>
      <c r="AF67" s="14">
        <v>119.2</v>
      </c>
    </row>
    <row r="68" spans="2:32" hidden="1" x14ac:dyDescent="0.3">
      <c r="B68" s="13" t="s">
        <v>73</v>
      </c>
      <c r="C68" s="14">
        <v>2014</v>
      </c>
      <c r="D68" s="14" t="s">
        <v>197</v>
      </c>
      <c r="E68" s="14" t="str">
        <f t="shared" si="1"/>
        <v>Sep-14</v>
      </c>
      <c r="F68" s="14">
        <v>122.9</v>
      </c>
      <c r="G68" s="14">
        <v>123.5</v>
      </c>
      <c r="H68" s="14">
        <v>117.3</v>
      </c>
      <c r="I68" s="14">
        <v>122.7</v>
      </c>
      <c r="J68" s="14">
        <v>107.9</v>
      </c>
      <c r="K68" s="14">
        <v>127.3</v>
      </c>
      <c r="L68" s="14">
        <v>162.1</v>
      </c>
      <c r="M68" s="14">
        <v>115.6</v>
      </c>
      <c r="N68" s="14">
        <v>103.8</v>
      </c>
      <c r="O68" s="14">
        <v>117.6</v>
      </c>
      <c r="P68" s="14">
        <v>115.8</v>
      </c>
      <c r="Q68" s="14">
        <v>123.8</v>
      </c>
      <c r="R68" s="14">
        <v>125.8</v>
      </c>
      <c r="S68" s="14">
        <v>120.8</v>
      </c>
      <c r="T68" s="14">
        <v>120.7</v>
      </c>
      <c r="U68" s="14">
        <v>117.2</v>
      </c>
      <c r="V68" s="14">
        <v>120.1</v>
      </c>
      <c r="W68" s="14">
        <v>116.1</v>
      </c>
      <c r="X68" s="14">
        <v>114.3</v>
      </c>
      <c r="Y68" s="14">
        <v>116.1</v>
      </c>
      <c r="Z68" s="14">
        <v>113.7</v>
      </c>
      <c r="AA68" s="14">
        <v>112</v>
      </c>
      <c r="AB68" s="14">
        <v>113.1</v>
      </c>
      <c r="AC68" s="14">
        <v>118.6</v>
      </c>
      <c r="AD68" s="14">
        <v>109.5</v>
      </c>
      <c r="AE68" s="14">
        <v>113.7</v>
      </c>
      <c r="AF68" s="14">
        <v>120.1</v>
      </c>
    </row>
    <row r="69" spans="2:32" hidden="1" x14ac:dyDescent="0.3">
      <c r="B69" s="13" t="s">
        <v>30</v>
      </c>
      <c r="C69" s="14">
        <v>2014</v>
      </c>
      <c r="D69" s="14" t="s">
        <v>207</v>
      </c>
      <c r="E69" s="14" t="str">
        <f t="shared" si="1"/>
        <v>Oct-14</v>
      </c>
      <c r="F69" s="14">
        <v>122.6</v>
      </c>
      <c r="G69" s="14">
        <v>122.5</v>
      </c>
      <c r="H69" s="14">
        <v>118.3</v>
      </c>
      <c r="I69" s="14">
        <v>123.2</v>
      </c>
      <c r="J69" s="14">
        <v>110.5</v>
      </c>
      <c r="K69" s="14">
        <v>128.9</v>
      </c>
      <c r="L69" s="14">
        <v>155.30000000000001</v>
      </c>
      <c r="M69" s="14">
        <v>115.5</v>
      </c>
      <c r="N69" s="14">
        <v>104</v>
      </c>
      <c r="O69" s="14">
        <v>115.3</v>
      </c>
      <c r="P69" s="14">
        <v>116.8</v>
      </c>
      <c r="Q69" s="14">
        <v>123.2</v>
      </c>
      <c r="R69" s="14">
        <v>125.1</v>
      </c>
      <c r="S69" s="14">
        <v>120</v>
      </c>
      <c r="T69" s="14">
        <v>122.7</v>
      </c>
      <c r="U69" s="14">
        <v>120.3</v>
      </c>
      <c r="V69" s="14">
        <v>122.3</v>
      </c>
      <c r="W69" s="14" t="s">
        <v>48</v>
      </c>
      <c r="X69" s="14">
        <v>116.4</v>
      </c>
      <c r="Y69" s="14">
        <v>117.5</v>
      </c>
      <c r="Z69" s="14">
        <v>115.3</v>
      </c>
      <c r="AA69" s="14">
        <v>112.6</v>
      </c>
      <c r="AB69" s="14">
        <v>113</v>
      </c>
      <c r="AC69" s="14">
        <v>116.9</v>
      </c>
      <c r="AD69" s="14">
        <v>109.3</v>
      </c>
      <c r="AE69" s="14">
        <v>114</v>
      </c>
      <c r="AF69" s="14">
        <v>121</v>
      </c>
    </row>
    <row r="70" spans="2:32" hidden="1" x14ac:dyDescent="0.3">
      <c r="B70" s="13" t="s">
        <v>54</v>
      </c>
      <c r="C70" s="14">
        <v>2014</v>
      </c>
      <c r="D70" s="14" t="s">
        <v>207</v>
      </c>
      <c r="E70" s="14" t="str">
        <f t="shared" si="1"/>
        <v>Oct-14</v>
      </c>
      <c r="F70" s="14">
        <v>124.6</v>
      </c>
      <c r="G70" s="14">
        <v>126.1</v>
      </c>
      <c r="H70" s="14">
        <v>117.8</v>
      </c>
      <c r="I70" s="14">
        <v>123.1</v>
      </c>
      <c r="J70" s="14">
        <v>103.5</v>
      </c>
      <c r="K70" s="14">
        <v>123.5</v>
      </c>
      <c r="L70" s="14">
        <v>159.6</v>
      </c>
      <c r="M70" s="14">
        <v>117.4</v>
      </c>
      <c r="N70" s="14">
        <v>101.2</v>
      </c>
      <c r="O70" s="14">
        <v>123.8</v>
      </c>
      <c r="P70" s="14">
        <v>115.2</v>
      </c>
      <c r="Q70" s="14">
        <v>125.9</v>
      </c>
      <c r="R70" s="14">
        <v>125.8</v>
      </c>
      <c r="S70" s="14">
        <v>124.3</v>
      </c>
      <c r="T70" s="14">
        <v>119.6</v>
      </c>
      <c r="U70" s="14">
        <v>114.9</v>
      </c>
      <c r="V70" s="14">
        <v>118.9</v>
      </c>
      <c r="W70" s="14">
        <v>116.7</v>
      </c>
      <c r="X70" s="14">
        <v>112</v>
      </c>
      <c r="Y70" s="14">
        <v>115.8</v>
      </c>
      <c r="Z70" s="14">
        <v>112.6</v>
      </c>
      <c r="AA70" s="14">
        <v>111</v>
      </c>
      <c r="AB70" s="14">
        <v>113.6</v>
      </c>
      <c r="AC70" s="14">
        <v>120.2</v>
      </c>
      <c r="AD70" s="14">
        <v>110.1</v>
      </c>
      <c r="AE70" s="14">
        <v>113.7</v>
      </c>
      <c r="AF70" s="14">
        <v>119.1</v>
      </c>
    </row>
    <row r="71" spans="2:32" hidden="1" x14ac:dyDescent="0.3">
      <c r="B71" s="13" t="s">
        <v>73</v>
      </c>
      <c r="C71" s="14">
        <v>2014</v>
      </c>
      <c r="D71" s="14" t="s">
        <v>207</v>
      </c>
      <c r="E71" s="14" t="str">
        <f t="shared" ref="E71:E134" si="2">_xlfn.CONCAT(LEFT(D71,3),"-",RIGHT(C71,2))</f>
        <v>Oct-14</v>
      </c>
      <c r="F71" s="14">
        <v>123.2</v>
      </c>
      <c r="G71" s="14">
        <v>123.8</v>
      </c>
      <c r="H71" s="14">
        <v>118.1</v>
      </c>
      <c r="I71" s="14">
        <v>123.2</v>
      </c>
      <c r="J71" s="14">
        <v>107.9</v>
      </c>
      <c r="K71" s="14">
        <v>126.4</v>
      </c>
      <c r="L71" s="14">
        <v>156.80000000000001</v>
      </c>
      <c r="M71" s="14">
        <v>116.1</v>
      </c>
      <c r="N71" s="14">
        <v>103.1</v>
      </c>
      <c r="O71" s="14">
        <v>118.1</v>
      </c>
      <c r="P71" s="14">
        <v>116.1</v>
      </c>
      <c r="Q71" s="14">
        <v>124.5</v>
      </c>
      <c r="R71" s="14">
        <v>125.4</v>
      </c>
      <c r="S71" s="14">
        <v>121.1</v>
      </c>
      <c r="T71" s="14">
        <v>121.5</v>
      </c>
      <c r="U71" s="14">
        <v>118.1</v>
      </c>
      <c r="V71" s="14">
        <v>121</v>
      </c>
      <c r="W71" s="14">
        <v>116.7</v>
      </c>
      <c r="X71" s="14">
        <v>114.7</v>
      </c>
      <c r="Y71" s="14">
        <v>116.7</v>
      </c>
      <c r="Z71" s="14">
        <v>114.3</v>
      </c>
      <c r="AA71" s="14">
        <v>111.8</v>
      </c>
      <c r="AB71" s="14">
        <v>113.3</v>
      </c>
      <c r="AC71" s="14">
        <v>118.8</v>
      </c>
      <c r="AD71" s="14">
        <v>109.6</v>
      </c>
      <c r="AE71" s="14">
        <v>113.9</v>
      </c>
      <c r="AF71" s="14">
        <v>120.1</v>
      </c>
    </row>
    <row r="72" spans="2:32" hidden="1" x14ac:dyDescent="0.3">
      <c r="B72" s="13" t="s">
        <v>30</v>
      </c>
      <c r="C72" s="14">
        <v>2014</v>
      </c>
      <c r="D72" s="14" t="s">
        <v>233</v>
      </c>
      <c r="E72" s="14" t="str">
        <f t="shared" si="2"/>
        <v>Nov-14</v>
      </c>
      <c r="F72" s="14">
        <v>122.7</v>
      </c>
      <c r="G72" s="14">
        <v>122.6</v>
      </c>
      <c r="H72" s="14">
        <v>119.9</v>
      </c>
      <c r="I72" s="14">
        <v>124</v>
      </c>
      <c r="J72" s="14">
        <v>110.5</v>
      </c>
      <c r="K72" s="14">
        <v>128.80000000000001</v>
      </c>
      <c r="L72" s="14">
        <v>152</v>
      </c>
      <c r="M72" s="14">
        <v>116.2</v>
      </c>
      <c r="N72" s="14">
        <v>103.3</v>
      </c>
      <c r="O72" s="14">
        <v>115.8</v>
      </c>
      <c r="P72" s="14">
        <v>116.8</v>
      </c>
      <c r="Q72" s="14">
        <v>124.5</v>
      </c>
      <c r="R72" s="14">
        <v>124.9</v>
      </c>
      <c r="S72" s="14">
        <v>120.8</v>
      </c>
      <c r="T72" s="14">
        <v>123.3</v>
      </c>
      <c r="U72" s="14">
        <v>120.5</v>
      </c>
      <c r="V72" s="14">
        <v>122.9</v>
      </c>
      <c r="W72" s="14" t="s">
        <v>48</v>
      </c>
      <c r="X72" s="14">
        <v>117.3</v>
      </c>
      <c r="Y72" s="14">
        <v>118.1</v>
      </c>
      <c r="Z72" s="14">
        <v>115.9</v>
      </c>
      <c r="AA72" s="14">
        <v>112</v>
      </c>
      <c r="AB72" s="14">
        <v>113.3</v>
      </c>
      <c r="AC72" s="14">
        <v>117.2</v>
      </c>
      <c r="AD72" s="14">
        <v>108.8</v>
      </c>
      <c r="AE72" s="14">
        <v>114.1</v>
      </c>
      <c r="AF72" s="14">
        <v>121.1</v>
      </c>
    </row>
    <row r="73" spans="2:32" hidden="1" x14ac:dyDescent="0.3">
      <c r="B73" s="13" t="s">
        <v>54</v>
      </c>
      <c r="C73" s="14">
        <v>2014</v>
      </c>
      <c r="D73" s="14" t="s">
        <v>233</v>
      </c>
      <c r="E73" s="14" t="str">
        <f t="shared" si="2"/>
        <v>Nov-14</v>
      </c>
      <c r="F73" s="14">
        <v>124.5</v>
      </c>
      <c r="G73" s="14">
        <v>125.6</v>
      </c>
      <c r="H73" s="14">
        <v>122.7</v>
      </c>
      <c r="I73" s="14">
        <v>124.6</v>
      </c>
      <c r="J73" s="14">
        <v>103.2</v>
      </c>
      <c r="K73" s="14">
        <v>122.2</v>
      </c>
      <c r="L73" s="14">
        <v>153.19999999999999</v>
      </c>
      <c r="M73" s="14">
        <v>119.3</v>
      </c>
      <c r="N73" s="14">
        <v>99.8</v>
      </c>
      <c r="O73" s="14">
        <v>124.6</v>
      </c>
      <c r="P73" s="14">
        <v>115.8</v>
      </c>
      <c r="Q73" s="14">
        <v>126.9</v>
      </c>
      <c r="R73" s="14">
        <v>125.4</v>
      </c>
      <c r="S73" s="14">
        <v>125.8</v>
      </c>
      <c r="T73" s="14">
        <v>120.3</v>
      </c>
      <c r="U73" s="14">
        <v>115.4</v>
      </c>
      <c r="V73" s="14">
        <v>119.5</v>
      </c>
      <c r="W73" s="14">
        <v>117.1</v>
      </c>
      <c r="X73" s="14">
        <v>112.6</v>
      </c>
      <c r="Y73" s="14">
        <v>116.4</v>
      </c>
      <c r="Z73" s="14">
        <v>113</v>
      </c>
      <c r="AA73" s="14">
        <v>109.7</v>
      </c>
      <c r="AB73" s="14">
        <v>114</v>
      </c>
      <c r="AC73" s="14">
        <v>120.3</v>
      </c>
      <c r="AD73" s="14">
        <v>109.6</v>
      </c>
      <c r="AE73" s="14">
        <v>113.4</v>
      </c>
      <c r="AF73" s="14">
        <v>119</v>
      </c>
    </row>
    <row r="74" spans="2:32" hidden="1" x14ac:dyDescent="0.3">
      <c r="B74" s="13" t="s">
        <v>73</v>
      </c>
      <c r="C74" s="14">
        <v>2014</v>
      </c>
      <c r="D74" s="14" t="s">
        <v>233</v>
      </c>
      <c r="E74" s="14" t="str">
        <f t="shared" si="2"/>
        <v>Nov-14</v>
      </c>
      <c r="F74" s="14">
        <v>123.3</v>
      </c>
      <c r="G74" s="14">
        <v>123.7</v>
      </c>
      <c r="H74" s="14">
        <v>121</v>
      </c>
      <c r="I74" s="14">
        <v>124.2</v>
      </c>
      <c r="J74" s="14">
        <v>107.8</v>
      </c>
      <c r="K74" s="14">
        <v>125.7</v>
      </c>
      <c r="L74" s="14">
        <v>152.4</v>
      </c>
      <c r="M74" s="14">
        <v>117.2</v>
      </c>
      <c r="N74" s="14">
        <v>102.1</v>
      </c>
      <c r="O74" s="14">
        <v>118.7</v>
      </c>
      <c r="P74" s="14">
        <v>116.4</v>
      </c>
      <c r="Q74" s="14">
        <v>125.6</v>
      </c>
      <c r="R74" s="14">
        <v>125.1</v>
      </c>
      <c r="S74" s="14">
        <v>122.1</v>
      </c>
      <c r="T74" s="14">
        <v>122.1</v>
      </c>
      <c r="U74" s="14">
        <v>118.4</v>
      </c>
      <c r="V74" s="14">
        <v>121.6</v>
      </c>
      <c r="W74" s="14">
        <v>117.1</v>
      </c>
      <c r="X74" s="14">
        <v>115.5</v>
      </c>
      <c r="Y74" s="14">
        <v>117.3</v>
      </c>
      <c r="Z74" s="14">
        <v>114.8</v>
      </c>
      <c r="AA74" s="14">
        <v>110.8</v>
      </c>
      <c r="AB74" s="14">
        <v>113.7</v>
      </c>
      <c r="AC74" s="14">
        <v>119</v>
      </c>
      <c r="AD74" s="14">
        <v>109.1</v>
      </c>
      <c r="AE74" s="14">
        <v>113.8</v>
      </c>
      <c r="AF74" s="14">
        <v>120.1</v>
      </c>
    </row>
    <row r="75" spans="2:32" hidden="1" x14ac:dyDescent="0.3">
      <c r="B75" s="13" t="s">
        <v>30</v>
      </c>
      <c r="C75" s="14">
        <v>2014</v>
      </c>
      <c r="D75" s="14" t="s">
        <v>242</v>
      </c>
      <c r="E75" s="14" t="str">
        <f t="shared" si="2"/>
        <v>Dec-14</v>
      </c>
      <c r="F75" s="14">
        <v>122.4</v>
      </c>
      <c r="G75" s="14">
        <v>122.4</v>
      </c>
      <c r="H75" s="14">
        <v>121.8</v>
      </c>
      <c r="I75" s="14">
        <v>124.2</v>
      </c>
      <c r="J75" s="14">
        <v>110.2</v>
      </c>
      <c r="K75" s="14">
        <v>128.6</v>
      </c>
      <c r="L75" s="14">
        <v>140.30000000000001</v>
      </c>
      <c r="M75" s="14">
        <v>116.3</v>
      </c>
      <c r="N75" s="14">
        <v>102</v>
      </c>
      <c r="O75" s="14">
        <v>116</v>
      </c>
      <c r="P75" s="14">
        <v>117.3</v>
      </c>
      <c r="Q75" s="14">
        <v>124.8</v>
      </c>
      <c r="R75" s="14">
        <v>123.3</v>
      </c>
      <c r="S75" s="14">
        <v>121.7</v>
      </c>
      <c r="T75" s="14">
        <v>123.8</v>
      </c>
      <c r="U75" s="14">
        <v>120.6</v>
      </c>
      <c r="V75" s="14">
        <v>123.3</v>
      </c>
      <c r="W75" s="14" t="s">
        <v>48</v>
      </c>
      <c r="X75" s="14">
        <v>117.4</v>
      </c>
      <c r="Y75" s="14">
        <v>118.2</v>
      </c>
      <c r="Z75" s="14">
        <v>116.2</v>
      </c>
      <c r="AA75" s="14">
        <v>111.5</v>
      </c>
      <c r="AB75" s="14">
        <v>113.3</v>
      </c>
      <c r="AC75" s="14">
        <v>117.7</v>
      </c>
      <c r="AD75" s="14">
        <v>109.4</v>
      </c>
      <c r="AE75" s="14">
        <v>114.2</v>
      </c>
      <c r="AF75" s="14">
        <v>120.3</v>
      </c>
    </row>
    <row r="76" spans="2:32" hidden="1" x14ac:dyDescent="0.3">
      <c r="B76" s="13" t="s">
        <v>54</v>
      </c>
      <c r="C76" s="14">
        <v>2014</v>
      </c>
      <c r="D76" s="14" t="s">
        <v>242</v>
      </c>
      <c r="E76" s="14" t="str">
        <f t="shared" si="2"/>
        <v>Dec-14</v>
      </c>
      <c r="F76" s="14">
        <v>124</v>
      </c>
      <c r="G76" s="14">
        <v>124.7</v>
      </c>
      <c r="H76" s="14">
        <v>126.3</v>
      </c>
      <c r="I76" s="14">
        <v>124.9</v>
      </c>
      <c r="J76" s="14">
        <v>103</v>
      </c>
      <c r="K76" s="14">
        <v>122.3</v>
      </c>
      <c r="L76" s="14">
        <v>141</v>
      </c>
      <c r="M76" s="14">
        <v>120.1</v>
      </c>
      <c r="N76" s="14">
        <v>97.8</v>
      </c>
      <c r="O76" s="14">
        <v>125.4</v>
      </c>
      <c r="P76" s="14">
        <v>116.1</v>
      </c>
      <c r="Q76" s="14">
        <v>127.6</v>
      </c>
      <c r="R76" s="14">
        <v>124</v>
      </c>
      <c r="S76" s="14">
        <v>126.4</v>
      </c>
      <c r="T76" s="14">
        <v>120.7</v>
      </c>
      <c r="U76" s="14">
        <v>115.8</v>
      </c>
      <c r="V76" s="14">
        <v>120</v>
      </c>
      <c r="W76" s="14">
        <v>116.5</v>
      </c>
      <c r="X76" s="14">
        <v>113</v>
      </c>
      <c r="Y76" s="14">
        <v>116.8</v>
      </c>
      <c r="Z76" s="14">
        <v>113.2</v>
      </c>
      <c r="AA76" s="14">
        <v>108.8</v>
      </c>
      <c r="AB76" s="14">
        <v>114.3</v>
      </c>
      <c r="AC76" s="14">
        <v>120.7</v>
      </c>
      <c r="AD76" s="14">
        <v>110.4</v>
      </c>
      <c r="AE76" s="14">
        <v>113.4</v>
      </c>
      <c r="AF76" s="14">
        <v>118.4</v>
      </c>
    </row>
    <row r="77" spans="2:32" hidden="1" x14ac:dyDescent="0.3">
      <c r="B77" s="13" t="s">
        <v>73</v>
      </c>
      <c r="C77" s="14">
        <v>2014</v>
      </c>
      <c r="D77" s="14" t="s">
        <v>242</v>
      </c>
      <c r="E77" s="14" t="str">
        <f t="shared" si="2"/>
        <v>Dec-14</v>
      </c>
      <c r="F77" s="14">
        <v>122.9</v>
      </c>
      <c r="G77" s="14">
        <v>123.2</v>
      </c>
      <c r="H77" s="14">
        <v>123.5</v>
      </c>
      <c r="I77" s="14">
        <v>124.5</v>
      </c>
      <c r="J77" s="14">
        <v>107.6</v>
      </c>
      <c r="K77" s="14">
        <v>125.7</v>
      </c>
      <c r="L77" s="14">
        <v>140.5</v>
      </c>
      <c r="M77" s="14">
        <v>117.6</v>
      </c>
      <c r="N77" s="14">
        <v>100.6</v>
      </c>
      <c r="O77" s="14">
        <v>119.1</v>
      </c>
      <c r="P77" s="14">
        <v>116.8</v>
      </c>
      <c r="Q77" s="14">
        <v>126.1</v>
      </c>
      <c r="R77" s="14">
        <v>123.6</v>
      </c>
      <c r="S77" s="14">
        <v>123</v>
      </c>
      <c r="T77" s="14">
        <v>122.6</v>
      </c>
      <c r="U77" s="14">
        <v>118.6</v>
      </c>
      <c r="V77" s="14">
        <v>122</v>
      </c>
      <c r="W77" s="14">
        <v>116.5</v>
      </c>
      <c r="X77" s="14">
        <v>115.7</v>
      </c>
      <c r="Y77" s="14">
        <v>117.5</v>
      </c>
      <c r="Z77" s="14">
        <v>115.1</v>
      </c>
      <c r="AA77" s="14">
        <v>110.1</v>
      </c>
      <c r="AB77" s="14">
        <v>113.9</v>
      </c>
      <c r="AC77" s="14">
        <v>119.5</v>
      </c>
      <c r="AD77" s="14">
        <v>109.8</v>
      </c>
      <c r="AE77" s="14">
        <v>113.8</v>
      </c>
      <c r="AF77" s="14">
        <v>119.4</v>
      </c>
    </row>
    <row r="78" spans="2:32" hidden="1" x14ac:dyDescent="0.3">
      <c r="B78" s="13" t="s">
        <v>30</v>
      </c>
      <c r="C78" s="14">
        <v>2015</v>
      </c>
      <c r="D78" s="14" t="s">
        <v>31</v>
      </c>
      <c r="E78" s="14" t="str">
        <f t="shared" si="2"/>
        <v>Jan-15</v>
      </c>
      <c r="F78" s="14">
        <v>123.1</v>
      </c>
      <c r="G78" s="14">
        <v>123.1</v>
      </c>
      <c r="H78" s="14">
        <v>122.1</v>
      </c>
      <c r="I78" s="14">
        <v>124.9</v>
      </c>
      <c r="J78" s="14">
        <v>111</v>
      </c>
      <c r="K78" s="14">
        <v>130.4</v>
      </c>
      <c r="L78" s="14">
        <v>132.30000000000001</v>
      </c>
      <c r="M78" s="14">
        <v>117.2</v>
      </c>
      <c r="N78" s="14">
        <v>100.5</v>
      </c>
      <c r="O78" s="14">
        <v>117.2</v>
      </c>
      <c r="P78" s="14">
        <v>117.9</v>
      </c>
      <c r="Q78" s="14">
        <v>125.6</v>
      </c>
      <c r="R78" s="14">
        <v>122.8</v>
      </c>
      <c r="S78" s="14">
        <v>122.7</v>
      </c>
      <c r="T78" s="14">
        <v>124.4</v>
      </c>
      <c r="U78" s="14">
        <v>121.6</v>
      </c>
      <c r="V78" s="14">
        <v>124</v>
      </c>
      <c r="W78" s="14" t="s">
        <v>48</v>
      </c>
      <c r="X78" s="14">
        <v>118.4</v>
      </c>
      <c r="Y78" s="14">
        <v>118.9</v>
      </c>
      <c r="Z78" s="14">
        <v>116.6</v>
      </c>
      <c r="AA78" s="14">
        <v>111</v>
      </c>
      <c r="AB78" s="14">
        <v>114</v>
      </c>
      <c r="AC78" s="14">
        <v>118.2</v>
      </c>
      <c r="AD78" s="14">
        <v>110.2</v>
      </c>
      <c r="AE78" s="14">
        <v>114.5</v>
      </c>
      <c r="AF78" s="14">
        <v>120.3</v>
      </c>
    </row>
    <row r="79" spans="2:32" hidden="1" x14ac:dyDescent="0.3">
      <c r="B79" s="13" t="s">
        <v>54</v>
      </c>
      <c r="C79" s="14">
        <v>2015</v>
      </c>
      <c r="D79" s="14" t="s">
        <v>31</v>
      </c>
      <c r="E79" s="14" t="str">
        <f t="shared" si="2"/>
        <v>Jan-15</v>
      </c>
      <c r="F79" s="14">
        <v>124</v>
      </c>
      <c r="G79" s="14">
        <v>125.5</v>
      </c>
      <c r="H79" s="14">
        <v>126.6</v>
      </c>
      <c r="I79" s="14">
        <v>125.2</v>
      </c>
      <c r="J79" s="14">
        <v>104.3</v>
      </c>
      <c r="K79" s="14">
        <v>121.3</v>
      </c>
      <c r="L79" s="14">
        <v>134.4</v>
      </c>
      <c r="M79" s="14">
        <v>122.9</v>
      </c>
      <c r="N79" s="14">
        <v>96.1</v>
      </c>
      <c r="O79" s="14">
        <v>126.6</v>
      </c>
      <c r="P79" s="14">
        <v>116.5</v>
      </c>
      <c r="Q79" s="14">
        <v>128</v>
      </c>
      <c r="R79" s="14">
        <v>123.5</v>
      </c>
      <c r="S79" s="14">
        <v>127.4</v>
      </c>
      <c r="T79" s="14">
        <v>121</v>
      </c>
      <c r="U79" s="14">
        <v>116.1</v>
      </c>
      <c r="V79" s="14">
        <v>120.2</v>
      </c>
      <c r="W79" s="14">
        <v>117.3</v>
      </c>
      <c r="X79" s="14">
        <v>113.4</v>
      </c>
      <c r="Y79" s="14">
        <v>117.2</v>
      </c>
      <c r="Z79" s="14">
        <v>113.7</v>
      </c>
      <c r="AA79" s="14">
        <v>107.9</v>
      </c>
      <c r="AB79" s="14">
        <v>114.6</v>
      </c>
      <c r="AC79" s="14">
        <v>120.8</v>
      </c>
      <c r="AD79" s="14">
        <v>111.4</v>
      </c>
      <c r="AE79" s="14">
        <v>113.4</v>
      </c>
      <c r="AF79" s="14">
        <v>118.5</v>
      </c>
    </row>
    <row r="80" spans="2:32" hidden="1" x14ac:dyDescent="0.3">
      <c r="B80" s="13" t="s">
        <v>73</v>
      </c>
      <c r="C80" s="14">
        <v>2015</v>
      </c>
      <c r="D80" s="14" t="s">
        <v>31</v>
      </c>
      <c r="E80" s="14" t="str">
        <f t="shared" si="2"/>
        <v>Jan-15</v>
      </c>
      <c r="F80" s="14">
        <v>123.4</v>
      </c>
      <c r="G80" s="14">
        <v>123.9</v>
      </c>
      <c r="H80" s="14">
        <v>123.8</v>
      </c>
      <c r="I80" s="14">
        <v>125</v>
      </c>
      <c r="J80" s="14">
        <v>108.5</v>
      </c>
      <c r="K80" s="14">
        <v>126.2</v>
      </c>
      <c r="L80" s="14">
        <v>133</v>
      </c>
      <c r="M80" s="14">
        <v>119.1</v>
      </c>
      <c r="N80" s="14">
        <v>99</v>
      </c>
      <c r="O80" s="14">
        <v>120.3</v>
      </c>
      <c r="P80" s="14">
        <v>117.3</v>
      </c>
      <c r="Q80" s="14">
        <v>126.7</v>
      </c>
      <c r="R80" s="14">
        <v>123.1</v>
      </c>
      <c r="S80" s="14">
        <v>124</v>
      </c>
      <c r="T80" s="14">
        <v>123.1</v>
      </c>
      <c r="U80" s="14">
        <v>119.3</v>
      </c>
      <c r="V80" s="14">
        <v>122.5</v>
      </c>
      <c r="W80" s="14">
        <v>117.3</v>
      </c>
      <c r="X80" s="14">
        <v>116.5</v>
      </c>
      <c r="Y80" s="14">
        <v>118.1</v>
      </c>
      <c r="Z80" s="14">
        <v>115.5</v>
      </c>
      <c r="AA80" s="14">
        <v>109.4</v>
      </c>
      <c r="AB80" s="14">
        <v>114.3</v>
      </c>
      <c r="AC80" s="14">
        <v>119.7</v>
      </c>
      <c r="AD80" s="14">
        <v>110.7</v>
      </c>
      <c r="AE80" s="14">
        <v>114</v>
      </c>
      <c r="AF80" s="14">
        <v>119.5</v>
      </c>
    </row>
    <row r="81" spans="2:32" hidden="1" x14ac:dyDescent="0.3">
      <c r="B81" s="13" t="s">
        <v>30</v>
      </c>
      <c r="C81" s="14">
        <v>2015</v>
      </c>
      <c r="D81" s="14" t="s">
        <v>85</v>
      </c>
      <c r="E81" s="14" t="str">
        <f t="shared" si="2"/>
        <v>Feb-15</v>
      </c>
      <c r="F81" s="14">
        <v>123.4</v>
      </c>
      <c r="G81" s="14">
        <v>124.4</v>
      </c>
      <c r="H81" s="14">
        <v>122.1</v>
      </c>
      <c r="I81" s="14">
        <v>125.8</v>
      </c>
      <c r="J81" s="14">
        <v>111.5</v>
      </c>
      <c r="K81" s="14">
        <v>129.4</v>
      </c>
      <c r="L81" s="14">
        <v>128.19999999999999</v>
      </c>
      <c r="M81" s="14">
        <v>118.8</v>
      </c>
      <c r="N81" s="14">
        <v>100</v>
      </c>
      <c r="O81" s="14">
        <v>118.6</v>
      </c>
      <c r="P81" s="14">
        <v>118.8</v>
      </c>
      <c r="Q81" s="14">
        <v>126.8</v>
      </c>
      <c r="R81" s="14">
        <v>122.8</v>
      </c>
      <c r="S81" s="14">
        <v>124.2</v>
      </c>
      <c r="T81" s="14">
        <v>125.4</v>
      </c>
      <c r="U81" s="14">
        <v>122.7</v>
      </c>
      <c r="V81" s="14">
        <v>125</v>
      </c>
      <c r="W81" s="14" t="s">
        <v>48</v>
      </c>
      <c r="X81" s="14">
        <v>120</v>
      </c>
      <c r="Y81" s="14">
        <v>119.6</v>
      </c>
      <c r="Z81" s="14">
        <v>117.7</v>
      </c>
      <c r="AA81" s="14">
        <v>110.9</v>
      </c>
      <c r="AB81" s="14">
        <v>114.8</v>
      </c>
      <c r="AC81" s="14">
        <v>118.7</v>
      </c>
      <c r="AD81" s="14">
        <v>110.8</v>
      </c>
      <c r="AE81" s="14">
        <v>115</v>
      </c>
      <c r="AF81" s="14">
        <v>120.6</v>
      </c>
    </row>
    <row r="82" spans="2:32" hidden="1" x14ac:dyDescent="0.3">
      <c r="B82" s="13" t="s">
        <v>54</v>
      </c>
      <c r="C82" s="14">
        <v>2015</v>
      </c>
      <c r="D82" s="14" t="s">
        <v>85</v>
      </c>
      <c r="E82" s="14" t="str">
        <f t="shared" si="2"/>
        <v>Feb-15</v>
      </c>
      <c r="F82" s="14">
        <v>124.3</v>
      </c>
      <c r="G82" s="14">
        <v>126.5</v>
      </c>
      <c r="H82" s="14">
        <v>119.5</v>
      </c>
      <c r="I82" s="14">
        <v>125.6</v>
      </c>
      <c r="J82" s="14">
        <v>104.9</v>
      </c>
      <c r="K82" s="14">
        <v>121.6</v>
      </c>
      <c r="L82" s="14">
        <v>131.80000000000001</v>
      </c>
      <c r="M82" s="14">
        <v>125.1</v>
      </c>
      <c r="N82" s="14">
        <v>95</v>
      </c>
      <c r="O82" s="14">
        <v>127.7</v>
      </c>
      <c r="P82" s="14">
        <v>116.8</v>
      </c>
      <c r="Q82" s="14">
        <v>128.6</v>
      </c>
      <c r="R82" s="14">
        <v>123.7</v>
      </c>
      <c r="S82" s="14">
        <v>128.1</v>
      </c>
      <c r="T82" s="14">
        <v>121.3</v>
      </c>
      <c r="U82" s="14">
        <v>116.5</v>
      </c>
      <c r="V82" s="14">
        <v>120.6</v>
      </c>
      <c r="W82" s="14">
        <v>118.1</v>
      </c>
      <c r="X82" s="14">
        <v>114</v>
      </c>
      <c r="Y82" s="14">
        <v>117.7</v>
      </c>
      <c r="Z82" s="14">
        <v>114.1</v>
      </c>
      <c r="AA82" s="14">
        <v>106.8</v>
      </c>
      <c r="AB82" s="14">
        <v>114.9</v>
      </c>
      <c r="AC82" s="14">
        <v>120.4</v>
      </c>
      <c r="AD82" s="14">
        <v>111.7</v>
      </c>
      <c r="AE82" s="14">
        <v>113.2</v>
      </c>
      <c r="AF82" s="14">
        <v>118.7</v>
      </c>
    </row>
    <row r="83" spans="2:32" hidden="1" x14ac:dyDescent="0.3">
      <c r="B83" s="13" t="s">
        <v>73</v>
      </c>
      <c r="C83" s="14">
        <v>2015</v>
      </c>
      <c r="D83" s="14" t="s">
        <v>85</v>
      </c>
      <c r="E83" s="14" t="str">
        <f t="shared" si="2"/>
        <v>Feb-15</v>
      </c>
      <c r="F83" s="14">
        <v>123.7</v>
      </c>
      <c r="G83" s="14">
        <v>125.1</v>
      </c>
      <c r="H83" s="14">
        <v>121.1</v>
      </c>
      <c r="I83" s="14">
        <v>125.7</v>
      </c>
      <c r="J83" s="14">
        <v>109.1</v>
      </c>
      <c r="K83" s="14">
        <v>125.8</v>
      </c>
      <c r="L83" s="14">
        <v>129.4</v>
      </c>
      <c r="M83" s="14">
        <v>120.9</v>
      </c>
      <c r="N83" s="14">
        <v>98.3</v>
      </c>
      <c r="O83" s="14">
        <v>121.6</v>
      </c>
      <c r="P83" s="14">
        <v>118</v>
      </c>
      <c r="Q83" s="14">
        <v>127.6</v>
      </c>
      <c r="R83" s="14">
        <v>123.1</v>
      </c>
      <c r="S83" s="14">
        <v>125.2</v>
      </c>
      <c r="T83" s="14">
        <v>123.8</v>
      </c>
      <c r="U83" s="14">
        <v>120.1</v>
      </c>
      <c r="V83" s="14">
        <v>123.3</v>
      </c>
      <c r="W83" s="14">
        <v>118.1</v>
      </c>
      <c r="X83" s="14">
        <v>117.7</v>
      </c>
      <c r="Y83" s="14">
        <v>118.7</v>
      </c>
      <c r="Z83" s="14">
        <v>116.3</v>
      </c>
      <c r="AA83" s="14">
        <v>108.7</v>
      </c>
      <c r="AB83" s="14">
        <v>114.9</v>
      </c>
      <c r="AC83" s="14">
        <v>119.7</v>
      </c>
      <c r="AD83" s="14">
        <v>111.2</v>
      </c>
      <c r="AE83" s="14">
        <v>114.1</v>
      </c>
      <c r="AF83" s="14">
        <v>119.7</v>
      </c>
    </row>
    <row r="84" spans="2:32" hidden="1" x14ac:dyDescent="0.3">
      <c r="B84" s="13" t="s">
        <v>30</v>
      </c>
      <c r="C84" s="14">
        <v>2015</v>
      </c>
      <c r="D84" s="14" t="s">
        <v>107</v>
      </c>
      <c r="E84" s="14" t="str">
        <f t="shared" si="2"/>
        <v>Mar-15</v>
      </c>
      <c r="F84" s="14">
        <v>123.3</v>
      </c>
      <c r="G84" s="14">
        <v>124.7</v>
      </c>
      <c r="H84" s="14">
        <v>118.9</v>
      </c>
      <c r="I84" s="14">
        <v>126</v>
      </c>
      <c r="J84" s="14">
        <v>111.8</v>
      </c>
      <c r="K84" s="14">
        <v>130.9</v>
      </c>
      <c r="L84" s="14">
        <v>128</v>
      </c>
      <c r="M84" s="14">
        <v>119.9</v>
      </c>
      <c r="N84" s="14">
        <v>98.9</v>
      </c>
      <c r="O84" s="14">
        <v>119.4</v>
      </c>
      <c r="P84" s="14">
        <v>118.9</v>
      </c>
      <c r="Q84" s="14">
        <v>127.7</v>
      </c>
      <c r="R84" s="14">
        <v>123.1</v>
      </c>
      <c r="S84" s="14">
        <v>124.7</v>
      </c>
      <c r="T84" s="14">
        <v>126</v>
      </c>
      <c r="U84" s="14">
        <v>122.9</v>
      </c>
      <c r="V84" s="14">
        <v>125.5</v>
      </c>
      <c r="W84" s="14" t="s">
        <v>48</v>
      </c>
      <c r="X84" s="14">
        <v>120.6</v>
      </c>
      <c r="Y84" s="14">
        <v>120.2</v>
      </c>
      <c r="Z84" s="14">
        <v>118.2</v>
      </c>
      <c r="AA84" s="14">
        <v>111.6</v>
      </c>
      <c r="AB84" s="14">
        <v>115.5</v>
      </c>
      <c r="AC84" s="14">
        <v>119.4</v>
      </c>
      <c r="AD84" s="14">
        <v>110.8</v>
      </c>
      <c r="AE84" s="14">
        <v>115.5</v>
      </c>
      <c r="AF84" s="14">
        <v>121.1</v>
      </c>
    </row>
    <row r="85" spans="2:32" hidden="1" x14ac:dyDescent="0.3">
      <c r="B85" s="13" t="s">
        <v>54</v>
      </c>
      <c r="C85" s="14">
        <v>2015</v>
      </c>
      <c r="D85" s="14" t="s">
        <v>107</v>
      </c>
      <c r="E85" s="14" t="str">
        <f t="shared" si="2"/>
        <v>Mar-15</v>
      </c>
      <c r="F85" s="14">
        <v>124</v>
      </c>
      <c r="G85" s="14">
        <v>126.7</v>
      </c>
      <c r="H85" s="14">
        <v>113.5</v>
      </c>
      <c r="I85" s="14">
        <v>125.9</v>
      </c>
      <c r="J85" s="14">
        <v>104.8</v>
      </c>
      <c r="K85" s="14">
        <v>123.8</v>
      </c>
      <c r="L85" s="14">
        <v>131.4</v>
      </c>
      <c r="M85" s="14">
        <v>127.2</v>
      </c>
      <c r="N85" s="14">
        <v>93.2</v>
      </c>
      <c r="O85" s="14">
        <v>127.4</v>
      </c>
      <c r="P85" s="14">
        <v>117</v>
      </c>
      <c r="Q85" s="14">
        <v>129.19999999999999</v>
      </c>
      <c r="R85" s="14">
        <v>123.9</v>
      </c>
      <c r="S85" s="14">
        <v>128.80000000000001</v>
      </c>
      <c r="T85" s="14">
        <v>121.7</v>
      </c>
      <c r="U85" s="14">
        <v>116.9</v>
      </c>
      <c r="V85" s="14">
        <v>120.9</v>
      </c>
      <c r="W85" s="14">
        <v>118.6</v>
      </c>
      <c r="X85" s="14">
        <v>114.4</v>
      </c>
      <c r="Y85" s="14">
        <v>118</v>
      </c>
      <c r="Z85" s="14">
        <v>114.3</v>
      </c>
      <c r="AA85" s="14">
        <v>108.4</v>
      </c>
      <c r="AB85" s="14">
        <v>115.4</v>
      </c>
      <c r="AC85" s="14">
        <v>120.6</v>
      </c>
      <c r="AD85" s="14">
        <v>111.3</v>
      </c>
      <c r="AE85" s="14">
        <v>113.8</v>
      </c>
      <c r="AF85" s="14">
        <v>119.1</v>
      </c>
    </row>
    <row r="86" spans="2:32" hidden="1" x14ac:dyDescent="0.3">
      <c r="B86" s="13" t="s">
        <v>73</v>
      </c>
      <c r="C86" s="14">
        <v>2015</v>
      </c>
      <c r="D86" s="14" t="s">
        <v>107</v>
      </c>
      <c r="E86" s="14" t="str">
        <f t="shared" si="2"/>
        <v>Mar-15</v>
      </c>
      <c r="F86" s="14">
        <v>123.5</v>
      </c>
      <c r="G86" s="14">
        <v>125.4</v>
      </c>
      <c r="H86" s="14">
        <v>116.8</v>
      </c>
      <c r="I86" s="14">
        <v>126</v>
      </c>
      <c r="J86" s="14">
        <v>109.2</v>
      </c>
      <c r="K86" s="14">
        <v>127.6</v>
      </c>
      <c r="L86" s="14">
        <v>129.19999999999999</v>
      </c>
      <c r="M86" s="14">
        <v>122.4</v>
      </c>
      <c r="N86" s="14">
        <v>97</v>
      </c>
      <c r="O86" s="14">
        <v>122.1</v>
      </c>
      <c r="P86" s="14">
        <v>118.1</v>
      </c>
      <c r="Q86" s="14">
        <v>128.4</v>
      </c>
      <c r="R86" s="14">
        <v>123.4</v>
      </c>
      <c r="S86" s="14">
        <v>125.8</v>
      </c>
      <c r="T86" s="14">
        <v>124.3</v>
      </c>
      <c r="U86" s="14">
        <v>120.4</v>
      </c>
      <c r="V86" s="14">
        <v>123.7</v>
      </c>
      <c r="W86" s="14">
        <v>118.6</v>
      </c>
      <c r="X86" s="14">
        <v>118.3</v>
      </c>
      <c r="Y86" s="14">
        <v>119.2</v>
      </c>
      <c r="Z86" s="14">
        <v>116.7</v>
      </c>
      <c r="AA86" s="14">
        <v>109.9</v>
      </c>
      <c r="AB86" s="14">
        <v>115.4</v>
      </c>
      <c r="AC86" s="14">
        <v>120.1</v>
      </c>
      <c r="AD86" s="14">
        <v>111</v>
      </c>
      <c r="AE86" s="14">
        <v>114.7</v>
      </c>
      <c r="AF86" s="14">
        <v>120.2</v>
      </c>
    </row>
    <row r="87" spans="2:32" hidden="1" x14ac:dyDescent="0.3">
      <c r="B87" s="13" t="s">
        <v>30</v>
      </c>
      <c r="C87" s="14">
        <v>2015</v>
      </c>
      <c r="D87" s="14" t="s">
        <v>123</v>
      </c>
      <c r="E87" s="14" t="str">
        <f t="shared" si="2"/>
        <v>Apr-15</v>
      </c>
      <c r="F87" s="14">
        <v>123.3</v>
      </c>
      <c r="G87" s="14">
        <v>125.5</v>
      </c>
      <c r="H87" s="14">
        <v>117.2</v>
      </c>
      <c r="I87" s="14">
        <v>126.8</v>
      </c>
      <c r="J87" s="14">
        <v>111.9</v>
      </c>
      <c r="K87" s="14">
        <v>134.19999999999999</v>
      </c>
      <c r="L87" s="14">
        <v>127.5</v>
      </c>
      <c r="M87" s="14">
        <v>121.5</v>
      </c>
      <c r="N87" s="14">
        <v>97.8</v>
      </c>
      <c r="O87" s="14">
        <v>119.8</v>
      </c>
      <c r="P87" s="14">
        <v>119.4</v>
      </c>
      <c r="Q87" s="14">
        <v>128.69999999999999</v>
      </c>
      <c r="R87" s="14">
        <v>123.6</v>
      </c>
      <c r="S87" s="14">
        <v>125.7</v>
      </c>
      <c r="T87" s="14">
        <v>126.4</v>
      </c>
      <c r="U87" s="14">
        <v>123.3</v>
      </c>
      <c r="V87" s="14">
        <v>126</v>
      </c>
      <c r="W87" s="14" t="s">
        <v>48</v>
      </c>
      <c r="X87" s="14">
        <v>121.2</v>
      </c>
      <c r="Y87" s="14">
        <v>120.9</v>
      </c>
      <c r="Z87" s="14">
        <v>118.6</v>
      </c>
      <c r="AA87" s="14">
        <v>111.9</v>
      </c>
      <c r="AB87" s="14">
        <v>116.2</v>
      </c>
      <c r="AC87" s="14">
        <v>119.9</v>
      </c>
      <c r="AD87" s="14">
        <v>111.6</v>
      </c>
      <c r="AE87" s="14">
        <v>116</v>
      </c>
      <c r="AF87" s="14">
        <v>121.5</v>
      </c>
    </row>
    <row r="88" spans="2:32" hidden="1" x14ac:dyDescent="0.3">
      <c r="B88" s="13" t="s">
        <v>54</v>
      </c>
      <c r="C88" s="14">
        <v>2015</v>
      </c>
      <c r="D88" s="14" t="s">
        <v>123</v>
      </c>
      <c r="E88" s="14" t="str">
        <f t="shared" si="2"/>
        <v>Apr-15</v>
      </c>
      <c r="F88" s="14">
        <v>123.8</v>
      </c>
      <c r="G88" s="14">
        <v>128.19999999999999</v>
      </c>
      <c r="H88" s="14">
        <v>110</v>
      </c>
      <c r="I88" s="14">
        <v>126.3</v>
      </c>
      <c r="J88" s="14">
        <v>104.5</v>
      </c>
      <c r="K88" s="14">
        <v>130.6</v>
      </c>
      <c r="L88" s="14">
        <v>130.80000000000001</v>
      </c>
      <c r="M88" s="14">
        <v>131.30000000000001</v>
      </c>
      <c r="N88" s="14">
        <v>91.6</v>
      </c>
      <c r="O88" s="14">
        <v>127.7</v>
      </c>
      <c r="P88" s="14">
        <v>117.2</v>
      </c>
      <c r="Q88" s="14">
        <v>129.5</v>
      </c>
      <c r="R88" s="14">
        <v>124.6</v>
      </c>
      <c r="S88" s="14">
        <v>130.1</v>
      </c>
      <c r="T88" s="14">
        <v>122.1</v>
      </c>
      <c r="U88" s="14">
        <v>117.2</v>
      </c>
      <c r="V88" s="14">
        <v>121.3</v>
      </c>
      <c r="W88" s="14">
        <v>119.2</v>
      </c>
      <c r="X88" s="14">
        <v>114.7</v>
      </c>
      <c r="Y88" s="14">
        <v>118.4</v>
      </c>
      <c r="Z88" s="14">
        <v>114.6</v>
      </c>
      <c r="AA88" s="14">
        <v>108.4</v>
      </c>
      <c r="AB88" s="14">
        <v>115.6</v>
      </c>
      <c r="AC88" s="14">
        <v>121.7</v>
      </c>
      <c r="AD88" s="14">
        <v>111.8</v>
      </c>
      <c r="AE88" s="14">
        <v>114.2</v>
      </c>
      <c r="AF88" s="14">
        <v>119.7</v>
      </c>
    </row>
    <row r="89" spans="2:32" hidden="1" x14ac:dyDescent="0.3">
      <c r="B89" s="13" t="s">
        <v>73</v>
      </c>
      <c r="C89" s="14">
        <v>2015</v>
      </c>
      <c r="D89" s="14" t="s">
        <v>123</v>
      </c>
      <c r="E89" s="14" t="str">
        <f t="shared" si="2"/>
        <v>Apr-15</v>
      </c>
      <c r="F89" s="14">
        <v>123.5</v>
      </c>
      <c r="G89" s="14">
        <v>126.4</v>
      </c>
      <c r="H89" s="14">
        <v>114.4</v>
      </c>
      <c r="I89" s="14">
        <v>126.6</v>
      </c>
      <c r="J89" s="14">
        <v>109.2</v>
      </c>
      <c r="K89" s="14">
        <v>132.5</v>
      </c>
      <c r="L89" s="14">
        <v>128.6</v>
      </c>
      <c r="M89" s="14">
        <v>124.8</v>
      </c>
      <c r="N89" s="14">
        <v>95.7</v>
      </c>
      <c r="O89" s="14">
        <v>122.4</v>
      </c>
      <c r="P89" s="14">
        <v>118.5</v>
      </c>
      <c r="Q89" s="14">
        <v>129.1</v>
      </c>
      <c r="R89" s="14">
        <v>124</v>
      </c>
      <c r="S89" s="14">
        <v>126.9</v>
      </c>
      <c r="T89" s="14">
        <v>124.7</v>
      </c>
      <c r="U89" s="14">
        <v>120.8</v>
      </c>
      <c r="V89" s="14">
        <v>124.1</v>
      </c>
      <c r="W89" s="14">
        <v>119.2</v>
      </c>
      <c r="X89" s="14">
        <v>118.7</v>
      </c>
      <c r="Y89" s="14">
        <v>119.7</v>
      </c>
      <c r="Z89" s="14">
        <v>117.1</v>
      </c>
      <c r="AA89" s="14">
        <v>110.1</v>
      </c>
      <c r="AB89" s="14">
        <v>115.9</v>
      </c>
      <c r="AC89" s="14">
        <v>121</v>
      </c>
      <c r="AD89" s="14">
        <v>111.7</v>
      </c>
      <c r="AE89" s="14">
        <v>115.1</v>
      </c>
      <c r="AF89" s="14">
        <v>120.7</v>
      </c>
    </row>
    <row r="90" spans="2:32" hidden="1" x14ac:dyDescent="0.3">
      <c r="B90" s="13" t="s">
        <v>30</v>
      </c>
      <c r="C90" s="14">
        <v>2015</v>
      </c>
      <c r="D90" s="14" t="s">
        <v>136</v>
      </c>
      <c r="E90" s="14" t="str">
        <f t="shared" si="2"/>
        <v>May-15</v>
      </c>
      <c r="F90" s="14">
        <v>123.5</v>
      </c>
      <c r="G90" s="14">
        <v>127.1</v>
      </c>
      <c r="H90" s="14">
        <v>117.3</v>
      </c>
      <c r="I90" s="14">
        <v>127.7</v>
      </c>
      <c r="J90" s="14">
        <v>112.5</v>
      </c>
      <c r="K90" s="14">
        <v>134.1</v>
      </c>
      <c r="L90" s="14">
        <v>128.5</v>
      </c>
      <c r="M90" s="14">
        <v>124.3</v>
      </c>
      <c r="N90" s="14">
        <v>97.6</v>
      </c>
      <c r="O90" s="14">
        <v>120.7</v>
      </c>
      <c r="P90" s="14">
        <v>120.2</v>
      </c>
      <c r="Q90" s="14">
        <v>129.80000000000001</v>
      </c>
      <c r="R90" s="14">
        <v>124.4</v>
      </c>
      <c r="S90" s="14">
        <v>126.7</v>
      </c>
      <c r="T90" s="14">
        <v>127.3</v>
      </c>
      <c r="U90" s="14">
        <v>124.1</v>
      </c>
      <c r="V90" s="14">
        <v>126.8</v>
      </c>
      <c r="W90" s="14" t="s">
        <v>48</v>
      </c>
      <c r="X90" s="14">
        <v>121.9</v>
      </c>
      <c r="Y90" s="14">
        <v>121.5</v>
      </c>
      <c r="Z90" s="14">
        <v>119.4</v>
      </c>
      <c r="AA90" s="14">
        <v>113.3</v>
      </c>
      <c r="AB90" s="14">
        <v>116.7</v>
      </c>
      <c r="AC90" s="14">
        <v>120.5</v>
      </c>
      <c r="AD90" s="14">
        <v>112.3</v>
      </c>
      <c r="AE90" s="14">
        <v>116.9</v>
      </c>
      <c r="AF90" s="14">
        <v>122.4</v>
      </c>
    </row>
    <row r="91" spans="2:32" hidden="1" x14ac:dyDescent="0.3">
      <c r="B91" s="13" t="s">
        <v>54</v>
      </c>
      <c r="C91" s="14">
        <v>2015</v>
      </c>
      <c r="D91" s="14" t="s">
        <v>136</v>
      </c>
      <c r="E91" s="14" t="str">
        <f t="shared" si="2"/>
        <v>May-15</v>
      </c>
      <c r="F91" s="14">
        <v>123.8</v>
      </c>
      <c r="G91" s="14">
        <v>129.69999999999999</v>
      </c>
      <c r="H91" s="14">
        <v>111.3</v>
      </c>
      <c r="I91" s="14">
        <v>126.6</v>
      </c>
      <c r="J91" s="14">
        <v>105.2</v>
      </c>
      <c r="K91" s="14">
        <v>130.80000000000001</v>
      </c>
      <c r="L91" s="14">
        <v>135.6</v>
      </c>
      <c r="M91" s="14">
        <v>142.6</v>
      </c>
      <c r="N91" s="14">
        <v>90.8</v>
      </c>
      <c r="O91" s="14">
        <v>128.80000000000001</v>
      </c>
      <c r="P91" s="14">
        <v>117.7</v>
      </c>
      <c r="Q91" s="14">
        <v>129.9</v>
      </c>
      <c r="R91" s="14">
        <v>126.1</v>
      </c>
      <c r="S91" s="14">
        <v>131.30000000000001</v>
      </c>
      <c r="T91" s="14">
        <v>122.4</v>
      </c>
      <c r="U91" s="14">
        <v>117.4</v>
      </c>
      <c r="V91" s="14">
        <v>121.6</v>
      </c>
      <c r="W91" s="14">
        <v>119.6</v>
      </c>
      <c r="X91" s="14">
        <v>114.9</v>
      </c>
      <c r="Y91" s="14">
        <v>118.7</v>
      </c>
      <c r="Z91" s="14">
        <v>114.9</v>
      </c>
      <c r="AA91" s="14">
        <v>110.8</v>
      </c>
      <c r="AB91" s="14">
        <v>116</v>
      </c>
      <c r="AC91" s="14">
        <v>122</v>
      </c>
      <c r="AD91" s="14">
        <v>112.4</v>
      </c>
      <c r="AE91" s="14">
        <v>115.2</v>
      </c>
      <c r="AF91" s="14">
        <v>120.7</v>
      </c>
    </row>
    <row r="92" spans="2:32" hidden="1" x14ac:dyDescent="0.3">
      <c r="B92" s="13" t="s">
        <v>73</v>
      </c>
      <c r="C92" s="14">
        <v>2015</v>
      </c>
      <c r="D92" s="14" t="s">
        <v>136</v>
      </c>
      <c r="E92" s="14" t="str">
        <f t="shared" si="2"/>
        <v>May-15</v>
      </c>
      <c r="F92" s="14">
        <v>123.6</v>
      </c>
      <c r="G92" s="14">
        <v>128</v>
      </c>
      <c r="H92" s="14">
        <v>115</v>
      </c>
      <c r="I92" s="14">
        <v>127.3</v>
      </c>
      <c r="J92" s="14">
        <v>109.8</v>
      </c>
      <c r="K92" s="14">
        <v>132.6</v>
      </c>
      <c r="L92" s="14">
        <v>130.9</v>
      </c>
      <c r="M92" s="14">
        <v>130.5</v>
      </c>
      <c r="N92" s="14">
        <v>95.3</v>
      </c>
      <c r="O92" s="14">
        <v>123.4</v>
      </c>
      <c r="P92" s="14">
        <v>119.2</v>
      </c>
      <c r="Q92" s="14">
        <v>129.80000000000001</v>
      </c>
      <c r="R92" s="14">
        <v>125</v>
      </c>
      <c r="S92" s="14">
        <v>127.9</v>
      </c>
      <c r="T92" s="14">
        <v>125.4</v>
      </c>
      <c r="U92" s="14">
        <v>121.3</v>
      </c>
      <c r="V92" s="14">
        <v>124.7</v>
      </c>
      <c r="W92" s="14">
        <v>119.6</v>
      </c>
      <c r="X92" s="14">
        <v>119.2</v>
      </c>
      <c r="Y92" s="14">
        <v>120.2</v>
      </c>
      <c r="Z92" s="14">
        <v>117.7</v>
      </c>
      <c r="AA92" s="14">
        <v>112</v>
      </c>
      <c r="AB92" s="14">
        <v>116.3</v>
      </c>
      <c r="AC92" s="14">
        <v>121.4</v>
      </c>
      <c r="AD92" s="14">
        <v>112.3</v>
      </c>
      <c r="AE92" s="14">
        <v>116.1</v>
      </c>
      <c r="AF92" s="14">
        <v>121.6</v>
      </c>
    </row>
    <row r="93" spans="2:32" hidden="1" x14ac:dyDescent="0.3">
      <c r="B93" s="13" t="s">
        <v>30</v>
      </c>
      <c r="C93" s="14">
        <v>2015</v>
      </c>
      <c r="D93" s="14" t="s">
        <v>146</v>
      </c>
      <c r="E93" s="14" t="str">
        <f t="shared" si="2"/>
        <v>Jun-15</v>
      </c>
      <c r="F93" s="14">
        <v>124.1</v>
      </c>
      <c r="G93" s="14">
        <v>130.4</v>
      </c>
      <c r="H93" s="14">
        <v>122.1</v>
      </c>
      <c r="I93" s="14">
        <v>128.69999999999999</v>
      </c>
      <c r="J93" s="14">
        <v>114.1</v>
      </c>
      <c r="K93" s="14">
        <v>133.19999999999999</v>
      </c>
      <c r="L93" s="14">
        <v>135.19999999999999</v>
      </c>
      <c r="M93" s="14">
        <v>131.9</v>
      </c>
      <c r="N93" s="14">
        <v>96.3</v>
      </c>
      <c r="O93" s="14">
        <v>123</v>
      </c>
      <c r="P93" s="14">
        <v>121.1</v>
      </c>
      <c r="Q93" s="14">
        <v>131.19999999999999</v>
      </c>
      <c r="R93" s="14">
        <v>126.6</v>
      </c>
      <c r="S93" s="14">
        <v>128.19999999999999</v>
      </c>
      <c r="T93" s="14">
        <v>128.4</v>
      </c>
      <c r="U93" s="14">
        <v>125.1</v>
      </c>
      <c r="V93" s="14">
        <v>128</v>
      </c>
      <c r="W93" s="14" t="s">
        <v>48</v>
      </c>
      <c r="X93" s="14">
        <v>122.6</v>
      </c>
      <c r="Y93" s="14">
        <v>122.8</v>
      </c>
      <c r="Z93" s="14">
        <v>120.4</v>
      </c>
      <c r="AA93" s="14">
        <v>114.2</v>
      </c>
      <c r="AB93" s="14">
        <v>117.9</v>
      </c>
      <c r="AC93" s="14">
        <v>122</v>
      </c>
      <c r="AD93" s="14">
        <v>113</v>
      </c>
      <c r="AE93" s="14">
        <v>117.9</v>
      </c>
      <c r="AF93" s="14">
        <v>124.1</v>
      </c>
    </row>
    <row r="94" spans="2:32" hidden="1" x14ac:dyDescent="0.3">
      <c r="B94" s="13" t="s">
        <v>54</v>
      </c>
      <c r="C94" s="14">
        <v>2015</v>
      </c>
      <c r="D94" s="14" t="s">
        <v>146</v>
      </c>
      <c r="E94" s="14" t="str">
        <f t="shared" si="2"/>
        <v>Jun-15</v>
      </c>
      <c r="F94" s="14">
        <v>123.6</v>
      </c>
      <c r="G94" s="14">
        <v>134.4</v>
      </c>
      <c r="H94" s="14">
        <v>120.9</v>
      </c>
      <c r="I94" s="14">
        <v>127.3</v>
      </c>
      <c r="J94" s="14">
        <v>106</v>
      </c>
      <c r="K94" s="14">
        <v>132.30000000000001</v>
      </c>
      <c r="L94" s="14">
        <v>146.69999999999999</v>
      </c>
      <c r="M94" s="14">
        <v>148.1</v>
      </c>
      <c r="N94" s="14">
        <v>89.8</v>
      </c>
      <c r="O94" s="14">
        <v>130.5</v>
      </c>
      <c r="P94" s="14">
        <v>118</v>
      </c>
      <c r="Q94" s="14">
        <v>130.5</v>
      </c>
      <c r="R94" s="14">
        <v>128.5</v>
      </c>
      <c r="S94" s="14">
        <v>132.1</v>
      </c>
      <c r="T94" s="14">
        <v>123.2</v>
      </c>
      <c r="U94" s="14">
        <v>117.6</v>
      </c>
      <c r="V94" s="14">
        <v>122.3</v>
      </c>
      <c r="W94" s="14">
        <v>119</v>
      </c>
      <c r="X94" s="14">
        <v>115.1</v>
      </c>
      <c r="Y94" s="14">
        <v>119.2</v>
      </c>
      <c r="Z94" s="14">
        <v>115.4</v>
      </c>
      <c r="AA94" s="14">
        <v>111.7</v>
      </c>
      <c r="AB94" s="14">
        <v>116.2</v>
      </c>
      <c r="AC94" s="14">
        <v>123.8</v>
      </c>
      <c r="AD94" s="14">
        <v>112.5</v>
      </c>
      <c r="AE94" s="14">
        <v>116</v>
      </c>
      <c r="AF94" s="14">
        <v>121.7</v>
      </c>
    </row>
    <row r="95" spans="2:32" hidden="1" x14ac:dyDescent="0.3">
      <c r="B95" s="13" t="s">
        <v>73</v>
      </c>
      <c r="C95" s="14">
        <v>2015</v>
      </c>
      <c r="D95" s="14" t="s">
        <v>146</v>
      </c>
      <c r="E95" s="14" t="str">
        <f t="shared" si="2"/>
        <v>Jun-15</v>
      </c>
      <c r="F95" s="14">
        <v>123.9</v>
      </c>
      <c r="G95" s="14">
        <v>131.80000000000001</v>
      </c>
      <c r="H95" s="14">
        <v>121.6</v>
      </c>
      <c r="I95" s="14">
        <v>128.19999999999999</v>
      </c>
      <c r="J95" s="14">
        <v>111.1</v>
      </c>
      <c r="K95" s="14">
        <v>132.80000000000001</v>
      </c>
      <c r="L95" s="14">
        <v>139.1</v>
      </c>
      <c r="M95" s="14">
        <v>137.4</v>
      </c>
      <c r="N95" s="14">
        <v>94.1</v>
      </c>
      <c r="O95" s="14">
        <v>125.5</v>
      </c>
      <c r="P95" s="14">
        <v>119.8</v>
      </c>
      <c r="Q95" s="14">
        <v>130.9</v>
      </c>
      <c r="R95" s="14">
        <v>127.3</v>
      </c>
      <c r="S95" s="14">
        <v>129.19999999999999</v>
      </c>
      <c r="T95" s="14">
        <v>126.4</v>
      </c>
      <c r="U95" s="14">
        <v>122</v>
      </c>
      <c r="V95" s="14">
        <v>125.7</v>
      </c>
      <c r="W95" s="14">
        <v>119</v>
      </c>
      <c r="X95" s="14">
        <v>119.8</v>
      </c>
      <c r="Y95" s="14">
        <v>121.1</v>
      </c>
      <c r="Z95" s="14">
        <v>118.5</v>
      </c>
      <c r="AA95" s="14">
        <v>112.9</v>
      </c>
      <c r="AB95" s="14">
        <v>116.9</v>
      </c>
      <c r="AC95" s="14">
        <v>123.1</v>
      </c>
      <c r="AD95" s="14">
        <v>112.8</v>
      </c>
      <c r="AE95" s="14">
        <v>117</v>
      </c>
      <c r="AF95" s="14">
        <v>123</v>
      </c>
    </row>
    <row r="96" spans="2:32" hidden="1" x14ac:dyDescent="0.3">
      <c r="B96" s="13" t="s">
        <v>30</v>
      </c>
      <c r="C96" s="14">
        <v>2015</v>
      </c>
      <c r="D96" s="14" t="s">
        <v>163</v>
      </c>
      <c r="E96" s="14" t="str">
        <f t="shared" si="2"/>
        <v>Jul-15</v>
      </c>
      <c r="F96" s="14">
        <v>124</v>
      </c>
      <c r="G96" s="14">
        <v>131.5</v>
      </c>
      <c r="H96" s="14">
        <v>122</v>
      </c>
      <c r="I96" s="14">
        <v>128.69999999999999</v>
      </c>
      <c r="J96" s="14">
        <v>113.5</v>
      </c>
      <c r="K96" s="14">
        <v>133.30000000000001</v>
      </c>
      <c r="L96" s="14">
        <v>140.80000000000001</v>
      </c>
      <c r="M96" s="14">
        <v>133.80000000000001</v>
      </c>
      <c r="N96" s="14">
        <v>94.1</v>
      </c>
      <c r="O96" s="14">
        <v>123.4</v>
      </c>
      <c r="P96" s="14">
        <v>121</v>
      </c>
      <c r="Q96" s="14">
        <v>131.69999999999999</v>
      </c>
      <c r="R96" s="14">
        <v>127.5</v>
      </c>
      <c r="S96" s="14">
        <v>129.4</v>
      </c>
      <c r="T96" s="14">
        <v>128.80000000000001</v>
      </c>
      <c r="U96" s="14">
        <v>125.5</v>
      </c>
      <c r="V96" s="14">
        <v>128.30000000000001</v>
      </c>
      <c r="W96" s="14" t="s">
        <v>48</v>
      </c>
      <c r="X96" s="14">
        <v>123</v>
      </c>
      <c r="Y96" s="14">
        <v>123</v>
      </c>
      <c r="Z96" s="14">
        <v>120.8</v>
      </c>
      <c r="AA96" s="14">
        <v>114.1</v>
      </c>
      <c r="AB96" s="14">
        <v>118</v>
      </c>
      <c r="AC96" s="14">
        <v>122.9</v>
      </c>
      <c r="AD96" s="14">
        <v>112.7</v>
      </c>
      <c r="AE96" s="14">
        <v>118.1</v>
      </c>
      <c r="AF96" s="14">
        <v>124.7</v>
      </c>
    </row>
    <row r="97" spans="2:32" hidden="1" x14ac:dyDescent="0.3">
      <c r="B97" s="13" t="s">
        <v>54</v>
      </c>
      <c r="C97" s="14">
        <v>2015</v>
      </c>
      <c r="D97" s="14" t="s">
        <v>163</v>
      </c>
      <c r="E97" s="14" t="str">
        <f t="shared" si="2"/>
        <v>Jul-15</v>
      </c>
      <c r="F97" s="14">
        <v>123.2</v>
      </c>
      <c r="G97" s="14">
        <v>134.30000000000001</v>
      </c>
      <c r="H97" s="14">
        <v>119.5</v>
      </c>
      <c r="I97" s="14">
        <v>127.7</v>
      </c>
      <c r="J97" s="14">
        <v>106.3</v>
      </c>
      <c r="K97" s="14">
        <v>132.80000000000001</v>
      </c>
      <c r="L97" s="14">
        <v>153.5</v>
      </c>
      <c r="M97" s="14">
        <v>149.5</v>
      </c>
      <c r="N97" s="14">
        <v>85.7</v>
      </c>
      <c r="O97" s="14">
        <v>131.5</v>
      </c>
      <c r="P97" s="14">
        <v>118.3</v>
      </c>
      <c r="Q97" s="14">
        <v>131.1</v>
      </c>
      <c r="R97" s="14">
        <v>129.5</v>
      </c>
      <c r="S97" s="14">
        <v>133.1</v>
      </c>
      <c r="T97" s="14">
        <v>123.5</v>
      </c>
      <c r="U97" s="14">
        <v>117.9</v>
      </c>
      <c r="V97" s="14">
        <v>122.7</v>
      </c>
      <c r="W97" s="14">
        <v>119.9</v>
      </c>
      <c r="X97" s="14">
        <v>115.3</v>
      </c>
      <c r="Y97" s="14">
        <v>119.5</v>
      </c>
      <c r="Z97" s="14">
        <v>116</v>
      </c>
      <c r="AA97" s="14">
        <v>111.5</v>
      </c>
      <c r="AB97" s="14">
        <v>116.6</v>
      </c>
      <c r="AC97" s="14">
        <v>125.4</v>
      </c>
      <c r="AD97" s="14">
        <v>111.7</v>
      </c>
      <c r="AE97" s="14">
        <v>116.3</v>
      </c>
      <c r="AF97" s="14">
        <v>122.4</v>
      </c>
    </row>
    <row r="98" spans="2:32" hidden="1" x14ac:dyDescent="0.3">
      <c r="B98" s="13" t="s">
        <v>73</v>
      </c>
      <c r="C98" s="14">
        <v>2015</v>
      </c>
      <c r="D98" s="14" t="s">
        <v>163</v>
      </c>
      <c r="E98" s="14" t="str">
        <f t="shared" si="2"/>
        <v>Jul-15</v>
      </c>
      <c r="F98" s="14">
        <v>123.7</v>
      </c>
      <c r="G98" s="14">
        <v>132.5</v>
      </c>
      <c r="H98" s="14">
        <v>121</v>
      </c>
      <c r="I98" s="14">
        <v>128.30000000000001</v>
      </c>
      <c r="J98" s="14">
        <v>110.9</v>
      </c>
      <c r="K98" s="14">
        <v>133.1</v>
      </c>
      <c r="L98" s="14">
        <v>145.1</v>
      </c>
      <c r="M98" s="14">
        <v>139.1</v>
      </c>
      <c r="N98" s="14">
        <v>91.3</v>
      </c>
      <c r="O98" s="14">
        <v>126.1</v>
      </c>
      <c r="P98" s="14">
        <v>119.9</v>
      </c>
      <c r="Q98" s="14">
        <v>131.4</v>
      </c>
      <c r="R98" s="14">
        <v>128.19999999999999</v>
      </c>
      <c r="S98" s="14">
        <v>130.4</v>
      </c>
      <c r="T98" s="14">
        <v>126.7</v>
      </c>
      <c r="U98" s="14">
        <v>122.3</v>
      </c>
      <c r="V98" s="14">
        <v>126.1</v>
      </c>
      <c r="W98" s="14">
        <v>119.9</v>
      </c>
      <c r="X98" s="14">
        <v>120.1</v>
      </c>
      <c r="Y98" s="14">
        <v>121.3</v>
      </c>
      <c r="Z98" s="14">
        <v>119</v>
      </c>
      <c r="AA98" s="14">
        <v>112.7</v>
      </c>
      <c r="AB98" s="14">
        <v>117.2</v>
      </c>
      <c r="AC98" s="14">
        <v>124.4</v>
      </c>
      <c r="AD98" s="14">
        <v>112.3</v>
      </c>
      <c r="AE98" s="14">
        <v>117.2</v>
      </c>
      <c r="AF98" s="14">
        <v>123.6</v>
      </c>
    </row>
    <row r="99" spans="2:32" hidden="1" x14ac:dyDescent="0.3">
      <c r="B99" s="13" t="s">
        <v>30</v>
      </c>
      <c r="C99" s="14">
        <v>2015</v>
      </c>
      <c r="D99" s="14" t="s">
        <v>182</v>
      </c>
      <c r="E99" s="14" t="str">
        <f t="shared" si="2"/>
        <v>Aug-15</v>
      </c>
      <c r="F99" s="14">
        <v>124.7</v>
      </c>
      <c r="G99" s="14">
        <v>131.30000000000001</v>
      </c>
      <c r="H99" s="14">
        <v>121.3</v>
      </c>
      <c r="I99" s="14">
        <v>128.80000000000001</v>
      </c>
      <c r="J99" s="14">
        <v>114</v>
      </c>
      <c r="K99" s="14">
        <v>134.19999999999999</v>
      </c>
      <c r="L99" s="14">
        <v>153.6</v>
      </c>
      <c r="M99" s="14">
        <v>137.9</v>
      </c>
      <c r="N99" s="14">
        <v>93.1</v>
      </c>
      <c r="O99" s="14">
        <v>123.9</v>
      </c>
      <c r="P99" s="14">
        <v>121.5</v>
      </c>
      <c r="Q99" s="14">
        <v>132.5</v>
      </c>
      <c r="R99" s="14">
        <v>129.80000000000001</v>
      </c>
      <c r="S99" s="14">
        <v>130.1</v>
      </c>
      <c r="T99" s="14">
        <v>129.5</v>
      </c>
      <c r="U99" s="14">
        <v>126.3</v>
      </c>
      <c r="V99" s="14">
        <v>129</v>
      </c>
      <c r="W99" s="14" t="s">
        <v>48</v>
      </c>
      <c r="X99" s="14">
        <v>123.8</v>
      </c>
      <c r="Y99" s="14">
        <v>123.7</v>
      </c>
      <c r="Z99" s="14">
        <v>121.1</v>
      </c>
      <c r="AA99" s="14">
        <v>113.6</v>
      </c>
      <c r="AB99" s="14">
        <v>118.5</v>
      </c>
      <c r="AC99" s="14">
        <v>123.6</v>
      </c>
      <c r="AD99" s="14">
        <v>112.5</v>
      </c>
      <c r="AE99" s="14">
        <v>118.2</v>
      </c>
      <c r="AF99" s="14">
        <v>126.1</v>
      </c>
    </row>
    <row r="100" spans="2:32" hidden="1" x14ac:dyDescent="0.3">
      <c r="B100" s="13" t="s">
        <v>54</v>
      </c>
      <c r="C100" s="14">
        <v>2015</v>
      </c>
      <c r="D100" s="14" t="s">
        <v>182</v>
      </c>
      <c r="E100" s="14" t="str">
        <f t="shared" si="2"/>
        <v>Aug-15</v>
      </c>
      <c r="F100" s="14">
        <v>123.1</v>
      </c>
      <c r="G100" s="14">
        <v>131.69999999999999</v>
      </c>
      <c r="H100" s="14">
        <v>118.1</v>
      </c>
      <c r="I100" s="14">
        <v>128</v>
      </c>
      <c r="J100" s="14">
        <v>106.8</v>
      </c>
      <c r="K100" s="14">
        <v>130.1</v>
      </c>
      <c r="L100" s="14">
        <v>165.5</v>
      </c>
      <c r="M100" s="14">
        <v>156</v>
      </c>
      <c r="N100" s="14">
        <v>85.3</v>
      </c>
      <c r="O100" s="14">
        <v>132.69999999999999</v>
      </c>
      <c r="P100" s="14">
        <v>118.8</v>
      </c>
      <c r="Q100" s="14">
        <v>131.69999999999999</v>
      </c>
      <c r="R100" s="14">
        <v>131.1</v>
      </c>
      <c r="S100" s="14">
        <v>134.19999999999999</v>
      </c>
      <c r="T100" s="14">
        <v>123.7</v>
      </c>
      <c r="U100" s="14">
        <v>118.2</v>
      </c>
      <c r="V100" s="14">
        <v>122.9</v>
      </c>
      <c r="W100" s="14">
        <v>120.9</v>
      </c>
      <c r="X100" s="14">
        <v>115.3</v>
      </c>
      <c r="Y100" s="14">
        <v>120</v>
      </c>
      <c r="Z100" s="14">
        <v>116.6</v>
      </c>
      <c r="AA100" s="14">
        <v>109.9</v>
      </c>
      <c r="AB100" s="14">
        <v>117.2</v>
      </c>
      <c r="AC100" s="14">
        <v>126.2</v>
      </c>
      <c r="AD100" s="14">
        <v>112</v>
      </c>
      <c r="AE100" s="14">
        <v>116.2</v>
      </c>
      <c r="AF100" s="14">
        <v>123.2</v>
      </c>
    </row>
    <row r="101" spans="2:32" hidden="1" x14ac:dyDescent="0.3">
      <c r="B101" s="13" t="s">
        <v>73</v>
      </c>
      <c r="C101" s="14">
        <v>2015</v>
      </c>
      <c r="D101" s="14" t="s">
        <v>182</v>
      </c>
      <c r="E101" s="14" t="str">
        <f t="shared" si="2"/>
        <v>Aug-15</v>
      </c>
      <c r="F101" s="14">
        <v>124.2</v>
      </c>
      <c r="G101" s="14">
        <v>131.4</v>
      </c>
      <c r="H101" s="14">
        <v>120.1</v>
      </c>
      <c r="I101" s="14">
        <v>128.5</v>
      </c>
      <c r="J101" s="14">
        <v>111.4</v>
      </c>
      <c r="K101" s="14">
        <v>132.30000000000001</v>
      </c>
      <c r="L101" s="14">
        <v>157.6</v>
      </c>
      <c r="M101" s="14">
        <v>144</v>
      </c>
      <c r="N101" s="14">
        <v>90.5</v>
      </c>
      <c r="O101" s="14">
        <v>126.8</v>
      </c>
      <c r="P101" s="14">
        <v>120.4</v>
      </c>
      <c r="Q101" s="14">
        <v>132.1</v>
      </c>
      <c r="R101" s="14">
        <v>130.30000000000001</v>
      </c>
      <c r="S101" s="14">
        <v>131.19999999999999</v>
      </c>
      <c r="T101" s="14">
        <v>127.2</v>
      </c>
      <c r="U101" s="14">
        <v>122.9</v>
      </c>
      <c r="V101" s="14">
        <v>126.6</v>
      </c>
      <c r="W101" s="14">
        <v>120.9</v>
      </c>
      <c r="X101" s="14">
        <v>120.6</v>
      </c>
      <c r="Y101" s="14">
        <v>122</v>
      </c>
      <c r="Z101" s="14">
        <v>119.4</v>
      </c>
      <c r="AA101" s="14">
        <v>111.7</v>
      </c>
      <c r="AB101" s="14">
        <v>117.8</v>
      </c>
      <c r="AC101" s="14">
        <v>125.1</v>
      </c>
      <c r="AD101" s="14">
        <v>112.3</v>
      </c>
      <c r="AE101" s="14">
        <v>117.2</v>
      </c>
      <c r="AF101" s="14">
        <v>124.8</v>
      </c>
    </row>
    <row r="102" spans="2:32" hidden="1" x14ac:dyDescent="0.3">
      <c r="B102" s="13" t="s">
        <v>30</v>
      </c>
      <c r="C102" s="14">
        <v>2015</v>
      </c>
      <c r="D102" s="14" t="s">
        <v>197</v>
      </c>
      <c r="E102" s="14" t="str">
        <f t="shared" si="2"/>
        <v>Sep-15</v>
      </c>
      <c r="F102" s="14">
        <v>125.1</v>
      </c>
      <c r="G102" s="14">
        <v>131.1</v>
      </c>
      <c r="H102" s="14">
        <v>120.7</v>
      </c>
      <c r="I102" s="14">
        <v>129.19999999999999</v>
      </c>
      <c r="J102" s="14">
        <v>114.7</v>
      </c>
      <c r="K102" s="14">
        <v>132.30000000000001</v>
      </c>
      <c r="L102" s="14">
        <v>158.9</v>
      </c>
      <c r="M102" s="14">
        <v>142.1</v>
      </c>
      <c r="N102" s="14">
        <v>92.5</v>
      </c>
      <c r="O102" s="14">
        <v>125.4</v>
      </c>
      <c r="P102" s="14">
        <v>121.9</v>
      </c>
      <c r="Q102" s="14">
        <v>132.69999999999999</v>
      </c>
      <c r="R102" s="14">
        <v>131</v>
      </c>
      <c r="S102" s="14">
        <v>131</v>
      </c>
      <c r="T102" s="14">
        <v>130.4</v>
      </c>
      <c r="U102" s="14">
        <v>126.8</v>
      </c>
      <c r="V102" s="14">
        <v>129.9</v>
      </c>
      <c r="W102" s="14" t="s">
        <v>48</v>
      </c>
      <c r="X102" s="14">
        <v>123.7</v>
      </c>
      <c r="Y102" s="14">
        <v>124.5</v>
      </c>
      <c r="Z102" s="14">
        <v>121.4</v>
      </c>
      <c r="AA102" s="14">
        <v>113.8</v>
      </c>
      <c r="AB102" s="14">
        <v>119.6</v>
      </c>
      <c r="AC102" s="14">
        <v>124.5</v>
      </c>
      <c r="AD102" s="14">
        <v>113.7</v>
      </c>
      <c r="AE102" s="14">
        <v>118.8</v>
      </c>
      <c r="AF102" s="14">
        <v>127</v>
      </c>
    </row>
    <row r="103" spans="2:32" hidden="1" x14ac:dyDescent="0.3">
      <c r="B103" s="13" t="s">
        <v>54</v>
      </c>
      <c r="C103" s="14">
        <v>2015</v>
      </c>
      <c r="D103" s="14" t="s">
        <v>197</v>
      </c>
      <c r="E103" s="14" t="str">
        <f t="shared" si="2"/>
        <v>Sep-15</v>
      </c>
      <c r="F103" s="14">
        <v>123.4</v>
      </c>
      <c r="G103" s="14">
        <v>129</v>
      </c>
      <c r="H103" s="14">
        <v>115.6</v>
      </c>
      <c r="I103" s="14">
        <v>128.30000000000001</v>
      </c>
      <c r="J103" s="14">
        <v>107</v>
      </c>
      <c r="K103" s="14">
        <v>124</v>
      </c>
      <c r="L103" s="14">
        <v>168.5</v>
      </c>
      <c r="M103" s="14">
        <v>165.4</v>
      </c>
      <c r="N103" s="14">
        <v>86.3</v>
      </c>
      <c r="O103" s="14">
        <v>134.4</v>
      </c>
      <c r="P103" s="14">
        <v>119.1</v>
      </c>
      <c r="Q103" s="14">
        <v>132.30000000000001</v>
      </c>
      <c r="R103" s="14">
        <v>131.5</v>
      </c>
      <c r="S103" s="14">
        <v>134.69999999999999</v>
      </c>
      <c r="T103" s="14">
        <v>124</v>
      </c>
      <c r="U103" s="14">
        <v>118.6</v>
      </c>
      <c r="V103" s="14">
        <v>123.2</v>
      </c>
      <c r="W103" s="14">
        <v>121.6</v>
      </c>
      <c r="X103" s="14">
        <v>115.1</v>
      </c>
      <c r="Y103" s="14">
        <v>120.4</v>
      </c>
      <c r="Z103" s="14">
        <v>117.1</v>
      </c>
      <c r="AA103" s="14">
        <v>109.1</v>
      </c>
      <c r="AB103" s="14">
        <v>117.3</v>
      </c>
      <c r="AC103" s="14">
        <v>126.5</v>
      </c>
      <c r="AD103" s="14">
        <v>112.9</v>
      </c>
      <c r="AE103" s="14">
        <v>116.2</v>
      </c>
      <c r="AF103" s="14">
        <v>123.5</v>
      </c>
    </row>
    <row r="104" spans="2:32" hidden="1" x14ac:dyDescent="0.3">
      <c r="B104" s="13" t="s">
        <v>73</v>
      </c>
      <c r="C104" s="14">
        <v>2015</v>
      </c>
      <c r="D104" s="14" t="s">
        <v>197</v>
      </c>
      <c r="E104" s="14" t="str">
        <f t="shared" si="2"/>
        <v>Sep-15</v>
      </c>
      <c r="F104" s="14">
        <v>124.6</v>
      </c>
      <c r="G104" s="14">
        <v>130.4</v>
      </c>
      <c r="H104" s="14">
        <v>118.7</v>
      </c>
      <c r="I104" s="14">
        <v>128.9</v>
      </c>
      <c r="J104" s="14">
        <v>111.9</v>
      </c>
      <c r="K104" s="14">
        <v>128.4</v>
      </c>
      <c r="L104" s="14">
        <v>162.19999999999999</v>
      </c>
      <c r="M104" s="14">
        <v>150</v>
      </c>
      <c r="N104" s="14">
        <v>90.4</v>
      </c>
      <c r="O104" s="14">
        <v>128.4</v>
      </c>
      <c r="P104" s="14">
        <v>120.7</v>
      </c>
      <c r="Q104" s="14">
        <v>132.5</v>
      </c>
      <c r="R104" s="14">
        <v>131.19999999999999</v>
      </c>
      <c r="S104" s="14">
        <v>132</v>
      </c>
      <c r="T104" s="14">
        <v>127.9</v>
      </c>
      <c r="U104" s="14">
        <v>123.4</v>
      </c>
      <c r="V104" s="14">
        <v>127.2</v>
      </c>
      <c r="W104" s="14">
        <v>121.6</v>
      </c>
      <c r="X104" s="14">
        <v>120.4</v>
      </c>
      <c r="Y104" s="14">
        <v>122.6</v>
      </c>
      <c r="Z104" s="14">
        <v>119.8</v>
      </c>
      <c r="AA104" s="14">
        <v>111.3</v>
      </c>
      <c r="AB104" s="14">
        <v>118.3</v>
      </c>
      <c r="AC104" s="14">
        <v>125.7</v>
      </c>
      <c r="AD104" s="14">
        <v>113.4</v>
      </c>
      <c r="AE104" s="14">
        <v>117.5</v>
      </c>
      <c r="AF104" s="14">
        <v>125.4</v>
      </c>
    </row>
    <row r="105" spans="2:32" hidden="1" x14ac:dyDescent="0.3">
      <c r="B105" s="13" t="s">
        <v>30</v>
      </c>
      <c r="C105" s="14">
        <v>2015</v>
      </c>
      <c r="D105" s="14" t="s">
        <v>207</v>
      </c>
      <c r="E105" s="14" t="str">
        <f t="shared" si="2"/>
        <v>Oct-15</v>
      </c>
      <c r="F105" s="14">
        <v>125.6</v>
      </c>
      <c r="G105" s="14">
        <v>130.4</v>
      </c>
      <c r="H105" s="14">
        <v>120.8</v>
      </c>
      <c r="I105" s="14">
        <v>129.4</v>
      </c>
      <c r="J105" s="14">
        <v>115.8</v>
      </c>
      <c r="K105" s="14">
        <v>133.19999999999999</v>
      </c>
      <c r="L105" s="14">
        <v>157.69999999999999</v>
      </c>
      <c r="M105" s="14">
        <v>154.19999999999999</v>
      </c>
      <c r="N105" s="14">
        <v>93.7</v>
      </c>
      <c r="O105" s="14">
        <v>126.6</v>
      </c>
      <c r="P105" s="14">
        <v>122.3</v>
      </c>
      <c r="Q105" s="14">
        <v>133.1</v>
      </c>
      <c r="R105" s="14">
        <v>131.80000000000001</v>
      </c>
      <c r="S105" s="14">
        <v>131.5</v>
      </c>
      <c r="T105" s="14">
        <v>131.1</v>
      </c>
      <c r="U105" s="14">
        <v>127.3</v>
      </c>
      <c r="V105" s="14">
        <v>130.6</v>
      </c>
      <c r="W105" s="14" t="s">
        <v>48</v>
      </c>
      <c r="X105" s="14">
        <v>124.4</v>
      </c>
      <c r="Y105" s="14">
        <v>125.1</v>
      </c>
      <c r="Z105" s="14">
        <v>122</v>
      </c>
      <c r="AA105" s="14">
        <v>113.8</v>
      </c>
      <c r="AB105" s="14">
        <v>120.1</v>
      </c>
      <c r="AC105" s="14">
        <v>125.1</v>
      </c>
      <c r="AD105" s="14">
        <v>114.2</v>
      </c>
      <c r="AE105" s="14">
        <v>119.2</v>
      </c>
      <c r="AF105" s="14">
        <v>127.7</v>
      </c>
    </row>
    <row r="106" spans="2:32" hidden="1" x14ac:dyDescent="0.3">
      <c r="B106" s="13" t="s">
        <v>54</v>
      </c>
      <c r="C106" s="14">
        <v>2015</v>
      </c>
      <c r="D106" s="14" t="s">
        <v>207</v>
      </c>
      <c r="E106" s="14" t="str">
        <f t="shared" si="2"/>
        <v>Oct-15</v>
      </c>
      <c r="F106" s="14">
        <v>123.6</v>
      </c>
      <c r="G106" s="14">
        <v>128.6</v>
      </c>
      <c r="H106" s="14">
        <v>115.9</v>
      </c>
      <c r="I106" s="14">
        <v>128.5</v>
      </c>
      <c r="J106" s="14">
        <v>109</v>
      </c>
      <c r="K106" s="14">
        <v>124.1</v>
      </c>
      <c r="L106" s="14">
        <v>165.8</v>
      </c>
      <c r="M106" s="14">
        <v>187.2</v>
      </c>
      <c r="N106" s="14">
        <v>89.4</v>
      </c>
      <c r="O106" s="14">
        <v>135.80000000000001</v>
      </c>
      <c r="P106" s="14">
        <v>119.4</v>
      </c>
      <c r="Q106" s="14">
        <v>132.9</v>
      </c>
      <c r="R106" s="14">
        <v>132.6</v>
      </c>
      <c r="S106" s="14">
        <v>135.30000000000001</v>
      </c>
      <c r="T106" s="14">
        <v>124.4</v>
      </c>
      <c r="U106" s="14">
        <v>118.8</v>
      </c>
      <c r="V106" s="14">
        <v>123.6</v>
      </c>
      <c r="W106" s="14">
        <v>122.4</v>
      </c>
      <c r="X106" s="14">
        <v>114.9</v>
      </c>
      <c r="Y106" s="14">
        <v>120.7</v>
      </c>
      <c r="Z106" s="14">
        <v>117.7</v>
      </c>
      <c r="AA106" s="14">
        <v>109.3</v>
      </c>
      <c r="AB106" s="14">
        <v>117.7</v>
      </c>
      <c r="AC106" s="14">
        <v>126.5</v>
      </c>
      <c r="AD106" s="14">
        <v>113.5</v>
      </c>
      <c r="AE106" s="14">
        <v>116.5</v>
      </c>
      <c r="AF106" s="14">
        <v>124.2</v>
      </c>
    </row>
    <row r="107" spans="2:32" hidden="1" x14ac:dyDescent="0.3">
      <c r="B107" s="13" t="s">
        <v>73</v>
      </c>
      <c r="C107" s="14">
        <v>2015</v>
      </c>
      <c r="D107" s="14" t="s">
        <v>207</v>
      </c>
      <c r="E107" s="14" t="str">
        <f t="shared" si="2"/>
        <v>Oct-15</v>
      </c>
      <c r="F107" s="14">
        <v>125</v>
      </c>
      <c r="G107" s="14">
        <v>129.80000000000001</v>
      </c>
      <c r="H107" s="14">
        <v>118.9</v>
      </c>
      <c r="I107" s="14">
        <v>129.1</v>
      </c>
      <c r="J107" s="14">
        <v>113.3</v>
      </c>
      <c r="K107" s="14">
        <v>129</v>
      </c>
      <c r="L107" s="14">
        <v>160.4</v>
      </c>
      <c r="M107" s="14">
        <v>165.3</v>
      </c>
      <c r="N107" s="14">
        <v>92.3</v>
      </c>
      <c r="O107" s="14">
        <v>129.69999999999999</v>
      </c>
      <c r="P107" s="14">
        <v>121.1</v>
      </c>
      <c r="Q107" s="14">
        <v>133</v>
      </c>
      <c r="R107" s="14">
        <v>132.1</v>
      </c>
      <c r="S107" s="14">
        <v>132.5</v>
      </c>
      <c r="T107" s="14">
        <v>128.5</v>
      </c>
      <c r="U107" s="14">
        <v>123.8</v>
      </c>
      <c r="V107" s="14">
        <v>127.8</v>
      </c>
      <c r="W107" s="14">
        <v>122.4</v>
      </c>
      <c r="X107" s="14">
        <v>120.8</v>
      </c>
      <c r="Y107" s="14">
        <v>123</v>
      </c>
      <c r="Z107" s="14">
        <v>120.4</v>
      </c>
      <c r="AA107" s="14">
        <v>111.4</v>
      </c>
      <c r="AB107" s="14">
        <v>118.7</v>
      </c>
      <c r="AC107" s="14">
        <v>125.9</v>
      </c>
      <c r="AD107" s="14">
        <v>113.9</v>
      </c>
      <c r="AE107" s="14">
        <v>117.9</v>
      </c>
      <c r="AF107" s="14">
        <v>126.1</v>
      </c>
    </row>
    <row r="108" spans="2:32" hidden="1" x14ac:dyDescent="0.3">
      <c r="B108" s="13" t="s">
        <v>30</v>
      </c>
      <c r="C108" s="14">
        <v>2015</v>
      </c>
      <c r="D108" s="14" t="s">
        <v>233</v>
      </c>
      <c r="E108" s="14" t="str">
        <f t="shared" si="2"/>
        <v>Nov-15</v>
      </c>
      <c r="F108" s="14">
        <v>126.1</v>
      </c>
      <c r="G108" s="14">
        <v>130.6</v>
      </c>
      <c r="H108" s="14">
        <v>121.7</v>
      </c>
      <c r="I108" s="14">
        <v>129.5</v>
      </c>
      <c r="J108" s="14">
        <v>117.8</v>
      </c>
      <c r="K108" s="14">
        <v>132.1</v>
      </c>
      <c r="L108" s="14">
        <v>155.19999999999999</v>
      </c>
      <c r="M108" s="14">
        <v>160.80000000000001</v>
      </c>
      <c r="N108" s="14">
        <v>94.5</v>
      </c>
      <c r="O108" s="14">
        <v>128.30000000000001</v>
      </c>
      <c r="P108" s="14">
        <v>123.1</v>
      </c>
      <c r="Q108" s="14">
        <v>134.19999999999999</v>
      </c>
      <c r="R108" s="14">
        <v>132.4</v>
      </c>
      <c r="S108" s="14">
        <v>132.19999999999999</v>
      </c>
      <c r="T108" s="14">
        <v>132.1</v>
      </c>
      <c r="U108" s="14">
        <v>128.19999999999999</v>
      </c>
      <c r="V108" s="14">
        <v>131.5</v>
      </c>
      <c r="W108" s="14" t="s">
        <v>48</v>
      </c>
      <c r="X108" s="14">
        <v>125.6</v>
      </c>
      <c r="Y108" s="14">
        <v>125.6</v>
      </c>
      <c r="Z108" s="14">
        <v>122.6</v>
      </c>
      <c r="AA108" s="14">
        <v>114</v>
      </c>
      <c r="AB108" s="14">
        <v>120.9</v>
      </c>
      <c r="AC108" s="14">
        <v>125.8</v>
      </c>
      <c r="AD108" s="14">
        <v>114.2</v>
      </c>
      <c r="AE108" s="14">
        <v>119.6</v>
      </c>
      <c r="AF108" s="14">
        <v>128.30000000000001</v>
      </c>
    </row>
    <row r="109" spans="2:32" hidden="1" x14ac:dyDescent="0.3">
      <c r="B109" s="13" t="s">
        <v>54</v>
      </c>
      <c r="C109" s="14">
        <v>2015</v>
      </c>
      <c r="D109" s="14" t="s">
        <v>233</v>
      </c>
      <c r="E109" s="14" t="str">
        <f t="shared" si="2"/>
        <v>Nov-15</v>
      </c>
      <c r="F109" s="14">
        <v>124</v>
      </c>
      <c r="G109" s="14">
        <v>129.80000000000001</v>
      </c>
      <c r="H109" s="14">
        <v>121.5</v>
      </c>
      <c r="I109" s="14">
        <v>128.6</v>
      </c>
      <c r="J109" s="14">
        <v>110</v>
      </c>
      <c r="K109" s="14">
        <v>123.7</v>
      </c>
      <c r="L109" s="14">
        <v>164.6</v>
      </c>
      <c r="M109" s="14">
        <v>191.6</v>
      </c>
      <c r="N109" s="14">
        <v>90.8</v>
      </c>
      <c r="O109" s="14">
        <v>137.1</v>
      </c>
      <c r="P109" s="14">
        <v>119.8</v>
      </c>
      <c r="Q109" s="14">
        <v>133.69999999999999</v>
      </c>
      <c r="R109" s="14">
        <v>133.30000000000001</v>
      </c>
      <c r="S109" s="14">
        <v>137.6</v>
      </c>
      <c r="T109" s="14">
        <v>125</v>
      </c>
      <c r="U109" s="14">
        <v>119.3</v>
      </c>
      <c r="V109" s="14">
        <v>124.2</v>
      </c>
      <c r="W109" s="14">
        <v>122.9</v>
      </c>
      <c r="X109" s="14">
        <v>115.1</v>
      </c>
      <c r="Y109" s="14">
        <v>121</v>
      </c>
      <c r="Z109" s="14">
        <v>118.1</v>
      </c>
      <c r="AA109" s="14">
        <v>109.3</v>
      </c>
      <c r="AB109" s="14">
        <v>117.9</v>
      </c>
      <c r="AC109" s="14">
        <v>126.6</v>
      </c>
      <c r="AD109" s="14">
        <v>113.3</v>
      </c>
      <c r="AE109" s="14">
        <v>116.6</v>
      </c>
      <c r="AF109" s="14">
        <v>124.6</v>
      </c>
    </row>
    <row r="110" spans="2:32" hidden="1" x14ac:dyDescent="0.3">
      <c r="B110" s="13" t="s">
        <v>73</v>
      </c>
      <c r="C110" s="14">
        <v>2015</v>
      </c>
      <c r="D110" s="14" t="s">
        <v>233</v>
      </c>
      <c r="E110" s="14" t="str">
        <f t="shared" si="2"/>
        <v>Nov-15</v>
      </c>
      <c r="F110" s="14">
        <v>125.4</v>
      </c>
      <c r="G110" s="14">
        <v>130.30000000000001</v>
      </c>
      <c r="H110" s="14">
        <v>121.6</v>
      </c>
      <c r="I110" s="14">
        <v>129.19999999999999</v>
      </c>
      <c r="J110" s="14">
        <v>114.9</v>
      </c>
      <c r="K110" s="14">
        <v>128.19999999999999</v>
      </c>
      <c r="L110" s="14">
        <v>158.4</v>
      </c>
      <c r="M110" s="14">
        <v>171.2</v>
      </c>
      <c r="N110" s="14">
        <v>93.3</v>
      </c>
      <c r="O110" s="14">
        <v>131.19999999999999</v>
      </c>
      <c r="P110" s="14">
        <v>121.7</v>
      </c>
      <c r="Q110" s="14">
        <v>134</v>
      </c>
      <c r="R110" s="14">
        <v>132.69999999999999</v>
      </c>
      <c r="S110" s="14">
        <v>133.6</v>
      </c>
      <c r="T110" s="14">
        <v>129.30000000000001</v>
      </c>
      <c r="U110" s="14">
        <v>124.5</v>
      </c>
      <c r="V110" s="14">
        <v>128.6</v>
      </c>
      <c r="W110" s="14">
        <v>122.9</v>
      </c>
      <c r="X110" s="14">
        <v>121.6</v>
      </c>
      <c r="Y110" s="14">
        <v>123.4</v>
      </c>
      <c r="Z110" s="14">
        <v>120.9</v>
      </c>
      <c r="AA110" s="14">
        <v>111.5</v>
      </c>
      <c r="AB110" s="14">
        <v>119.2</v>
      </c>
      <c r="AC110" s="14">
        <v>126.3</v>
      </c>
      <c r="AD110" s="14">
        <v>113.8</v>
      </c>
      <c r="AE110" s="14">
        <v>118.1</v>
      </c>
      <c r="AF110" s="14">
        <v>126.6</v>
      </c>
    </row>
    <row r="111" spans="2:32" hidden="1" x14ac:dyDescent="0.3">
      <c r="B111" s="13" t="s">
        <v>30</v>
      </c>
      <c r="C111" s="14">
        <v>2015</v>
      </c>
      <c r="D111" s="14" t="s">
        <v>242</v>
      </c>
      <c r="E111" s="14" t="str">
        <f t="shared" si="2"/>
        <v>Dec-15</v>
      </c>
      <c r="F111" s="14">
        <v>126.3</v>
      </c>
      <c r="G111" s="14">
        <v>131.30000000000001</v>
      </c>
      <c r="H111" s="14">
        <v>123.3</v>
      </c>
      <c r="I111" s="14">
        <v>129.80000000000001</v>
      </c>
      <c r="J111" s="14">
        <v>118.3</v>
      </c>
      <c r="K111" s="14">
        <v>131.6</v>
      </c>
      <c r="L111" s="14">
        <v>145.5</v>
      </c>
      <c r="M111" s="14">
        <v>162.1</v>
      </c>
      <c r="N111" s="14">
        <v>95.4</v>
      </c>
      <c r="O111" s="14">
        <v>128.9</v>
      </c>
      <c r="P111" s="14">
        <v>123.3</v>
      </c>
      <c r="Q111" s="14">
        <v>135.1</v>
      </c>
      <c r="R111" s="14">
        <v>131.4</v>
      </c>
      <c r="S111" s="14">
        <v>133.1</v>
      </c>
      <c r="T111" s="14">
        <v>132.5</v>
      </c>
      <c r="U111" s="14">
        <v>128.5</v>
      </c>
      <c r="V111" s="14">
        <v>131.9</v>
      </c>
      <c r="W111" s="14" t="s">
        <v>48</v>
      </c>
      <c r="X111" s="14">
        <v>125.7</v>
      </c>
      <c r="Y111" s="14">
        <v>126</v>
      </c>
      <c r="Z111" s="14">
        <v>123.1</v>
      </c>
      <c r="AA111" s="14">
        <v>114</v>
      </c>
      <c r="AB111" s="14">
        <v>121.6</v>
      </c>
      <c r="AC111" s="14">
        <v>125.6</v>
      </c>
      <c r="AD111" s="14">
        <v>114.1</v>
      </c>
      <c r="AE111" s="14">
        <v>119.8</v>
      </c>
      <c r="AF111" s="14">
        <v>127.9</v>
      </c>
    </row>
    <row r="112" spans="2:32" hidden="1" x14ac:dyDescent="0.3">
      <c r="B112" s="13" t="s">
        <v>54</v>
      </c>
      <c r="C112" s="14">
        <v>2015</v>
      </c>
      <c r="D112" s="14" t="s">
        <v>242</v>
      </c>
      <c r="E112" s="14" t="str">
        <f t="shared" si="2"/>
        <v>Dec-15</v>
      </c>
      <c r="F112" s="14">
        <v>124.3</v>
      </c>
      <c r="G112" s="14">
        <v>131.69999999999999</v>
      </c>
      <c r="H112" s="14">
        <v>127.1</v>
      </c>
      <c r="I112" s="14">
        <v>128.6</v>
      </c>
      <c r="J112" s="14">
        <v>110</v>
      </c>
      <c r="K112" s="14">
        <v>120.8</v>
      </c>
      <c r="L112" s="14">
        <v>149</v>
      </c>
      <c r="M112" s="14">
        <v>190.1</v>
      </c>
      <c r="N112" s="14">
        <v>92.7</v>
      </c>
      <c r="O112" s="14">
        <v>138.6</v>
      </c>
      <c r="P112" s="14">
        <v>120.2</v>
      </c>
      <c r="Q112" s="14">
        <v>134.19999999999999</v>
      </c>
      <c r="R112" s="14">
        <v>131.5</v>
      </c>
      <c r="S112" s="14">
        <v>138.19999999999999</v>
      </c>
      <c r="T112" s="14">
        <v>125.4</v>
      </c>
      <c r="U112" s="14">
        <v>119.5</v>
      </c>
      <c r="V112" s="14">
        <v>124.5</v>
      </c>
      <c r="W112" s="14">
        <v>122.4</v>
      </c>
      <c r="X112" s="14">
        <v>116</v>
      </c>
      <c r="Y112" s="14">
        <v>121</v>
      </c>
      <c r="Z112" s="14">
        <v>118.6</v>
      </c>
      <c r="AA112" s="14">
        <v>109.3</v>
      </c>
      <c r="AB112" s="14">
        <v>118.1</v>
      </c>
      <c r="AC112" s="14">
        <v>126.6</v>
      </c>
      <c r="AD112" s="14">
        <v>113.2</v>
      </c>
      <c r="AE112" s="14">
        <v>116.7</v>
      </c>
      <c r="AF112" s="14">
        <v>124</v>
      </c>
    </row>
    <row r="113" spans="2:32" hidden="1" x14ac:dyDescent="0.3">
      <c r="B113" s="13" t="s">
        <v>73</v>
      </c>
      <c r="C113" s="14">
        <v>2015</v>
      </c>
      <c r="D113" s="14" t="s">
        <v>242</v>
      </c>
      <c r="E113" s="14" t="str">
        <f t="shared" si="2"/>
        <v>Dec-15</v>
      </c>
      <c r="F113" s="14">
        <v>125.7</v>
      </c>
      <c r="G113" s="14">
        <v>131.4</v>
      </c>
      <c r="H113" s="14">
        <v>124.8</v>
      </c>
      <c r="I113" s="14">
        <v>129.4</v>
      </c>
      <c r="J113" s="14">
        <v>115.3</v>
      </c>
      <c r="K113" s="14">
        <v>126.6</v>
      </c>
      <c r="L113" s="14">
        <v>146.69999999999999</v>
      </c>
      <c r="M113" s="14">
        <v>171.5</v>
      </c>
      <c r="N113" s="14">
        <v>94.5</v>
      </c>
      <c r="O113" s="14">
        <v>132.1</v>
      </c>
      <c r="P113" s="14">
        <v>122</v>
      </c>
      <c r="Q113" s="14">
        <v>134.69999999999999</v>
      </c>
      <c r="R113" s="14">
        <v>131.4</v>
      </c>
      <c r="S113" s="14">
        <v>134.5</v>
      </c>
      <c r="T113" s="14">
        <v>129.69999999999999</v>
      </c>
      <c r="U113" s="14">
        <v>124.8</v>
      </c>
      <c r="V113" s="14">
        <v>129</v>
      </c>
      <c r="W113" s="14">
        <v>122.4</v>
      </c>
      <c r="X113" s="14">
        <v>122</v>
      </c>
      <c r="Y113" s="14">
        <v>123.6</v>
      </c>
      <c r="Z113" s="14">
        <v>121.4</v>
      </c>
      <c r="AA113" s="14">
        <v>111.5</v>
      </c>
      <c r="AB113" s="14">
        <v>119.6</v>
      </c>
      <c r="AC113" s="14">
        <v>126.2</v>
      </c>
      <c r="AD113" s="14">
        <v>113.7</v>
      </c>
      <c r="AE113" s="14">
        <v>118.3</v>
      </c>
      <c r="AF113" s="14">
        <v>126.1</v>
      </c>
    </row>
    <row r="114" spans="2:32" hidden="1" x14ac:dyDescent="0.3">
      <c r="B114" s="13" t="s">
        <v>30</v>
      </c>
      <c r="C114" s="14">
        <v>2016</v>
      </c>
      <c r="D114" s="14" t="s">
        <v>31</v>
      </c>
      <c r="E114" s="14" t="str">
        <f t="shared" si="2"/>
        <v>Jan-16</v>
      </c>
      <c r="F114" s="14">
        <v>126.8</v>
      </c>
      <c r="G114" s="14">
        <v>133.19999999999999</v>
      </c>
      <c r="H114" s="14">
        <v>126.5</v>
      </c>
      <c r="I114" s="14">
        <v>130.30000000000001</v>
      </c>
      <c r="J114" s="14">
        <v>118.9</v>
      </c>
      <c r="K114" s="14">
        <v>131.6</v>
      </c>
      <c r="L114" s="14">
        <v>140.1</v>
      </c>
      <c r="M114" s="14">
        <v>163.80000000000001</v>
      </c>
      <c r="N114" s="14">
        <v>97.7</v>
      </c>
      <c r="O114" s="14">
        <v>129.6</v>
      </c>
      <c r="P114" s="14">
        <v>124.3</v>
      </c>
      <c r="Q114" s="14">
        <v>135.9</v>
      </c>
      <c r="R114" s="14">
        <v>131.4</v>
      </c>
      <c r="S114" s="14">
        <v>133.6</v>
      </c>
      <c r="T114" s="14">
        <v>133.19999999999999</v>
      </c>
      <c r="U114" s="14">
        <v>128.9</v>
      </c>
      <c r="V114" s="14">
        <v>132.6</v>
      </c>
      <c r="W114" s="14" t="s">
        <v>48</v>
      </c>
      <c r="X114" s="14">
        <v>126.2</v>
      </c>
      <c r="Y114" s="14">
        <v>126.6</v>
      </c>
      <c r="Z114" s="14">
        <v>123.7</v>
      </c>
      <c r="AA114" s="14">
        <v>113.6</v>
      </c>
      <c r="AB114" s="14">
        <v>121.4</v>
      </c>
      <c r="AC114" s="14">
        <v>126.2</v>
      </c>
      <c r="AD114" s="14">
        <v>114.9</v>
      </c>
      <c r="AE114" s="14">
        <v>120.1</v>
      </c>
      <c r="AF114" s="14">
        <v>128.1</v>
      </c>
    </row>
    <row r="115" spans="2:32" hidden="1" x14ac:dyDescent="0.3">
      <c r="B115" s="13" t="s">
        <v>54</v>
      </c>
      <c r="C115" s="14">
        <v>2016</v>
      </c>
      <c r="D115" s="14" t="s">
        <v>31</v>
      </c>
      <c r="E115" s="14" t="str">
        <f t="shared" si="2"/>
        <v>Jan-16</v>
      </c>
      <c r="F115" s="14">
        <v>124.7</v>
      </c>
      <c r="G115" s="14">
        <v>135.9</v>
      </c>
      <c r="H115" s="14">
        <v>132</v>
      </c>
      <c r="I115" s="14">
        <v>129.19999999999999</v>
      </c>
      <c r="J115" s="14">
        <v>109.7</v>
      </c>
      <c r="K115" s="14">
        <v>119</v>
      </c>
      <c r="L115" s="14">
        <v>144.1</v>
      </c>
      <c r="M115" s="14">
        <v>184.2</v>
      </c>
      <c r="N115" s="14">
        <v>96.7</v>
      </c>
      <c r="O115" s="14">
        <v>139.5</v>
      </c>
      <c r="P115" s="14">
        <v>120.5</v>
      </c>
      <c r="Q115" s="14">
        <v>134.69999999999999</v>
      </c>
      <c r="R115" s="14">
        <v>131.19999999999999</v>
      </c>
      <c r="S115" s="14">
        <v>139.5</v>
      </c>
      <c r="T115" s="14">
        <v>125.8</v>
      </c>
      <c r="U115" s="14">
        <v>119.8</v>
      </c>
      <c r="V115" s="14">
        <v>124.9</v>
      </c>
      <c r="W115" s="14">
        <v>123.4</v>
      </c>
      <c r="X115" s="14">
        <v>116.9</v>
      </c>
      <c r="Y115" s="14">
        <v>121.6</v>
      </c>
      <c r="Z115" s="14">
        <v>119.1</v>
      </c>
      <c r="AA115" s="14">
        <v>108.9</v>
      </c>
      <c r="AB115" s="14">
        <v>118.5</v>
      </c>
      <c r="AC115" s="14">
        <v>126.4</v>
      </c>
      <c r="AD115" s="14">
        <v>114</v>
      </c>
      <c r="AE115" s="14">
        <v>116.8</v>
      </c>
      <c r="AF115" s="14">
        <v>124.2</v>
      </c>
    </row>
    <row r="116" spans="2:32" hidden="1" x14ac:dyDescent="0.3">
      <c r="B116" s="13" t="s">
        <v>73</v>
      </c>
      <c r="C116" s="14">
        <v>2016</v>
      </c>
      <c r="D116" s="14" t="s">
        <v>31</v>
      </c>
      <c r="E116" s="14" t="str">
        <f t="shared" si="2"/>
        <v>Jan-16</v>
      </c>
      <c r="F116" s="14">
        <v>126.1</v>
      </c>
      <c r="G116" s="14">
        <v>134.1</v>
      </c>
      <c r="H116" s="14">
        <v>128.6</v>
      </c>
      <c r="I116" s="14">
        <v>129.9</v>
      </c>
      <c r="J116" s="14">
        <v>115.5</v>
      </c>
      <c r="K116" s="14">
        <v>125.7</v>
      </c>
      <c r="L116" s="14">
        <v>141.5</v>
      </c>
      <c r="M116" s="14">
        <v>170.7</v>
      </c>
      <c r="N116" s="14">
        <v>97.4</v>
      </c>
      <c r="O116" s="14">
        <v>132.9</v>
      </c>
      <c r="P116" s="14">
        <v>122.7</v>
      </c>
      <c r="Q116" s="14">
        <v>135.30000000000001</v>
      </c>
      <c r="R116" s="14">
        <v>131.30000000000001</v>
      </c>
      <c r="S116" s="14">
        <v>135.19999999999999</v>
      </c>
      <c r="T116" s="14">
        <v>130.30000000000001</v>
      </c>
      <c r="U116" s="14">
        <v>125.1</v>
      </c>
      <c r="V116" s="14">
        <v>129.5</v>
      </c>
      <c r="W116" s="14">
        <v>123.4</v>
      </c>
      <c r="X116" s="14">
        <v>122.7</v>
      </c>
      <c r="Y116" s="14">
        <v>124.2</v>
      </c>
      <c r="Z116" s="14">
        <v>122</v>
      </c>
      <c r="AA116" s="14">
        <v>111.1</v>
      </c>
      <c r="AB116" s="14">
        <v>119.8</v>
      </c>
      <c r="AC116" s="14">
        <v>126.3</v>
      </c>
      <c r="AD116" s="14">
        <v>114.5</v>
      </c>
      <c r="AE116" s="14">
        <v>118.5</v>
      </c>
      <c r="AF116" s="14">
        <v>126.3</v>
      </c>
    </row>
    <row r="117" spans="2:32" hidden="1" x14ac:dyDescent="0.3">
      <c r="B117" s="13" t="s">
        <v>30</v>
      </c>
      <c r="C117" s="14">
        <v>2016</v>
      </c>
      <c r="D117" s="14" t="s">
        <v>85</v>
      </c>
      <c r="E117" s="14" t="str">
        <f t="shared" si="2"/>
        <v>Feb-16</v>
      </c>
      <c r="F117" s="14">
        <v>127.1</v>
      </c>
      <c r="G117" s="14">
        <v>133.69999999999999</v>
      </c>
      <c r="H117" s="14">
        <v>127.7</v>
      </c>
      <c r="I117" s="14">
        <v>130.69999999999999</v>
      </c>
      <c r="J117" s="14">
        <v>118.5</v>
      </c>
      <c r="K117" s="14">
        <v>130.4</v>
      </c>
      <c r="L117" s="14">
        <v>130.9</v>
      </c>
      <c r="M117" s="14">
        <v>162.80000000000001</v>
      </c>
      <c r="N117" s="14">
        <v>98.7</v>
      </c>
      <c r="O117" s="14">
        <v>130.6</v>
      </c>
      <c r="P117" s="14">
        <v>124.8</v>
      </c>
      <c r="Q117" s="14">
        <v>136.4</v>
      </c>
      <c r="R117" s="14">
        <v>130.30000000000001</v>
      </c>
      <c r="S117" s="14">
        <v>134.4</v>
      </c>
      <c r="T117" s="14">
        <v>133.9</v>
      </c>
      <c r="U117" s="14">
        <v>129.80000000000001</v>
      </c>
      <c r="V117" s="14">
        <v>133.4</v>
      </c>
      <c r="W117" s="14" t="s">
        <v>48</v>
      </c>
      <c r="X117" s="14">
        <v>127.5</v>
      </c>
      <c r="Y117" s="14">
        <v>127.1</v>
      </c>
      <c r="Z117" s="14">
        <v>124.3</v>
      </c>
      <c r="AA117" s="14">
        <v>113.9</v>
      </c>
      <c r="AB117" s="14">
        <v>122.3</v>
      </c>
      <c r="AC117" s="14">
        <v>127.1</v>
      </c>
      <c r="AD117" s="14">
        <v>116.8</v>
      </c>
      <c r="AE117" s="14">
        <v>120.9</v>
      </c>
      <c r="AF117" s="14">
        <v>127.9</v>
      </c>
    </row>
    <row r="118" spans="2:32" hidden="1" x14ac:dyDescent="0.3">
      <c r="B118" s="13" t="s">
        <v>54</v>
      </c>
      <c r="C118" s="14">
        <v>2016</v>
      </c>
      <c r="D118" s="14" t="s">
        <v>85</v>
      </c>
      <c r="E118" s="14" t="str">
        <f t="shared" si="2"/>
        <v>Feb-16</v>
      </c>
      <c r="F118" s="14">
        <v>124.8</v>
      </c>
      <c r="G118" s="14">
        <v>135.1</v>
      </c>
      <c r="H118" s="14">
        <v>130.30000000000001</v>
      </c>
      <c r="I118" s="14">
        <v>129.6</v>
      </c>
      <c r="J118" s="14">
        <v>108.4</v>
      </c>
      <c r="K118" s="14">
        <v>118.6</v>
      </c>
      <c r="L118" s="14">
        <v>129.19999999999999</v>
      </c>
      <c r="M118" s="14">
        <v>176.4</v>
      </c>
      <c r="N118" s="14">
        <v>99.1</v>
      </c>
      <c r="O118" s="14">
        <v>139.69999999999999</v>
      </c>
      <c r="P118" s="14">
        <v>120.6</v>
      </c>
      <c r="Q118" s="14">
        <v>135.19999999999999</v>
      </c>
      <c r="R118" s="14">
        <v>129.1</v>
      </c>
      <c r="S118" s="14">
        <v>140</v>
      </c>
      <c r="T118" s="14">
        <v>126.2</v>
      </c>
      <c r="U118" s="14">
        <v>120.1</v>
      </c>
      <c r="V118" s="14">
        <v>125.3</v>
      </c>
      <c r="W118" s="14">
        <v>124.4</v>
      </c>
      <c r="X118" s="14">
        <v>116</v>
      </c>
      <c r="Y118" s="14">
        <v>121.8</v>
      </c>
      <c r="Z118" s="14">
        <v>119.5</v>
      </c>
      <c r="AA118" s="14">
        <v>109.1</v>
      </c>
      <c r="AB118" s="14">
        <v>118.8</v>
      </c>
      <c r="AC118" s="14">
        <v>126.3</v>
      </c>
      <c r="AD118" s="14">
        <v>116.2</v>
      </c>
      <c r="AE118" s="14">
        <v>117.2</v>
      </c>
      <c r="AF118" s="14">
        <v>123.8</v>
      </c>
    </row>
    <row r="119" spans="2:32" hidden="1" x14ac:dyDescent="0.3">
      <c r="B119" s="13" t="s">
        <v>73</v>
      </c>
      <c r="C119" s="14">
        <v>2016</v>
      </c>
      <c r="D119" s="14" t="s">
        <v>85</v>
      </c>
      <c r="E119" s="14" t="str">
        <f t="shared" si="2"/>
        <v>Feb-16</v>
      </c>
      <c r="F119" s="14">
        <v>126.4</v>
      </c>
      <c r="G119" s="14">
        <v>134.19999999999999</v>
      </c>
      <c r="H119" s="14">
        <v>128.69999999999999</v>
      </c>
      <c r="I119" s="14">
        <v>130.30000000000001</v>
      </c>
      <c r="J119" s="14">
        <v>114.8</v>
      </c>
      <c r="K119" s="14">
        <v>124.9</v>
      </c>
      <c r="L119" s="14">
        <v>130.30000000000001</v>
      </c>
      <c r="M119" s="14">
        <v>167.4</v>
      </c>
      <c r="N119" s="14">
        <v>98.8</v>
      </c>
      <c r="O119" s="14">
        <v>133.6</v>
      </c>
      <c r="P119" s="14">
        <v>123</v>
      </c>
      <c r="Q119" s="14">
        <v>135.80000000000001</v>
      </c>
      <c r="R119" s="14">
        <v>129.9</v>
      </c>
      <c r="S119" s="14">
        <v>135.9</v>
      </c>
      <c r="T119" s="14">
        <v>130.9</v>
      </c>
      <c r="U119" s="14">
        <v>125.8</v>
      </c>
      <c r="V119" s="14">
        <v>130.19999999999999</v>
      </c>
      <c r="W119" s="14">
        <v>124.4</v>
      </c>
      <c r="X119" s="14">
        <v>123.1</v>
      </c>
      <c r="Y119" s="14">
        <v>124.6</v>
      </c>
      <c r="Z119" s="14">
        <v>122.5</v>
      </c>
      <c r="AA119" s="14">
        <v>111.4</v>
      </c>
      <c r="AB119" s="14">
        <v>120.3</v>
      </c>
      <c r="AC119" s="14">
        <v>126.6</v>
      </c>
      <c r="AD119" s="14">
        <v>116.6</v>
      </c>
      <c r="AE119" s="14">
        <v>119.1</v>
      </c>
      <c r="AF119" s="14">
        <v>126</v>
      </c>
    </row>
    <row r="120" spans="2:32" hidden="1" x14ac:dyDescent="0.3">
      <c r="B120" s="13" t="s">
        <v>30</v>
      </c>
      <c r="C120" s="14">
        <v>2016</v>
      </c>
      <c r="D120" s="14" t="s">
        <v>107</v>
      </c>
      <c r="E120" s="14" t="str">
        <f t="shared" si="2"/>
        <v>Mar-16</v>
      </c>
      <c r="F120" s="14">
        <v>127.3</v>
      </c>
      <c r="G120" s="14">
        <v>134.4</v>
      </c>
      <c r="H120" s="14">
        <v>125.1</v>
      </c>
      <c r="I120" s="14">
        <v>130.5</v>
      </c>
      <c r="J120" s="14">
        <v>118.3</v>
      </c>
      <c r="K120" s="14">
        <v>131.69999999999999</v>
      </c>
      <c r="L120" s="14">
        <v>130.69999999999999</v>
      </c>
      <c r="M120" s="14">
        <v>161.19999999999999</v>
      </c>
      <c r="N120" s="14">
        <v>100.4</v>
      </c>
      <c r="O120" s="14">
        <v>130.80000000000001</v>
      </c>
      <c r="P120" s="14">
        <v>124.9</v>
      </c>
      <c r="Q120" s="14">
        <v>137</v>
      </c>
      <c r="R120" s="14">
        <v>130.4</v>
      </c>
      <c r="S120" s="14">
        <v>135</v>
      </c>
      <c r="T120" s="14">
        <v>134.4</v>
      </c>
      <c r="U120" s="14">
        <v>130.19999999999999</v>
      </c>
      <c r="V120" s="14">
        <v>133.80000000000001</v>
      </c>
      <c r="W120" s="14" t="s">
        <v>48</v>
      </c>
      <c r="X120" s="14">
        <v>127</v>
      </c>
      <c r="Y120" s="14">
        <v>127.7</v>
      </c>
      <c r="Z120" s="14">
        <v>124.8</v>
      </c>
      <c r="AA120" s="14">
        <v>113.6</v>
      </c>
      <c r="AB120" s="14">
        <v>122.5</v>
      </c>
      <c r="AC120" s="14">
        <v>127.5</v>
      </c>
      <c r="AD120" s="14">
        <v>117.4</v>
      </c>
      <c r="AE120" s="14">
        <v>121.1</v>
      </c>
      <c r="AF120" s="14">
        <v>128</v>
      </c>
    </row>
    <row r="121" spans="2:32" hidden="1" x14ac:dyDescent="0.3">
      <c r="B121" s="13" t="s">
        <v>54</v>
      </c>
      <c r="C121" s="14">
        <v>2016</v>
      </c>
      <c r="D121" s="14" t="s">
        <v>107</v>
      </c>
      <c r="E121" s="14" t="str">
        <f t="shared" si="2"/>
        <v>Mar-16</v>
      </c>
      <c r="F121" s="14">
        <v>124.8</v>
      </c>
      <c r="G121" s="14">
        <v>136.30000000000001</v>
      </c>
      <c r="H121" s="14">
        <v>123.7</v>
      </c>
      <c r="I121" s="14">
        <v>129.69999999999999</v>
      </c>
      <c r="J121" s="14">
        <v>107.9</v>
      </c>
      <c r="K121" s="14">
        <v>119.9</v>
      </c>
      <c r="L121" s="14">
        <v>128.1</v>
      </c>
      <c r="M121" s="14">
        <v>170.3</v>
      </c>
      <c r="N121" s="14">
        <v>101.8</v>
      </c>
      <c r="O121" s="14">
        <v>140.1</v>
      </c>
      <c r="P121" s="14">
        <v>120.7</v>
      </c>
      <c r="Q121" s="14">
        <v>135.4</v>
      </c>
      <c r="R121" s="14">
        <v>128.9</v>
      </c>
      <c r="S121" s="14">
        <v>140.6</v>
      </c>
      <c r="T121" s="14">
        <v>126.4</v>
      </c>
      <c r="U121" s="14">
        <v>120.3</v>
      </c>
      <c r="V121" s="14">
        <v>125.5</v>
      </c>
      <c r="W121" s="14">
        <v>124.9</v>
      </c>
      <c r="X121" s="14">
        <v>114.8</v>
      </c>
      <c r="Y121" s="14">
        <v>122.3</v>
      </c>
      <c r="Z121" s="14">
        <v>119.7</v>
      </c>
      <c r="AA121" s="14">
        <v>108.5</v>
      </c>
      <c r="AB121" s="14">
        <v>119.1</v>
      </c>
      <c r="AC121" s="14">
        <v>126.4</v>
      </c>
      <c r="AD121" s="14">
        <v>117.1</v>
      </c>
      <c r="AE121" s="14">
        <v>117.3</v>
      </c>
      <c r="AF121" s="14">
        <v>123.8</v>
      </c>
    </row>
    <row r="122" spans="2:32" hidden="1" x14ac:dyDescent="0.3">
      <c r="B122" s="13" t="s">
        <v>73</v>
      </c>
      <c r="C122" s="14">
        <v>2016</v>
      </c>
      <c r="D122" s="14" t="s">
        <v>107</v>
      </c>
      <c r="E122" s="14" t="str">
        <f t="shared" si="2"/>
        <v>Mar-16</v>
      </c>
      <c r="F122" s="14">
        <v>126.5</v>
      </c>
      <c r="G122" s="14">
        <v>135.1</v>
      </c>
      <c r="H122" s="14">
        <v>124.6</v>
      </c>
      <c r="I122" s="14">
        <v>130.19999999999999</v>
      </c>
      <c r="J122" s="14">
        <v>114.5</v>
      </c>
      <c r="K122" s="14">
        <v>126.2</v>
      </c>
      <c r="L122" s="14">
        <v>129.80000000000001</v>
      </c>
      <c r="M122" s="14">
        <v>164.3</v>
      </c>
      <c r="N122" s="14">
        <v>100.9</v>
      </c>
      <c r="O122" s="14">
        <v>133.9</v>
      </c>
      <c r="P122" s="14">
        <v>123.1</v>
      </c>
      <c r="Q122" s="14">
        <v>136.30000000000001</v>
      </c>
      <c r="R122" s="14">
        <v>129.80000000000001</v>
      </c>
      <c r="S122" s="14">
        <v>136.5</v>
      </c>
      <c r="T122" s="14">
        <v>131.30000000000001</v>
      </c>
      <c r="U122" s="14">
        <v>126.1</v>
      </c>
      <c r="V122" s="14">
        <v>130.5</v>
      </c>
      <c r="W122" s="14">
        <v>124.9</v>
      </c>
      <c r="X122" s="14">
        <v>122.4</v>
      </c>
      <c r="Y122" s="14">
        <v>125.1</v>
      </c>
      <c r="Z122" s="14">
        <v>122.9</v>
      </c>
      <c r="AA122" s="14">
        <v>110.9</v>
      </c>
      <c r="AB122" s="14">
        <v>120.6</v>
      </c>
      <c r="AC122" s="14">
        <v>126.9</v>
      </c>
      <c r="AD122" s="14">
        <v>117.3</v>
      </c>
      <c r="AE122" s="14">
        <v>119.3</v>
      </c>
      <c r="AF122" s="14">
        <v>126</v>
      </c>
    </row>
    <row r="123" spans="2:32" hidden="1" x14ac:dyDescent="0.3">
      <c r="B123" s="13" t="s">
        <v>30</v>
      </c>
      <c r="C123" s="14">
        <v>2016</v>
      </c>
      <c r="D123" s="14" t="s">
        <v>123</v>
      </c>
      <c r="E123" s="14" t="str">
        <f t="shared" si="2"/>
        <v>Apr-16</v>
      </c>
      <c r="F123" s="14">
        <v>127.4</v>
      </c>
      <c r="G123" s="14">
        <v>135.4</v>
      </c>
      <c r="H123" s="14">
        <v>123.4</v>
      </c>
      <c r="I123" s="14">
        <v>131.30000000000001</v>
      </c>
      <c r="J123" s="14">
        <v>118.2</v>
      </c>
      <c r="K123" s="14">
        <v>138.1</v>
      </c>
      <c r="L123" s="14">
        <v>134.1</v>
      </c>
      <c r="M123" s="14">
        <v>162.69999999999999</v>
      </c>
      <c r="N123" s="14">
        <v>105</v>
      </c>
      <c r="O123" s="14">
        <v>131.4</v>
      </c>
      <c r="P123" s="14">
        <v>125.4</v>
      </c>
      <c r="Q123" s="14">
        <v>137.4</v>
      </c>
      <c r="R123" s="14">
        <v>131.80000000000001</v>
      </c>
      <c r="S123" s="14">
        <v>135.5</v>
      </c>
      <c r="T123" s="14">
        <v>135</v>
      </c>
      <c r="U123" s="14">
        <v>130.6</v>
      </c>
      <c r="V123" s="14">
        <v>134.4</v>
      </c>
      <c r="W123" s="14" t="s">
        <v>48</v>
      </c>
      <c r="X123" s="14">
        <v>127</v>
      </c>
      <c r="Y123" s="14">
        <v>128</v>
      </c>
      <c r="Z123" s="14">
        <v>125.2</v>
      </c>
      <c r="AA123" s="14">
        <v>114.4</v>
      </c>
      <c r="AB123" s="14">
        <v>123.2</v>
      </c>
      <c r="AC123" s="14">
        <v>127.9</v>
      </c>
      <c r="AD123" s="14">
        <v>118.4</v>
      </c>
      <c r="AE123" s="14">
        <v>121.7</v>
      </c>
      <c r="AF123" s="14">
        <v>129</v>
      </c>
    </row>
    <row r="124" spans="2:32" hidden="1" x14ac:dyDescent="0.3">
      <c r="B124" s="13" t="s">
        <v>54</v>
      </c>
      <c r="C124" s="14">
        <v>2016</v>
      </c>
      <c r="D124" s="14" t="s">
        <v>123</v>
      </c>
      <c r="E124" s="14" t="str">
        <f t="shared" si="2"/>
        <v>Apr-16</v>
      </c>
      <c r="F124" s="14">
        <v>124.9</v>
      </c>
      <c r="G124" s="14">
        <v>139.30000000000001</v>
      </c>
      <c r="H124" s="14">
        <v>119.9</v>
      </c>
      <c r="I124" s="14">
        <v>130.19999999999999</v>
      </c>
      <c r="J124" s="14">
        <v>108.9</v>
      </c>
      <c r="K124" s="14">
        <v>131.1</v>
      </c>
      <c r="L124" s="14">
        <v>136.80000000000001</v>
      </c>
      <c r="M124" s="14">
        <v>176.9</v>
      </c>
      <c r="N124" s="14">
        <v>109.1</v>
      </c>
      <c r="O124" s="14">
        <v>140.4</v>
      </c>
      <c r="P124" s="14">
        <v>121.1</v>
      </c>
      <c r="Q124" s="14">
        <v>135.9</v>
      </c>
      <c r="R124" s="14">
        <v>131.80000000000001</v>
      </c>
      <c r="S124" s="14">
        <v>141.5</v>
      </c>
      <c r="T124" s="14">
        <v>126.8</v>
      </c>
      <c r="U124" s="14">
        <v>120.5</v>
      </c>
      <c r="V124" s="14">
        <v>125.8</v>
      </c>
      <c r="W124" s="14">
        <v>125.6</v>
      </c>
      <c r="X124" s="14">
        <v>114.6</v>
      </c>
      <c r="Y124" s="14">
        <v>122.8</v>
      </c>
      <c r="Z124" s="14">
        <v>120</v>
      </c>
      <c r="AA124" s="14">
        <v>110</v>
      </c>
      <c r="AB124" s="14">
        <v>119.5</v>
      </c>
      <c r="AC124" s="14">
        <v>127.6</v>
      </c>
      <c r="AD124" s="14">
        <v>117.6</v>
      </c>
      <c r="AE124" s="14">
        <v>118.2</v>
      </c>
      <c r="AF124" s="14">
        <v>125.3</v>
      </c>
    </row>
    <row r="125" spans="2:32" hidden="1" x14ac:dyDescent="0.3">
      <c r="B125" s="13" t="s">
        <v>73</v>
      </c>
      <c r="C125" s="14">
        <v>2016</v>
      </c>
      <c r="D125" s="14" t="s">
        <v>123</v>
      </c>
      <c r="E125" s="14" t="str">
        <f t="shared" si="2"/>
        <v>Apr-16</v>
      </c>
      <c r="F125" s="14">
        <v>126.6</v>
      </c>
      <c r="G125" s="14">
        <v>136.80000000000001</v>
      </c>
      <c r="H125" s="14">
        <v>122</v>
      </c>
      <c r="I125" s="14">
        <v>130.9</v>
      </c>
      <c r="J125" s="14">
        <v>114.8</v>
      </c>
      <c r="K125" s="14">
        <v>134.80000000000001</v>
      </c>
      <c r="L125" s="14">
        <v>135</v>
      </c>
      <c r="M125" s="14">
        <v>167.5</v>
      </c>
      <c r="N125" s="14">
        <v>106.4</v>
      </c>
      <c r="O125" s="14">
        <v>134.4</v>
      </c>
      <c r="P125" s="14">
        <v>123.6</v>
      </c>
      <c r="Q125" s="14">
        <v>136.69999999999999</v>
      </c>
      <c r="R125" s="14">
        <v>131.80000000000001</v>
      </c>
      <c r="S125" s="14">
        <v>137.1</v>
      </c>
      <c r="T125" s="14">
        <v>131.80000000000001</v>
      </c>
      <c r="U125" s="14">
        <v>126.4</v>
      </c>
      <c r="V125" s="14">
        <v>131</v>
      </c>
      <c r="W125" s="14">
        <v>125.6</v>
      </c>
      <c r="X125" s="14">
        <v>122.3</v>
      </c>
      <c r="Y125" s="14">
        <v>125.5</v>
      </c>
      <c r="Z125" s="14">
        <v>123.2</v>
      </c>
      <c r="AA125" s="14">
        <v>112.1</v>
      </c>
      <c r="AB125" s="14">
        <v>121.1</v>
      </c>
      <c r="AC125" s="14">
        <v>127.7</v>
      </c>
      <c r="AD125" s="14">
        <v>118.1</v>
      </c>
      <c r="AE125" s="14">
        <v>120</v>
      </c>
      <c r="AF125" s="14">
        <v>127.3</v>
      </c>
    </row>
    <row r="126" spans="2:32" hidden="1" x14ac:dyDescent="0.3">
      <c r="B126" s="13" t="s">
        <v>30</v>
      </c>
      <c r="C126" s="14">
        <v>2016</v>
      </c>
      <c r="D126" s="14" t="s">
        <v>136</v>
      </c>
      <c r="E126" s="14" t="str">
        <f t="shared" si="2"/>
        <v>May-16</v>
      </c>
      <c r="F126" s="14">
        <v>127.6</v>
      </c>
      <c r="G126" s="14">
        <v>137.5</v>
      </c>
      <c r="H126" s="14">
        <v>124.4</v>
      </c>
      <c r="I126" s="14">
        <v>132.4</v>
      </c>
      <c r="J126" s="14">
        <v>118.2</v>
      </c>
      <c r="K126" s="14">
        <v>138.1</v>
      </c>
      <c r="L126" s="14">
        <v>141.80000000000001</v>
      </c>
      <c r="M126" s="14">
        <v>166</v>
      </c>
      <c r="N126" s="14">
        <v>107.5</v>
      </c>
      <c r="O126" s="14">
        <v>132.19999999999999</v>
      </c>
      <c r="P126" s="14">
        <v>126.1</v>
      </c>
      <c r="Q126" s="14">
        <v>138.30000000000001</v>
      </c>
      <c r="R126" s="14">
        <v>133.6</v>
      </c>
      <c r="S126" s="14">
        <v>136</v>
      </c>
      <c r="T126" s="14">
        <v>135.4</v>
      </c>
      <c r="U126" s="14">
        <v>131.1</v>
      </c>
      <c r="V126" s="14">
        <v>134.80000000000001</v>
      </c>
      <c r="W126" s="14" t="s">
        <v>48</v>
      </c>
      <c r="X126" s="14">
        <v>127.4</v>
      </c>
      <c r="Y126" s="14">
        <v>128.5</v>
      </c>
      <c r="Z126" s="14">
        <v>125.8</v>
      </c>
      <c r="AA126" s="14">
        <v>115.1</v>
      </c>
      <c r="AB126" s="14">
        <v>123.6</v>
      </c>
      <c r="AC126" s="14">
        <v>129.1</v>
      </c>
      <c r="AD126" s="14">
        <v>119.7</v>
      </c>
      <c r="AE126" s="14">
        <v>122.5</v>
      </c>
      <c r="AF126" s="14">
        <v>130.30000000000001</v>
      </c>
    </row>
    <row r="127" spans="2:32" hidden="1" x14ac:dyDescent="0.3">
      <c r="B127" s="13" t="s">
        <v>54</v>
      </c>
      <c r="C127" s="14">
        <v>2016</v>
      </c>
      <c r="D127" s="14" t="s">
        <v>136</v>
      </c>
      <c r="E127" s="14" t="str">
        <f t="shared" si="2"/>
        <v>May-16</v>
      </c>
      <c r="F127" s="14">
        <v>125</v>
      </c>
      <c r="G127" s="14">
        <v>142.1</v>
      </c>
      <c r="H127" s="14">
        <v>127</v>
      </c>
      <c r="I127" s="14">
        <v>130.4</v>
      </c>
      <c r="J127" s="14">
        <v>109.6</v>
      </c>
      <c r="K127" s="14">
        <v>133.5</v>
      </c>
      <c r="L127" s="14">
        <v>151.4</v>
      </c>
      <c r="M127" s="14">
        <v>182.8</v>
      </c>
      <c r="N127" s="14">
        <v>111.1</v>
      </c>
      <c r="O127" s="14">
        <v>141.5</v>
      </c>
      <c r="P127" s="14">
        <v>121.5</v>
      </c>
      <c r="Q127" s="14">
        <v>136.30000000000001</v>
      </c>
      <c r="R127" s="14">
        <v>134.6</v>
      </c>
      <c r="S127" s="14">
        <v>142.19999999999999</v>
      </c>
      <c r="T127" s="14">
        <v>127.2</v>
      </c>
      <c r="U127" s="14">
        <v>120.7</v>
      </c>
      <c r="V127" s="14">
        <v>126.2</v>
      </c>
      <c r="W127" s="14">
        <v>126</v>
      </c>
      <c r="X127" s="14">
        <v>115</v>
      </c>
      <c r="Y127" s="14">
        <v>123.2</v>
      </c>
      <c r="Z127" s="14">
        <v>120.3</v>
      </c>
      <c r="AA127" s="14">
        <v>110.7</v>
      </c>
      <c r="AB127" s="14">
        <v>119.8</v>
      </c>
      <c r="AC127" s="14">
        <v>128</v>
      </c>
      <c r="AD127" s="14">
        <v>118.5</v>
      </c>
      <c r="AE127" s="14">
        <v>118.7</v>
      </c>
      <c r="AF127" s="14">
        <v>126.6</v>
      </c>
    </row>
    <row r="128" spans="2:32" hidden="1" x14ac:dyDescent="0.3">
      <c r="B128" s="13" t="s">
        <v>73</v>
      </c>
      <c r="C128" s="14">
        <v>2016</v>
      </c>
      <c r="D128" s="14" t="s">
        <v>136</v>
      </c>
      <c r="E128" s="14" t="str">
        <f t="shared" si="2"/>
        <v>May-16</v>
      </c>
      <c r="F128" s="14">
        <v>126.8</v>
      </c>
      <c r="G128" s="14">
        <v>139.1</v>
      </c>
      <c r="H128" s="14">
        <v>125.4</v>
      </c>
      <c r="I128" s="14">
        <v>131.69999999999999</v>
      </c>
      <c r="J128" s="14">
        <v>115</v>
      </c>
      <c r="K128" s="14">
        <v>136</v>
      </c>
      <c r="L128" s="14">
        <v>145.1</v>
      </c>
      <c r="M128" s="14">
        <v>171.7</v>
      </c>
      <c r="N128" s="14">
        <v>108.7</v>
      </c>
      <c r="O128" s="14">
        <v>135.30000000000001</v>
      </c>
      <c r="P128" s="14">
        <v>124.2</v>
      </c>
      <c r="Q128" s="14">
        <v>137.4</v>
      </c>
      <c r="R128" s="14">
        <v>134</v>
      </c>
      <c r="S128" s="14">
        <v>137.69999999999999</v>
      </c>
      <c r="T128" s="14">
        <v>132.19999999999999</v>
      </c>
      <c r="U128" s="14">
        <v>126.8</v>
      </c>
      <c r="V128" s="14">
        <v>131.4</v>
      </c>
      <c r="W128" s="14">
        <v>126</v>
      </c>
      <c r="X128" s="14">
        <v>122.7</v>
      </c>
      <c r="Y128" s="14">
        <v>126</v>
      </c>
      <c r="Z128" s="14">
        <v>123.7</v>
      </c>
      <c r="AA128" s="14">
        <v>112.8</v>
      </c>
      <c r="AB128" s="14">
        <v>121.5</v>
      </c>
      <c r="AC128" s="14">
        <v>128.5</v>
      </c>
      <c r="AD128" s="14">
        <v>119.2</v>
      </c>
      <c r="AE128" s="14">
        <v>120.7</v>
      </c>
      <c r="AF128" s="14">
        <v>128.6</v>
      </c>
    </row>
    <row r="129" spans="2:32" hidden="1" x14ac:dyDescent="0.3">
      <c r="B129" s="13" t="s">
        <v>30</v>
      </c>
      <c r="C129" s="14">
        <v>2016</v>
      </c>
      <c r="D129" s="14" t="s">
        <v>146</v>
      </c>
      <c r="E129" s="14" t="str">
        <f t="shared" si="2"/>
        <v>Jun-16</v>
      </c>
      <c r="F129" s="14">
        <v>128.6</v>
      </c>
      <c r="G129" s="14">
        <v>138.6</v>
      </c>
      <c r="H129" s="14">
        <v>126.6</v>
      </c>
      <c r="I129" s="14">
        <v>133.6</v>
      </c>
      <c r="J129" s="14">
        <v>118.6</v>
      </c>
      <c r="K129" s="14">
        <v>137.4</v>
      </c>
      <c r="L129" s="14">
        <v>152.5</v>
      </c>
      <c r="M129" s="14">
        <v>169.2</v>
      </c>
      <c r="N129" s="14">
        <v>108.8</v>
      </c>
      <c r="O129" s="14">
        <v>133.1</v>
      </c>
      <c r="P129" s="14">
        <v>126.4</v>
      </c>
      <c r="Q129" s="14">
        <v>139.19999999999999</v>
      </c>
      <c r="R129" s="14">
        <v>136</v>
      </c>
      <c r="S129" s="14">
        <v>137.19999999999999</v>
      </c>
      <c r="T129" s="14">
        <v>136.30000000000001</v>
      </c>
      <c r="U129" s="14">
        <v>131.6</v>
      </c>
      <c r="V129" s="14">
        <v>135.6</v>
      </c>
      <c r="W129" s="14" t="s">
        <v>48</v>
      </c>
      <c r="X129" s="14">
        <v>128</v>
      </c>
      <c r="Y129" s="14">
        <v>129.30000000000001</v>
      </c>
      <c r="Z129" s="14">
        <v>126.2</v>
      </c>
      <c r="AA129" s="14">
        <v>116.3</v>
      </c>
      <c r="AB129" s="14">
        <v>124.1</v>
      </c>
      <c r="AC129" s="14">
        <v>130.19999999999999</v>
      </c>
      <c r="AD129" s="14">
        <v>119.9</v>
      </c>
      <c r="AE129" s="14">
        <v>123.3</v>
      </c>
      <c r="AF129" s="14">
        <v>131.9</v>
      </c>
    </row>
    <row r="130" spans="2:32" hidden="1" x14ac:dyDescent="0.3">
      <c r="B130" s="13" t="s">
        <v>54</v>
      </c>
      <c r="C130" s="14">
        <v>2016</v>
      </c>
      <c r="D130" s="14" t="s">
        <v>146</v>
      </c>
      <c r="E130" s="14" t="str">
        <f t="shared" si="2"/>
        <v>Jun-16</v>
      </c>
      <c r="F130" s="14">
        <v>125.9</v>
      </c>
      <c r="G130" s="14">
        <v>143.9</v>
      </c>
      <c r="H130" s="14">
        <v>130.9</v>
      </c>
      <c r="I130" s="14">
        <v>131</v>
      </c>
      <c r="J130" s="14">
        <v>110.2</v>
      </c>
      <c r="K130" s="14">
        <v>135.5</v>
      </c>
      <c r="L130" s="14">
        <v>173.7</v>
      </c>
      <c r="M130" s="14">
        <v>184.4</v>
      </c>
      <c r="N130" s="14">
        <v>112</v>
      </c>
      <c r="O130" s="14">
        <v>142.80000000000001</v>
      </c>
      <c r="P130" s="14">
        <v>121.6</v>
      </c>
      <c r="Q130" s="14">
        <v>136.9</v>
      </c>
      <c r="R130" s="14">
        <v>138.19999999999999</v>
      </c>
      <c r="S130" s="14">
        <v>142.69999999999999</v>
      </c>
      <c r="T130" s="14">
        <v>127.6</v>
      </c>
      <c r="U130" s="14">
        <v>121.1</v>
      </c>
      <c r="V130" s="14">
        <v>126.6</v>
      </c>
      <c r="W130" s="14">
        <v>125.5</v>
      </c>
      <c r="X130" s="14">
        <v>115.5</v>
      </c>
      <c r="Y130" s="14">
        <v>123.2</v>
      </c>
      <c r="Z130" s="14">
        <v>120.6</v>
      </c>
      <c r="AA130" s="14">
        <v>112.3</v>
      </c>
      <c r="AB130" s="14">
        <v>119.9</v>
      </c>
      <c r="AC130" s="14">
        <v>129.30000000000001</v>
      </c>
      <c r="AD130" s="14">
        <v>118.8</v>
      </c>
      <c r="AE130" s="14">
        <v>119.6</v>
      </c>
      <c r="AF130" s="14">
        <v>128.1</v>
      </c>
    </row>
    <row r="131" spans="2:32" hidden="1" x14ac:dyDescent="0.3">
      <c r="B131" s="13" t="s">
        <v>73</v>
      </c>
      <c r="C131" s="14">
        <v>2016</v>
      </c>
      <c r="D131" s="14" t="s">
        <v>146</v>
      </c>
      <c r="E131" s="14" t="str">
        <f t="shared" si="2"/>
        <v>Jun-16</v>
      </c>
      <c r="F131" s="14">
        <v>127.7</v>
      </c>
      <c r="G131" s="14">
        <v>140.5</v>
      </c>
      <c r="H131" s="14">
        <v>128.30000000000001</v>
      </c>
      <c r="I131" s="14">
        <v>132.6</v>
      </c>
      <c r="J131" s="14">
        <v>115.5</v>
      </c>
      <c r="K131" s="14">
        <v>136.5</v>
      </c>
      <c r="L131" s="14">
        <v>159.69999999999999</v>
      </c>
      <c r="M131" s="14">
        <v>174.3</v>
      </c>
      <c r="N131" s="14">
        <v>109.9</v>
      </c>
      <c r="O131" s="14">
        <v>136.30000000000001</v>
      </c>
      <c r="P131" s="14">
        <v>124.4</v>
      </c>
      <c r="Q131" s="14">
        <v>138.1</v>
      </c>
      <c r="R131" s="14">
        <v>136.80000000000001</v>
      </c>
      <c r="S131" s="14">
        <v>138.69999999999999</v>
      </c>
      <c r="T131" s="14">
        <v>132.9</v>
      </c>
      <c r="U131" s="14">
        <v>127.2</v>
      </c>
      <c r="V131" s="14">
        <v>132</v>
      </c>
      <c r="W131" s="14">
        <v>125.5</v>
      </c>
      <c r="X131" s="14">
        <v>123.3</v>
      </c>
      <c r="Y131" s="14">
        <v>126.4</v>
      </c>
      <c r="Z131" s="14">
        <v>124.1</v>
      </c>
      <c r="AA131" s="14">
        <v>114.2</v>
      </c>
      <c r="AB131" s="14">
        <v>121.7</v>
      </c>
      <c r="AC131" s="14">
        <v>129.69999999999999</v>
      </c>
      <c r="AD131" s="14">
        <v>119.4</v>
      </c>
      <c r="AE131" s="14">
        <v>121.5</v>
      </c>
      <c r="AF131" s="14">
        <v>130.1</v>
      </c>
    </row>
    <row r="132" spans="2:32" hidden="1" x14ac:dyDescent="0.3">
      <c r="B132" s="13" t="s">
        <v>30</v>
      </c>
      <c r="C132" s="14">
        <v>2016</v>
      </c>
      <c r="D132" s="14" t="s">
        <v>163</v>
      </c>
      <c r="E132" s="14" t="str">
        <f t="shared" si="2"/>
        <v>Jul-16</v>
      </c>
      <c r="F132" s="14">
        <v>129.30000000000001</v>
      </c>
      <c r="G132" s="14">
        <v>139.5</v>
      </c>
      <c r="H132" s="14">
        <v>129.6</v>
      </c>
      <c r="I132" s="14">
        <v>134.5</v>
      </c>
      <c r="J132" s="14">
        <v>119.5</v>
      </c>
      <c r="K132" s="14">
        <v>138.5</v>
      </c>
      <c r="L132" s="14">
        <v>158.19999999999999</v>
      </c>
      <c r="M132" s="14">
        <v>171.8</v>
      </c>
      <c r="N132" s="14">
        <v>110.3</v>
      </c>
      <c r="O132" s="14">
        <v>134.30000000000001</v>
      </c>
      <c r="P132" s="14">
        <v>127.3</v>
      </c>
      <c r="Q132" s="14">
        <v>139.9</v>
      </c>
      <c r="R132" s="14">
        <v>137.6</v>
      </c>
      <c r="S132" s="14">
        <v>138</v>
      </c>
      <c r="T132" s="14">
        <v>137.19999999999999</v>
      </c>
      <c r="U132" s="14">
        <v>132.19999999999999</v>
      </c>
      <c r="V132" s="14">
        <v>136.5</v>
      </c>
      <c r="W132" s="14" t="s">
        <v>48</v>
      </c>
      <c r="X132" s="14">
        <v>128.19999999999999</v>
      </c>
      <c r="Y132" s="14">
        <v>130</v>
      </c>
      <c r="Z132" s="14">
        <v>126.7</v>
      </c>
      <c r="AA132" s="14">
        <v>116.4</v>
      </c>
      <c r="AB132" s="14">
        <v>125.2</v>
      </c>
      <c r="AC132" s="14">
        <v>130.80000000000001</v>
      </c>
      <c r="AD132" s="14">
        <v>120.9</v>
      </c>
      <c r="AE132" s="14">
        <v>123.8</v>
      </c>
      <c r="AF132" s="14">
        <v>133</v>
      </c>
    </row>
    <row r="133" spans="2:32" hidden="1" x14ac:dyDescent="0.3">
      <c r="B133" s="13" t="s">
        <v>54</v>
      </c>
      <c r="C133" s="14">
        <v>2016</v>
      </c>
      <c r="D133" s="14" t="s">
        <v>163</v>
      </c>
      <c r="E133" s="14" t="str">
        <f t="shared" si="2"/>
        <v>Jul-16</v>
      </c>
      <c r="F133" s="14">
        <v>126.8</v>
      </c>
      <c r="G133" s="14">
        <v>144.19999999999999</v>
      </c>
      <c r="H133" s="14">
        <v>136.6</v>
      </c>
      <c r="I133" s="14">
        <v>131.80000000000001</v>
      </c>
      <c r="J133" s="14">
        <v>111</v>
      </c>
      <c r="K133" s="14">
        <v>137</v>
      </c>
      <c r="L133" s="14">
        <v>179.5</v>
      </c>
      <c r="M133" s="14">
        <v>188.4</v>
      </c>
      <c r="N133" s="14">
        <v>113.3</v>
      </c>
      <c r="O133" s="14">
        <v>143.9</v>
      </c>
      <c r="P133" s="14">
        <v>121.7</v>
      </c>
      <c r="Q133" s="14">
        <v>137.5</v>
      </c>
      <c r="R133" s="14">
        <v>139.80000000000001</v>
      </c>
      <c r="S133" s="14">
        <v>142.9</v>
      </c>
      <c r="T133" s="14">
        <v>127.9</v>
      </c>
      <c r="U133" s="14">
        <v>121.1</v>
      </c>
      <c r="V133" s="14">
        <v>126.9</v>
      </c>
      <c r="W133" s="14">
        <v>126.4</v>
      </c>
      <c r="X133" s="14">
        <v>115.5</v>
      </c>
      <c r="Y133" s="14">
        <v>123.5</v>
      </c>
      <c r="Z133" s="14">
        <v>120.9</v>
      </c>
      <c r="AA133" s="14">
        <v>111.7</v>
      </c>
      <c r="AB133" s="14">
        <v>120.3</v>
      </c>
      <c r="AC133" s="14">
        <v>130.80000000000001</v>
      </c>
      <c r="AD133" s="14">
        <v>120</v>
      </c>
      <c r="AE133" s="14">
        <v>119.9</v>
      </c>
      <c r="AF133" s="14">
        <v>129</v>
      </c>
    </row>
    <row r="134" spans="2:32" hidden="1" x14ac:dyDescent="0.3">
      <c r="B134" s="13" t="s">
        <v>73</v>
      </c>
      <c r="C134" s="14">
        <v>2016</v>
      </c>
      <c r="D134" s="14" t="s">
        <v>163</v>
      </c>
      <c r="E134" s="14" t="str">
        <f t="shared" si="2"/>
        <v>Jul-16</v>
      </c>
      <c r="F134" s="14">
        <v>128.5</v>
      </c>
      <c r="G134" s="14">
        <v>141.19999999999999</v>
      </c>
      <c r="H134" s="14">
        <v>132.30000000000001</v>
      </c>
      <c r="I134" s="14">
        <v>133.5</v>
      </c>
      <c r="J134" s="14">
        <v>116.4</v>
      </c>
      <c r="K134" s="14">
        <v>137.80000000000001</v>
      </c>
      <c r="L134" s="14">
        <v>165.4</v>
      </c>
      <c r="M134" s="14">
        <v>177.4</v>
      </c>
      <c r="N134" s="14">
        <v>111.3</v>
      </c>
      <c r="O134" s="14">
        <v>137.5</v>
      </c>
      <c r="P134" s="14">
        <v>125</v>
      </c>
      <c r="Q134" s="14">
        <v>138.80000000000001</v>
      </c>
      <c r="R134" s="14">
        <v>138.4</v>
      </c>
      <c r="S134" s="14">
        <v>139.30000000000001</v>
      </c>
      <c r="T134" s="14">
        <v>133.5</v>
      </c>
      <c r="U134" s="14">
        <v>127.6</v>
      </c>
      <c r="V134" s="14">
        <v>132.69999999999999</v>
      </c>
      <c r="W134" s="14">
        <v>126.4</v>
      </c>
      <c r="X134" s="14">
        <v>123.4</v>
      </c>
      <c r="Y134" s="14">
        <v>126.9</v>
      </c>
      <c r="Z134" s="14">
        <v>124.5</v>
      </c>
      <c r="AA134" s="14">
        <v>113.9</v>
      </c>
      <c r="AB134" s="14">
        <v>122.4</v>
      </c>
      <c r="AC134" s="14">
        <v>130.80000000000001</v>
      </c>
      <c r="AD134" s="14">
        <v>120.5</v>
      </c>
      <c r="AE134" s="14">
        <v>121.9</v>
      </c>
      <c r="AF134" s="14">
        <v>131.1</v>
      </c>
    </row>
    <row r="135" spans="2:32" hidden="1" x14ac:dyDescent="0.3">
      <c r="B135" s="13" t="s">
        <v>30</v>
      </c>
      <c r="C135" s="14">
        <v>2016</v>
      </c>
      <c r="D135" s="14" t="s">
        <v>182</v>
      </c>
      <c r="E135" s="14" t="str">
        <f t="shared" ref="E135:E198" si="3">_xlfn.CONCAT(LEFT(D135,3),"-",RIGHT(C135,2))</f>
        <v>Aug-16</v>
      </c>
      <c r="F135" s="14">
        <v>130.1</v>
      </c>
      <c r="G135" s="14">
        <v>138.80000000000001</v>
      </c>
      <c r="H135" s="14">
        <v>130.30000000000001</v>
      </c>
      <c r="I135" s="14">
        <v>135.30000000000001</v>
      </c>
      <c r="J135" s="14">
        <v>119.9</v>
      </c>
      <c r="K135" s="14">
        <v>140.19999999999999</v>
      </c>
      <c r="L135" s="14">
        <v>156.9</v>
      </c>
      <c r="M135" s="14">
        <v>172.2</v>
      </c>
      <c r="N135" s="14">
        <v>112.1</v>
      </c>
      <c r="O135" s="14">
        <v>134.9</v>
      </c>
      <c r="P135" s="14">
        <v>128.1</v>
      </c>
      <c r="Q135" s="14">
        <v>140.69999999999999</v>
      </c>
      <c r="R135" s="14">
        <v>138</v>
      </c>
      <c r="S135" s="14">
        <v>138.9</v>
      </c>
      <c r="T135" s="14">
        <v>137.80000000000001</v>
      </c>
      <c r="U135" s="14">
        <v>133</v>
      </c>
      <c r="V135" s="14">
        <v>137.1</v>
      </c>
      <c r="W135" s="14" t="s">
        <v>48</v>
      </c>
      <c r="X135" s="14">
        <v>129.1</v>
      </c>
      <c r="Y135" s="14">
        <v>130.6</v>
      </c>
      <c r="Z135" s="14">
        <v>127</v>
      </c>
      <c r="AA135" s="14">
        <v>116</v>
      </c>
      <c r="AB135" s="14">
        <v>125.5</v>
      </c>
      <c r="AC135" s="14">
        <v>131.9</v>
      </c>
      <c r="AD135" s="14">
        <v>122</v>
      </c>
      <c r="AE135" s="14">
        <v>124.2</v>
      </c>
      <c r="AF135" s="14">
        <v>133.5</v>
      </c>
    </row>
    <row r="136" spans="2:32" hidden="1" x14ac:dyDescent="0.3">
      <c r="B136" s="13" t="s">
        <v>54</v>
      </c>
      <c r="C136" s="14">
        <v>2016</v>
      </c>
      <c r="D136" s="14" t="s">
        <v>182</v>
      </c>
      <c r="E136" s="14" t="str">
        <f t="shared" si="3"/>
        <v>Aug-16</v>
      </c>
      <c r="F136" s="14">
        <v>127.6</v>
      </c>
      <c r="G136" s="14">
        <v>140.30000000000001</v>
      </c>
      <c r="H136" s="14">
        <v>133.69999999999999</v>
      </c>
      <c r="I136" s="14">
        <v>132.19999999999999</v>
      </c>
      <c r="J136" s="14">
        <v>111.8</v>
      </c>
      <c r="K136" s="14">
        <v>135.80000000000001</v>
      </c>
      <c r="L136" s="14">
        <v>163.5</v>
      </c>
      <c r="M136" s="14">
        <v>182.3</v>
      </c>
      <c r="N136" s="14">
        <v>114.6</v>
      </c>
      <c r="O136" s="14">
        <v>144.6</v>
      </c>
      <c r="P136" s="14">
        <v>121.9</v>
      </c>
      <c r="Q136" s="14">
        <v>138.1</v>
      </c>
      <c r="R136" s="14">
        <v>137.6</v>
      </c>
      <c r="S136" s="14">
        <v>143.6</v>
      </c>
      <c r="T136" s="14">
        <v>128.30000000000001</v>
      </c>
      <c r="U136" s="14">
        <v>121.4</v>
      </c>
      <c r="V136" s="14">
        <v>127.3</v>
      </c>
      <c r="W136" s="14">
        <v>127.3</v>
      </c>
      <c r="X136" s="14">
        <v>114.7</v>
      </c>
      <c r="Y136" s="14">
        <v>123.9</v>
      </c>
      <c r="Z136" s="14">
        <v>121.2</v>
      </c>
      <c r="AA136" s="14">
        <v>110.4</v>
      </c>
      <c r="AB136" s="14">
        <v>120.6</v>
      </c>
      <c r="AC136" s="14">
        <v>131.5</v>
      </c>
      <c r="AD136" s="14">
        <v>120.9</v>
      </c>
      <c r="AE136" s="14">
        <v>119.9</v>
      </c>
      <c r="AF136" s="14">
        <v>128.4</v>
      </c>
    </row>
    <row r="137" spans="2:32" hidden="1" x14ac:dyDescent="0.3">
      <c r="B137" s="13" t="s">
        <v>73</v>
      </c>
      <c r="C137" s="14">
        <v>2016</v>
      </c>
      <c r="D137" s="14" t="s">
        <v>182</v>
      </c>
      <c r="E137" s="14" t="str">
        <f t="shared" si="3"/>
        <v>Aug-16</v>
      </c>
      <c r="F137" s="14">
        <v>129.30000000000001</v>
      </c>
      <c r="G137" s="14">
        <v>139.30000000000001</v>
      </c>
      <c r="H137" s="14">
        <v>131.6</v>
      </c>
      <c r="I137" s="14">
        <v>134.1</v>
      </c>
      <c r="J137" s="14">
        <v>116.9</v>
      </c>
      <c r="K137" s="14">
        <v>138.1</v>
      </c>
      <c r="L137" s="14">
        <v>159.1</v>
      </c>
      <c r="M137" s="14">
        <v>175.6</v>
      </c>
      <c r="N137" s="14">
        <v>112.9</v>
      </c>
      <c r="O137" s="14">
        <v>138.1</v>
      </c>
      <c r="P137" s="14">
        <v>125.5</v>
      </c>
      <c r="Q137" s="14">
        <v>139.5</v>
      </c>
      <c r="R137" s="14">
        <v>137.9</v>
      </c>
      <c r="S137" s="14">
        <v>140.19999999999999</v>
      </c>
      <c r="T137" s="14">
        <v>134.1</v>
      </c>
      <c r="U137" s="14">
        <v>128.19999999999999</v>
      </c>
      <c r="V137" s="14">
        <v>133.19999999999999</v>
      </c>
      <c r="W137" s="14">
        <v>127.3</v>
      </c>
      <c r="X137" s="14">
        <v>123.6</v>
      </c>
      <c r="Y137" s="14">
        <v>127.4</v>
      </c>
      <c r="Z137" s="14">
        <v>124.8</v>
      </c>
      <c r="AA137" s="14">
        <v>113.1</v>
      </c>
      <c r="AB137" s="14">
        <v>122.7</v>
      </c>
      <c r="AC137" s="14">
        <v>131.69999999999999</v>
      </c>
      <c r="AD137" s="14">
        <v>121.5</v>
      </c>
      <c r="AE137" s="14">
        <v>122.1</v>
      </c>
      <c r="AF137" s="14">
        <v>131.1</v>
      </c>
    </row>
    <row r="138" spans="2:32" hidden="1" x14ac:dyDescent="0.3">
      <c r="B138" s="13" t="s">
        <v>30</v>
      </c>
      <c r="C138" s="14">
        <v>2016</v>
      </c>
      <c r="D138" s="14" t="s">
        <v>197</v>
      </c>
      <c r="E138" s="14" t="str">
        <f t="shared" si="3"/>
        <v>Sep-16</v>
      </c>
      <c r="F138" s="14">
        <v>130.80000000000001</v>
      </c>
      <c r="G138" s="14">
        <v>138.19999999999999</v>
      </c>
      <c r="H138" s="14">
        <v>130.5</v>
      </c>
      <c r="I138" s="14">
        <v>135.5</v>
      </c>
      <c r="J138" s="14">
        <v>120.2</v>
      </c>
      <c r="K138" s="14">
        <v>139.19999999999999</v>
      </c>
      <c r="L138" s="14">
        <v>149.5</v>
      </c>
      <c r="M138" s="14">
        <v>170.4</v>
      </c>
      <c r="N138" s="14">
        <v>113.1</v>
      </c>
      <c r="O138" s="14">
        <v>135.80000000000001</v>
      </c>
      <c r="P138" s="14">
        <v>128.80000000000001</v>
      </c>
      <c r="Q138" s="14">
        <v>141.5</v>
      </c>
      <c r="R138" s="14">
        <v>137.19999999999999</v>
      </c>
      <c r="S138" s="14">
        <v>139.9</v>
      </c>
      <c r="T138" s="14">
        <v>138.5</v>
      </c>
      <c r="U138" s="14">
        <v>133.5</v>
      </c>
      <c r="V138" s="14">
        <v>137.80000000000001</v>
      </c>
      <c r="W138" s="14" t="s">
        <v>48</v>
      </c>
      <c r="X138" s="14">
        <v>129.69999999999999</v>
      </c>
      <c r="Y138" s="14">
        <v>131.1</v>
      </c>
      <c r="Z138" s="14">
        <v>127.8</v>
      </c>
      <c r="AA138" s="14">
        <v>117</v>
      </c>
      <c r="AB138" s="14">
        <v>125.7</v>
      </c>
      <c r="AC138" s="14">
        <v>132.19999999999999</v>
      </c>
      <c r="AD138" s="14">
        <v>122.8</v>
      </c>
      <c r="AE138" s="14">
        <v>124.9</v>
      </c>
      <c r="AF138" s="14">
        <v>133.4</v>
      </c>
    </row>
    <row r="139" spans="2:32" hidden="1" x14ac:dyDescent="0.3">
      <c r="B139" s="13" t="s">
        <v>54</v>
      </c>
      <c r="C139" s="14">
        <v>2016</v>
      </c>
      <c r="D139" s="14" t="s">
        <v>197</v>
      </c>
      <c r="E139" s="14" t="str">
        <f t="shared" si="3"/>
        <v>Sep-16</v>
      </c>
      <c r="F139" s="14">
        <v>128.1</v>
      </c>
      <c r="G139" s="14">
        <v>137.69999999999999</v>
      </c>
      <c r="H139" s="14">
        <v>130.6</v>
      </c>
      <c r="I139" s="14">
        <v>132.6</v>
      </c>
      <c r="J139" s="14">
        <v>111.9</v>
      </c>
      <c r="K139" s="14">
        <v>132.5</v>
      </c>
      <c r="L139" s="14">
        <v>152.9</v>
      </c>
      <c r="M139" s="14">
        <v>173.6</v>
      </c>
      <c r="N139" s="14">
        <v>115.1</v>
      </c>
      <c r="O139" s="14">
        <v>144.80000000000001</v>
      </c>
      <c r="P139" s="14">
        <v>122.1</v>
      </c>
      <c r="Q139" s="14">
        <v>138.80000000000001</v>
      </c>
      <c r="R139" s="14">
        <v>135.69999999999999</v>
      </c>
      <c r="S139" s="14">
        <v>143.9</v>
      </c>
      <c r="T139" s="14">
        <v>128.69999999999999</v>
      </c>
      <c r="U139" s="14">
        <v>121.6</v>
      </c>
      <c r="V139" s="14">
        <v>127.7</v>
      </c>
      <c r="W139" s="14">
        <v>127.9</v>
      </c>
      <c r="X139" s="14">
        <v>114.8</v>
      </c>
      <c r="Y139" s="14">
        <v>124.3</v>
      </c>
      <c r="Z139" s="14">
        <v>121.4</v>
      </c>
      <c r="AA139" s="14">
        <v>111.8</v>
      </c>
      <c r="AB139" s="14">
        <v>120.8</v>
      </c>
      <c r="AC139" s="14">
        <v>131.6</v>
      </c>
      <c r="AD139" s="14">
        <v>121.2</v>
      </c>
      <c r="AE139" s="14">
        <v>120.5</v>
      </c>
      <c r="AF139" s="14">
        <v>128</v>
      </c>
    </row>
    <row r="140" spans="2:32" hidden="1" x14ac:dyDescent="0.3">
      <c r="B140" s="13" t="s">
        <v>73</v>
      </c>
      <c r="C140" s="14">
        <v>2016</v>
      </c>
      <c r="D140" s="14" t="s">
        <v>197</v>
      </c>
      <c r="E140" s="14" t="str">
        <f t="shared" si="3"/>
        <v>Sep-16</v>
      </c>
      <c r="F140" s="14">
        <v>129.9</v>
      </c>
      <c r="G140" s="14">
        <v>138</v>
      </c>
      <c r="H140" s="14">
        <v>130.5</v>
      </c>
      <c r="I140" s="14">
        <v>134.4</v>
      </c>
      <c r="J140" s="14">
        <v>117.2</v>
      </c>
      <c r="K140" s="14">
        <v>136.1</v>
      </c>
      <c r="L140" s="14">
        <v>150.69999999999999</v>
      </c>
      <c r="M140" s="14">
        <v>171.5</v>
      </c>
      <c r="N140" s="14">
        <v>113.8</v>
      </c>
      <c r="O140" s="14">
        <v>138.80000000000001</v>
      </c>
      <c r="P140" s="14">
        <v>126</v>
      </c>
      <c r="Q140" s="14">
        <v>140.19999999999999</v>
      </c>
      <c r="R140" s="14">
        <v>136.6</v>
      </c>
      <c r="S140" s="14">
        <v>141</v>
      </c>
      <c r="T140" s="14">
        <v>134.6</v>
      </c>
      <c r="U140" s="14">
        <v>128.6</v>
      </c>
      <c r="V140" s="14">
        <v>133.80000000000001</v>
      </c>
      <c r="W140" s="14">
        <v>127.9</v>
      </c>
      <c r="X140" s="14">
        <v>124.1</v>
      </c>
      <c r="Y140" s="14">
        <v>127.9</v>
      </c>
      <c r="Z140" s="14">
        <v>125.4</v>
      </c>
      <c r="AA140" s="14">
        <v>114.3</v>
      </c>
      <c r="AB140" s="14">
        <v>122.9</v>
      </c>
      <c r="AC140" s="14">
        <v>131.80000000000001</v>
      </c>
      <c r="AD140" s="14">
        <v>122.1</v>
      </c>
      <c r="AE140" s="14">
        <v>122.8</v>
      </c>
      <c r="AF140" s="14">
        <v>130.9</v>
      </c>
    </row>
    <row r="141" spans="2:32" hidden="1" x14ac:dyDescent="0.3">
      <c r="B141" s="13" t="s">
        <v>30</v>
      </c>
      <c r="C141" s="14">
        <v>2016</v>
      </c>
      <c r="D141" s="14" t="s">
        <v>207</v>
      </c>
      <c r="E141" s="14" t="str">
        <f t="shared" si="3"/>
        <v>Oct-16</v>
      </c>
      <c r="F141" s="14">
        <v>131.30000000000001</v>
      </c>
      <c r="G141" s="14">
        <v>137.6</v>
      </c>
      <c r="H141" s="14">
        <v>130.1</v>
      </c>
      <c r="I141" s="14">
        <v>136</v>
      </c>
      <c r="J141" s="14">
        <v>120.8</v>
      </c>
      <c r="K141" s="14">
        <v>138.4</v>
      </c>
      <c r="L141" s="14">
        <v>149.19999999999999</v>
      </c>
      <c r="M141" s="14">
        <v>170.2</v>
      </c>
      <c r="N141" s="14">
        <v>113.4</v>
      </c>
      <c r="O141" s="14">
        <v>136.30000000000001</v>
      </c>
      <c r="P141" s="14">
        <v>128.69999999999999</v>
      </c>
      <c r="Q141" s="14">
        <v>142.4</v>
      </c>
      <c r="R141" s="14">
        <v>137.4</v>
      </c>
      <c r="S141" s="14">
        <v>140.9</v>
      </c>
      <c r="T141" s="14">
        <v>139.6</v>
      </c>
      <c r="U141" s="14">
        <v>134.30000000000001</v>
      </c>
      <c r="V141" s="14">
        <v>138.80000000000001</v>
      </c>
      <c r="W141" s="14" t="s">
        <v>48</v>
      </c>
      <c r="X141" s="14">
        <v>129.80000000000001</v>
      </c>
      <c r="Y141" s="14">
        <v>131.80000000000001</v>
      </c>
      <c r="Z141" s="14">
        <v>128.69999999999999</v>
      </c>
      <c r="AA141" s="14">
        <v>117.8</v>
      </c>
      <c r="AB141" s="14">
        <v>126.5</v>
      </c>
      <c r="AC141" s="14">
        <v>133</v>
      </c>
      <c r="AD141" s="14">
        <v>123</v>
      </c>
      <c r="AE141" s="14">
        <v>125.7</v>
      </c>
      <c r="AF141" s="14">
        <v>133.80000000000001</v>
      </c>
    </row>
    <row r="142" spans="2:32" hidden="1" x14ac:dyDescent="0.3">
      <c r="B142" s="13" t="s">
        <v>54</v>
      </c>
      <c r="C142" s="14">
        <v>2016</v>
      </c>
      <c r="D142" s="14" t="s">
        <v>207</v>
      </c>
      <c r="E142" s="14" t="str">
        <f t="shared" si="3"/>
        <v>Oct-16</v>
      </c>
      <c r="F142" s="14">
        <v>128.69999999999999</v>
      </c>
      <c r="G142" s="14">
        <v>138.4</v>
      </c>
      <c r="H142" s="14">
        <v>130.30000000000001</v>
      </c>
      <c r="I142" s="14">
        <v>132.69999999999999</v>
      </c>
      <c r="J142" s="14">
        <v>112.5</v>
      </c>
      <c r="K142" s="14">
        <v>130.4</v>
      </c>
      <c r="L142" s="14">
        <v>155.1</v>
      </c>
      <c r="M142" s="14">
        <v>175.7</v>
      </c>
      <c r="N142" s="14">
        <v>115.4</v>
      </c>
      <c r="O142" s="14">
        <v>145.30000000000001</v>
      </c>
      <c r="P142" s="14">
        <v>122.5</v>
      </c>
      <c r="Q142" s="14">
        <v>139.6</v>
      </c>
      <c r="R142" s="14">
        <v>136.30000000000001</v>
      </c>
      <c r="S142" s="14">
        <v>144.30000000000001</v>
      </c>
      <c r="T142" s="14">
        <v>129.1</v>
      </c>
      <c r="U142" s="14">
        <v>121.9</v>
      </c>
      <c r="V142" s="14">
        <v>128</v>
      </c>
      <c r="W142" s="14">
        <v>128.69999999999999</v>
      </c>
      <c r="X142" s="14">
        <v>115.2</v>
      </c>
      <c r="Y142" s="14">
        <v>124.5</v>
      </c>
      <c r="Z142" s="14">
        <v>121.8</v>
      </c>
      <c r="AA142" s="14">
        <v>112.8</v>
      </c>
      <c r="AB142" s="14">
        <v>121.2</v>
      </c>
      <c r="AC142" s="14">
        <v>131.9</v>
      </c>
      <c r="AD142" s="14">
        <v>120.8</v>
      </c>
      <c r="AE142" s="14">
        <v>120.9</v>
      </c>
      <c r="AF142" s="14">
        <v>128.6</v>
      </c>
    </row>
    <row r="143" spans="2:32" hidden="1" x14ac:dyDescent="0.3">
      <c r="B143" s="13" t="s">
        <v>73</v>
      </c>
      <c r="C143" s="14">
        <v>2016</v>
      </c>
      <c r="D143" s="14" t="s">
        <v>207</v>
      </c>
      <c r="E143" s="14" t="str">
        <f t="shared" si="3"/>
        <v>Oct-16</v>
      </c>
      <c r="F143" s="14">
        <v>130.5</v>
      </c>
      <c r="G143" s="14">
        <v>137.9</v>
      </c>
      <c r="H143" s="14">
        <v>130.19999999999999</v>
      </c>
      <c r="I143" s="14">
        <v>134.80000000000001</v>
      </c>
      <c r="J143" s="14">
        <v>117.8</v>
      </c>
      <c r="K143" s="14">
        <v>134.69999999999999</v>
      </c>
      <c r="L143" s="14">
        <v>151.19999999999999</v>
      </c>
      <c r="M143" s="14">
        <v>172.1</v>
      </c>
      <c r="N143" s="14">
        <v>114.1</v>
      </c>
      <c r="O143" s="14">
        <v>139.30000000000001</v>
      </c>
      <c r="P143" s="14">
        <v>126.1</v>
      </c>
      <c r="Q143" s="14">
        <v>141.1</v>
      </c>
      <c r="R143" s="14">
        <v>137</v>
      </c>
      <c r="S143" s="14">
        <v>141.80000000000001</v>
      </c>
      <c r="T143" s="14">
        <v>135.5</v>
      </c>
      <c r="U143" s="14">
        <v>129.1</v>
      </c>
      <c r="V143" s="14">
        <v>134.5</v>
      </c>
      <c r="W143" s="14">
        <v>128.69999999999999</v>
      </c>
      <c r="X143" s="14">
        <v>124.3</v>
      </c>
      <c r="Y143" s="14">
        <v>128.4</v>
      </c>
      <c r="Z143" s="14">
        <v>126.1</v>
      </c>
      <c r="AA143" s="14">
        <v>115.2</v>
      </c>
      <c r="AB143" s="14">
        <v>123.5</v>
      </c>
      <c r="AC143" s="14">
        <v>132.4</v>
      </c>
      <c r="AD143" s="14">
        <v>122.1</v>
      </c>
      <c r="AE143" s="14">
        <v>123.4</v>
      </c>
      <c r="AF143" s="14">
        <v>131.4</v>
      </c>
    </row>
    <row r="144" spans="2:32" hidden="1" x14ac:dyDescent="0.3">
      <c r="B144" s="13" t="s">
        <v>30</v>
      </c>
      <c r="C144" s="14">
        <v>2016</v>
      </c>
      <c r="D144" s="14" t="s">
        <v>233</v>
      </c>
      <c r="E144" s="14" t="str">
        <f t="shared" si="3"/>
        <v>Nov-16</v>
      </c>
      <c r="F144" s="14">
        <v>132</v>
      </c>
      <c r="G144" s="14">
        <v>137.4</v>
      </c>
      <c r="H144" s="14">
        <v>130.6</v>
      </c>
      <c r="I144" s="14">
        <v>136.19999999999999</v>
      </c>
      <c r="J144" s="14">
        <v>121.1</v>
      </c>
      <c r="K144" s="14">
        <v>136.9</v>
      </c>
      <c r="L144" s="14">
        <v>141.80000000000001</v>
      </c>
      <c r="M144" s="14">
        <v>170</v>
      </c>
      <c r="N144" s="14">
        <v>113.4</v>
      </c>
      <c r="O144" s="14">
        <v>136.80000000000001</v>
      </c>
      <c r="P144" s="14">
        <v>128.69999999999999</v>
      </c>
      <c r="Q144" s="14">
        <v>143.1</v>
      </c>
      <c r="R144" s="14">
        <v>136.6</v>
      </c>
      <c r="S144" s="14">
        <v>141.19999999999999</v>
      </c>
      <c r="T144" s="14">
        <v>139.9</v>
      </c>
      <c r="U144" s="14">
        <v>134.5</v>
      </c>
      <c r="V144" s="14">
        <v>139.19999999999999</v>
      </c>
      <c r="W144" s="14" t="s">
        <v>48</v>
      </c>
      <c r="X144" s="14">
        <v>130.30000000000001</v>
      </c>
      <c r="Y144" s="14">
        <v>132.1</v>
      </c>
      <c r="Z144" s="14">
        <v>129.1</v>
      </c>
      <c r="AA144" s="14">
        <v>118.2</v>
      </c>
      <c r="AB144" s="14">
        <v>126.9</v>
      </c>
      <c r="AC144" s="14">
        <v>133.69999999999999</v>
      </c>
      <c r="AD144" s="14">
        <v>123.5</v>
      </c>
      <c r="AE144" s="14">
        <v>126.1</v>
      </c>
      <c r="AF144" s="14">
        <v>133.6</v>
      </c>
    </row>
    <row r="145" spans="2:32" hidden="1" x14ac:dyDescent="0.3">
      <c r="B145" s="13" t="s">
        <v>54</v>
      </c>
      <c r="C145" s="14">
        <v>2016</v>
      </c>
      <c r="D145" s="14" t="s">
        <v>233</v>
      </c>
      <c r="E145" s="14" t="str">
        <f t="shared" si="3"/>
        <v>Nov-16</v>
      </c>
      <c r="F145" s="14">
        <v>130.19999999999999</v>
      </c>
      <c r="G145" s="14">
        <v>138.5</v>
      </c>
      <c r="H145" s="14">
        <v>134.1</v>
      </c>
      <c r="I145" s="14">
        <v>132.9</v>
      </c>
      <c r="J145" s="14">
        <v>112.6</v>
      </c>
      <c r="K145" s="14">
        <v>130.80000000000001</v>
      </c>
      <c r="L145" s="14">
        <v>142</v>
      </c>
      <c r="M145" s="14">
        <v>174.9</v>
      </c>
      <c r="N145" s="14">
        <v>115.6</v>
      </c>
      <c r="O145" s="14">
        <v>145.4</v>
      </c>
      <c r="P145" s="14">
        <v>122.7</v>
      </c>
      <c r="Q145" s="14">
        <v>140.30000000000001</v>
      </c>
      <c r="R145" s="14">
        <v>135.19999999999999</v>
      </c>
      <c r="S145" s="14">
        <v>144.30000000000001</v>
      </c>
      <c r="T145" s="14">
        <v>129.6</v>
      </c>
      <c r="U145" s="14">
        <v>122.1</v>
      </c>
      <c r="V145" s="14">
        <v>128.5</v>
      </c>
      <c r="W145" s="14">
        <v>129.1</v>
      </c>
      <c r="X145" s="14">
        <v>116.2</v>
      </c>
      <c r="Y145" s="14">
        <v>124.7</v>
      </c>
      <c r="Z145" s="14">
        <v>122.1</v>
      </c>
      <c r="AA145" s="14">
        <v>113.4</v>
      </c>
      <c r="AB145" s="14">
        <v>121.7</v>
      </c>
      <c r="AC145" s="14">
        <v>132.1</v>
      </c>
      <c r="AD145" s="14">
        <v>121.3</v>
      </c>
      <c r="AE145" s="14">
        <v>121.3</v>
      </c>
      <c r="AF145" s="14">
        <v>128.5</v>
      </c>
    </row>
    <row r="146" spans="2:32" hidden="1" x14ac:dyDescent="0.3">
      <c r="B146" s="13" t="s">
        <v>73</v>
      </c>
      <c r="C146" s="14">
        <v>2016</v>
      </c>
      <c r="D146" s="14" t="s">
        <v>233</v>
      </c>
      <c r="E146" s="14" t="str">
        <f t="shared" si="3"/>
        <v>Nov-16</v>
      </c>
      <c r="F146" s="14">
        <v>131.4</v>
      </c>
      <c r="G146" s="14">
        <v>137.80000000000001</v>
      </c>
      <c r="H146" s="14">
        <v>132</v>
      </c>
      <c r="I146" s="14">
        <v>135</v>
      </c>
      <c r="J146" s="14">
        <v>118</v>
      </c>
      <c r="K146" s="14">
        <v>134.1</v>
      </c>
      <c r="L146" s="14">
        <v>141.9</v>
      </c>
      <c r="M146" s="14">
        <v>171.7</v>
      </c>
      <c r="N146" s="14">
        <v>114.1</v>
      </c>
      <c r="O146" s="14">
        <v>139.69999999999999</v>
      </c>
      <c r="P146" s="14">
        <v>126.2</v>
      </c>
      <c r="Q146" s="14">
        <v>141.80000000000001</v>
      </c>
      <c r="R146" s="14">
        <v>136.1</v>
      </c>
      <c r="S146" s="14">
        <v>142</v>
      </c>
      <c r="T146" s="14">
        <v>135.80000000000001</v>
      </c>
      <c r="U146" s="14">
        <v>129.30000000000001</v>
      </c>
      <c r="V146" s="14">
        <v>135</v>
      </c>
      <c r="W146" s="14">
        <v>129.1</v>
      </c>
      <c r="X146" s="14">
        <v>125</v>
      </c>
      <c r="Y146" s="14">
        <v>128.6</v>
      </c>
      <c r="Z146" s="14">
        <v>126.4</v>
      </c>
      <c r="AA146" s="14">
        <v>115.7</v>
      </c>
      <c r="AB146" s="14">
        <v>124</v>
      </c>
      <c r="AC146" s="14">
        <v>132.80000000000001</v>
      </c>
      <c r="AD146" s="14">
        <v>122.6</v>
      </c>
      <c r="AE146" s="14">
        <v>123.8</v>
      </c>
      <c r="AF146" s="14">
        <v>131.19999999999999</v>
      </c>
    </row>
    <row r="147" spans="2:32" hidden="1" x14ac:dyDescent="0.3">
      <c r="B147" s="13" t="s">
        <v>30</v>
      </c>
      <c r="C147" s="14">
        <v>2016</v>
      </c>
      <c r="D147" s="14" t="s">
        <v>242</v>
      </c>
      <c r="E147" s="14" t="str">
        <f t="shared" si="3"/>
        <v>Dec-16</v>
      </c>
      <c r="F147" s="14">
        <v>132.6</v>
      </c>
      <c r="G147" s="14">
        <v>137.30000000000001</v>
      </c>
      <c r="H147" s="14">
        <v>131.6</v>
      </c>
      <c r="I147" s="14">
        <v>136.30000000000001</v>
      </c>
      <c r="J147" s="14">
        <v>121.6</v>
      </c>
      <c r="K147" s="14">
        <v>135.6</v>
      </c>
      <c r="L147" s="14">
        <v>127.5</v>
      </c>
      <c r="M147" s="14">
        <v>167.9</v>
      </c>
      <c r="N147" s="14">
        <v>113.8</v>
      </c>
      <c r="O147" s="14">
        <v>137.5</v>
      </c>
      <c r="P147" s="14">
        <v>129.1</v>
      </c>
      <c r="Q147" s="14">
        <v>143.6</v>
      </c>
      <c r="R147" s="14">
        <v>134.69999999999999</v>
      </c>
      <c r="S147" s="14">
        <v>142.4</v>
      </c>
      <c r="T147" s="14">
        <v>140.4</v>
      </c>
      <c r="U147" s="14">
        <v>135.19999999999999</v>
      </c>
      <c r="V147" s="14">
        <v>139.69999999999999</v>
      </c>
      <c r="W147" s="14" t="s">
        <v>48</v>
      </c>
      <c r="X147" s="14">
        <v>132</v>
      </c>
      <c r="Y147" s="14">
        <v>132.9</v>
      </c>
      <c r="Z147" s="14">
        <v>129.69999999999999</v>
      </c>
      <c r="AA147" s="14">
        <v>118.6</v>
      </c>
      <c r="AB147" s="14">
        <v>127.3</v>
      </c>
      <c r="AC147" s="14">
        <v>134.19999999999999</v>
      </c>
      <c r="AD147" s="14">
        <v>121.9</v>
      </c>
      <c r="AE147" s="14">
        <v>126.3</v>
      </c>
      <c r="AF147" s="14">
        <v>132.80000000000001</v>
      </c>
    </row>
    <row r="148" spans="2:32" hidden="1" x14ac:dyDescent="0.3">
      <c r="B148" s="13" t="s">
        <v>54</v>
      </c>
      <c r="C148" s="14">
        <v>2016</v>
      </c>
      <c r="D148" s="14" t="s">
        <v>242</v>
      </c>
      <c r="E148" s="14" t="str">
        <f t="shared" si="3"/>
        <v>Dec-16</v>
      </c>
      <c r="F148" s="14">
        <v>131.6</v>
      </c>
      <c r="G148" s="14">
        <v>138.19999999999999</v>
      </c>
      <c r="H148" s="14">
        <v>134.9</v>
      </c>
      <c r="I148" s="14">
        <v>133.1</v>
      </c>
      <c r="J148" s="14">
        <v>113.5</v>
      </c>
      <c r="K148" s="14">
        <v>129.30000000000001</v>
      </c>
      <c r="L148" s="14">
        <v>121.1</v>
      </c>
      <c r="M148" s="14">
        <v>170.3</v>
      </c>
      <c r="N148" s="14">
        <v>115.5</v>
      </c>
      <c r="O148" s="14">
        <v>145.5</v>
      </c>
      <c r="P148" s="14">
        <v>123.1</v>
      </c>
      <c r="Q148" s="14">
        <v>140.9</v>
      </c>
      <c r="R148" s="14">
        <v>132.80000000000001</v>
      </c>
      <c r="S148" s="14">
        <v>145</v>
      </c>
      <c r="T148" s="14">
        <v>130</v>
      </c>
      <c r="U148" s="14">
        <v>122.2</v>
      </c>
      <c r="V148" s="14">
        <v>128.80000000000001</v>
      </c>
      <c r="W148" s="14">
        <v>128.5</v>
      </c>
      <c r="X148" s="14">
        <v>117.8</v>
      </c>
      <c r="Y148" s="14">
        <v>125</v>
      </c>
      <c r="Z148" s="14">
        <v>122.3</v>
      </c>
      <c r="AA148" s="14">
        <v>113.7</v>
      </c>
      <c r="AB148" s="14">
        <v>121.8</v>
      </c>
      <c r="AC148" s="14">
        <v>132.30000000000001</v>
      </c>
      <c r="AD148" s="14">
        <v>119.9</v>
      </c>
      <c r="AE148" s="14">
        <v>121.4</v>
      </c>
      <c r="AF148" s="14">
        <v>127.6</v>
      </c>
    </row>
    <row r="149" spans="2:32" hidden="1" x14ac:dyDescent="0.3">
      <c r="B149" s="13" t="s">
        <v>73</v>
      </c>
      <c r="C149" s="14">
        <v>2016</v>
      </c>
      <c r="D149" s="14" t="s">
        <v>242</v>
      </c>
      <c r="E149" s="14" t="str">
        <f t="shared" si="3"/>
        <v>Dec-16</v>
      </c>
      <c r="F149" s="14">
        <v>132.30000000000001</v>
      </c>
      <c r="G149" s="14">
        <v>137.6</v>
      </c>
      <c r="H149" s="14">
        <v>132.9</v>
      </c>
      <c r="I149" s="14">
        <v>135.1</v>
      </c>
      <c r="J149" s="14">
        <v>118.6</v>
      </c>
      <c r="K149" s="14">
        <v>132.69999999999999</v>
      </c>
      <c r="L149" s="14">
        <v>125.3</v>
      </c>
      <c r="M149" s="14">
        <v>168.7</v>
      </c>
      <c r="N149" s="14">
        <v>114.4</v>
      </c>
      <c r="O149" s="14">
        <v>140.19999999999999</v>
      </c>
      <c r="P149" s="14">
        <v>126.6</v>
      </c>
      <c r="Q149" s="14">
        <v>142.30000000000001</v>
      </c>
      <c r="R149" s="14">
        <v>134</v>
      </c>
      <c r="S149" s="14">
        <v>143.1</v>
      </c>
      <c r="T149" s="14">
        <v>136.30000000000001</v>
      </c>
      <c r="U149" s="14">
        <v>129.80000000000001</v>
      </c>
      <c r="V149" s="14">
        <v>135.4</v>
      </c>
      <c r="W149" s="14">
        <v>128.5</v>
      </c>
      <c r="X149" s="14">
        <v>126.6</v>
      </c>
      <c r="Y149" s="14">
        <v>129.19999999999999</v>
      </c>
      <c r="Z149" s="14">
        <v>126.9</v>
      </c>
      <c r="AA149" s="14">
        <v>116</v>
      </c>
      <c r="AB149" s="14">
        <v>124.2</v>
      </c>
      <c r="AC149" s="14">
        <v>133.1</v>
      </c>
      <c r="AD149" s="14">
        <v>121.1</v>
      </c>
      <c r="AE149" s="14">
        <v>123.9</v>
      </c>
      <c r="AF149" s="14">
        <v>130.4</v>
      </c>
    </row>
    <row r="150" spans="2:32" hidden="1" x14ac:dyDescent="0.3">
      <c r="B150" s="13" t="s">
        <v>30</v>
      </c>
      <c r="C150" s="14">
        <v>2017</v>
      </c>
      <c r="D150" s="14" t="s">
        <v>31</v>
      </c>
      <c r="E150" s="14" t="str">
        <f t="shared" si="3"/>
        <v>Jan-17</v>
      </c>
      <c r="F150" s="14">
        <v>133.1</v>
      </c>
      <c r="G150" s="14">
        <v>137.80000000000001</v>
      </c>
      <c r="H150" s="14">
        <v>131.9</v>
      </c>
      <c r="I150" s="14">
        <v>136.69999999999999</v>
      </c>
      <c r="J150" s="14">
        <v>122</v>
      </c>
      <c r="K150" s="14">
        <v>136</v>
      </c>
      <c r="L150" s="14">
        <v>119.8</v>
      </c>
      <c r="M150" s="14">
        <v>161.69999999999999</v>
      </c>
      <c r="N150" s="14">
        <v>114.8</v>
      </c>
      <c r="O150" s="14">
        <v>136.9</v>
      </c>
      <c r="P150" s="14">
        <v>129</v>
      </c>
      <c r="Q150" s="14">
        <v>143.9</v>
      </c>
      <c r="R150" s="14">
        <v>133.69999999999999</v>
      </c>
      <c r="S150" s="14">
        <v>143.1</v>
      </c>
      <c r="T150" s="14">
        <v>140.69999999999999</v>
      </c>
      <c r="U150" s="14">
        <v>135.80000000000001</v>
      </c>
      <c r="V150" s="14">
        <v>140</v>
      </c>
      <c r="W150" s="14" t="s">
        <v>48</v>
      </c>
      <c r="X150" s="14">
        <v>132.1</v>
      </c>
      <c r="Y150" s="14">
        <v>133.19999999999999</v>
      </c>
      <c r="Z150" s="14">
        <v>129.9</v>
      </c>
      <c r="AA150" s="14">
        <v>119.1</v>
      </c>
      <c r="AB150" s="14">
        <v>127</v>
      </c>
      <c r="AC150" s="14">
        <v>134.6</v>
      </c>
      <c r="AD150" s="14">
        <v>122.3</v>
      </c>
      <c r="AE150" s="14">
        <v>126.6</v>
      </c>
      <c r="AF150" s="14">
        <v>132.4</v>
      </c>
    </row>
    <row r="151" spans="2:32" hidden="1" x14ac:dyDescent="0.3">
      <c r="B151" s="13" t="s">
        <v>54</v>
      </c>
      <c r="C151" s="14">
        <v>2017</v>
      </c>
      <c r="D151" s="14" t="s">
        <v>31</v>
      </c>
      <c r="E151" s="14" t="str">
        <f t="shared" si="3"/>
        <v>Jan-17</v>
      </c>
      <c r="F151" s="14">
        <v>132.19999999999999</v>
      </c>
      <c r="G151" s="14">
        <v>138.9</v>
      </c>
      <c r="H151" s="14">
        <v>132.6</v>
      </c>
      <c r="I151" s="14">
        <v>133.1</v>
      </c>
      <c r="J151" s="14">
        <v>114</v>
      </c>
      <c r="K151" s="14">
        <v>129.6</v>
      </c>
      <c r="L151" s="14">
        <v>118.7</v>
      </c>
      <c r="M151" s="14">
        <v>155.1</v>
      </c>
      <c r="N151" s="14">
        <v>117.3</v>
      </c>
      <c r="O151" s="14">
        <v>144.9</v>
      </c>
      <c r="P151" s="14">
        <v>123.2</v>
      </c>
      <c r="Q151" s="14">
        <v>141.6</v>
      </c>
      <c r="R151" s="14">
        <v>132</v>
      </c>
      <c r="S151" s="14">
        <v>145.6</v>
      </c>
      <c r="T151" s="14">
        <v>130.19999999999999</v>
      </c>
      <c r="U151" s="14">
        <v>122.3</v>
      </c>
      <c r="V151" s="14">
        <v>129</v>
      </c>
      <c r="W151" s="14">
        <v>129.6</v>
      </c>
      <c r="X151" s="14">
        <v>118</v>
      </c>
      <c r="Y151" s="14">
        <v>125.1</v>
      </c>
      <c r="Z151" s="14">
        <v>122.6</v>
      </c>
      <c r="AA151" s="14">
        <v>115.2</v>
      </c>
      <c r="AB151" s="14">
        <v>122</v>
      </c>
      <c r="AC151" s="14">
        <v>132.4</v>
      </c>
      <c r="AD151" s="14">
        <v>120.9</v>
      </c>
      <c r="AE151" s="14">
        <v>122.1</v>
      </c>
      <c r="AF151" s="14">
        <v>127.8</v>
      </c>
    </row>
    <row r="152" spans="2:32" hidden="1" x14ac:dyDescent="0.3">
      <c r="B152" s="13" t="s">
        <v>73</v>
      </c>
      <c r="C152" s="14">
        <v>2017</v>
      </c>
      <c r="D152" s="14" t="s">
        <v>31</v>
      </c>
      <c r="E152" s="14" t="str">
        <f t="shared" si="3"/>
        <v>Jan-17</v>
      </c>
      <c r="F152" s="14">
        <v>132.80000000000001</v>
      </c>
      <c r="G152" s="14">
        <v>138.19999999999999</v>
      </c>
      <c r="H152" s="14">
        <v>132.19999999999999</v>
      </c>
      <c r="I152" s="14">
        <v>135.4</v>
      </c>
      <c r="J152" s="14">
        <v>119.1</v>
      </c>
      <c r="K152" s="14">
        <v>133</v>
      </c>
      <c r="L152" s="14">
        <v>119.4</v>
      </c>
      <c r="M152" s="14">
        <v>159.5</v>
      </c>
      <c r="N152" s="14">
        <v>115.6</v>
      </c>
      <c r="O152" s="14">
        <v>139.6</v>
      </c>
      <c r="P152" s="14">
        <v>126.6</v>
      </c>
      <c r="Q152" s="14">
        <v>142.80000000000001</v>
      </c>
      <c r="R152" s="14">
        <v>133.1</v>
      </c>
      <c r="S152" s="14">
        <v>143.80000000000001</v>
      </c>
      <c r="T152" s="14">
        <v>136.6</v>
      </c>
      <c r="U152" s="14">
        <v>130.19999999999999</v>
      </c>
      <c r="V152" s="14">
        <v>135.6</v>
      </c>
      <c r="W152" s="14">
        <v>129.6</v>
      </c>
      <c r="X152" s="14">
        <v>126.8</v>
      </c>
      <c r="Y152" s="14">
        <v>129.4</v>
      </c>
      <c r="Z152" s="14">
        <v>127.1</v>
      </c>
      <c r="AA152" s="14">
        <v>117</v>
      </c>
      <c r="AB152" s="14">
        <v>124.2</v>
      </c>
      <c r="AC152" s="14">
        <v>133.30000000000001</v>
      </c>
      <c r="AD152" s="14">
        <v>121.7</v>
      </c>
      <c r="AE152" s="14">
        <v>124.4</v>
      </c>
      <c r="AF152" s="14">
        <v>130.30000000000001</v>
      </c>
    </row>
    <row r="153" spans="2:32" hidden="1" x14ac:dyDescent="0.3">
      <c r="B153" s="13" t="s">
        <v>30</v>
      </c>
      <c r="C153" s="14">
        <v>2017</v>
      </c>
      <c r="D153" s="14" t="s">
        <v>85</v>
      </c>
      <c r="E153" s="14" t="str">
        <f t="shared" si="3"/>
        <v>Feb-17</v>
      </c>
      <c r="F153" s="14">
        <v>133.30000000000001</v>
      </c>
      <c r="G153" s="14">
        <v>138.30000000000001</v>
      </c>
      <c r="H153" s="14">
        <v>129.30000000000001</v>
      </c>
      <c r="I153" s="14">
        <v>137.19999999999999</v>
      </c>
      <c r="J153" s="14">
        <v>122.1</v>
      </c>
      <c r="K153" s="14">
        <v>138.69999999999999</v>
      </c>
      <c r="L153" s="14">
        <v>119.1</v>
      </c>
      <c r="M153" s="14">
        <v>156.9</v>
      </c>
      <c r="N153" s="14">
        <v>116.2</v>
      </c>
      <c r="O153" s="14">
        <v>136</v>
      </c>
      <c r="P153" s="14">
        <v>129.4</v>
      </c>
      <c r="Q153" s="14">
        <v>144.4</v>
      </c>
      <c r="R153" s="14">
        <v>133.6</v>
      </c>
      <c r="S153" s="14">
        <v>143.69999999999999</v>
      </c>
      <c r="T153" s="14">
        <v>140.9</v>
      </c>
      <c r="U153" s="14">
        <v>135.80000000000001</v>
      </c>
      <c r="V153" s="14">
        <v>140.19999999999999</v>
      </c>
      <c r="W153" s="14" t="s">
        <v>48</v>
      </c>
      <c r="X153" s="14">
        <v>133.19999999999999</v>
      </c>
      <c r="Y153" s="14">
        <v>133.6</v>
      </c>
      <c r="Z153" s="14">
        <v>130.1</v>
      </c>
      <c r="AA153" s="14">
        <v>119.5</v>
      </c>
      <c r="AB153" s="14">
        <v>127.7</v>
      </c>
      <c r="AC153" s="14">
        <v>134.9</v>
      </c>
      <c r="AD153" s="14">
        <v>123.2</v>
      </c>
      <c r="AE153" s="14">
        <v>127</v>
      </c>
      <c r="AF153" s="14">
        <v>132.6</v>
      </c>
    </row>
    <row r="154" spans="2:32" hidden="1" x14ac:dyDescent="0.3">
      <c r="B154" s="13" t="s">
        <v>54</v>
      </c>
      <c r="C154" s="14">
        <v>2017</v>
      </c>
      <c r="D154" s="14" t="s">
        <v>85</v>
      </c>
      <c r="E154" s="14" t="str">
        <f t="shared" si="3"/>
        <v>Feb-17</v>
      </c>
      <c r="F154" s="14">
        <v>132.80000000000001</v>
      </c>
      <c r="G154" s="14">
        <v>139.80000000000001</v>
      </c>
      <c r="H154" s="14">
        <v>129.30000000000001</v>
      </c>
      <c r="I154" s="14">
        <v>133.5</v>
      </c>
      <c r="J154" s="14">
        <v>114.3</v>
      </c>
      <c r="K154" s="14">
        <v>131.4</v>
      </c>
      <c r="L154" s="14">
        <v>120.2</v>
      </c>
      <c r="M154" s="14">
        <v>143.1</v>
      </c>
      <c r="N154" s="14">
        <v>119.5</v>
      </c>
      <c r="O154" s="14">
        <v>144</v>
      </c>
      <c r="P154" s="14">
        <v>123.4</v>
      </c>
      <c r="Q154" s="14">
        <v>141.9</v>
      </c>
      <c r="R154" s="14">
        <v>132.1</v>
      </c>
      <c r="S154" s="14">
        <v>146.30000000000001</v>
      </c>
      <c r="T154" s="14">
        <v>130.5</v>
      </c>
      <c r="U154" s="14">
        <v>122.5</v>
      </c>
      <c r="V154" s="14">
        <v>129.30000000000001</v>
      </c>
      <c r="W154" s="14">
        <v>130.5</v>
      </c>
      <c r="X154" s="14">
        <v>119.2</v>
      </c>
      <c r="Y154" s="14">
        <v>125.3</v>
      </c>
      <c r="Z154" s="14">
        <v>122.9</v>
      </c>
      <c r="AA154" s="14">
        <v>115.5</v>
      </c>
      <c r="AB154" s="14">
        <v>122.2</v>
      </c>
      <c r="AC154" s="14">
        <v>132.4</v>
      </c>
      <c r="AD154" s="14">
        <v>121.7</v>
      </c>
      <c r="AE154" s="14">
        <v>122.4</v>
      </c>
      <c r="AF154" s="14">
        <v>128.19999999999999</v>
      </c>
    </row>
    <row r="155" spans="2:32" hidden="1" x14ac:dyDescent="0.3">
      <c r="B155" s="13" t="s">
        <v>73</v>
      </c>
      <c r="C155" s="14">
        <v>2017</v>
      </c>
      <c r="D155" s="14" t="s">
        <v>85</v>
      </c>
      <c r="E155" s="14" t="str">
        <f t="shared" si="3"/>
        <v>Feb-17</v>
      </c>
      <c r="F155" s="14">
        <v>133.1</v>
      </c>
      <c r="G155" s="14">
        <v>138.80000000000001</v>
      </c>
      <c r="H155" s="14">
        <v>129.30000000000001</v>
      </c>
      <c r="I155" s="14">
        <v>135.80000000000001</v>
      </c>
      <c r="J155" s="14">
        <v>119.2</v>
      </c>
      <c r="K155" s="14">
        <v>135.30000000000001</v>
      </c>
      <c r="L155" s="14">
        <v>119.5</v>
      </c>
      <c r="M155" s="14">
        <v>152.19999999999999</v>
      </c>
      <c r="N155" s="14">
        <v>117.3</v>
      </c>
      <c r="O155" s="14">
        <v>138.69999999999999</v>
      </c>
      <c r="P155" s="14">
        <v>126.9</v>
      </c>
      <c r="Q155" s="14">
        <v>143.19999999999999</v>
      </c>
      <c r="R155" s="14">
        <v>133</v>
      </c>
      <c r="S155" s="14">
        <v>144.4</v>
      </c>
      <c r="T155" s="14">
        <v>136.80000000000001</v>
      </c>
      <c r="U155" s="14">
        <v>130.30000000000001</v>
      </c>
      <c r="V155" s="14">
        <v>135.9</v>
      </c>
      <c r="W155" s="14">
        <v>130.5</v>
      </c>
      <c r="X155" s="14">
        <v>127.9</v>
      </c>
      <c r="Y155" s="14">
        <v>129.69999999999999</v>
      </c>
      <c r="Z155" s="14">
        <v>127.4</v>
      </c>
      <c r="AA155" s="14">
        <v>117.4</v>
      </c>
      <c r="AB155" s="14">
        <v>124.6</v>
      </c>
      <c r="AC155" s="14">
        <v>133.4</v>
      </c>
      <c r="AD155" s="14">
        <v>122.6</v>
      </c>
      <c r="AE155" s="14">
        <v>124.8</v>
      </c>
      <c r="AF155" s="14">
        <v>130.6</v>
      </c>
    </row>
    <row r="156" spans="2:32" hidden="1" x14ac:dyDescent="0.3">
      <c r="B156" s="13" t="s">
        <v>30</v>
      </c>
      <c r="C156" s="14">
        <v>2017</v>
      </c>
      <c r="D156" s="14" t="s">
        <v>107</v>
      </c>
      <c r="E156" s="14" t="str">
        <f t="shared" si="3"/>
        <v>Mar-17</v>
      </c>
      <c r="F156" s="14">
        <v>133.6</v>
      </c>
      <c r="G156" s="14">
        <v>138.80000000000001</v>
      </c>
      <c r="H156" s="14">
        <v>128.80000000000001</v>
      </c>
      <c r="I156" s="14">
        <v>137.19999999999999</v>
      </c>
      <c r="J156" s="14">
        <v>121.6</v>
      </c>
      <c r="K156" s="14">
        <v>139.69999999999999</v>
      </c>
      <c r="L156" s="14">
        <v>119.7</v>
      </c>
      <c r="M156" s="14">
        <v>148</v>
      </c>
      <c r="N156" s="14">
        <v>116.9</v>
      </c>
      <c r="O156" s="14">
        <v>135.6</v>
      </c>
      <c r="P156" s="14">
        <v>129.80000000000001</v>
      </c>
      <c r="Q156" s="14">
        <v>145.4</v>
      </c>
      <c r="R156" s="14">
        <v>133.4</v>
      </c>
      <c r="S156" s="14">
        <v>144.19999999999999</v>
      </c>
      <c r="T156" s="14">
        <v>141.6</v>
      </c>
      <c r="U156" s="14">
        <v>136.19999999999999</v>
      </c>
      <c r="V156" s="14">
        <v>140.80000000000001</v>
      </c>
      <c r="W156" s="14" t="s">
        <v>48</v>
      </c>
      <c r="X156" s="14">
        <v>134.19999999999999</v>
      </c>
      <c r="Y156" s="14">
        <v>134.1</v>
      </c>
      <c r="Z156" s="14">
        <v>130.6</v>
      </c>
      <c r="AA156" s="14">
        <v>119.8</v>
      </c>
      <c r="AB156" s="14">
        <v>128.30000000000001</v>
      </c>
      <c r="AC156" s="14">
        <v>135.19999999999999</v>
      </c>
      <c r="AD156" s="14">
        <v>123.3</v>
      </c>
      <c r="AE156" s="14">
        <v>127.4</v>
      </c>
      <c r="AF156" s="14">
        <v>132.80000000000001</v>
      </c>
    </row>
    <row r="157" spans="2:32" hidden="1" x14ac:dyDescent="0.3">
      <c r="B157" s="13" t="s">
        <v>54</v>
      </c>
      <c r="C157" s="14">
        <v>2017</v>
      </c>
      <c r="D157" s="14" t="s">
        <v>107</v>
      </c>
      <c r="E157" s="14" t="str">
        <f t="shared" si="3"/>
        <v>Mar-17</v>
      </c>
      <c r="F157" s="14">
        <v>132.69999999999999</v>
      </c>
      <c r="G157" s="14">
        <v>139.4</v>
      </c>
      <c r="H157" s="14">
        <v>128.4</v>
      </c>
      <c r="I157" s="14">
        <v>134.9</v>
      </c>
      <c r="J157" s="14">
        <v>114</v>
      </c>
      <c r="K157" s="14">
        <v>136.80000000000001</v>
      </c>
      <c r="L157" s="14">
        <v>122.2</v>
      </c>
      <c r="M157" s="14">
        <v>135.80000000000001</v>
      </c>
      <c r="N157" s="14">
        <v>120.3</v>
      </c>
      <c r="O157" s="14">
        <v>142.6</v>
      </c>
      <c r="P157" s="14">
        <v>123.6</v>
      </c>
      <c r="Q157" s="14">
        <v>142.4</v>
      </c>
      <c r="R157" s="14">
        <v>132.6</v>
      </c>
      <c r="S157" s="14">
        <v>147.5</v>
      </c>
      <c r="T157" s="14">
        <v>130.80000000000001</v>
      </c>
      <c r="U157" s="14">
        <v>122.8</v>
      </c>
      <c r="V157" s="14">
        <v>129.6</v>
      </c>
      <c r="W157" s="14">
        <v>131.1</v>
      </c>
      <c r="X157" s="14">
        <v>120.8</v>
      </c>
      <c r="Y157" s="14">
        <v>125.6</v>
      </c>
      <c r="Z157" s="14">
        <v>123.1</v>
      </c>
      <c r="AA157" s="14">
        <v>115.6</v>
      </c>
      <c r="AB157" s="14">
        <v>122.4</v>
      </c>
      <c r="AC157" s="14">
        <v>132.80000000000001</v>
      </c>
      <c r="AD157" s="14">
        <v>121.7</v>
      </c>
      <c r="AE157" s="14">
        <v>122.6</v>
      </c>
      <c r="AF157" s="14">
        <v>128.69999999999999</v>
      </c>
    </row>
    <row r="158" spans="2:32" hidden="1" x14ac:dyDescent="0.3">
      <c r="B158" s="13" t="s">
        <v>73</v>
      </c>
      <c r="C158" s="14">
        <v>2017</v>
      </c>
      <c r="D158" s="14" t="s">
        <v>107</v>
      </c>
      <c r="E158" s="14" t="str">
        <f t="shared" si="3"/>
        <v>Mar-17</v>
      </c>
      <c r="F158" s="14">
        <v>133.30000000000001</v>
      </c>
      <c r="G158" s="14">
        <v>139</v>
      </c>
      <c r="H158" s="14">
        <v>128.6</v>
      </c>
      <c r="I158" s="14">
        <v>136.30000000000001</v>
      </c>
      <c r="J158" s="14">
        <v>118.8</v>
      </c>
      <c r="K158" s="14">
        <v>138.30000000000001</v>
      </c>
      <c r="L158" s="14">
        <v>120.5</v>
      </c>
      <c r="M158" s="14">
        <v>143.9</v>
      </c>
      <c r="N158" s="14">
        <v>118</v>
      </c>
      <c r="O158" s="14">
        <v>137.9</v>
      </c>
      <c r="P158" s="14">
        <v>127.2</v>
      </c>
      <c r="Q158" s="14">
        <v>144</v>
      </c>
      <c r="R158" s="14">
        <v>133.1</v>
      </c>
      <c r="S158" s="14">
        <v>145.1</v>
      </c>
      <c r="T158" s="14">
        <v>137.30000000000001</v>
      </c>
      <c r="U158" s="14">
        <v>130.6</v>
      </c>
      <c r="V158" s="14">
        <v>136.4</v>
      </c>
      <c r="W158" s="14">
        <v>131.1</v>
      </c>
      <c r="X158" s="14">
        <v>129.1</v>
      </c>
      <c r="Y158" s="14">
        <v>130.1</v>
      </c>
      <c r="Z158" s="14">
        <v>127.8</v>
      </c>
      <c r="AA158" s="14">
        <v>117.6</v>
      </c>
      <c r="AB158" s="14">
        <v>125</v>
      </c>
      <c r="AC158" s="14">
        <v>133.80000000000001</v>
      </c>
      <c r="AD158" s="14">
        <v>122.6</v>
      </c>
      <c r="AE158" s="14">
        <v>125.1</v>
      </c>
      <c r="AF158" s="14">
        <v>130.9</v>
      </c>
    </row>
    <row r="159" spans="2:32" hidden="1" x14ac:dyDescent="0.3">
      <c r="B159" s="13" t="s">
        <v>30</v>
      </c>
      <c r="C159" s="14">
        <v>2017</v>
      </c>
      <c r="D159" s="14" t="s">
        <v>123</v>
      </c>
      <c r="E159" s="14" t="str">
        <f t="shared" si="3"/>
        <v>Apr-17</v>
      </c>
      <c r="F159" s="14">
        <v>133.19999999999999</v>
      </c>
      <c r="G159" s="14">
        <v>138.69999999999999</v>
      </c>
      <c r="H159" s="14">
        <v>127.1</v>
      </c>
      <c r="I159" s="14">
        <v>137.69999999999999</v>
      </c>
      <c r="J159" s="14">
        <v>121.3</v>
      </c>
      <c r="K159" s="14">
        <v>141.80000000000001</v>
      </c>
      <c r="L159" s="14">
        <v>121.5</v>
      </c>
      <c r="M159" s="14">
        <v>144.5</v>
      </c>
      <c r="N159" s="14">
        <v>117.4</v>
      </c>
      <c r="O159" s="14">
        <v>134.1</v>
      </c>
      <c r="P159" s="14">
        <v>130</v>
      </c>
      <c r="Q159" s="14">
        <v>145.5</v>
      </c>
      <c r="R159" s="14">
        <v>133.5</v>
      </c>
      <c r="S159" s="14">
        <v>144.4</v>
      </c>
      <c r="T159" s="14">
        <v>142.4</v>
      </c>
      <c r="U159" s="14">
        <v>136.80000000000001</v>
      </c>
      <c r="V159" s="14">
        <v>141.6</v>
      </c>
      <c r="W159" s="14" t="s">
        <v>48</v>
      </c>
      <c r="X159" s="14">
        <v>135</v>
      </c>
      <c r="Y159" s="14">
        <v>134.30000000000001</v>
      </c>
      <c r="Z159" s="14">
        <v>131</v>
      </c>
      <c r="AA159" s="14">
        <v>119.2</v>
      </c>
      <c r="AB159" s="14">
        <v>128.30000000000001</v>
      </c>
      <c r="AC159" s="14">
        <v>135.69999999999999</v>
      </c>
      <c r="AD159" s="14">
        <v>123.7</v>
      </c>
      <c r="AE159" s="14">
        <v>127.5</v>
      </c>
      <c r="AF159" s="14">
        <v>132.9</v>
      </c>
    </row>
    <row r="160" spans="2:32" hidden="1" x14ac:dyDescent="0.3">
      <c r="B160" s="13" t="s">
        <v>54</v>
      </c>
      <c r="C160" s="14">
        <v>2017</v>
      </c>
      <c r="D160" s="14" t="s">
        <v>123</v>
      </c>
      <c r="E160" s="14" t="str">
        <f t="shared" si="3"/>
        <v>Apr-17</v>
      </c>
      <c r="F160" s="14">
        <v>132.69999999999999</v>
      </c>
      <c r="G160" s="14">
        <v>140.6</v>
      </c>
      <c r="H160" s="14">
        <v>124.5</v>
      </c>
      <c r="I160" s="14">
        <v>136.30000000000001</v>
      </c>
      <c r="J160" s="14">
        <v>113.5</v>
      </c>
      <c r="K160" s="14">
        <v>137.69999999999999</v>
      </c>
      <c r="L160" s="14">
        <v>127.1</v>
      </c>
      <c r="M160" s="14">
        <v>133.80000000000001</v>
      </c>
      <c r="N160" s="14">
        <v>120.8</v>
      </c>
      <c r="O160" s="14">
        <v>141.30000000000001</v>
      </c>
      <c r="P160" s="14">
        <v>123.8</v>
      </c>
      <c r="Q160" s="14">
        <v>142.6</v>
      </c>
      <c r="R160" s="14">
        <v>133.4</v>
      </c>
      <c r="S160" s="14">
        <v>148</v>
      </c>
      <c r="T160" s="14">
        <v>131.19999999999999</v>
      </c>
      <c r="U160" s="14">
        <v>123</v>
      </c>
      <c r="V160" s="14">
        <v>130</v>
      </c>
      <c r="W160" s="14">
        <v>131.69999999999999</v>
      </c>
      <c r="X160" s="14">
        <v>121.4</v>
      </c>
      <c r="Y160" s="14">
        <v>126</v>
      </c>
      <c r="Z160" s="14">
        <v>123.4</v>
      </c>
      <c r="AA160" s="14">
        <v>114.3</v>
      </c>
      <c r="AB160" s="14">
        <v>122.6</v>
      </c>
      <c r="AC160" s="14">
        <v>133.6</v>
      </c>
      <c r="AD160" s="14">
        <v>122.2</v>
      </c>
      <c r="AE160" s="14">
        <v>122.5</v>
      </c>
      <c r="AF160" s="14">
        <v>129.1</v>
      </c>
    </row>
    <row r="161" spans="2:32" hidden="1" x14ac:dyDescent="0.3">
      <c r="B161" s="13" t="s">
        <v>73</v>
      </c>
      <c r="C161" s="14">
        <v>2017</v>
      </c>
      <c r="D161" s="14" t="s">
        <v>123</v>
      </c>
      <c r="E161" s="14" t="str">
        <f t="shared" si="3"/>
        <v>Apr-17</v>
      </c>
      <c r="F161" s="14">
        <v>133</v>
      </c>
      <c r="G161" s="14">
        <v>139.4</v>
      </c>
      <c r="H161" s="14">
        <v>126.1</v>
      </c>
      <c r="I161" s="14">
        <v>137.19999999999999</v>
      </c>
      <c r="J161" s="14">
        <v>118.4</v>
      </c>
      <c r="K161" s="14">
        <v>139.9</v>
      </c>
      <c r="L161" s="14">
        <v>123.4</v>
      </c>
      <c r="M161" s="14">
        <v>140.9</v>
      </c>
      <c r="N161" s="14">
        <v>118.5</v>
      </c>
      <c r="O161" s="14">
        <v>136.5</v>
      </c>
      <c r="P161" s="14">
        <v>127.4</v>
      </c>
      <c r="Q161" s="14">
        <v>144.19999999999999</v>
      </c>
      <c r="R161" s="14">
        <v>133.5</v>
      </c>
      <c r="S161" s="14">
        <v>145.4</v>
      </c>
      <c r="T161" s="14">
        <v>138</v>
      </c>
      <c r="U161" s="14">
        <v>131.1</v>
      </c>
      <c r="V161" s="14">
        <v>137</v>
      </c>
      <c r="W161" s="14">
        <v>131.69999999999999</v>
      </c>
      <c r="X161" s="14">
        <v>129.80000000000001</v>
      </c>
      <c r="Y161" s="14">
        <v>130.4</v>
      </c>
      <c r="Z161" s="14">
        <v>128.1</v>
      </c>
      <c r="AA161" s="14">
        <v>116.6</v>
      </c>
      <c r="AB161" s="14">
        <v>125.1</v>
      </c>
      <c r="AC161" s="14">
        <v>134.5</v>
      </c>
      <c r="AD161" s="14">
        <v>123.1</v>
      </c>
      <c r="AE161" s="14">
        <v>125.1</v>
      </c>
      <c r="AF161" s="14">
        <v>131.1</v>
      </c>
    </row>
    <row r="162" spans="2:32" hidden="1" x14ac:dyDescent="0.3">
      <c r="B162" s="13" t="s">
        <v>30</v>
      </c>
      <c r="C162" s="14">
        <v>2017</v>
      </c>
      <c r="D162" s="14" t="s">
        <v>136</v>
      </c>
      <c r="E162" s="14" t="str">
        <f t="shared" si="3"/>
        <v>May-17</v>
      </c>
      <c r="F162" s="14">
        <v>133.1</v>
      </c>
      <c r="G162" s="14">
        <v>140.30000000000001</v>
      </c>
      <c r="H162" s="14">
        <v>126.8</v>
      </c>
      <c r="I162" s="14">
        <v>138.19999999999999</v>
      </c>
      <c r="J162" s="14">
        <v>120.8</v>
      </c>
      <c r="K162" s="14">
        <v>140.19999999999999</v>
      </c>
      <c r="L162" s="14">
        <v>123.8</v>
      </c>
      <c r="M162" s="14">
        <v>141.80000000000001</v>
      </c>
      <c r="N162" s="14">
        <v>118.6</v>
      </c>
      <c r="O162" s="14">
        <v>134</v>
      </c>
      <c r="P162" s="14">
        <v>130.30000000000001</v>
      </c>
      <c r="Q162" s="14">
        <v>145.80000000000001</v>
      </c>
      <c r="R162" s="14">
        <v>133.80000000000001</v>
      </c>
      <c r="S162" s="14">
        <v>145.5</v>
      </c>
      <c r="T162" s="14">
        <v>142.5</v>
      </c>
      <c r="U162" s="14">
        <v>137.30000000000001</v>
      </c>
      <c r="V162" s="14">
        <v>141.80000000000001</v>
      </c>
      <c r="W162" s="14" t="s">
        <v>48</v>
      </c>
      <c r="X162" s="14">
        <v>135</v>
      </c>
      <c r="Y162" s="14">
        <v>134.9</v>
      </c>
      <c r="Z162" s="14">
        <v>131.4</v>
      </c>
      <c r="AA162" s="14">
        <v>119.4</v>
      </c>
      <c r="AB162" s="14">
        <v>129.4</v>
      </c>
      <c r="AC162" s="14">
        <v>136.30000000000001</v>
      </c>
      <c r="AD162" s="14">
        <v>123.7</v>
      </c>
      <c r="AE162" s="14">
        <v>127.9</v>
      </c>
      <c r="AF162" s="14">
        <v>133.30000000000001</v>
      </c>
    </row>
    <row r="163" spans="2:32" hidden="1" x14ac:dyDescent="0.3">
      <c r="B163" s="13" t="s">
        <v>54</v>
      </c>
      <c r="C163" s="14">
        <v>2017</v>
      </c>
      <c r="D163" s="14" t="s">
        <v>136</v>
      </c>
      <c r="E163" s="14" t="str">
        <f t="shared" si="3"/>
        <v>May-17</v>
      </c>
      <c r="F163" s="14">
        <v>132.6</v>
      </c>
      <c r="G163" s="14">
        <v>144.1</v>
      </c>
      <c r="H163" s="14">
        <v>125.6</v>
      </c>
      <c r="I163" s="14">
        <v>136.80000000000001</v>
      </c>
      <c r="J163" s="14">
        <v>113.4</v>
      </c>
      <c r="K163" s="14">
        <v>135.19999999999999</v>
      </c>
      <c r="L163" s="14">
        <v>129.19999999999999</v>
      </c>
      <c r="M163" s="14">
        <v>131.5</v>
      </c>
      <c r="N163" s="14">
        <v>121</v>
      </c>
      <c r="O163" s="14">
        <v>139.9</v>
      </c>
      <c r="P163" s="14">
        <v>123.8</v>
      </c>
      <c r="Q163" s="14">
        <v>142.9</v>
      </c>
      <c r="R163" s="14">
        <v>133.6</v>
      </c>
      <c r="S163" s="14">
        <v>148.30000000000001</v>
      </c>
      <c r="T163" s="14">
        <v>131.5</v>
      </c>
      <c r="U163" s="14">
        <v>123.2</v>
      </c>
      <c r="V163" s="14">
        <v>130.19999999999999</v>
      </c>
      <c r="W163" s="14">
        <v>132.1</v>
      </c>
      <c r="X163" s="14">
        <v>120.1</v>
      </c>
      <c r="Y163" s="14">
        <v>126.5</v>
      </c>
      <c r="Z163" s="14">
        <v>123.6</v>
      </c>
      <c r="AA163" s="14">
        <v>114.3</v>
      </c>
      <c r="AB163" s="14">
        <v>122.8</v>
      </c>
      <c r="AC163" s="14">
        <v>133.80000000000001</v>
      </c>
      <c r="AD163" s="14">
        <v>122</v>
      </c>
      <c r="AE163" s="14">
        <v>122.6</v>
      </c>
      <c r="AF163" s="14">
        <v>129.30000000000001</v>
      </c>
    </row>
    <row r="164" spans="2:32" hidden="1" x14ac:dyDescent="0.3">
      <c r="B164" s="13" t="s">
        <v>73</v>
      </c>
      <c r="C164" s="14">
        <v>2017</v>
      </c>
      <c r="D164" s="14" t="s">
        <v>136</v>
      </c>
      <c r="E164" s="14" t="str">
        <f t="shared" si="3"/>
        <v>May-17</v>
      </c>
      <c r="F164" s="14">
        <v>132.9</v>
      </c>
      <c r="G164" s="14">
        <v>141.6</v>
      </c>
      <c r="H164" s="14">
        <v>126.3</v>
      </c>
      <c r="I164" s="14">
        <v>137.69999999999999</v>
      </c>
      <c r="J164" s="14">
        <v>118.1</v>
      </c>
      <c r="K164" s="14">
        <v>137.9</v>
      </c>
      <c r="L164" s="14">
        <v>125.6</v>
      </c>
      <c r="M164" s="14">
        <v>138.30000000000001</v>
      </c>
      <c r="N164" s="14">
        <v>119.4</v>
      </c>
      <c r="O164" s="14">
        <v>136</v>
      </c>
      <c r="P164" s="14">
        <v>127.6</v>
      </c>
      <c r="Q164" s="14">
        <v>144.5</v>
      </c>
      <c r="R164" s="14">
        <v>133.69999999999999</v>
      </c>
      <c r="S164" s="14">
        <v>146.19999999999999</v>
      </c>
      <c r="T164" s="14">
        <v>138.19999999999999</v>
      </c>
      <c r="U164" s="14">
        <v>131.4</v>
      </c>
      <c r="V164" s="14">
        <v>137.19999999999999</v>
      </c>
      <c r="W164" s="14">
        <v>132.1</v>
      </c>
      <c r="X164" s="14">
        <v>129.4</v>
      </c>
      <c r="Y164" s="14">
        <v>130.9</v>
      </c>
      <c r="Z164" s="14">
        <v>128.4</v>
      </c>
      <c r="AA164" s="14">
        <v>116.7</v>
      </c>
      <c r="AB164" s="14">
        <v>125.7</v>
      </c>
      <c r="AC164" s="14">
        <v>134.80000000000001</v>
      </c>
      <c r="AD164" s="14">
        <v>123</v>
      </c>
      <c r="AE164" s="14">
        <v>125.3</v>
      </c>
      <c r="AF164" s="14">
        <v>131.4</v>
      </c>
    </row>
    <row r="165" spans="2:32" hidden="1" x14ac:dyDescent="0.3">
      <c r="B165" s="13" t="s">
        <v>30</v>
      </c>
      <c r="C165" s="14">
        <v>2017</v>
      </c>
      <c r="D165" s="14" t="s">
        <v>146</v>
      </c>
      <c r="E165" s="14" t="str">
        <f t="shared" si="3"/>
        <v>Jun-17</v>
      </c>
      <c r="F165" s="14">
        <v>133.5</v>
      </c>
      <c r="G165" s="14">
        <v>143.69999999999999</v>
      </c>
      <c r="H165" s="14">
        <v>128</v>
      </c>
      <c r="I165" s="14">
        <v>138.6</v>
      </c>
      <c r="J165" s="14">
        <v>120.9</v>
      </c>
      <c r="K165" s="14">
        <v>140.9</v>
      </c>
      <c r="L165" s="14">
        <v>128.80000000000001</v>
      </c>
      <c r="M165" s="14">
        <v>140.19999999999999</v>
      </c>
      <c r="N165" s="14">
        <v>118.9</v>
      </c>
      <c r="O165" s="14">
        <v>133.5</v>
      </c>
      <c r="P165" s="14">
        <v>130.4</v>
      </c>
      <c r="Q165" s="14">
        <v>146.5</v>
      </c>
      <c r="R165" s="14">
        <v>134.9</v>
      </c>
      <c r="S165" s="14">
        <v>145.80000000000001</v>
      </c>
      <c r="T165" s="14">
        <v>143.1</v>
      </c>
      <c r="U165" s="14">
        <v>137.69999999999999</v>
      </c>
      <c r="V165" s="14">
        <v>142.30000000000001</v>
      </c>
      <c r="W165" s="14" t="s">
        <v>48</v>
      </c>
      <c r="X165" s="14">
        <v>134.80000000000001</v>
      </c>
      <c r="Y165" s="14">
        <v>135.19999999999999</v>
      </c>
      <c r="Z165" s="14">
        <v>131.30000000000001</v>
      </c>
      <c r="AA165" s="14">
        <v>119.4</v>
      </c>
      <c r="AB165" s="14">
        <v>129.80000000000001</v>
      </c>
      <c r="AC165" s="14">
        <v>136.9</v>
      </c>
      <c r="AD165" s="14">
        <v>124.1</v>
      </c>
      <c r="AE165" s="14">
        <v>128.1</v>
      </c>
      <c r="AF165" s="14">
        <v>133.9</v>
      </c>
    </row>
    <row r="166" spans="2:32" hidden="1" x14ac:dyDescent="0.3">
      <c r="B166" s="13" t="s">
        <v>54</v>
      </c>
      <c r="C166" s="14">
        <v>2017</v>
      </c>
      <c r="D166" s="14" t="s">
        <v>146</v>
      </c>
      <c r="E166" s="14" t="str">
        <f t="shared" si="3"/>
        <v>Jun-17</v>
      </c>
      <c r="F166" s="14">
        <v>132.9</v>
      </c>
      <c r="G166" s="14">
        <v>148.69999999999999</v>
      </c>
      <c r="H166" s="14">
        <v>128.30000000000001</v>
      </c>
      <c r="I166" s="14">
        <v>137.30000000000001</v>
      </c>
      <c r="J166" s="14">
        <v>113.5</v>
      </c>
      <c r="K166" s="14">
        <v>137.19999999999999</v>
      </c>
      <c r="L166" s="14">
        <v>142.19999999999999</v>
      </c>
      <c r="M166" s="14">
        <v>128.19999999999999</v>
      </c>
      <c r="N166" s="14">
        <v>120.9</v>
      </c>
      <c r="O166" s="14">
        <v>138.80000000000001</v>
      </c>
      <c r="P166" s="14">
        <v>124.2</v>
      </c>
      <c r="Q166" s="14">
        <v>143.1</v>
      </c>
      <c r="R166" s="14">
        <v>135.69999999999999</v>
      </c>
      <c r="S166" s="14">
        <v>148.6</v>
      </c>
      <c r="T166" s="14">
        <v>131.5</v>
      </c>
      <c r="U166" s="14">
        <v>123.2</v>
      </c>
      <c r="V166" s="14">
        <v>130.19999999999999</v>
      </c>
      <c r="W166" s="14">
        <v>131.4</v>
      </c>
      <c r="X166" s="14">
        <v>119</v>
      </c>
      <c r="Y166" s="14">
        <v>126.8</v>
      </c>
      <c r="Z166" s="14">
        <v>123.8</v>
      </c>
      <c r="AA166" s="14">
        <v>113.9</v>
      </c>
      <c r="AB166" s="14">
        <v>122.9</v>
      </c>
      <c r="AC166" s="14">
        <v>134.30000000000001</v>
      </c>
      <c r="AD166" s="14">
        <v>122.5</v>
      </c>
      <c r="AE166" s="14">
        <v>122.7</v>
      </c>
      <c r="AF166" s="14">
        <v>129.9</v>
      </c>
    </row>
    <row r="167" spans="2:32" hidden="1" x14ac:dyDescent="0.3">
      <c r="B167" s="13" t="s">
        <v>73</v>
      </c>
      <c r="C167" s="14">
        <v>2017</v>
      </c>
      <c r="D167" s="14" t="s">
        <v>146</v>
      </c>
      <c r="E167" s="14" t="str">
        <f t="shared" si="3"/>
        <v>Jun-17</v>
      </c>
      <c r="F167" s="14">
        <v>133.30000000000001</v>
      </c>
      <c r="G167" s="14">
        <v>145.5</v>
      </c>
      <c r="H167" s="14">
        <v>128.1</v>
      </c>
      <c r="I167" s="14">
        <v>138.1</v>
      </c>
      <c r="J167" s="14">
        <v>118.2</v>
      </c>
      <c r="K167" s="14">
        <v>139.19999999999999</v>
      </c>
      <c r="L167" s="14">
        <v>133.30000000000001</v>
      </c>
      <c r="M167" s="14">
        <v>136.19999999999999</v>
      </c>
      <c r="N167" s="14">
        <v>119.6</v>
      </c>
      <c r="O167" s="14">
        <v>135.30000000000001</v>
      </c>
      <c r="P167" s="14">
        <v>127.8</v>
      </c>
      <c r="Q167" s="14">
        <v>144.9</v>
      </c>
      <c r="R167" s="14">
        <v>135.19999999999999</v>
      </c>
      <c r="S167" s="14">
        <v>146.5</v>
      </c>
      <c r="T167" s="14">
        <v>138.5</v>
      </c>
      <c r="U167" s="14">
        <v>131.69999999999999</v>
      </c>
      <c r="V167" s="14">
        <v>137.5</v>
      </c>
      <c r="W167" s="14">
        <v>131.4</v>
      </c>
      <c r="X167" s="14">
        <v>128.80000000000001</v>
      </c>
      <c r="Y167" s="14">
        <v>131.19999999999999</v>
      </c>
      <c r="Z167" s="14">
        <v>128.5</v>
      </c>
      <c r="AA167" s="14">
        <v>116.5</v>
      </c>
      <c r="AB167" s="14">
        <v>125.9</v>
      </c>
      <c r="AC167" s="14">
        <v>135.4</v>
      </c>
      <c r="AD167" s="14">
        <v>123.4</v>
      </c>
      <c r="AE167" s="14">
        <v>125.5</v>
      </c>
      <c r="AF167" s="14">
        <v>132</v>
      </c>
    </row>
    <row r="168" spans="2:32" hidden="1" x14ac:dyDescent="0.3">
      <c r="B168" s="13" t="s">
        <v>30</v>
      </c>
      <c r="C168" s="14">
        <v>2017</v>
      </c>
      <c r="D168" s="14" t="s">
        <v>163</v>
      </c>
      <c r="E168" s="14" t="str">
        <f t="shared" si="3"/>
        <v>Jul-17</v>
      </c>
      <c r="F168" s="14">
        <v>134</v>
      </c>
      <c r="G168" s="14">
        <v>144.19999999999999</v>
      </c>
      <c r="H168" s="14">
        <v>129.80000000000001</v>
      </c>
      <c r="I168" s="14">
        <v>139</v>
      </c>
      <c r="J168" s="14">
        <v>120.9</v>
      </c>
      <c r="K168" s="14">
        <v>143.9</v>
      </c>
      <c r="L168" s="14">
        <v>151.5</v>
      </c>
      <c r="M168" s="14">
        <v>138.1</v>
      </c>
      <c r="N168" s="14">
        <v>120</v>
      </c>
      <c r="O168" s="14">
        <v>133.9</v>
      </c>
      <c r="P168" s="14">
        <v>131.4</v>
      </c>
      <c r="Q168" s="14">
        <v>147.69999999999999</v>
      </c>
      <c r="R168" s="14">
        <v>138.5</v>
      </c>
      <c r="S168" s="14">
        <v>147.4</v>
      </c>
      <c r="T168" s="14">
        <v>144.30000000000001</v>
      </c>
      <c r="U168" s="14">
        <v>138.1</v>
      </c>
      <c r="V168" s="14">
        <v>143.5</v>
      </c>
      <c r="W168" s="14" t="s">
        <v>48</v>
      </c>
      <c r="X168" s="14">
        <v>135.30000000000001</v>
      </c>
      <c r="Y168" s="14">
        <v>136.1</v>
      </c>
      <c r="Z168" s="14">
        <v>132.1</v>
      </c>
      <c r="AA168" s="14">
        <v>119.1</v>
      </c>
      <c r="AB168" s="14">
        <v>130.6</v>
      </c>
      <c r="AC168" s="14">
        <v>138.6</v>
      </c>
      <c r="AD168" s="14">
        <v>124.4</v>
      </c>
      <c r="AE168" s="14">
        <v>128.6</v>
      </c>
      <c r="AF168" s="14">
        <v>136.19999999999999</v>
      </c>
    </row>
    <row r="169" spans="2:32" hidden="1" x14ac:dyDescent="0.3">
      <c r="B169" s="13" t="s">
        <v>54</v>
      </c>
      <c r="C169" s="14">
        <v>2017</v>
      </c>
      <c r="D169" s="14" t="s">
        <v>163</v>
      </c>
      <c r="E169" s="14" t="str">
        <f t="shared" si="3"/>
        <v>Jul-17</v>
      </c>
      <c r="F169" s="14">
        <v>132.80000000000001</v>
      </c>
      <c r="G169" s="14">
        <v>148.4</v>
      </c>
      <c r="H169" s="14">
        <v>129.4</v>
      </c>
      <c r="I169" s="14">
        <v>137.69999999999999</v>
      </c>
      <c r="J169" s="14">
        <v>113.4</v>
      </c>
      <c r="K169" s="14">
        <v>139.4</v>
      </c>
      <c r="L169" s="14">
        <v>175.1</v>
      </c>
      <c r="M169" s="14">
        <v>124.7</v>
      </c>
      <c r="N169" s="14">
        <v>121.5</v>
      </c>
      <c r="O169" s="14">
        <v>137.80000000000001</v>
      </c>
      <c r="P169" s="14">
        <v>124.4</v>
      </c>
      <c r="Q169" s="14">
        <v>143.69999999999999</v>
      </c>
      <c r="R169" s="14">
        <v>139.80000000000001</v>
      </c>
      <c r="S169" s="14">
        <v>150.5</v>
      </c>
      <c r="T169" s="14">
        <v>131.6</v>
      </c>
      <c r="U169" s="14">
        <v>123.7</v>
      </c>
      <c r="V169" s="14">
        <v>130.4</v>
      </c>
      <c r="W169" s="14">
        <v>132.6</v>
      </c>
      <c r="X169" s="14">
        <v>119.7</v>
      </c>
      <c r="Y169" s="14">
        <v>127.2</v>
      </c>
      <c r="Z169" s="14">
        <v>125</v>
      </c>
      <c r="AA169" s="14">
        <v>113.2</v>
      </c>
      <c r="AB169" s="14">
        <v>123.5</v>
      </c>
      <c r="AC169" s="14">
        <v>135.5</v>
      </c>
      <c r="AD169" s="14">
        <v>122.4</v>
      </c>
      <c r="AE169" s="14">
        <v>123</v>
      </c>
      <c r="AF169" s="14">
        <v>131.80000000000001</v>
      </c>
    </row>
    <row r="170" spans="2:32" hidden="1" x14ac:dyDescent="0.3">
      <c r="B170" s="13" t="s">
        <v>73</v>
      </c>
      <c r="C170" s="14">
        <v>2017</v>
      </c>
      <c r="D170" s="14" t="s">
        <v>163</v>
      </c>
      <c r="E170" s="14" t="str">
        <f t="shared" si="3"/>
        <v>Jul-17</v>
      </c>
      <c r="F170" s="14">
        <v>133.6</v>
      </c>
      <c r="G170" s="14">
        <v>145.69999999999999</v>
      </c>
      <c r="H170" s="14">
        <v>129.6</v>
      </c>
      <c r="I170" s="14">
        <v>138.5</v>
      </c>
      <c r="J170" s="14">
        <v>118.1</v>
      </c>
      <c r="K170" s="14">
        <v>141.80000000000001</v>
      </c>
      <c r="L170" s="14">
        <v>159.5</v>
      </c>
      <c r="M170" s="14">
        <v>133.6</v>
      </c>
      <c r="N170" s="14">
        <v>120.5</v>
      </c>
      <c r="O170" s="14">
        <v>135.19999999999999</v>
      </c>
      <c r="P170" s="14">
        <v>128.5</v>
      </c>
      <c r="Q170" s="14">
        <v>145.80000000000001</v>
      </c>
      <c r="R170" s="14">
        <v>139</v>
      </c>
      <c r="S170" s="14">
        <v>148.19999999999999</v>
      </c>
      <c r="T170" s="14">
        <v>139.30000000000001</v>
      </c>
      <c r="U170" s="14">
        <v>132.1</v>
      </c>
      <c r="V170" s="14">
        <v>138.30000000000001</v>
      </c>
      <c r="W170" s="14">
        <v>132.6</v>
      </c>
      <c r="X170" s="14">
        <v>129.4</v>
      </c>
      <c r="Y170" s="14">
        <v>131.9</v>
      </c>
      <c r="Z170" s="14">
        <v>129.4</v>
      </c>
      <c r="AA170" s="14">
        <v>116</v>
      </c>
      <c r="AB170" s="14">
        <v>126.6</v>
      </c>
      <c r="AC170" s="14">
        <v>136.80000000000001</v>
      </c>
      <c r="AD170" s="14">
        <v>123.6</v>
      </c>
      <c r="AE170" s="14">
        <v>125.9</v>
      </c>
      <c r="AF170" s="14">
        <v>134.19999999999999</v>
      </c>
    </row>
    <row r="171" spans="2:32" hidden="1" x14ac:dyDescent="0.3">
      <c r="B171" s="13" t="s">
        <v>30</v>
      </c>
      <c r="C171" s="14">
        <v>2017</v>
      </c>
      <c r="D171" s="14" t="s">
        <v>182</v>
      </c>
      <c r="E171" s="14" t="str">
        <f t="shared" si="3"/>
        <v>Aug-17</v>
      </c>
      <c r="F171" s="14">
        <v>134.80000000000001</v>
      </c>
      <c r="G171" s="14">
        <v>143.1</v>
      </c>
      <c r="H171" s="14">
        <v>130</v>
      </c>
      <c r="I171" s="14">
        <v>139.4</v>
      </c>
      <c r="J171" s="14">
        <v>120.5</v>
      </c>
      <c r="K171" s="14">
        <v>148</v>
      </c>
      <c r="L171" s="14">
        <v>162.9</v>
      </c>
      <c r="M171" s="14">
        <v>137.4</v>
      </c>
      <c r="N171" s="14">
        <v>120.8</v>
      </c>
      <c r="O171" s="14">
        <v>134.69999999999999</v>
      </c>
      <c r="P171" s="14">
        <v>131.6</v>
      </c>
      <c r="Q171" s="14">
        <v>148.69999999999999</v>
      </c>
      <c r="R171" s="14">
        <v>140.6</v>
      </c>
      <c r="S171" s="14">
        <v>149</v>
      </c>
      <c r="T171" s="14">
        <v>145.30000000000001</v>
      </c>
      <c r="U171" s="14">
        <v>139.19999999999999</v>
      </c>
      <c r="V171" s="14">
        <v>144.5</v>
      </c>
      <c r="W171" s="14" t="s">
        <v>48</v>
      </c>
      <c r="X171" s="14">
        <v>136.4</v>
      </c>
      <c r="Y171" s="14">
        <v>137.30000000000001</v>
      </c>
      <c r="Z171" s="14">
        <v>133</v>
      </c>
      <c r="AA171" s="14">
        <v>120.3</v>
      </c>
      <c r="AB171" s="14">
        <v>131.5</v>
      </c>
      <c r="AC171" s="14">
        <v>140.19999999999999</v>
      </c>
      <c r="AD171" s="14">
        <v>125.4</v>
      </c>
      <c r="AE171" s="14">
        <v>129.69999999999999</v>
      </c>
      <c r="AF171" s="14">
        <v>137.80000000000001</v>
      </c>
    </row>
    <row r="172" spans="2:32" hidden="1" x14ac:dyDescent="0.3">
      <c r="B172" s="13" t="s">
        <v>54</v>
      </c>
      <c r="C172" s="14">
        <v>2017</v>
      </c>
      <c r="D172" s="14" t="s">
        <v>182</v>
      </c>
      <c r="E172" s="14" t="str">
        <f t="shared" si="3"/>
        <v>Aug-17</v>
      </c>
      <c r="F172" s="14">
        <v>133.19999999999999</v>
      </c>
      <c r="G172" s="14">
        <v>143.9</v>
      </c>
      <c r="H172" s="14">
        <v>128.30000000000001</v>
      </c>
      <c r="I172" s="14">
        <v>138.30000000000001</v>
      </c>
      <c r="J172" s="14">
        <v>114.1</v>
      </c>
      <c r="K172" s="14">
        <v>142.69999999999999</v>
      </c>
      <c r="L172" s="14">
        <v>179.8</v>
      </c>
      <c r="M172" s="14">
        <v>123.5</v>
      </c>
      <c r="N172" s="14">
        <v>122.1</v>
      </c>
      <c r="O172" s="14">
        <v>137.5</v>
      </c>
      <c r="P172" s="14">
        <v>124.6</v>
      </c>
      <c r="Q172" s="14">
        <v>144.5</v>
      </c>
      <c r="R172" s="14">
        <v>140.5</v>
      </c>
      <c r="S172" s="14">
        <v>152.1</v>
      </c>
      <c r="T172" s="14">
        <v>132.69999999999999</v>
      </c>
      <c r="U172" s="14">
        <v>124.3</v>
      </c>
      <c r="V172" s="14">
        <v>131.4</v>
      </c>
      <c r="W172" s="14">
        <v>134.4</v>
      </c>
      <c r="X172" s="14">
        <v>118.9</v>
      </c>
      <c r="Y172" s="14">
        <v>127.7</v>
      </c>
      <c r="Z172" s="14">
        <v>125.7</v>
      </c>
      <c r="AA172" s="14">
        <v>114.6</v>
      </c>
      <c r="AB172" s="14">
        <v>124.1</v>
      </c>
      <c r="AC172" s="14">
        <v>135.69999999999999</v>
      </c>
      <c r="AD172" s="14">
        <v>123.3</v>
      </c>
      <c r="AE172" s="14">
        <v>123.8</v>
      </c>
      <c r="AF172" s="14">
        <v>132.69999999999999</v>
      </c>
    </row>
    <row r="173" spans="2:32" hidden="1" x14ac:dyDescent="0.3">
      <c r="B173" s="13" t="s">
        <v>73</v>
      </c>
      <c r="C173" s="14">
        <v>2017</v>
      </c>
      <c r="D173" s="14" t="s">
        <v>182</v>
      </c>
      <c r="E173" s="14" t="str">
        <f t="shared" si="3"/>
        <v>Aug-17</v>
      </c>
      <c r="F173" s="14">
        <v>134.30000000000001</v>
      </c>
      <c r="G173" s="14">
        <v>143.4</v>
      </c>
      <c r="H173" s="14">
        <v>129.30000000000001</v>
      </c>
      <c r="I173" s="14">
        <v>139</v>
      </c>
      <c r="J173" s="14">
        <v>118.1</v>
      </c>
      <c r="K173" s="14">
        <v>145.5</v>
      </c>
      <c r="L173" s="14">
        <v>168.6</v>
      </c>
      <c r="M173" s="14">
        <v>132.69999999999999</v>
      </c>
      <c r="N173" s="14">
        <v>121.2</v>
      </c>
      <c r="O173" s="14">
        <v>135.6</v>
      </c>
      <c r="P173" s="14">
        <v>128.69999999999999</v>
      </c>
      <c r="Q173" s="14">
        <v>146.80000000000001</v>
      </c>
      <c r="R173" s="14">
        <v>140.6</v>
      </c>
      <c r="S173" s="14">
        <v>149.80000000000001</v>
      </c>
      <c r="T173" s="14">
        <v>140.30000000000001</v>
      </c>
      <c r="U173" s="14">
        <v>133</v>
      </c>
      <c r="V173" s="14">
        <v>139.30000000000001</v>
      </c>
      <c r="W173" s="14">
        <v>134.4</v>
      </c>
      <c r="X173" s="14">
        <v>129.80000000000001</v>
      </c>
      <c r="Y173" s="14">
        <v>132.80000000000001</v>
      </c>
      <c r="Z173" s="14">
        <v>130.19999999999999</v>
      </c>
      <c r="AA173" s="14">
        <v>117.3</v>
      </c>
      <c r="AB173" s="14">
        <v>127.3</v>
      </c>
      <c r="AC173" s="14">
        <v>137.6</v>
      </c>
      <c r="AD173" s="14">
        <v>124.5</v>
      </c>
      <c r="AE173" s="14">
        <v>126.8</v>
      </c>
      <c r="AF173" s="14">
        <v>135.4</v>
      </c>
    </row>
    <row r="174" spans="2:32" hidden="1" x14ac:dyDescent="0.3">
      <c r="B174" s="13" t="s">
        <v>30</v>
      </c>
      <c r="C174" s="14">
        <v>2017</v>
      </c>
      <c r="D174" s="14" t="s">
        <v>197</v>
      </c>
      <c r="E174" s="14" t="str">
        <f t="shared" si="3"/>
        <v>Sep-17</v>
      </c>
      <c r="F174" s="14">
        <v>135.19999999999999</v>
      </c>
      <c r="G174" s="14">
        <v>142</v>
      </c>
      <c r="H174" s="14">
        <v>130.5</v>
      </c>
      <c r="I174" s="14">
        <v>140.19999999999999</v>
      </c>
      <c r="J174" s="14">
        <v>120.7</v>
      </c>
      <c r="K174" s="14">
        <v>147.80000000000001</v>
      </c>
      <c r="L174" s="14">
        <v>154.5</v>
      </c>
      <c r="M174" s="14">
        <v>137.1</v>
      </c>
      <c r="N174" s="14">
        <v>121</v>
      </c>
      <c r="O174" s="14">
        <v>134.69999999999999</v>
      </c>
      <c r="P174" s="14">
        <v>131.69999999999999</v>
      </c>
      <c r="Q174" s="14">
        <v>149.30000000000001</v>
      </c>
      <c r="R174" s="14">
        <v>139.6</v>
      </c>
      <c r="S174" s="14">
        <v>149.80000000000001</v>
      </c>
      <c r="T174" s="14">
        <v>146.1</v>
      </c>
      <c r="U174" s="14">
        <v>139.69999999999999</v>
      </c>
      <c r="V174" s="14">
        <v>145.19999999999999</v>
      </c>
      <c r="W174" s="14" t="s">
        <v>48</v>
      </c>
      <c r="X174" s="14">
        <v>137.4</v>
      </c>
      <c r="Y174" s="14">
        <v>137.9</v>
      </c>
      <c r="Z174" s="14">
        <v>133.4</v>
      </c>
      <c r="AA174" s="14">
        <v>121.2</v>
      </c>
      <c r="AB174" s="14">
        <v>132.30000000000001</v>
      </c>
      <c r="AC174" s="14">
        <v>139.6</v>
      </c>
      <c r="AD174" s="14">
        <v>126.7</v>
      </c>
      <c r="AE174" s="14">
        <v>130.30000000000001</v>
      </c>
      <c r="AF174" s="14">
        <v>137.6</v>
      </c>
    </row>
    <row r="175" spans="2:32" hidden="1" x14ac:dyDescent="0.3">
      <c r="B175" s="13" t="s">
        <v>54</v>
      </c>
      <c r="C175" s="14">
        <v>2017</v>
      </c>
      <c r="D175" s="14" t="s">
        <v>197</v>
      </c>
      <c r="E175" s="14" t="str">
        <f t="shared" si="3"/>
        <v>Sep-17</v>
      </c>
      <c r="F175" s="14">
        <v>133.6</v>
      </c>
      <c r="G175" s="14">
        <v>143</v>
      </c>
      <c r="H175" s="14">
        <v>129.69999999999999</v>
      </c>
      <c r="I175" s="14">
        <v>138.69999999999999</v>
      </c>
      <c r="J175" s="14">
        <v>114.5</v>
      </c>
      <c r="K175" s="14">
        <v>137.5</v>
      </c>
      <c r="L175" s="14">
        <v>160.69999999999999</v>
      </c>
      <c r="M175" s="14">
        <v>124.5</v>
      </c>
      <c r="N175" s="14">
        <v>122.4</v>
      </c>
      <c r="O175" s="14">
        <v>137.30000000000001</v>
      </c>
      <c r="P175" s="14">
        <v>124.8</v>
      </c>
      <c r="Q175" s="14">
        <v>145</v>
      </c>
      <c r="R175" s="14">
        <v>138</v>
      </c>
      <c r="S175" s="14">
        <v>153.6</v>
      </c>
      <c r="T175" s="14">
        <v>133.30000000000001</v>
      </c>
      <c r="U175" s="14">
        <v>124.6</v>
      </c>
      <c r="V175" s="14">
        <v>132</v>
      </c>
      <c r="W175" s="14">
        <v>135.69999999999999</v>
      </c>
      <c r="X175" s="14">
        <v>120.6</v>
      </c>
      <c r="Y175" s="14">
        <v>128.1</v>
      </c>
      <c r="Z175" s="14">
        <v>126.1</v>
      </c>
      <c r="AA175" s="14">
        <v>115.7</v>
      </c>
      <c r="AB175" s="14">
        <v>124.5</v>
      </c>
      <c r="AC175" s="14">
        <v>135.9</v>
      </c>
      <c r="AD175" s="14">
        <v>124.4</v>
      </c>
      <c r="AE175" s="14">
        <v>124.5</v>
      </c>
      <c r="AF175" s="14">
        <v>132.4</v>
      </c>
    </row>
    <row r="176" spans="2:32" hidden="1" x14ac:dyDescent="0.3">
      <c r="B176" s="13" t="s">
        <v>73</v>
      </c>
      <c r="C176" s="14">
        <v>2017</v>
      </c>
      <c r="D176" s="14" t="s">
        <v>197</v>
      </c>
      <c r="E176" s="14" t="str">
        <f t="shared" si="3"/>
        <v>Sep-17</v>
      </c>
      <c r="F176" s="14">
        <v>134.69999999999999</v>
      </c>
      <c r="G176" s="14">
        <v>142.4</v>
      </c>
      <c r="H176" s="14">
        <v>130.19999999999999</v>
      </c>
      <c r="I176" s="14">
        <v>139.6</v>
      </c>
      <c r="J176" s="14">
        <v>118.4</v>
      </c>
      <c r="K176" s="14">
        <v>143</v>
      </c>
      <c r="L176" s="14">
        <v>156.6</v>
      </c>
      <c r="M176" s="14">
        <v>132.9</v>
      </c>
      <c r="N176" s="14">
        <v>121.5</v>
      </c>
      <c r="O176" s="14">
        <v>135.6</v>
      </c>
      <c r="P176" s="14">
        <v>128.80000000000001</v>
      </c>
      <c r="Q176" s="14">
        <v>147.30000000000001</v>
      </c>
      <c r="R176" s="14">
        <v>139</v>
      </c>
      <c r="S176" s="14">
        <v>150.80000000000001</v>
      </c>
      <c r="T176" s="14">
        <v>141.1</v>
      </c>
      <c r="U176" s="14">
        <v>133.4</v>
      </c>
      <c r="V176" s="14">
        <v>140</v>
      </c>
      <c r="W176" s="14">
        <v>135.69999999999999</v>
      </c>
      <c r="X176" s="14">
        <v>131</v>
      </c>
      <c r="Y176" s="14">
        <v>133.30000000000001</v>
      </c>
      <c r="Z176" s="14">
        <v>130.6</v>
      </c>
      <c r="AA176" s="14">
        <v>118.3</v>
      </c>
      <c r="AB176" s="14">
        <v>127.9</v>
      </c>
      <c r="AC176" s="14">
        <v>137.4</v>
      </c>
      <c r="AD176" s="14">
        <v>125.7</v>
      </c>
      <c r="AE176" s="14">
        <v>127.5</v>
      </c>
      <c r="AF176" s="14">
        <v>135.19999999999999</v>
      </c>
    </row>
    <row r="177" spans="2:32" hidden="1" x14ac:dyDescent="0.3">
      <c r="B177" s="13" t="s">
        <v>30</v>
      </c>
      <c r="C177" s="14">
        <v>2017</v>
      </c>
      <c r="D177" s="14" t="s">
        <v>207</v>
      </c>
      <c r="E177" s="14" t="str">
        <f t="shared" si="3"/>
        <v>Oct-17</v>
      </c>
      <c r="F177" s="14">
        <v>135.9</v>
      </c>
      <c r="G177" s="14">
        <v>141.9</v>
      </c>
      <c r="H177" s="14">
        <v>131</v>
      </c>
      <c r="I177" s="14">
        <v>141.5</v>
      </c>
      <c r="J177" s="14">
        <v>121.4</v>
      </c>
      <c r="K177" s="14">
        <v>146.69999999999999</v>
      </c>
      <c r="L177" s="14">
        <v>157.1</v>
      </c>
      <c r="M177" s="14">
        <v>136.4</v>
      </c>
      <c r="N177" s="14">
        <v>121.4</v>
      </c>
      <c r="O177" s="14">
        <v>135.6</v>
      </c>
      <c r="P177" s="14">
        <v>131.30000000000001</v>
      </c>
      <c r="Q177" s="14">
        <v>150.30000000000001</v>
      </c>
      <c r="R177" s="14">
        <v>140.4</v>
      </c>
      <c r="S177" s="14">
        <v>150.5</v>
      </c>
      <c r="T177" s="14">
        <v>147.19999999999999</v>
      </c>
      <c r="U177" s="14">
        <v>140.6</v>
      </c>
      <c r="V177" s="14">
        <v>146.19999999999999</v>
      </c>
      <c r="W177" s="14" t="s">
        <v>48</v>
      </c>
      <c r="X177" s="14">
        <v>138.1</v>
      </c>
      <c r="Y177" s="14">
        <v>138.4</v>
      </c>
      <c r="Z177" s="14">
        <v>134.19999999999999</v>
      </c>
      <c r="AA177" s="14">
        <v>121</v>
      </c>
      <c r="AB177" s="14">
        <v>133</v>
      </c>
      <c r="AC177" s="14">
        <v>140.1</v>
      </c>
      <c r="AD177" s="14">
        <v>127.4</v>
      </c>
      <c r="AE177" s="14">
        <v>130.69999999999999</v>
      </c>
      <c r="AF177" s="14">
        <v>138.30000000000001</v>
      </c>
    </row>
    <row r="178" spans="2:32" hidden="1" x14ac:dyDescent="0.3">
      <c r="B178" s="13" t="s">
        <v>54</v>
      </c>
      <c r="C178" s="14">
        <v>2017</v>
      </c>
      <c r="D178" s="14" t="s">
        <v>207</v>
      </c>
      <c r="E178" s="14" t="str">
        <f t="shared" si="3"/>
        <v>Oct-17</v>
      </c>
      <c r="F178" s="14">
        <v>133.9</v>
      </c>
      <c r="G178" s="14">
        <v>142.80000000000001</v>
      </c>
      <c r="H178" s="14">
        <v>131.4</v>
      </c>
      <c r="I178" s="14">
        <v>139.1</v>
      </c>
      <c r="J178" s="14">
        <v>114.9</v>
      </c>
      <c r="K178" s="14">
        <v>135.6</v>
      </c>
      <c r="L178" s="14">
        <v>173.2</v>
      </c>
      <c r="M178" s="14">
        <v>124.1</v>
      </c>
      <c r="N178" s="14">
        <v>122.6</v>
      </c>
      <c r="O178" s="14">
        <v>137.80000000000001</v>
      </c>
      <c r="P178" s="14">
        <v>125.1</v>
      </c>
      <c r="Q178" s="14">
        <v>145.5</v>
      </c>
      <c r="R178" s="14">
        <v>139.69999999999999</v>
      </c>
      <c r="S178" s="14">
        <v>154.6</v>
      </c>
      <c r="T178" s="14">
        <v>134</v>
      </c>
      <c r="U178" s="14">
        <v>124.9</v>
      </c>
      <c r="V178" s="14">
        <v>132.6</v>
      </c>
      <c r="W178" s="14">
        <v>137.30000000000001</v>
      </c>
      <c r="X178" s="14">
        <v>122.6</v>
      </c>
      <c r="Y178" s="14">
        <v>128.30000000000001</v>
      </c>
      <c r="Z178" s="14">
        <v>126.6</v>
      </c>
      <c r="AA178" s="14">
        <v>115</v>
      </c>
      <c r="AB178" s="14">
        <v>124.8</v>
      </c>
      <c r="AC178" s="14">
        <v>136.30000000000001</v>
      </c>
      <c r="AD178" s="14">
        <v>124.6</v>
      </c>
      <c r="AE178" s="14">
        <v>124.5</v>
      </c>
      <c r="AF178" s="14">
        <v>133.5</v>
      </c>
    </row>
    <row r="179" spans="2:32" hidden="1" x14ac:dyDescent="0.3">
      <c r="B179" s="13" t="s">
        <v>73</v>
      </c>
      <c r="C179" s="14">
        <v>2017</v>
      </c>
      <c r="D179" s="14" t="s">
        <v>207</v>
      </c>
      <c r="E179" s="14" t="str">
        <f t="shared" si="3"/>
        <v>Oct-17</v>
      </c>
      <c r="F179" s="14">
        <v>135.30000000000001</v>
      </c>
      <c r="G179" s="14">
        <v>142.19999999999999</v>
      </c>
      <c r="H179" s="14">
        <v>131.19999999999999</v>
      </c>
      <c r="I179" s="14">
        <v>140.6</v>
      </c>
      <c r="J179" s="14">
        <v>119</v>
      </c>
      <c r="K179" s="14">
        <v>141.5</v>
      </c>
      <c r="L179" s="14">
        <v>162.6</v>
      </c>
      <c r="M179" s="14">
        <v>132.30000000000001</v>
      </c>
      <c r="N179" s="14">
        <v>121.8</v>
      </c>
      <c r="O179" s="14">
        <v>136.30000000000001</v>
      </c>
      <c r="P179" s="14">
        <v>128.69999999999999</v>
      </c>
      <c r="Q179" s="14">
        <v>148.1</v>
      </c>
      <c r="R179" s="14">
        <v>140.1</v>
      </c>
      <c r="S179" s="14">
        <v>151.6</v>
      </c>
      <c r="T179" s="14">
        <v>142</v>
      </c>
      <c r="U179" s="14">
        <v>134.1</v>
      </c>
      <c r="V179" s="14">
        <v>140.80000000000001</v>
      </c>
      <c r="W179" s="14">
        <v>137.30000000000001</v>
      </c>
      <c r="X179" s="14">
        <v>132.19999999999999</v>
      </c>
      <c r="Y179" s="14">
        <v>133.6</v>
      </c>
      <c r="Z179" s="14">
        <v>131.30000000000001</v>
      </c>
      <c r="AA179" s="14">
        <v>117.8</v>
      </c>
      <c r="AB179" s="14">
        <v>128.4</v>
      </c>
      <c r="AC179" s="14">
        <v>137.9</v>
      </c>
      <c r="AD179" s="14">
        <v>126.2</v>
      </c>
      <c r="AE179" s="14">
        <v>127.7</v>
      </c>
      <c r="AF179" s="14">
        <v>136.1</v>
      </c>
    </row>
    <row r="180" spans="2:32" hidden="1" x14ac:dyDescent="0.3">
      <c r="B180" s="13" t="s">
        <v>30</v>
      </c>
      <c r="C180" s="14">
        <v>2017</v>
      </c>
      <c r="D180" s="14" t="s">
        <v>233</v>
      </c>
      <c r="E180" s="14" t="str">
        <f t="shared" si="3"/>
        <v>Nov-17</v>
      </c>
      <c r="F180" s="14">
        <v>136.30000000000001</v>
      </c>
      <c r="G180" s="14">
        <v>142.5</v>
      </c>
      <c r="H180" s="14">
        <v>140.5</v>
      </c>
      <c r="I180" s="14">
        <v>141.5</v>
      </c>
      <c r="J180" s="14">
        <v>121.6</v>
      </c>
      <c r="K180" s="14">
        <v>147.30000000000001</v>
      </c>
      <c r="L180" s="14">
        <v>168</v>
      </c>
      <c r="M180" s="14">
        <v>135.80000000000001</v>
      </c>
      <c r="N180" s="14">
        <v>122.5</v>
      </c>
      <c r="O180" s="14">
        <v>136</v>
      </c>
      <c r="P180" s="14">
        <v>131.9</v>
      </c>
      <c r="Q180" s="14">
        <v>151.4</v>
      </c>
      <c r="R180" s="14">
        <v>142.4</v>
      </c>
      <c r="S180" s="14">
        <v>152.1</v>
      </c>
      <c r="T180" s="14">
        <v>148.19999999999999</v>
      </c>
      <c r="U180" s="14">
        <v>141.5</v>
      </c>
      <c r="V180" s="14">
        <v>147.30000000000001</v>
      </c>
      <c r="W180" s="14" t="s">
        <v>48</v>
      </c>
      <c r="X180" s="14">
        <v>141.1</v>
      </c>
      <c r="Y180" s="14">
        <v>139.4</v>
      </c>
      <c r="Z180" s="14">
        <v>135.80000000000001</v>
      </c>
      <c r="AA180" s="14">
        <v>121.6</v>
      </c>
      <c r="AB180" s="14">
        <v>133.69999999999999</v>
      </c>
      <c r="AC180" s="14">
        <v>141.5</v>
      </c>
      <c r="AD180" s="14">
        <v>128.1</v>
      </c>
      <c r="AE180" s="14">
        <v>131.69999999999999</v>
      </c>
      <c r="AF180" s="14">
        <v>140</v>
      </c>
    </row>
    <row r="181" spans="2:32" hidden="1" x14ac:dyDescent="0.3">
      <c r="B181" s="13" t="s">
        <v>54</v>
      </c>
      <c r="C181" s="14">
        <v>2017</v>
      </c>
      <c r="D181" s="14" t="s">
        <v>233</v>
      </c>
      <c r="E181" s="14" t="str">
        <f t="shared" si="3"/>
        <v>Nov-17</v>
      </c>
      <c r="F181" s="14">
        <v>134.30000000000001</v>
      </c>
      <c r="G181" s="14">
        <v>142.1</v>
      </c>
      <c r="H181" s="14">
        <v>146.69999999999999</v>
      </c>
      <c r="I181" s="14">
        <v>139.5</v>
      </c>
      <c r="J181" s="14">
        <v>115.2</v>
      </c>
      <c r="K181" s="14">
        <v>136.4</v>
      </c>
      <c r="L181" s="14">
        <v>185.2</v>
      </c>
      <c r="M181" s="14">
        <v>122.2</v>
      </c>
      <c r="N181" s="14">
        <v>123.9</v>
      </c>
      <c r="O181" s="14">
        <v>138.30000000000001</v>
      </c>
      <c r="P181" s="14">
        <v>125.4</v>
      </c>
      <c r="Q181" s="14">
        <v>146</v>
      </c>
      <c r="R181" s="14">
        <v>141.5</v>
      </c>
      <c r="S181" s="14">
        <v>156.19999999999999</v>
      </c>
      <c r="T181" s="14">
        <v>135</v>
      </c>
      <c r="U181" s="14">
        <v>125.4</v>
      </c>
      <c r="V181" s="14">
        <v>133.5</v>
      </c>
      <c r="W181" s="14">
        <v>138.6</v>
      </c>
      <c r="X181" s="14">
        <v>125.7</v>
      </c>
      <c r="Y181" s="14">
        <v>128.80000000000001</v>
      </c>
      <c r="Z181" s="14">
        <v>127.4</v>
      </c>
      <c r="AA181" s="14">
        <v>115.3</v>
      </c>
      <c r="AB181" s="14">
        <v>125.1</v>
      </c>
      <c r="AC181" s="14">
        <v>136.6</v>
      </c>
      <c r="AD181" s="14">
        <v>124.9</v>
      </c>
      <c r="AE181" s="14">
        <v>124.9</v>
      </c>
      <c r="AF181" s="14">
        <v>134.80000000000001</v>
      </c>
    </row>
    <row r="182" spans="2:32" hidden="1" x14ac:dyDescent="0.3">
      <c r="B182" s="13" t="s">
        <v>73</v>
      </c>
      <c r="C182" s="14">
        <v>2017</v>
      </c>
      <c r="D182" s="14" t="s">
        <v>233</v>
      </c>
      <c r="E182" s="14" t="str">
        <f t="shared" si="3"/>
        <v>Nov-17</v>
      </c>
      <c r="F182" s="14">
        <v>135.69999999999999</v>
      </c>
      <c r="G182" s="14">
        <v>142.4</v>
      </c>
      <c r="H182" s="14">
        <v>142.9</v>
      </c>
      <c r="I182" s="14">
        <v>140.80000000000001</v>
      </c>
      <c r="J182" s="14">
        <v>119.2</v>
      </c>
      <c r="K182" s="14">
        <v>142.19999999999999</v>
      </c>
      <c r="L182" s="14">
        <v>173.8</v>
      </c>
      <c r="M182" s="14">
        <v>131.19999999999999</v>
      </c>
      <c r="N182" s="14">
        <v>123</v>
      </c>
      <c r="O182" s="14">
        <v>136.80000000000001</v>
      </c>
      <c r="P182" s="14">
        <v>129.19999999999999</v>
      </c>
      <c r="Q182" s="14">
        <v>148.9</v>
      </c>
      <c r="R182" s="14">
        <v>142.1</v>
      </c>
      <c r="S182" s="14">
        <v>153.19999999999999</v>
      </c>
      <c r="T182" s="14">
        <v>143</v>
      </c>
      <c r="U182" s="14">
        <v>134.80000000000001</v>
      </c>
      <c r="V182" s="14">
        <v>141.80000000000001</v>
      </c>
      <c r="W182" s="14">
        <v>138.6</v>
      </c>
      <c r="X182" s="14">
        <v>135.30000000000001</v>
      </c>
      <c r="Y182" s="14">
        <v>134.4</v>
      </c>
      <c r="Z182" s="14">
        <v>132.6</v>
      </c>
      <c r="AA182" s="14">
        <v>118.3</v>
      </c>
      <c r="AB182" s="14">
        <v>128.9</v>
      </c>
      <c r="AC182" s="14">
        <v>138.6</v>
      </c>
      <c r="AD182" s="14">
        <v>126.8</v>
      </c>
      <c r="AE182" s="14">
        <v>128.4</v>
      </c>
      <c r="AF182" s="14">
        <v>137.6</v>
      </c>
    </row>
    <row r="183" spans="2:32" hidden="1" x14ac:dyDescent="0.3">
      <c r="B183" s="13" t="s">
        <v>30</v>
      </c>
      <c r="C183" s="14">
        <v>2017</v>
      </c>
      <c r="D183" s="14" t="s">
        <v>242</v>
      </c>
      <c r="E183" s="14" t="str">
        <f t="shared" si="3"/>
        <v>Dec-17</v>
      </c>
      <c r="F183" s="14">
        <v>136.4</v>
      </c>
      <c r="G183" s="14">
        <v>143.69999999999999</v>
      </c>
      <c r="H183" s="14">
        <v>144.80000000000001</v>
      </c>
      <c r="I183" s="14">
        <v>141.9</v>
      </c>
      <c r="J183" s="14">
        <v>123.1</v>
      </c>
      <c r="K183" s="14">
        <v>147.19999999999999</v>
      </c>
      <c r="L183" s="14">
        <v>161</v>
      </c>
      <c r="M183" s="14">
        <v>133.80000000000001</v>
      </c>
      <c r="N183" s="14">
        <v>121.9</v>
      </c>
      <c r="O183" s="14">
        <v>135.80000000000001</v>
      </c>
      <c r="P183" s="14">
        <v>131.1</v>
      </c>
      <c r="Q183" s="14">
        <v>151.4</v>
      </c>
      <c r="R183" s="14">
        <v>141.5</v>
      </c>
      <c r="S183" s="14">
        <v>153.19999999999999</v>
      </c>
      <c r="T183" s="14">
        <v>148</v>
      </c>
      <c r="U183" s="14">
        <v>141.9</v>
      </c>
      <c r="V183" s="14">
        <v>147.19999999999999</v>
      </c>
      <c r="W183" s="14" t="s">
        <v>48</v>
      </c>
      <c r="X183" s="14">
        <v>142.6</v>
      </c>
      <c r="Y183" s="14">
        <v>139.5</v>
      </c>
      <c r="Z183" s="14">
        <v>136.1</v>
      </c>
      <c r="AA183" s="14">
        <v>122</v>
      </c>
      <c r="AB183" s="14">
        <v>133.4</v>
      </c>
      <c r="AC183" s="14">
        <v>141.1</v>
      </c>
      <c r="AD183" s="14">
        <v>127.8</v>
      </c>
      <c r="AE183" s="14">
        <v>131.9</v>
      </c>
      <c r="AF183" s="14">
        <v>139.80000000000001</v>
      </c>
    </row>
    <row r="184" spans="2:32" hidden="1" x14ac:dyDescent="0.3">
      <c r="B184" s="13" t="s">
        <v>54</v>
      </c>
      <c r="C184" s="14">
        <v>2017</v>
      </c>
      <c r="D184" s="14" t="s">
        <v>242</v>
      </c>
      <c r="E184" s="14" t="str">
        <f t="shared" si="3"/>
        <v>Dec-17</v>
      </c>
      <c r="F184" s="14">
        <v>134.4</v>
      </c>
      <c r="G184" s="14">
        <v>142.6</v>
      </c>
      <c r="H184" s="14">
        <v>145.9</v>
      </c>
      <c r="I184" s="14">
        <v>139.5</v>
      </c>
      <c r="J184" s="14">
        <v>115.9</v>
      </c>
      <c r="K184" s="14">
        <v>135</v>
      </c>
      <c r="L184" s="14">
        <v>163.19999999999999</v>
      </c>
      <c r="M184" s="14">
        <v>119.8</v>
      </c>
      <c r="N184" s="14">
        <v>120.7</v>
      </c>
      <c r="O184" s="14">
        <v>139.69999999999999</v>
      </c>
      <c r="P184" s="14">
        <v>125.7</v>
      </c>
      <c r="Q184" s="14">
        <v>146.30000000000001</v>
      </c>
      <c r="R184" s="14">
        <v>138.80000000000001</v>
      </c>
      <c r="S184" s="14">
        <v>157</v>
      </c>
      <c r="T184" s="14">
        <v>135.6</v>
      </c>
      <c r="U184" s="14">
        <v>125.6</v>
      </c>
      <c r="V184" s="14">
        <v>134</v>
      </c>
      <c r="W184" s="14">
        <v>139.1</v>
      </c>
      <c r="X184" s="14">
        <v>126.8</v>
      </c>
      <c r="Y184" s="14">
        <v>129.30000000000001</v>
      </c>
      <c r="Z184" s="14">
        <v>128.19999999999999</v>
      </c>
      <c r="AA184" s="14">
        <v>115.3</v>
      </c>
      <c r="AB184" s="14">
        <v>125.6</v>
      </c>
      <c r="AC184" s="14">
        <v>136.69999999999999</v>
      </c>
      <c r="AD184" s="14">
        <v>124.6</v>
      </c>
      <c r="AE184" s="14">
        <v>125.1</v>
      </c>
      <c r="AF184" s="14">
        <v>134.1</v>
      </c>
    </row>
    <row r="185" spans="2:32" hidden="1" x14ac:dyDescent="0.3">
      <c r="B185" s="13" t="s">
        <v>73</v>
      </c>
      <c r="C185" s="14">
        <v>2017</v>
      </c>
      <c r="D185" s="14" t="s">
        <v>242</v>
      </c>
      <c r="E185" s="14" t="str">
        <f t="shared" si="3"/>
        <v>Dec-17</v>
      </c>
      <c r="F185" s="14">
        <v>135.80000000000001</v>
      </c>
      <c r="G185" s="14">
        <v>143.30000000000001</v>
      </c>
      <c r="H185" s="14">
        <v>145.19999999999999</v>
      </c>
      <c r="I185" s="14">
        <v>141</v>
      </c>
      <c r="J185" s="14">
        <v>120.5</v>
      </c>
      <c r="K185" s="14">
        <v>141.5</v>
      </c>
      <c r="L185" s="14">
        <v>161.69999999999999</v>
      </c>
      <c r="M185" s="14">
        <v>129.1</v>
      </c>
      <c r="N185" s="14">
        <v>121.5</v>
      </c>
      <c r="O185" s="14">
        <v>137.1</v>
      </c>
      <c r="P185" s="14">
        <v>128.80000000000001</v>
      </c>
      <c r="Q185" s="14">
        <v>149</v>
      </c>
      <c r="R185" s="14">
        <v>140.5</v>
      </c>
      <c r="S185" s="14">
        <v>154.19999999999999</v>
      </c>
      <c r="T185" s="14">
        <v>143.1</v>
      </c>
      <c r="U185" s="14">
        <v>135.1</v>
      </c>
      <c r="V185" s="14">
        <v>142</v>
      </c>
      <c r="W185" s="14">
        <v>139.1</v>
      </c>
      <c r="X185" s="14">
        <v>136.6</v>
      </c>
      <c r="Y185" s="14">
        <v>134.69999999999999</v>
      </c>
      <c r="Z185" s="14">
        <v>133.1</v>
      </c>
      <c r="AA185" s="14">
        <v>118.5</v>
      </c>
      <c r="AB185" s="14">
        <v>129</v>
      </c>
      <c r="AC185" s="14">
        <v>138.5</v>
      </c>
      <c r="AD185" s="14">
        <v>126.5</v>
      </c>
      <c r="AE185" s="14">
        <v>128.6</v>
      </c>
      <c r="AF185" s="14">
        <v>137.19999999999999</v>
      </c>
    </row>
    <row r="186" spans="2:32" hidden="1" x14ac:dyDescent="0.3">
      <c r="B186" s="13" t="s">
        <v>30</v>
      </c>
      <c r="C186" s="14">
        <v>2018</v>
      </c>
      <c r="D186" s="14" t="s">
        <v>31</v>
      </c>
      <c r="E186" s="14" t="str">
        <f t="shared" si="3"/>
        <v>Jan-18</v>
      </c>
      <c r="F186" s="14">
        <v>136.6</v>
      </c>
      <c r="G186" s="14">
        <v>144.4</v>
      </c>
      <c r="H186" s="14">
        <v>143.80000000000001</v>
      </c>
      <c r="I186" s="14">
        <v>142</v>
      </c>
      <c r="J186" s="14">
        <v>123.2</v>
      </c>
      <c r="K186" s="14">
        <v>147.9</v>
      </c>
      <c r="L186" s="14">
        <v>152.1</v>
      </c>
      <c r="M186" s="14">
        <v>131.80000000000001</v>
      </c>
      <c r="N186" s="14">
        <v>119.5</v>
      </c>
      <c r="O186" s="14">
        <v>136</v>
      </c>
      <c r="P186" s="14">
        <v>131.19999999999999</v>
      </c>
      <c r="Q186" s="14">
        <v>151.80000000000001</v>
      </c>
      <c r="R186" s="14">
        <v>140.4</v>
      </c>
      <c r="S186" s="14">
        <v>153.6</v>
      </c>
      <c r="T186" s="14">
        <v>148.30000000000001</v>
      </c>
      <c r="U186" s="14">
        <v>142.30000000000001</v>
      </c>
      <c r="V186" s="14">
        <v>147.5</v>
      </c>
      <c r="W186" s="14" t="s">
        <v>48</v>
      </c>
      <c r="X186" s="14">
        <v>142.30000000000001</v>
      </c>
      <c r="Y186" s="14">
        <v>139.80000000000001</v>
      </c>
      <c r="Z186" s="14">
        <v>136</v>
      </c>
      <c r="AA186" s="14">
        <v>122.7</v>
      </c>
      <c r="AB186" s="14">
        <v>134.30000000000001</v>
      </c>
      <c r="AC186" s="14">
        <v>141.6</v>
      </c>
      <c r="AD186" s="14">
        <v>128.6</v>
      </c>
      <c r="AE186" s="14">
        <v>132.30000000000001</v>
      </c>
      <c r="AF186" s="14">
        <v>139.30000000000001</v>
      </c>
    </row>
    <row r="187" spans="2:32" hidden="1" x14ac:dyDescent="0.3">
      <c r="B187" s="13" t="s">
        <v>54</v>
      </c>
      <c r="C187" s="14">
        <v>2018</v>
      </c>
      <c r="D187" s="14" t="s">
        <v>31</v>
      </c>
      <c r="E187" s="14" t="str">
        <f t="shared" si="3"/>
        <v>Jan-18</v>
      </c>
      <c r="F187" s="14">
        <v>134.6</v>
      </c>
      <c r="G187" s="14">
        <v>143.69999999999999</v>
      </c>
      <c r="H187" s="14">
        <v>143.6</v>
      </c>
      <c r="I187" s="14">
        <v>139.6</v>
      </c>
      <c r="J187" s="14">
        <v>116.4</v>
      </c>
      <c r="K187" s="14">
        <v>133.80000000000001</v>
      </c>
      <c r="L187" s="14">
        <v>150.5</v>
      </c>
      <c r="M187" s="14">
        <v>118.4</v>
      </c>
      <c r="N187" s="14">
        <v>117.3</v>
      </c>
      <c r="O187" s="14">
        <v>140.5</v>
      </c>
      <c r="P187" s="14">
        <v>125.9</v>
      </c>
      <c r="Q187" s="14">
        <v>146.80000000000001</v>
      </c>
      <c r="R187" s="14">
        <v>137.19999999999999</v>
      </c>
      <c r="S187" s="14">
        <v>157.69999999999999</v>
      </c>
      <c r="T187" s="14">
        <v>136</v>
      </c>
      <c r="U187" s="14">
        <v>125.9</v>
      </c>
      <c r="V187" s="14">
        <v>134.4</v>
      </c>
      <c r="W187" s="14">
        <v>140.4</v>
      </c>
      <c r="X187" s="14">
        <v>127.3</v>
      </c>
      <c r="Y187" s="14">
        <v>129.5</v>
      </c>
      <c r="Z187" s="14">
        <v>129</v>
      </c>
      <c r="AA187" s="14">
        <v>116.3</v>
      </c>
      <c r="AB187" s="14">
        <v>126.2</v>
      </c>
      <c r="AC187" s="14">
        <v>137.1</v>
      </c>
      <c r="AD187" s="14">
        <v>125.5</v>
      </c>
      <c r="AE187" s="14">
        <v>125.8</v>
      </c>
      <c r="AF187" s="14">
        <v>134.1</v>
      </c>
    </row>
    <row r="188" spans="2:32" hidden="1" x14ac:dyDescent="0.3">
      <c r="B188" s="13" t="s">
        <v>73</v>
      </c>
      <c r="C188" s="14">
        <v>2018</v>
      </c>
      <c r="D188" s="14" t="s">
        <v>31</v>
      </c>
      <c r="E188" s="14" t="str">
        <f t="shared" si="3"/>
        <v>Jan-18</v>
      </c>
      <c r="F188" s="14">
        <v>136</v>
      </c>
      <c r="G188" s="14">
        <v>144.19999999999999</v>
      </c>
      <c r="H188" s="14">
        <v>143.69999999999999</v>
      </c>
      <c r="I188" s="14">
        <v>141.1</v>
      </c>
      <c r="J188" s="14">
        <v>120.7</v>
      </c>
      <c r="K188" s="14">
        <v>141.30000000000001</v>
      </c>
      <c r="L188" s="14">
        <v>151.6</v>
      </c>
      <c r="M188" s="14">
        <v>127.3</v>
      </c>
      <c r="N188" s="14">
        <v>118.8</v>
      </c>
      <c r="O188" s="14">
        <v>137.5</v>
      </c>
      <c r="P188" s="14">
        <v>129</v>
      </c>
      <c r="Q188" s="14">
        <v>149.5</v>
      </c>
      <c r="R188" s="14">
        <v>139.19999999999999</v>
      </c>
      <c r="S188" s="14">
        <v>154.69999999999999</v>
      </c>
      <c r="T188" s="14">
        <v>143.5</v>
      </c>
      <c r="U188" s="14">
        <v>135.5</v>
      </c>
      <c r="V188" s="14">
        <v>142.30000000000001</v>
      </c>
      <c r="W188" s="14">
        <v>140.4</v>
      </c>
      <c r="X188" s="14">
        <v>136.6</v>
      </c>
      <c r="Y188" s="14">
        <v>134.9</v>
      </c>
      <c r="Z188" s="14">
        <v>133.30000000000001</v>
      </c>
      <c r="AA188" s="14">
        <v>119.3</v>
      </c>
      <c r="AB188" s="14">
        <v>129.69999999999999</v>
      </c>
      <c r="AC188" s="14">
        <v>139</v>
      </c>
      <c r="AD188" s="14">
        <v>127.3</v>
      </c>
      <c r="AE188" s="14">
        <v>129.1</v>
      </c>
      <c r="AF188" s="14">
        <v>136.9</v>
      </c>
    </row>
    <row r="189" spans="2:32" hidden="1" x14ac:dyDescent="0.3">
      <c r="B189" s="13" t="s">
        <v>30</v>
      </c>
      <c r="C189" s="14">
        <v>2018</v>
      </c>
      <c r="D189" s="14" t="s">
        <v>85</v>
      </c>
      <c r="E189" s="14" t="str">
        <f t="shared" si="3"/>
        <v>Feb-18</v>
      </c>
      <c r="F189" s="14">
        <v>136.4</v>
      </c>
      <c r="G189" s="14">
        <v>143.69999999999999</v>
      </c>
      <c r="H189" s="14">
        <v>140.6</v>
      </c>
      <c r="I189" s="14">
        <v>141.5</v>
      </c>
      <c r="J189" s="14">
        <v>122.9</v>
      </c>
      <c r="K189" s="14">
        <v>149.4</v>
      </c>
      <c r="L189" s="14">
        <v>142.4</v>
      </c>
      <c r="M189" s="14">
        <v>130.19999999999999</v>
      </c>
      <c r="N189" s="14">
        <v>117.9</v>
      </c>
      <c r="O189" s="14">
        <v>135.6</v>
      </c>
      <c r="P189" s="14">
        <v>130.5</v>
      </c>
      <c r="Q189" s="14">
        <v>151.69999999999999</v>
      </c>
      <c r="R189" s="14">
        <v>138.69999999999999</v>
      </c>
      <c r="S189" s="14">
        <v>153.30000000000001</v>
      </c>
      <c r="T189" s="14">
        <v>148.69999999999999</v>
      </c>
      <c r="U189" s="14">
        <v>142.4</v>
      </c>
      <c r="V189" s="14">
        <v>147.80000000000001</v>
      </c>
      <c r="W189" s="14" t="s">
        <v>48</v>
      </c>
      <c r="X189" s="14">
        <v>142.4</v>
      </c>
      <c r="Y189" s="14">
        <v>139.9</v>
      </c>
      <c r="Z189" s="14">
        <v>136.19999999999999</v>
      </c>
      <c r="AA189" s="14">
        <v>123.3</v>
      </c>
      <c r="AB189" s="14">
        <v>134.30000000000001</v>
      </c>
      <c r="AC189" s="14">
        <v>141.5</v>
      </c>
      <c r="AD189" s="14">
        <v>128.80000000000001</v>
      </c>
      <c r="AE189" s="14">
        <v>132.5</v>
      </c>
      <c r="AF189" s="14">
        <v>138.5</v>
      </c>
    </row>
    <row r="190" spans="2:32" hidden="1" x14ac:dyDescent="0.3">
      <c r="B190" s="13" t="s">
        <v>54</v>
      </c>
      <c r="C190" s="14">
        <v>2018</v>
      </c>
      <c r="D190" s="14" t="s">
        <v>85</v>
      </c>
      <c r="E190" s="14" t="str">
        <f t="shared" si="3"/>
        <v>Feb-18</v>
      </c>
      <c r="F190" s="14">
        <v>134.80000000000001</v>
      </c>
      <c r="G190" s="14">
        <v>143</v>
      </c>
      <c r="H190" s="14">
        <v>139.9</v>
      </c>
      <c r="I190" s="14">
        <v>139.9</v>
      </c>
      <c r="J190" s="14">
        <v>116.2</v>
      </c>
      <c r="K190" s="14">
        <v>135.5</v>
      </c>
      <c r="L190" s="14">
        <v>136.9</v>
      </c>
      <c r="M190" s="14">
        <v>117</v>
      </c>
      <c r="N190" s="14">
        <v>115.4</v>
      </c>
      <c r="O190" s="14">
        <v>140.69999999999999</v>
      </c>
      <c r="P190" s="14">
        <v>125.9</v>
      </c>
      <c r="Q190" s="14">
        <v>147.1</v>
      </c>
      <c r="R190" s="14">
        <v>135.6</v>
      </c>
      <c r="S190" s="14">
        <v>159.30000000000001</v>
      </c>
      <c r="T190" s="14">
        <v>136.30000000000001</v>
      </c>
      <c r="U190" s="14">
        <v>126.1</v>
      </c>
      <c r="V190" s="14">
        <v>134.69999999999999</v>
      </c>
      <c r="W190" s="14">
        <v>141.30000000000001</v>
      </c>
      <c r="X190" s="14">
        <v>127.3</v>
      </c>
      <c r="Y190" s="14">
        <v>129.9</v>
      </c>
      <c r="Z190" s="14">
        <v>129.80000000000001</v>
      </c>
      <c r="AA190" s="14">
        <v>117.4</v>
      </c>
      <c r="AB190" s="14">
        <v>126.5</v>
      </c>
      <c r="AC190" s="14">
        <v>137.19999999999999</v>
      </c>
      <c r="AD190" s="14">
        <v>126.2</v>
      </c>
      <c r="AE190" s="14">
        <v>126.5</v>
      </c>
      <c r="AF190" s="14">
        <v>134</v>
      </c>
    </row>
    <row r="191" spans="2:32" hidden="1" x14ac:dyDescent="0.3">
      <c r="B191" s="13" t="s">
        <v>73</v>
      </c>
      <c r="C191" s="14">
        <v>2018</v>
      </c>
      <c r="D191" s="14" t="s">
        <v>85</v>
      </c>
      <c r="E191" s="14" t="str">
        <f t="shared" si="3"/>
        <v>Feb-18</v>
      </c>
      <c r="F191" s="14">
        <v>135.9</v>
      </c>
      <c r="G191" s="14">
        <v>143.5</v>
      </c>
      <c r="H191" s="14">
        <v>140.30000000000001</v>
      </c>
      <c r="I191" s="14">
        <v>140.9</v>
      </c>
      <c r="J191" s="14">
        <v>120.4</v>
      </c>
      <c r="K191" s="14">
        <v>142.9</v>
      </c>
      <c r="L191" s="14">
        <v>140.5</v>
      </c>
      <c r="M191" s="14">
        <v>125.8</v>
      </c>
      <c r="N191" s="14">
        <v>117.1</v>
      </c>
      <c r="O191" s="14">
        <v>137.30000000000001</v>
      </c>
      <c r="P191" s="14">
        <v>128.6</v>
      </c>
      <c r="Q191" s="14">
        <v>149.6</v>
      </c>
      <c r="R191" s="14">
        <v>137.6</v>
      </c>
      <c r="S191" s="14">
        <v>154.9</v>
      </c>
      <c r="T191" s="14">
        <v>143.80000000000001</v>
      </c>
      <c r="U191" s="14">
        <v>135.6</v>
      </c>
      <c r="V191" s="14">
        <v>142.6</v>
      </c>
      <c r="W191" s="14">
        <v>141.30000000000001</v>
      </c>
      <c r="X191" s="14">
        <v>136.69999999999999</v>
      </c>
      <c r="Y191" s="14">
        <v>135.19999999999999</v>
      </c>
      <c r="Z191" s="14">
        <v>133.80000000000001</v>
      </c>
      <c r="AA191" s="14">
        <v>120.2</v>
      </c>
      <c r="AB191" s="14">
        <v>129.9</v>
      </c>
      <c r="AC191" s="14">
        <v>139</v>
      </c>
      <c r="AD191" s="14">
        <v>127.7</v>
      </c>
      <c r="AE191" s="14">
        <v>129.6</v>
      </c>
      <c r="AF191" s="14">
        <v>136.4</v>
      </c>
    </row>
    <row r="192" spans="2:32" hidden="1" x14ac:dyDescent="0.3">
      <c r="B192" s="13" t="s">
        <v>30</v>
      </c>
      <c r="C192" s="14">
        <v>2018</v>
      </c>
      <c r="D192" s="14" t="s">
        <v>107</v>
      </c>
      <c r="E192" s="14" t="str">
        <f t="shared" si="3"/>
        <v>Mar-18</v>
      </c>
      <c r="F192" s="14">
        <v>136.80000000000001</v>
      </c>
      <c r="G192" s="14">
        <v>143.80000000000001</v>
      </c>
      <c r="H192" s="14">
        <v>140</v>
      </c>
      <c r="I192" s="14">
        <v>142</v>
      </c>
      <c r="J192" s="14">
        <v>123.2</v>
      </c>
      <c r="K192" s="14">
        <v>152.9</v>
      </c>
      <c r="L192" s="14">
        <v>138</v>
      </c>
      <c r="M192" s="14">
        <v>129.30000000000001</v>
      </c>
      <c r="N192" s="14">
        <v>117.1</v>
      </c>
      <c r="O192" s="14">
        <v>136.30000000000001</v>
      </c>
      <c r="P192" s="14">
        <v>131.19999999999999</v>
      </c>
      <c r="Q192" s="14">
        <v>152.80000000000001</v>
      </c>
      <c r="R192" s="14">
        <v>138.6</v>
      </c>
      <c r="S192" s="14">
        <v>155.1</v>
      </c>
      <c r="T192" s="14">
        <v>149.19999999999999</v>
      </c>
      <c r="U192" s="14">
        <v>143</v>
      </c>
      <c r="V192" s="14">
        <v>148.30000000000001</v>
      </c>
      <c r="W192" s="14" t="s">
        <v>48</v>
      </c>
      <c r="X192" s="14">
        <v>142.6</v>
      </c>
      <c r="Y192" s="14">
        <v>139.9</v>
      </c>
      <c r="Z192" s="14">
        <v>136.69999999999999</v>
      </c>
      <c r="AA192" s="14">
        <v>124.6</v>
      </c>
      <c r="AB192" s="14">
        <v>135.1</v>
      </c>
      <c r="AC192" s="14">
        <v>142.69999999999999</v>
      </c>
      <c r="AD192" s="14">
        <v>129.30000000000001</v>
      </c>
      <c r="AE192" s="14">
        <v>133.30000000000001</v>
      </c>
      <c r="AF192" s="14">
        <v>138.69999999999999</v>
      </c>
    </row>
    <row r="193" spans="2:32" hidden="1" x14ac:dyDescent="0.3">
      <c r="B193" s="13" t="s">
        <v>54</v>
      </c>
      <c r="C193" s="14">
        <v>2018</v>
      </c>
      <c r="D193" s="14" t="s">
        <v>107</v>
      </c>
      <c r="E193" s="14" t="str">
        <f t="shared" si="3"/>
        <v>Mar-18</v>
      </c>
      <c r="F193" s="14">
        <v>135</v>
      </c>
      <c r="G193" s="14">
        <v>143.1</v>
      </c>
      <c r="H193" s="14">
        <v>135.5</v>
      </c>
      <c r="I193" s="14">
        <v>139.9</v>
      </c>
      <c r="J193" s="14">
        <v>116.5</v>
      </c>
      <c r="K193" s="14">
        <v>138.5</v>
      </c>
      <c r="L193" s="14">
        <v>128</v>
      </c>
      <c r="M193" s="14">
        <v>115.5</v>
      </c>
      <c r="N193" s="14">
        <v>114.2</v>
      </c>
      <c r="O193" s="14">
        <v>140.69999999999999</v>
      </c>
      <c r="P193" s="14">
        <v>126.2</v>
      </c>
      <c r="Q193" s="14">
        <v>147.6</v>
      </c>
      <c r="R193" s="14">
        <v>134.80000000000001</v>
      </c>
      <c r="S193" s="14">
        <v>159.69999999999999</v>
      </c>
      <c r="T193" s="14">
        <v>136.69999999999999</v>
      </c>
      <c r="U193" s="14">
        <v>126.7</v>
      </c>
      <c r="V193" s="14">
        <v>135.19999999999999</v>
      </c>
      <c r="W193" s="14">
        <v>142</v>
      </c>
      <c r="X193" s="14">
        <v>126.4</v>
      </c>
      <c r="Y193" s="14">
        <v>130.80000000000001</v>
      </c>
      <c r="Z193" s="14">
        <v>130.5</v>
      </c>
      <c r="AA193" s="14">
        <v>117.8</v>
      </c>
      <c r="AB193" s="14">
        <v>126.8</v>
      </c>
      <c r="AC193" s="14">
        <v>137.80000000000001</v>
      </c>
      <c r="AD193" s="14">
        <v>126.7</v>
      </c>
      <c r="AE193" s="14">
        <v>127.1</v>
      </c>
      <c r="AF193" s="14">
        <v>134</v>
      </c>
    </row>
    <row r="194" spans="2:32" hidden="1" x14ac:dyDescent="0.3">
      <c r="B194" s="13" t="s">
        <v>73</v>
      </c>
      <c r="C194" s="14">
        <v>2018</v>
      </c>
      <c r="D194" s="14" t="s">
        <v>107</v>
      </c>
      <c r="E194" s="14" t="str">
        <f t="shared" si="3"/>
        <v>Mar-18</v>
      </c>
      <c r="F194" s="14">
        <v>136.19999999999999</v>
      </c>
      <c r="G194" s="14">
        <v>143.6</v>
      </c>
      <c r="H194" s="14">
        <v>138.30000000000001</v>
      </c>
      <c r="I194" s="14">
        <v>141.19999999999999</v>
      </c>
      <c r="J194" s="14">
        <v>120.7</v>
      </c>
      <c r="K194" s="14">
        <v>146.19999999999999</v>
      </c>
      <c r="L194" s="14">
        <v>134.6</v>
      </c>
      <c r="M194" s="14">
        <v>124.6</v>
      </c>
      <c r="N194" s="14">
        <v>116.1</v>
      </c>
      <c r="O194" s="14">
        <v>137.80000000000001</v>
      </c>
      <c r="P194" s="14">
        <v>129.1</v>
      </c>
      <c r="Q194" s="14">
        <v>150.4</v>
      </c>
      <c r="R194" s="14">
        <v>137.19999999999999</v>
      </c>
      <c r="S194" s="14">
        <v>156.30000000000001</v>
      </c>
      <c r="T194" s="14">
        <v>144.30000000000001</v>
      </c>
      <c r="U194" s="14">
        <v>136.19999999999999</v>
      </c>
      <c r="V194" s="14">
        <v>143.1</v>
      </c>
      <c r="W194" s="14">
        <v>142</v>
      </c>
      <c r="X194" s="14">
        <v>136.5</v>
      </c>
      <c r="Y194" s="14">
        <v>135.6</v>
      </c>
      <c r="Z194" s="14">
        <v>134.30000000000001</v>
      </c>
      <c r="AA194" s="14">
        <v>121</v>
      </c>
      <c r="AB194" s="14">
        <v>130.4</v>
      </c>
      <c r="AC194" s="14">
        <v>139.80000000000001</v>
      </c>
      <c r="AD194" s="14">
        <v>128.19999999999999</v>
      </c>
      <c r="AE194" s="14">
        <v>130.30000000000001</v>
      </c>
      <c r="AF194" s="14">
        <v>136.5</v>
      </c>
    </row>
    <row r="195" spans="2:32" hidden="1" x14ac:dyDescent="0.3">
      <c r="B195" s="13" t="s">
        <v>30</v>
      </c>
      <c r="C195" s="14">
        <v>2018</v>
      </c>
      <c r="D195" s="14" t="s">
        <v>123</v>
      </c>
      <c r="E195" s="14" t="str">
        <f t="shared" si="3"/>
        <v>Apr-18</v>
      </c>
      <c r="F195" s="14">
        <v>137.1</v>
      </c>
      <c r="G195" s="14">
        <v>144.5</v>
      </c>
      <c r="H195" s="14">
        <v>135.9</v>
      </c>
      <c r="I195" s="14">
        <v>142.4</v>
      </c>
      <c r="J195" s="14">
        <v>123.5</v>
      </c>
      <c r="K195" s="14">
        <v>156.4</v>
      </c>
      <c r="L195" s="14">
        <v>135.1</v>
      </c>
      <c r="M195" s="14">
        <v>128.4</v>
      </c>
      <c r="N195" s="14">
        <v>115.2</v>
      </c>
      <c r="O195" s="14">
        <v>137.19999999999999</v>
      </c>
      <c r="P195" s="14">
        <v>131.9</v>
      </c>
      <c r="Q195" s="14">
        <v>153.80000000000001</v>
      </c>
      <c r="R195" s="14">
        <v>138.6</v>
      </c>
      <c r="S195" s="14">
        <v>156.1</v>
      </c>
      <c r="T195" s="14">
        <v>150.1</v>
      </c>
      <c r="U195" s="14">
        <v>143.30000000000001</v>
      </c>
      <c r="V195" s="14">
        <v>149.1</v>
      </c>
      <c r="W195" s="14" t="s">
        <v>48</v>
      </c>
      <c r="X195" s="14">
        <v>143.80000000000001</v>
      </c>
      <c r="Y195" s="14">
        <v>140.9</v>
      </c>
      <c r="Z195" s="14">
        <v>137.6</v>
      </c>
      <c r="AA195" s="14">
        <v>125.3</v>
      </c>
      <c r="AB195" s="14">
        <v>136</v>
      </c>
      <c r="AC195" s="14">
        <v>143.69999999999999</v>
      </c>
      <c r="AD195" s="14">
        <v>130.4</v>
      </c>
      <c r="AE195" s="14">
        <v>134.19999999999999</v>
      </c>
      <c r="AF195" s="14">
        <v>139.1</v>
      </c>
    </row>
    <row r="196" spans="2:32" hidden="1" x14ac:dyDescent="0.3">
      <c r="B196" s="13" t="s">
        <v>54</v>
      </c>
      <c r="C196" s="14">
        <v>2018</v>
      </c>
      <c r="D196" s="14" t="s">
        <v>123</v>
      </c>
      <c r="E196" s="14" t="str">
        <f t="shared" si="3"/>
        <v>Apr-18</v>
      </c>
      <c r="F196" s="14">
        <v>135</v>
      </c>
      <c r="G196" s="14">
        <v>144.30000000000001</v>
      </c>
      <c r="H196" s="14">
        <v>130.80000000000001</v>
      </c>
      <c r="I196" s="14">
        <v>140.30000000000001</v>
      </c>
      <c r="J196" s="14">
        <v>116.6</v>
      </c>
      <c r="K196" s="14">
        <v>150.1</v>
      </c>
      <c r="L196" s="14">
        <v>127.6</v>
      </c>
      <c r="M196" s="14">
        <v>114</v>
      </c>
      <c r="N196" s="14">
        <v>110.6</v>
      </c>
      <c r="O196" s="14">
        <v>140.19999999999999</v>
      </c>
      <c r="P196" s="14">
        <v>126.5</v>
      </c>
      <c r="Q196" s="14">
        <v>148.30000000000001</v>
      </c>
      <c r="R196" s="14">
        <v>135.69999999999999</v>
      </c>
      <c r="S196" s="14">
        <v>159.19999999999999</v>
      </c>
      <c r="T196" s="14">
        <v>137.80000000000001</v>
      </c>
      <c r="U196" s="14">
        <v>127.4</v>
      </c>
      <c r="V196" s="14">
        <v>136.19999999999999</v>
      </c>
      <c r="W196" s="14">
        <v>142.9</v>
      </c>
      <c r="X196" s="14">
        <v>124.6</v>
      </c>
      <c r="Y196" s="14">
        <v>131.80000000000001</v>
      </c>
      <c r="Z196" s="14">
        <v>131.30000000000001</v>
      </c>
      <c r="AA196" s="14">
        <v>118.9</v>
      </c>
      <c r="AB196" s="14">
        <v>127.6</v>
      </c>
      <c r="AC196" s="14">
        <v>139.69999999999999</v>
      </c>
      <c r="AD196" s="14">
        <v>127.6</v>
      </c>
      <c r="AE196" s="14">
        <v>128.19999999999999</v>
      </c>
      <c r="AF196" s="14">
        <v>134.80000000000001</v>
      </c>
    </row>
    <row r="197" spans="2:32" hidden="1" x14ac:dyDescent="0.3">
      <c r="B197" s="13" t="s">
        <v>73</v>
      </c>
      <c r="C197" s="14">
        <v>2018</v>
      </c>
      <c r="D197" s="14" t="s">
        <v>123</v>
      </c>
      <c r="E197" s="14" t="str">
        <f t="shared" si="3"/>
        <v>Apr-18</v>
      </c>
      <c r="F197" s="14">
        <v>136.4</v>
      </c>
      <c r="G197" s="14">
        <v>144.4</v>
      </c>
      <c r="H197" s="14">
        <v>133.9</v>
      </c>
      <c r="I197" s="14">
        <v>141.6</v>
      </c>
      <c r="J197" s="14">
        <v>121</v>
      </c>
      <c r="K197" s="14">
        <v>153.5</v>
      </c>
      <c r="L197" s="14">
        <v>132.6</v>
      </c>
      <c r="M197" s="14">
        <v>123.5</v>
      </c>
      <c r="N197" s="14">
        <v>113.7</v>
      </c>
      <c r="O197" s="14">
        <v>138.19999999999999</v>
      </c>
      <c r="P197" s="14">
        <v>129.6</v>
      </c>
      <c r="Q197" s="14">
        <v>151.19999999999999</v>
      </c>
      <c r="R197" s="14">
        <v>137.5</v>
      </c>
      <c r="S197" s="14">
        <v>156.9</v>
      </c>
      <c r="T197" s="14">
        <v>145.30000000000001</v>
      </c>
      <c r="U197" s="14">
        <v>136.69999999999999</v>
      </c>
      <c r="V197" s="14">
        <v>144</v>
      </c>
      <c r="W197" s="14">
        <v>142.9</v>
      </c>
      <c r="X197" s="14">
        <v>136.5</v>
      </c>
      <c r="Y197" s="14">
        <v>136.6</v>
      </c>
      <c r="Z197" s="14">
        <v>135.19999999999999</v>
      </c>
      <c r="AA197" s="14">
        <v>121.9</v>
      </c>
      <c r="AB197" s="14">
        <v>131.30000000000001</v>
      </c>
      <c r="AC197" s="14">
        <v>141.4</v>
      </c>
      <c r="AD197" s="14">
        <v>129.19999999999999</v>
      </c>
      <c r="AE197" s="14">
        <v>131.30000000000001</v>
      </c>
      <c r="AF197" s="14">
        <v>137.1</v>
      </c>
    </row>
    <row r="198" spans="2:32" hidden="1" x14ac:dyDescent="0.3">
      <c r="B198" s="13" t="s">
        <v>30</v>
      </c>
      <c r="C198" s="14">
        <v>2018</v>
      </c>
      <c r="D198" s="14" t="s">
        <v>136</v>
      </c>
      <c r="E198" s="14" t="str">
        <f t="shared" si="3"/>
        <v>May-18</v>
      </c>
      <c r="F198" s="14">
        <v>137.4</v>
      </c>
      <c r="G198" s="14">
        <v>145.69999999999999</v>
      </c>
      <c r="H198" s="14">
        <v>135.5</v>
      </c>
      <c r="I198" s="14">
        <v>142.9</v>
      </c>
      <c r="J198" s="14">
        <v>123.6</v>
      </c>
      <c r="K198" s="14">
        <v>157.5</v>
      </c>
      <c r="L198" s="14">
        <v>137.80000000000001</v>
      </c>
      <c r="M198" s="14">
        <v>127.2</v>
      </c>
      <c r="N198" s="14">
        <v>111.8</v>
      </c>
      <c r="O198" s="14">
        <v>137.4</v>
      </c>
      <c r="P198" s="14">
        <v>132.19999999999999</v>
      </c>
      <c r="Q198" s="14">
        <v>154.30000000000001</v>
      </c>
      <c r="R198" s="14">
        <v>139.1</v>
      </c>
      <c r="S198" s="14">
        <v>157</v>
      </c>
      <c r="T198" s="14">
        <v>150.80000000000001</v>
      </c>
      <c r="U198" s="14">
        <v>144.1</v>
      </c>
      <c r="V198" s="14">
        <v>149.80000000000001</v>
      </c>
      <c r="W198" s="14" t="s">
        <v>48</v>
      </c>
      <c r="X198" s="14">
        <v>144.30000000000001</v>
      </c>
      <c r="Y198" s="14">
        <v>141.80000000000001</v>
      </c>
      <c r="Z198" s="14">
        <v>138.4</v>
      </c>
      <c r="AA198" s="14">
        <v>126.4</v>
      </c>
      <c r="AB198" s="14">
        <v>136.80000000000001</v>
      </c>
      <c r="AC198" s="14">
        <v>144.4</v>
      </c>
      <c r="AD198" s="14">
        <v>131.19999999999999</v>
      </c>
      <c r="AE198" s="14">
        <v>135.1</v>
      </c>
      <c r="AF198" s="14">
        <v>139.80000000000001</v>
      </c>
    </row>
    <row r="199" spans="2:32" hidden="1" x14ac:dyDescent="0.3">
      <c r="B199" s="13" t="s">
        <v>54</v>
      </c>
      <c r="C199" s="14">
        <v>2018</v>
      </c>
      <c r="D199" s="14" t="s">
        <v>136</v>
      </c>
      <c r="E199" s="14" t="str">
        <f t="shared" ref="E199:E262" si="4">_xlfn.CONCAT(LEFT(D199,3),"-",RIGHT(C199,2))</f>
        <v>May-18</v>
      </c>
      <c r="F199" s="14">
        <v>135</v>
      </c>
      <c r="G199" s="14">
        <v>148.19999999999999</v>
      </c>
      <c r="H199" s="14">
        <v>130.5</v>
      </c>
      <c r="I199" s="14">
        <v>140.69999999999999</v>
      </c>
      <c r="J199" s="14">
        <v>116.4</v>
      </c>
      <c r="K199" s="14">
        <v>151.30000000000001</v>
      </c>
      <c r="L199" s="14">
        <v>131.4</v>
      </c>
      <c r="M199" s="14">
        <v>112.8</v>
      </c>
      <c r="N199" s="14">
        <v>105.3</v>
      </c>
      <c r="O199" s="14">
        <v>139.6</v>
      </c>
      <c r="P199" s="14">
        <v>126.6</v>
      </c>
      <c r="Q199" s="14">
        <v>148.69999999999999</v>
      </c>
      <c r="R199" s="14">
        <v>136.4</v>
      </c>
      <c r="S199" s="14">
        <v>160.30000000000001</v>
      </c>
      <c r="T199" s="14">
        <v>138.6</v>
      </c>
      <c r="U199" s="14">
        <v>127.9</v>
      </c>
      <c r="V199" s="14">
        <v>137</v>
      </c>
      <c r="W199" s="14">
        <v>143.19999999999999</v>
      </c>
      <c r="X199" s="14">
        <v>124.7</v>
      </c>
      <c r="Y199" s="14">
        <v>132.5</v>
      </c>
      <c r="Z199" s="14">
        <v>132</v>
      </c>
      <c r="AA199" s="14">
        <v>119.8</v>
      </c>
      <c r="AB199" s="14">
        <v>128</v>
      </c>
      <c r="AC199" s="14">
        <v>140.4</v>
      </c>
      <c r="AD199" s="14">
        <v>128.1</v>
      </c>
      <c r="AE199" s="14">
        <v>128.9</v>
      </c>
      <c r="AF199" s="14">
        <v>135.4</v>
      </c>
    </row>
    <row r="200" spans="2:32" hidden="1" x14ac:dyDescent="0.3">
      <c r="B200" s="13" t="s">
        <v>73</v>
      </c>
      <c r="C200" s="14">
        <v>2018</v>
      </c>
      <c r="D200" s="14" t="s">
        <v>136</v>
      </c>
      <c r="E200" s="14" t="str">
        <f t="shared" si="4"/>
        <v>May-18</v>
      </c>
      <c r="F200" s="14">
        <v>136.6</v>
      </c>
      <c r="G200" s="14">
        <v>146.6</v>
      </c>
      <c r="H200" s="14">
        <v>133.6</v>
      </c>
      <c r="I200" s="14">
        <v>142.1</v>
      </c>
      <c r="J200" s="14">
        <v>121</v>
      </c>
      <c r="K200" s="14">
        <v>154.6</v>
      </c>
      <c r="L200" s="14">
        <v>135.6</v>
      </c>
      <c r="M200" s="14">
        <v>122.3</v>
      </c>
      <c r="N200" s="14">
        <v>109.6</v>
      </c>
      <c r="O200" s="14">
        <v>138.1</v>
      </c>
      <c r="P200" s="14">
        <v>129.9</v>
      </c>
      <c r="Q200" s="14">
        <v>151.69999999999999</v>
      </c>
      <c r="R200" s="14">
        <v>138.1</v>
      </c>
      <c r="S200" s="14">
        <v>157.9</v>
      </c>
      <c r="T200" s="14">
        <v>146</v>
      </c>
      <c r="U200" s="14">
        <v>137.4</v>
      </c>
      <c r="V200" s="14">
        <v>144.69999999999999</v>
      </c>
      <c r="W200" s="14">
        <v>143.19999999999999</v>
      </c>
      <c r="X200" s="14">
        <v>136.9</v>
      </c>
      <c r="Y200" s="14">
        <v>137.4</v>
      </c>
      <c r="Z200" s="14">
        <v>136</v>
      </c>
      <c r="AA200" s="14">
        <v>122.9</v>
      </c>
      <c r="AB200" s="14">
        <v>131.80000000000001</v>
      </c>
      <c r="AC200" s="14">
        <v>142.1</v>
      </c>
      <c r="AD200" s="14">
        <v>129.9</v>
      </c>
      <c r="AE200" s="14">
        <v>132.1</v>
      </c>
      <c r="AF200" s="14">
        <v>137.80000000000001</v>
      </c>
    </row>
    <row r="201" spans="2:32" hidden="1" x14ac:dyDescent="0.3">
      <c r="B201" s="13" t="s">
        <v>30</v>
      </c>
      <c r="C201" s="14">
        <v>2018</v>
      </c>
      <c r="D201" s="14" t="s">
        <v>146</v>
      </c>
      <c r="E201" s="14" t="str">
        <f t="shared" si="4"/>
        <v>Jun-18</v>
      </c>
      <c r="F201" s="14">
        <v>137.6</v>
      </c>
      <c r="G201" s="14">
        <v>148.1</v>
      </c>
      <c r="H201" s="14">
        <v>136.69999999999999</v>
      </c>
      <c r="I201" s="14">
        <v>143.19999999999999</v>
      </c>
      <c r="J201" s="14">
        <v>124</v>
      </c>
      <c r="K201" s="14">
        <v>154.1</v>
      </c>
      <c r="L201" s="14">
        <v>143.5</v>
      </c>
      <c r="M201" s="14">
        <v>126</v>
      </c>
      <c r="N201" s="14">
        <v>112.4</v>
      </c>
      <c r="O201" s="14">
        <v>137.6</v>
      </c>
      <c r="P201" s="14">
        <v>132.80000000000001</v>
      </c>
      <c r="Q201" s="14">
        <v>154.30000000000001</v>
      </c>
      <c r="R201" s="14">
        <v>140</v>
      </c>
      <c r="S201" s="14">
        <v>157.30000000000001</v>
      </c>
      <c r="T201" s="14">
        <v>151.30000000000001</v>
      </c>
      <c r="U201" s="14">
        <v>144.69999999999999</v>
      </c>
      <c r="V201" s="14">
        <v>150.30000000000001</v>
      </c>
      <c r="W201" s="14" t="s">
        <v>48</v>
      </c>
      <c r="X201" s="14">
        <v>145.1</v>
      </c>
      <c r="Y201" s="14">
        <v>142.19999999999999</v>
      </c>
      <c r="Z201" s="14">
        <v>138.4</v>
      </c>
      <c r="AA201" s="14">
        <v>127.4</v>
      </c>
      <c r="AB201" s="14">
        <v>137.80000000000001</v>
      </c>
      <c r="AC201" s="14">
        <v>145.1</v>
      </c>
      <c r="AD201" s="14">
        <v>131.4</v>
      </c>
      <c r="AE201" s="14">
        <v>135.6</v>
      </c>
      <c r="AF201" s="14">
        <v>140.5</v>
      </c>
    </row>
    <row r="202" spans="2:32" hidden="1" x14ac:dyDescent="0.3">
      <c r="B202" s="13" t="s">
        <v>54</v>
      </c>
      <c r="C202" s="14">
        <v>2018</v>
      </c>
      <c r="D202" s="14" t="s">
        <v>146</v>
      </c>
      <c r="E202" s="14" t="str">
        <f t="shared" si="4"/>
        <v>Jun-18</v>
      </c>
      <c r="F202" s="14">
        <v>135.30000000000001</v>
      </c>
      <c r="G202" s="14">
        <v>149.69999999999999</v>
      </c>
      <c r="H202" s="14">
        <v>133.9</v>
      </c>
      <c r="I202" s="14">
        <v>140.80000000000001</v>
      </c>
      <c r="J202" s="14">
        <v>116.6</v>
      </c>
      <c r="K202" s="14">
        <v>152.19999999999999</v>
      </c>
      <c r="L202" s="14">
        <v>144</v>
      </c>
      <c r="M202" s="14">
        <v>112.3</v>
      </c>
      <c r="N202" s="14">
        <v>108.4</v>
      </c>
      <c r="O202" s="14">
        <v>140</v>
      </c>
      <c r="P202" s="14">
        <v>126.7</v>
      </c>
      <c r="Q202" s="14">
        <v>149</v>
      </c>
      <c r="R202" s="14">
        <v>138.4</v>
      </c>
      <c r="S202" s="14">
        <v>161</v>
      </c>
      <c r="T202" s="14">
        <v>138.9</v>
      </c>
      <c r="U202" s="14">
        <v>128.69999999999999</v>
      </c>
      <c r="V202" s="14">
        <v>137.4</v>
      </c>
      <c r="W202" s="14">
        <v>142.5</v>
      </c>
      <c r="X202" s="14">
        <v>126.5</v>
      </c>
      <c r="Y202" s="14">
        <v>133.1</v>
      </c>
      <c r="Z202" s="14">
        <v>132.6</v>
      </c>
      <c r="AA202" s="14">
        <v>120.4</v>
      </c>
      <c r="AB202" s="14">
        <v>128.5</v>
      </c>
      <c r="AC202" s="14">
        <v>141.19999999999999</v>
      </c>
      <c r="AD202" s="14">
        <v>128.19999999999999</v>
      </c>
      <c r="AE202" s="14">
        <v>129.5</v>
      </c>
      <c r="AF202" s="14">
        <v>136.19999999999999</v>
      </c>
    </row>
    <row r="203" spans="2:32" hidden="1" x14ac:dyDescent="0.3">
      <c r="B203" s="13" t="s">
        <v>73</v>
      </c>
      <c r="C203" s="14">
        <v>2018</v>
      </c>
      <c r="D203" s="14" t="s">
        <v>146</v>
      </c>
      <c r="E203" s="14" t="str">
        <f t="shared" si="4"/>
        <v>Jun-18</v>
      </c>
      <c r="F203" s="14">
        <v>136.9</v>
      </c>
      <c r="G203" s="14">
        <v>148.69999999999999</v>
      </c>
      <c r="H203" s="14">
        <v>135.6</v>
      </c>
      <c r="I203" s="14">
        <v>142.30000000000001</v>
      </c>
      <c r="J203" s="14">
        <v>121.3</v>
      </c>
      <c r="K203" s="14">
        <v>153.19999999999999</v>
      </c>
      <c r="L203" s="14">
        <v>143.69999999999999</v>
      </c>
      <c r="M203" s="14">
        <v>121.4</v>
      </c>
      <c r="N203" s="14">
        <v>111.1</v>
      </c>
      <c r="O203" s="14">
        <v>138.4</v>
      </c>
      <c r="P203" s="14">
        <v>130.30000000000001</v>
      </c>
      <c r="Q203" s="14">
        <v>151.80000000000001</v>
      </c>
      <c r="R203" s="14">
        <v>139.4</v>
      </c>
      <c r="S203" s="14">
        <v>158.30000000000001</v>
      </c>
      <c r="T203" s="14">
        <v>146.4</v>
      </c>
      <c r="U203" s="14">
        <v>138.1</v>
      </c>
      <c r="V203" s="14">
        <v>145.19999999999999</v>
      </c>
      <c r="W203" s="14">
        <v>142.5</v>
      </c>
      <c r="X203" s="14">
        <v>138.1</v>
      </c>
      <c r="Y203" s="14">
        <v>137.9</v>
      </c>
      <c r="Z203" s="14">
        <v>136.19999999999999</v>
      </c>
      <c r="AA203" s="14">
        <v>123.7</v>
      </c>
      <c r="AB203" s="14">
        <v>132.6</v>
      </c>
      <c r="AC203" s="14">
        <v>142.80000000000001</v>
      </c>
      <c r="AD203" s="14">
        <v>130.1</v>
      </c>
      <c r="AE203" s="14">
        <v>132.6</v>
      </c>
      <c r="AF203" s="14">
        <v>138.5</v>
      </c>
    </row>
    <row r="204" spans="2:32" hidden="1" x14ac:dyDescent="0.3">
      <c r="B204" s="13" t="s">
        <v>30</v>
      </c>
      <c r="C204" s="14">
        <v>2018</v>
      </c>
      <c r="D204" s="14" t="s">
        <v>163</v>
      </c>
      <c r="E204" s="14" t="str">
        <f t="shared" si="4"/>
        <v>Jul-18</v>
      </c>
      <c r="F204" s="14">
        <v>138.4</v>
      </c>
      <c r="G204" s="14">
        <v>149.30000000000001</v>
      </c>
      <c r="H204" s="14">
        <v>139.30000000000001</v>
      </c>
      <c r="I204" s="14">
        <v>143.4</v>
      </c>
      <c r="J204" s="14">
        <v>124.1</v>
      </c>
      <c r="K204" s="14">
        <v>153.30000000000001</v>
      </c>
      <c r="L204" s="14">
        <v>154.19999999999999</v>
      </c>
      <c r="M204" s="14">
        <v>126.4</v>
      </c>
      <c r="N204" s="14">
        <v>114.3</v>
      </c>
      <c r="O204" s="14">
        <v>138.19999999999999</v>
      </c>
      <c r="P204" s="14">
        <v>132.80000000000001</v>
      </c>
      <c r="Q204" s="14">
        <v>154.80000000000001</v>
      </c>
      <c r="R204" s="14">
        <v>142</v>
      </c>
      <c r="S204" s="14">
        <v>156.1</v>
      </c>
      <c r="T204" s="14">
        <v>151.5</v>
      </c>
      <c r="U204" s="14">
        <v>145.1</v>
      </c>
      <c r="V204" s="14">
        <v>150.6</v>
      </c>
      <c r="W204" s="14" t="s">
        <v>48</v>
      </c>
      <c r="X204" s="14">
        <v>146.80000000000001</v>
      </c>
      <c r="Y204" s="14">
        <v>143.1</v>
      </c>
      <c r="Z204" s="14">
        <v>139</v>
      </c>
      <c r="AA204" s="14">
        <v>127.5</v>
      </c>
      <c r="AB204" s="14">
        <v>138.4</v>
      </c>
      <c r="AC204" s="14">
        <v>145.80000000000001</v>
      </c>
      <c r="AD204" s="14">
        <v>131.4</v>
      </c>
      <c r="AE204" s="14">
        <v>136</v>
      </c>
      <c r="AF204" s="14">
        <v>141.80000000000001</v>
      </c>
    </row>
    <row r="205" spans="2:32" hidden="1" x14ac:dyDescent="0.3">
      <c r="B205" s="13" t="s">
        <v>54</v>
      </c>
      <c r="C205" s="14">
        <v>2018</v>
      </c>
      <c r="D205" s="14" t="s">
        <v>163</v>
      </c>
      <c r="E205" s="14" t="str">
        <f t="shared" si="4"/>
        <v>Jul-18</v>
      </c>
      <c r="F205" s="14">
        <v>135.6</v>
      </c>
      <c r="G205" s="14">
        <v>148.6</v>
      </c>
      <c r="H205" s="14">
        <v>139.1</v>
      </c>
      <c r="I205" s="14">
        <v>141</v>
      </c>
      <c r="J205" s="14">
        <v>116.7</v>
      </c>
      <c r="K205" s="14">
        <v>149.69999999999999</v>
      </c>
      <c r="L205" s="14">
        <v>159.19999999999999</v>
      </c>
      <c r="M205" s="14">
        <v>112.6</v>
      </c>
      <c r="N205" s="14">
        <v>111.8</v>
      </c>
      <c r="O205" s="14">
        <v>140.30000000000001</v>
      </c>
      <c r="P205" s="14">
        <v>126.8</v>
      </c>
      <c r="Q205" s="14">
        <v>149.4</v>
      </c>
      <c r="R205" s="14">
        <v>140.30000000000001</v>
      </c>
      <c r="S205" s="14">
        <v>161.4</v>
      </c>
      <c r="T205" s="14">
        <v>139.6</v>
      </c>
      <c r="U205" s="14">
        <v>128.9</v>
      </c>
      <c r="V205" s="14">
        <v>137.9</v>
      </c>
      <c r="W205" s="14">
        <v>143.6</v>
      </c>
      <c r="X205" s="14">
        <v>128.1</v>
      </c>
      <c r="Y205" s="14">
        <v>133.6</v>
      </c>
      <c r="Z205" s="14">
        <v>133.6</v>
      </c>
      <c r="AA205" s="14">
        <v>120.1</v>
      </c>
      <c r="AB205" s="14">
        <v>129</v>
      </c>
      <c r="AC205" s="14">
        <v>144</v>
      </c>
      <c r="AD205" s="14">
        <v>128.19999999999999</v>
      </c>
      <c r="AE205" s="14">
        <v>130.19999999999999</v>
      </c>
      <c r="AF205" s="14">
        <v>137.5</v>
      </c>
    </row>
    <row r="206" spans="2:32" hidden="1" x14ac:dyDescent="0.3">
      <c r="B206" s="13" t="s">
        <v>73</v>
      </c>
      <c r="C206" s="14">
        <v>2018</v>
      </c>
      <c r="D206" s="14" t="s">
        <v>163</v>
      </c>
      <c r="E206" s="14" t="str">
        <f t="shared" si="4"/>
        <v>Jul-18</v>
      </c>
      <c r="F206" s="14">
        <v>137.5</v>
      </c>
      <c r="G206" s="14">
        <v>149.1</v>
      </c>
      <c r="H206" s="14">
        <v>139.19999999999999</v>
      </c>
      <c r="I206" s="14">
        <v>142.5</v>
      </c>
      <c r="J206" s="14">
        <v>121.4</v>
      </c>
      <c r="K206" s="14">
        <v>151.6</v>
      </c>
      <c r="L206" s="14">
        <v>155.9</v>
      </c>
      <c r="M206" s="14">
        <v>121.7</v>
      </c>
      <c r="N206" s="14">
        <v>113.5</v>
      </c>
      <c r="O206" s="14">
        <v>138.9</v>
      </c>
      <c r="P206" s="14">
        <v>130.30000000000001</v>
      </c>
      <c r="Q206" s="14">
        <v>152.30000000000001</v>
      </c>
      <c r="R206" s="14">
        <v>141.4</v>
      </c>
      <c r="S206" s="14">
        <v>157.5</v>
      </c>
      <c r="T206" s="14">
        <v>146.80000000000001</v>
      </c>
      <c r="U206" s="14">
        <v>138.4</v>
      </c>
      <c r="V206" s="14">
        <v>145.6</v>
      </c>
      <c r="W206" s="14">
        <v>143.6</v>
      </c>
      <c r="X206" s="14">
        <v>139.69999999999999</v>
      </c>
      <c r="Y206" s="14">
        <v>138.6</v>
      </c>
      <c r="Z206" s="14">
        <v>137</v>
      </c>
      <c r="AA206" s="14">
        <v>123.6</v>
      </c>
      <c r="AB206" s="14">
        <v>133.1</v>
      </c>
      <c r="AC206" s="14">
        <v>144.69999999999999</v>
      </c>
      <c r="AD206" s="14">
        <v>130.1</v>
      </c>
      <c r="AE206" s="14">
        <v>133.19999999999999</v>
      </c>
      <c r="AF206" s="14">
        <v>139.80000000000001</v>
      </c>
    </row>
    <row r="207" spans="2:32" hidden="1" x14ac:dyDescent="0.3">
      <c r="B207" s="13" t="s">
        <v>30</v>
      </c>
      <c r="C207" s="14">
        <v>2018</v>
      </c>
      <c r="D207" s="14" t="s">
        <v>182</v>
      </c>
      <c r="E207" s="14" t="str">
        <f t="shared" si="4"/>
        <v>Aug-18</v>
      </c>
      <c r="F207" s="14">
        <v>139.19999999999999</v>
      </c>
      <c r="G207" s="14">
        <v>148.80000000000001</v>
      </c>
      <c r="H207" s="14">
        <v>139.1</v>
      </c>
      <c r="I207" s="14">
        <v>143.5</v>
      </c>
      <c r="J207" s="14">
        <v>125</v>
      </c>
      <c r="K207" s="14">
        <v>154.4</v>
      </c>
      <c r="L207" s="14">
        <v>156.30000000000001</v>
      </c>
      <c r="M207" s="14">
        <v>126.8</v>
      </c>
      <c r="N207" s="14">
        <v>115.4</v>
      </c>
      <c r="O207" s="14">
        <v>138.6</v>
      </c>
      <c r="P207" s="14">
        <v>133.80000000000001</v>
      </c>
      <c r="Q207" s="14">
        <v>155.19999999999999</v>
      </c>
      <c r="R207" s="14">
        <v>142.69999999999999</v>
      </c>
      <c r="S207" s="14">
        <v>156.4</v>
      </c>
      <c r="T207" s="14">
        <v>152.1</v>
      </c>
      <c r="U207" s="14">
        <v>145.80000000000001</v>
      </c>
      <c r="V207" s="14">
        <v>151.30000000000001</v>
      </c>
      <c r="W207" s="14" t="s">
        <v>48</v>
      </c>
      <c r="X207" s="14">
        <v>147.69999999999999</v>
      </c>
      <c r="Y207" s="14">
        <v>143.80000000000001</v>
      </c>
      <c r="Z207" s="14">
        <v>139.4</v>
      </c>
      <c r="AA207" s="14">
        <v>128.30000000000001</v>
      </c>
      <c r="AB207" s="14">
        <v>138.6</v>
      </c>
      <c r="AC207" s="14">
        <v>146.9</v>
      </c>
      <c r="AD207" s="14">
        <v>131.30000000000001</v>
      </c>
      <c r="AE207" s="14">
        <v>136.6</v>
      </c>
      <c r="AF207" s="14">
        <v>142.5</v>
      </c>
    </row>
    <row r="208" spans="2:32" hidden="1" x14ac:dyDescent="0.3">
      <c r="B208" s="13" t="s">
        <v>54</v>
      </c>
      <c r="C208" s="14">
        <v>2018</v>
      </c>
      <c r="D208" s="14" t="s">
        <v>182</v>
      </c>
      <c r="E208" s="14" t="str">
        <f t="shared" si="4"/>
        <v>Aug-18</v>
      </c>
      <c r="F208" s="14">
        <v>136.5</v>
      </c>
      <c r="G208" s="14">
        <v>146.4</v>
      </c>
      <c r="H208" s="14">
        <v>136.6</v>
      </c>
      <c r="I208" s="14">
        <v>141.19999999999999</v>
      </c>
      <c r="J208" s="14">
        <v>117.4</v>
      </c>
      <c r="K208" s="14">
        <v>146.30000000000001</v>
      </c>
      <c r="L208" s="14">
        <v>157.30000000000001</v>
      </c>
      <c r="M208" s="14">
        <v>113.6</v>
      </c>
      <c r="N208" s="14">
        <v>113.3</v>
      </c>
      <c r="O208" s="14">
        <v>141.1</v>
      </c>
      <c r="P208" s="14">
        <v>127.4</v>
      </c>
      <c r="Q208" s="14">
        <v>150.4</v>
      </c>
      <c r="R208" s="14">
        <v>140.1</v>
      </c>
      <c r="S208" s="14">
        <v>162.1</v>
      </c>
      <c r="T208" s="14">
        <v>140</v>
      </c>
      <c r="U208" s="14">
        <v>129</v>
      </c>
      <c r="V208" s="14">
        <v>138.30000000000001</v>
      </c>
      <c r="W208" s="14">
        <v>144.6</v>
      </c>
      <c r="X208" s="14">
        <v>129.80000000000001</v>
      </c>
      <c r="Y208" s="14">
        <v>134.4</v>
      </c>
      <c r="Z208" s="14">
        <v>134.9</v>
      </c>
      <c r="AA208" s="14">
        <v>120.7</v>
      </c>
      <c r="AB208" s="14">
        <v>129.80000000000001</v>
      </c>
      <c r="AC208" s="14">
        <v>145.30000000000001</v>
      </c>
      <c r="AD208" s="14">
        <v>128.30000000000001</v>
      </c>
      <c r="AE208" s="14">
        <v>131</v>
      </c>
      <c r="AF208" s="14">
        <v>138</v>
      </c>
    </row>
    <row r="209" spans="2:32" hidden="1" x14ac:dyDescent="0.3">
      <c r="B209" s="13" t="s">
        <v>73</v>
      </c>
      <c r="C209" s="14">
        <v>2018</v>
      </c>
      <c r="D209" s="14" t="s">
        <v>182</v>
      </c>
      <c r="E209" s="14" t="str">
        <f t="shared" si="4"/>
        <v>Aug-18</v>
      </c>
      <c r="F209" s="14">
        <v>138.30000000000001</v>
      </c>
      <c r="G209" s="14">
        <v>148</v>
      </c>
      <c r="H209" s="14">
        <v>138.1</v>
      </c>
      <c r="I209" s="14">
        <v>142.6</v>
      </c>
      <c r="J209" s="14">
        <v>122.2</v>
      </c>
      <c r="K209" s="14">
        <v>150.6</v>
      </c>
      <c r="L209" s="14">
        <v>156.6</v>
      </c>
      <c r="M209" s="14">
        <v>122.4</v>
      </c>
      <c r="N209" s="14">
        <v>114.7</v>
      </c>
      <c r="O209" s="14">
        <v>139.4</v>
      </c>
      <c r="P209" s="14">
        <v>131.1</v>
      </c>
      <c r="Q209" s="14">
        <v>153</v>
      </c>
      <c r="R209" s="14">
        <v>141.69999999999999</v>
      </c>
      <c r="S209" s="14">
        <v>157.9</v>
      </c>
      <c r="T209" s="14">
        <v>147.30000000000001</v>
      </c>
      <c r="U209" s="14">
        <v>138.80000000000001</v>
      </c>
      <c r="V209" s="14">
        <v>146.1</v>
      </c>
      <c r="W209" s="14">
        <v>144.6</v>
      </c>
      <c r="X209" s="14">
        <v>140.9</v>
      </c>
      <c r="Y209" s="14">
        <v>139.4</v>
      </c>
      <c r="Z209" s="14">
        <v>137.69999999999999</v>
      </c>
      <c r="AA209" s="14">
        <v>124.3</v>
      </c>
      <c r="AB209" s="14">
        <v>133.6</v>
      </c>
      <c r="AC209" s="14">
        <v>146</v>
      </c>
      <c r="AD209" s="14">
        <v>130.1</v>
      </c>
      <c r="AE209" s="14">
        <v>133.9</v>
      </c>
      <c r="AF209" s="14">
        <v>140.4</v>
      </c>
    </row>
    <row r="210" spans="2:32" hidden="1" x14ac:dyDescent="0.3">
      <c r="B210" s="13" t="s">
        <v>30</v>
      </c>
      <c r="C210" s="14">
        <v>2018</v>
      </c>
      <c r="D210" s="14" t="s">
        <v>197</v>
      </c>
      <c r="E210" s="14" t="str">
        <f t="shared" si="4"/>
        <v>Sep-18</v>
      </c>
      <c r="F210" s="14">
        <v>139.4</v>
      </c>
      <c r="G210" s="14">
        <v>147.19999999999999</v>
      </c>
      <c r="H210" s="14">
        <v>136.6</v>
      </c>
      <c r="I210" s="14">
        <v>143.69999999999999</v>
      </c>
      <c r="J210" s="14">
        <v>124.6</v>
      </c>
      <c r="K210" s="14">
        <v>150.1</v>
      </c>
      <c r="L210" s="14">
        <v>149.4</v>
      </c>
      <c r="M210" s="14">
        <v>125.4</v>
      </c>
      <c r="N210" s="14">
        <v>114.4</v>
      </c>
      <c r="O210" s="14">
        <v>138.69999999999999</v>
      </c>
      <c r="P210" s="14">
        <v>133.1</v>
      </c>
      <c r="Q210" s="14">
        <v>155.9</v>
      </c>
      <c r="R210" s="14">
        <v>141.30000000000001</v>
      </c>
      <c r="S210" s="14">
        <v>157.69999999999999</v>
      </c>
      <c r="T210" s="14">
        <v>152.1</v>
      </c>
      <c r="U210" s="14">
        <v>146.1</v>
      </c>
      <c r="V210" s="14">
        <v>151.30000000000001</v>
      </c>
      <c r="W210" s="14" t="s">
        <v>48</v>
      </c>
      <c r="X210" s="14">
        <v>149</v>
      </c>
      <c r="Y210" s="14">
        <v>144</v>
      </c>
      <c r="Z210" s="14">
        <v>140</v>
      </c>
      <c r="AA210" s="14">
        <v>129.9</v>
      </c>
      <c r="AB210" s="14">
        <v>140</v>
      </c>
      <c r="AC210" s="14">
        <v>147.6</v>
      </c>
      <c r="AD210" s="14">
        <v>132</v>
      </c>
      <c r="AE210" s="14">
        <v>137.4</v>
      </c>
      <c r="AF210" s="14">
        <v>142.1</v>
      </c>
    </row>
    <row r="211" spans="2:32" hidden="1" x14ac:dyDescent="0.3">
      <c r="B211" s="13" t="s">
        <v>54</v>
      </c>
      <c r="C211" s="14">
        <v>2018</v>
      </c>
      <c r="D211" s="14" t="s">
        <v>197</v>
      </c>
      <c r="E211" s="14" t="str">
        <f t="shared" si="4"/>
        <v>Sep-18</v>
      </c>
      <c r="F211" s="14">
        <v>137</v>
      </c>
      <c r="G211" s="14">
        <v>143.1</v>
      </c>
      <c r="H211" s="14">
        <v>132.80000000000001</v>
      </c>
      <c r="I211" s="14">
        <v>141.5</v>
      </c>
      <c r="J211" s="14">
        <v>117.8</v>
      </c>
      <c r="K211" s="14">
        <v>140</v>
      </c>
      <c r="L211" s="14">
        <v>151.30000000000001</v>
      </c>
      <c r="M211" s="14">
        <v>113.5</v>
      </c>
      <c r="N211" s="14">
        <v>112.3</v>
      </c>
      <c r="O211" s="14">
        <v>141.19999999999999</v>
      </c>
      <c r="P211" s="14">
        <v>127.7</v>
      </c>
      <c r="Q211" s="14">
        <v>151.30000000000001</v>
      </c>
      <c r="R211" s="14">
        <v>138.9</v>
      </c>
      <c r="S211" s="14">
        <v>163.30000000000001</v>
      </c>
      <c r="T211" s="14">
        <v>140.80000000000001</v>
      </c>
      <c r="U211" s="14">
        <v>129.30000000000001</v>
      </c>
      <c r="V211" s="14">
        <v>139.1</v>
      </c>
      <c r="W211" s="14">
        <v>145.30000000000001</v>
      </c>
      <c r="X211" s="14">
        <v>131.19999999999999</v>
      </c>
      <c r="Y211" s="14">
        <v>134.9</v>
      </c>
      <c r="Z211" s="14">
        <v>135.69999999999999</v>
      </c>
      <c r="AA211" s="14">
        <v>122.5</v>
      </c>
      <c r="AB211" s="14">
        <v>130.19999999999999</v>
      </c>
      <c r="AC211" s="14">
        <v>145.19999999999999</v>
      </c>
      <c r="AD211" s="14">
        <v>129.30000000000001</v>
      </c>
      <c r="AE211" s="14">
        <v>131.9</v>
      </c>
      <c r="AF211" s="14">
        <v>138.1</v>
      </c>
    </row>
    <row r="212" spans="2:32" hidden="1" x14ac:dyDescent="0.3">
      <c r="B212" s="13" t="s">
        <v>73</v>
      </c>
      <c r="C212" s="14">
        <v>2018</v>
      </c>
      <c r="D212" s="14" t="s">
        <v>197</v>
      </c>
      <c r="E212" s="14" t="str">
        <f t="shared" si="4"/>
        <v>Sep-18</v>
      </c>
      <c r="F212" s="14">
        <v>138.6</v>
      </c>
      <c r="G212" s="14">
        <v>145.80000000000001</v>
      </c>
      <c r="H212" s="14">
        <v>135.1</v>
      </c>
      <c r="I212" s="14">
        <v>142.9</v>
      </c>
      <c r="J212" s="14">
        <v>122.1</v>
      </c>
      <c r="K212" s="14">
        <v>145.4</v>
      </c>
      <c r="L212" s="14">
        <v>150</v>
      </c>
      <c r="M212" s="14">
        <v>121.4</v>
      </c>
      <c r="N212" s="14">
        <v>113.7</v>
      </c>
      <c r="O212" s="14">
        <v>139.5</v>
      </c>
      <c r="P212" s="14">
        <v>130.80000000000001</v>
      </c>
      <c r="Q212" s="14">
        <v>153.80000000000001</v>
      </c>
      <c r="R212" s="14">
        <v>140.4</v>
      </c>
      <c r="S212" s="14">
        <v>159.19999999999999</v>
      </c>
      <c r="T212" s="14">
        <v>147.69999999999999</v>
      </c>
      <c r="U212" s="14">
        <v>139.1</v>
      </c>
      <c r="V212" s="14">
        <v>146.5</v>
      </c>
      <c r="W212" s="14">
        <v>145.30000000000001</v>
      </c>
      <c r="X212" s="14">
        <v>142.30000000000001</v>
      </c>
      <c r="Y212" s="14">
        <v>139.69999999999999</v>
      </c>
      <c r="Z212" s="14">
        <v>138.4</v>
      </c>
      <c r="AA212" s="14">
        <v>126</v>
      </c>
      <c r="AB212" s="14">
        <v>134.5</v>
      </c>
      <c r="AC212" s="14">
        <v>146.19999999999999</v>
      </c>
      <c r="AD212" s="14">
        <v>130.9</v>
      </c>
      <c r="AE212" s="14">
        <v>134.69999999999999</v>
      </c>
      <c r="AF212" s="14">
        <v>140.19999999999999</v>
      </c>
    </row>
    <row r="213" spans="2:32" hidden="1" x14ac:dyDescent="0.3">
      <c r="B213" s="13" t="s">
        <v>30</v>
      </c>
      <c r="C213" s="14">
        <v>2018</v>
      </c>
      <c r="D213" s="14" t="s">
        <v>207</v>
      </c>
      <c r="E213" s="14" t="str">
        <f t="shared" si="4"/>
        <v>Oct-18</v>
      </c>
      <c r="F213" s="14">
        <v>139.30000000000001</v>
      </c>
      <c r="G213" s="14">
        <v>147.6</v>
      </c>
      <c r="H213" s="14">
        <v>134.6</v>
      </c>
      <c r="I213" s="14">
        <v>141.9</v>
      </c>
      <c r="J213" s="14">
        <v>123.5</v>
      </c>
      <c r="K213" s="14">
        <v>144.5</v>
      </c>
      <c r="L213" s="14">
        <v>147.6</v>
      </c>
      <c r="M213" s="14">
        <v>121.4</v>
      </c>
      <c r="N213" s="14">
        <v>112.3</v>
      </c>
      <c r="O213" s="14">
        <v>139.5</v>
      </c>
      <c r="P213" s="14">
        <v>134.6</v>
      </c>
      <c r="Q213" s="14">
        <v>155.19999999999999</v>
      </c>
      <c r="R213" s="14">
        <v>140.19999999999999</v>
      </c>
      <c r="S213" s="14">
        <v>159.6</v>
      </c>
      <c r="T213" s="14">
        <v>150.69999999999999</v>
      </c>
      <c r="U213" s="14">
        <v>144.5</v>
      </c>
      <c r="V213" s="14">
        <v>149.80000000000001</v>
      </c>
      <c r="W213" s="14" t="s">
        <v>48</v>
      </c>
      <c r="X213" s="14">
        <v>149.69999999999999</v>
      </c>
      <c r="Y213" s="14">
        <v>147.5</v>
      </c>
      <c r="Z213" s="14">
        <v>144.80000000000001</v>
      </c>
      <c r="AA213" s="14">
        <v>130.80000000000001</v>
      </c>
      <c r="AB213" s="14">
        <v>140.1</v>
      </c>
      <c r="AC213" s="14">
        <v>148</v>
      </c>
      <c r="AD213" s="14">
        <v>134.4</v>
      </c>
      <c r="AE213" s="14">
        <v>139.80000000000001</v>
      </c>
      <c r="AF213" s="14">
        <v>142.19999999999999</v>
      </c>
    </row>
    <row r="214" spans="2:32" hidden="1" x14ac:dyDescent="0.3">
      <c r="B214" s="13" t="s">
        <v>54</v>
      </c>
      <c r="C214" s="14">
        <v>2018</v>
      </c>
      <c r="D214" s="14" t="s">
        <v>207</v>
      </c>
      <c r="E214" s="14" t="str">
        <f t="shared" si="4"/>
        <v>Oct-18</v>
      </c>
      <c r="F214" s="14">
        <v>137.6</v>
      </c>
      <c r="G214" s="14">
        <v>144.9</v>
      </c>
      <c r="H214" s="14">
        <v>133.5</v>
      </c>
      <c r="I214" s="14">
        <v>141.5</v>
      </c>
      <c r="J214" s="14">
        <v>118</v>
      </c>
      <c r="K214" s="14">
        <v>139.5</v>
      </c>
      <c r="L214" s="14">
        <v>153</v>
      </c>
      <c r="M214" s="14">
        <v>113.2</v>
      </c>
      <c r="N214" s="14">
        <v>112.8</v>
      </c>
      <c r="O214" s="14">
        <v>141.1</v>
      </c>
      <c r="P214" s="14">
        <v>127.6</v>
      </c>
      <c r="Q214" s="14">
        <v>152</v>
      </c>
      <c r="R214" s="14">
        <v>139.4</v>
      </c>
      <c r="S214" s="14">
        <v>164</v>
      </c>
      <c r="T214" s="14">
        <v>141.5</v>
      </c>
      <c r="U214" s="14">
        <v>129.80000000000001</v>
      </c>
      <c r="V214" s="14">
        <v>139.69999999999999</v>
      </c>
      <c r="W214" s="14">
        <v>146.30000000000001</v>
      </c>
      <c r="X214" s="14">
        <v>133.4</v>
      </c>
      <c r="Y214" s="14">
        <v>135.1</v>
      </c>
      <c r="Z214" s="14">
        <v>136.19999999999999</v>
      </c>
      <c r="AA214" s="14">
        <v>123.3</v>
      </c>
      <c r="AB214" s="14">
        <v>130.69999999999999</v>
      </c>
      <c r="AC214" s="14">
        <v>145.5</v>
      </c>
      <c r="AD214" s="14">
        <v>130.4</v>
      </c>
      <c r="AE214" s="14">
        <v>132.5</v>
      </c>
      <c r="AF214" s="14">
        <v>138.9</v>
      </c>
    </row>
    <row r="215" spans="2:32" hidden="1" x14ac:dyDescent="0.3">
      <c r="B215" s="13" t="s">
        <v>73</v>
      </c>
      <c r="C215" s="14">
        <v>2018</v>
      </c>
      <c r="D215" s="14" t="s">
        <v>207</v>
      </c>
      <c r="E215" s="14" t="str">
        <f t="shared" si="4"/>
        <v>Oct-18</v>
      </c>
      <c r="F215" s="14">
        <v>137.4</v>
      </c>
      <c r="G215" s="14">
        <v>149.5</v>
      </c>
      <c r="H215" s="14">
        <v>137.30000000000001</v>
      </c>
      <c r="I215" s="14">
        <v>141.9</v>
      </c>
      <c r="J215" s="14">
        <v>121.1</v>
      </c>
      <c r="K215" s="14">
        <v>142.5</v>
      </c>
      <c r="L215" s="14">
        <v>146.69999999999999</v>
      </c>
      <c r="M215" s="14">
        <v>119.1</v>
      </c>
      <c r="N215" s="14">
        <v>111.9</v>
      </c>
      <c r="O215" s="14">
        <v>141</v>
      </c>
      <c r="P215" s="14">
        <v>133.6</v>
      </c>
      <c r="Q215" s="14">
        <v>154.5</v>
      </c>
      <c r="R215" s="14">
        <v>139.69999999999999</v>
      </c>
      <c r="S215" s="14">
        <v>162.6</v>
      </c>
      <c r="T215" s="14">
        <v>148</v>
      </c>
      <c r="U215" s="14">
        <v>139.19999999999999</v>
      </c>
      <c r="V215" s="14">
        <v>146.80000000000001</v>
      </c>
      <c r="W215" s="14">
        <v>146.9</v>
      </c>
      <c r="X215" s="14">
        <v>145.30000000000001</v>
      </c>
      <c r="Y215" s="14">
        <v>142.19999999999999</v>
      </c>
      <c r="Z215" s="14">
        <v>142.1</v>
      </c>
      <c r="AA215" s="14">
        <v>125.5</v>
      </c>
      <c r="AB215" s="14">
        <v>136.5</v>
      </c>
      <c r="AC215" s="14">
        <v>147.80000000000001</v>
      </c>
      <c r="AD215" s="14">
        <v>132</v>
      </c>
      <c r="AE215" s="14">
        <v>136.30000000000001</v>
      </c>
      <c r="AF215" s="14">
        <v>140.80000000000001</v>
      </c>
    </row>
    <row r="216" spans="2:32" hidden="1" x14ac:dyDescent="0.3">
      <c r="B216" s="13" t="s">
        <v>30</v>
      </c>
      <c r="C216" s="14">
        <v>2018</v>
      </c>
      <c r="D216" s="14" t="s">
        <v>233</v>
      </c>
      <c r="E216" s="14" t="str">
        <f t="shared" si="4"/>
        <v>Nov-18</v>
      </c>
      <c r="F216" s="14">
        <v>137.1</v>
      </c>
      <c r="G216" s="14">
        <v>150.80000000000001</v>
      </c>
      <c r="H216" s="14">
        <v>136.69999999999999</v>
      </c>
      <c r="I216" s="14">
        <v>141.9</v>
      </c>
      <c r="J216" s="14">
        <v>122.8</v>
      </c>
      <c r="K216" s="14">
        <v>143.9</v>
      </c>
      <c r="L216" s="14">
        <v>147.5</v>
      </c>
      <c r="M216" s="14">
        <v>121</v>
      </c>
      <c r="N216" s="14">
        <v>111.6</v>
      </c>
      <c r="O216" s="14">
        <v>140.6</v>
      </c>
      <c r="P216" s="14">
        <v>137.5</v>
      </c>
      <c r="Q216" s="14">
        <v>156.1</v>
      </c>
      <c r="R216" s="14">
        <v>140</v>
      </c>
      <c r="S216" s="14">
        <v>161.9</v>
      </c>
      <c r="T216" s="14">
        <v>151.69999999999999</v>
      </c>
      <c r="U216" s="14">
        <v>145.5</v>
      </c>
      <c r="V216" s="14">
        <v>150.80000000000001</v>
      </c>
      <c r="W216" s="14" t="s">
        <v>48</v>
      </c>
      <c r="X216" s="14">
        <v>150.30000000000001</v>
      </c>
      <c r="Y216" s="14">
        <v>148</v>
      </c>
      <c r="Z216" s="14">
        <v>145.4</v>
      </c>
      <c r="AA216" s="14">
        <v>130.30000000000001</v>
      </c>
      <c r="AB216" s="14">
        <v>143.1</v>
      </c>
      <c r="AC216" s="14">
        <v>150.19999999999999</v>
      </c>
      <c r="AD216" s="14">
        <v>133.1</v>
      </c>
      <c r="AE216" s="14">
        <v>140.1</v>
      </c>
      <c r="AF216" s="14">
        <v>142.4</v>
      </c>
    </row>
    <row r="217" spans="2:32" hidden="1" x14ac:dyDescent="0.3">
      <c r="B217" s="13" t="s">
        <v>54</v>
      </c>
      <c r="C217" s="14">
        <v>2018</v>
      </c>
      <c r="D217" s="14" t="s">
        <v>233</v>
      </c>
      <c r="E217" s="14" t="str">
        <f t="shared" si="4"/>
        <v>Nov-18</v>
      </c>
      <c r="F217" s="14">
        <v>138.1</v>
      </c>
      <c r="G217" s="14">
        <v>146.30000000000001</v>
      </c>
      <c r="H217" s="14">
        <v>137.80000000000001</v>
      </c>
      <c r="I217" s="14">
        <v>141.6</v>
      </c>
      <c r="J217" s="14">
        <v>118.1</v>
      </c>
      <c r="K217" s="14">
        <v>141.5</v>
      </c>
      <c r="L217" s="14">
        <v>145.19999999999999</v>
      </c>
      <c r="M217" s="14">
        <v>115.3</v>
      </c>
      <c r="N217" s="14">
        <v>112.5</v>
      </c>
      <c r="O217" s="14">
        <v>141.4</v>
      </c>
      <c r="P217" s="14">
        <v>128</v>
      </c>
      <c r="Q217" s="14">
        <v>152.6</v>
      </c>
      <c r="R217" s="14">
        <v>139.1</v>
      </c>
      <c r="S217" s="14">
        <v>164.4</v>
      </c>
      <c r="T217" s="14">
        <v>142.4</v>
      </c>
      <c r="U217" s="14">
        <v>130.19999999999999</v>
      </c>
      <c r="V217" s="14">
        <v>140.5</v>
      </c>
      <c r="W217" s="14">
        <v>146.9</v>
      </c>
      <c r="X217" s="14">
        <v>136.69999999999999</v>
      </c>
      <c r="Y217" s="14">
        <v>135.80000000000001</v>
      </c>
      <c r="Z217" s="14">
        <v>136.80000000000001</v>
      </c>
      <c r="AA217" s="14">
        <v>121.2</v>
      </c>
      <c r="AB217" s="14">
        <v>131.30000000000001</v>
      </c>
      <c r="AC217" s="14">
        <v>146.1</v>
      </c>
      <c r="AD217" s="14">
        <v>130.5</v>
      </c>
      <c r="AE217" s="14">
        <v>132.19999999999999</v>
      </c>
      <c r="AF217" s="14">
        <v>139</v>
      </c>
    </row>
    <row r="218" spans="2:32" hidden="1" x14ac:dyDescent="0.3">
      <c r="B218" s="13" t="s">
        <v>73</v>
      </c>
      <c r="C218" s="14">
        <v>2018</v>
      </c>
      <c r="D218" s="14" t="s">
        <v>233</v>
      </c>
      <c r="E218" s="14" t="str">
        <f t="shared" si="4"/>
        <v>Nov-18</v>
      </c>
      <c r="F218" s="14">
        <v>137.4</v>
      </c>
      <c r="G218" s="14">
        <v>149.19999999999999</v>
      </c>
      <c r="H218" s="14">
        <v>137.1</v>
      </c>
      <c r="I218" s="14">
        <v>141.80000000000001</v>
      </c>
      <c r="J218" s="14">
        <v>121.1</v>
      </c>
      <c r="K218" s="14">
        <v>142.80000000000001</v>
      </c>
      <c r="L218" s="14">
        <v>146.69999999999999</v>
      </c>
      <c r="M218" s="14">
        <v>119.1</v>
      </c>
      <c r="N218" s="14">
        <v>111.9</v>
      </c>
      <c r="O218" s="14">
        <v>140.9</v>
      </c>
      <c r="P218" s="14">
        <v>133.5</v>
      </c>
      <c r="Q218" s="14">
        <v>154.5</v>
      </c>
      <c r="R218" s="14">
        <v>139.69999999999999</v>
      </c>
      <c r="S218" s="14">
        <v>162.6</v>
      </c>
      <c r="T218" s="14">
        <v>148</v>
      </c>
      <c r="U218" s="14">
        <v>139.1</v>
      </c>
      <c r="V218" s="14">
        <v>146.69999999999999</v>
      </c>
      <c r="W218" s="14">
        <v>146.9</v>
      </c>
      <c r="X218" s="14">
        <v>145.1</v>
      </c>
      <c r="Y218" s="14">
        <v>142.19999999999999</v>
      </c>
      <c r="Z218" s="14">
        <v>142.1</v>
      </c>
      <c r="AA218" s="14">
        <v>125.5</v>
      </c>
      <c r="AB218" s="14">
        <v>136.5</v>
      </c>
      <c r="AC218" s="14">
        <v>147.80000000000001</v>
      </c>
      <c r="AD218" s="14">
        <v>132</v>
      </c>
      <c r="AE218" s="14">
        <v>136.30000000000001</v>
      </c>
      <c r="AF218" s="14">
        <v>140.80000000000001</v>
      </c>
    </row>
    <row r="219" spans="2:32" hidden="1" x14ac:dyDescent="0.3">
      <c r="B219" s="13" t="s">
        <v>30</v>
      </c>
      <c r="C219" s="14">
        <v>2018</v>
      </c>
      <c r="D219" s="14" t="s">
        <v>242</v>
      </c>
      <c r="E219" s="14" t="str">
        <f t="shared" si="4"/>
        <v>Dec-18</v>
      </c>
      <c r="F219" s="14">
        <v>137.1</v>
      </c>
      <c r="G219" s="14">
        <v>151.9</v>
      </c>
      <c r="H219" s="14">
        <v>137.4</v>
      </c>
      <c r="I219" s="14">
        <v>142.4</v>
      </c>
      <c r="J219" s="14">
        <v>124.2</v>
      </c>
      <c r="K219" s="14">
        <v>140.19999999999999</v>
      </c>
      <c r="L219" s="14">
        <v>136.6</v>
      </c>
      <c r="M219" s="14">
        <v>120.9</v>
      </c>
      <c r="N219" s="14">
        <v>109.9</v>
      </c>
      <c r="O219" s="14">
        <v>140.19999999999999</v>
      </c>
      <c r="P219" s="14">
        <v>137.80000000000001</v>
      </c>
      <c r="Q219" s="14">
        <v>156</v>
      </c>
      <c r="R219" s="14">
        <v>138.5</v>
      </c>
      <c r="S219" s="14">
        <v>162.4</v>
      </c>
      <c r="T219" s="14">
        <v>151.6</v>
      </c>
      <c r="U219" s="14">
        <v>145.9</v>
      </c>
      <c r="V219" s="14">
        <v>150.80000000000001</v>
      </c>
      <c r="W219" s="14" t="s">
        <v>48</v>
      </c>
      <c r="X219" s="14">
        <v>149</v>
      </c>
      <c r="Y219" s="14">
        <v>149.5</v>
      </c>
      <c r="Z219" s="14">
        <v>149.6</v>
      </c>
      <c r="AA219" s="14">
        <v>128.9</v>
      </c>
      <c r="AB219" s="14">
        <v>143.30000000000001</v>
      </c>
      <c r="AC219" s="14">
        <v>155.1</v>
      </c>
      <c r="AD219" s="14">
        <v>133.19999999999999</v>
      </c>
      <c r="AE219" s="14">
        <v>141.6</v>
      </c>
      <c r="AF219" s="14">
        <v>141.9</v>
      </c>
    </row>
    <row r="220" spans="2:32" hidden="1" x14ac:dyDescent="0.3">
      <c r="B220" s="13" t="s">
        <v>54</v>
      </c>
      <c r="C220" s="14">
        <v>2018</v>
      </c>
      <c r="D220" s="14" t="s">
        <v>242</v>
      </c>
      <c r="E220" s="14" t="str">
        <f t="shared" si="4"/>
        <v>Dec-18</v>
      </c>
      <c r="F220" s="14">
        <v>138.5</v>
      </c>
      <c r="G220" s="14">
        <v>147.80000000000001</v>
      </c>
      <c r="H220" s="14">
        <v>141.1</v>
      </c>
      <c r="I220" s="14">
        <v>141.6</v>
      </c>
      <c r="J220" s="14">
        <v>118.1</v>
      </c>
      <c r="K220" s="14">
        <v>138.5</v>
      </c>
      <c r="L220" s="14">
        <v>132.4</v>
      </c>
      <c r="M220" s="14">
        <v>117.5</v>
      </c>
      <c r="N220" s="14">
        <v>111</v>
      </c>
      <c r="O220" s="14">
        <v>141.5</v>
      </c>
      <c r="P220" s="14">
        <v>128.1</v>
      </c>
      <c r="Q220" s="14">
        <v>152.9</v>
      </c>
      <c r="R220" s="14">
        <v>137.6</v>
      </c>
      <c r="S220" s="14">
        <v>164.6</v>
      </c>
      <c r="T220" s="14">
        <v>142.69999999999999</v>
      </c>
      <c r="U220" s="14">
        <v>130.30000000000001</v>
      </c>
      <c r="V220" s="14">
        <v>140.80000000000001</v>
      </c>
      <c r="W220" s="14">
        <v>146.5</v>
      </c>
      <c r="X220" s="14">
        <v>132.4</v>
      </c>
      <c r="Y220" s="14">
        <v>136.19999999999999</v>
      </c>
      <c r="Z220" s="14">
        <v>137.30000000000001</v>
      </c>
      <c r="AA220" s="14">
        <v>118.8</v>
      </c>
      <c r="AB220" s="14">
        <v>131.69999999999999</v>
      </c>
      <c r="AC220" s="14">
        <v>146.5</v>
      </c>
      <c r="AD220" s="14">
        <v>130.80000000000001</v>
      </c>
      <c r="AE220" s="14">
        <v>131.69999999999999</v>
      </c>
      <c r="AF220" s="14">
        <v>138</v>
      </c>
    </row>
    <row r="221" spans="2:32" hidden="1" x14ac:dyDescent="0.3">
      <c r="B221" s="13" t="s">
        <v>73</v>
      </c>
      <c r="C221" s="14">
        <v>2018</v>
      </c>
      <c r="D221" s="14" t="s">
        <v>242</v>
      </c>
      <c r="E221" s="14" t="str">
        <f t="shared" si="4"/>
        <v>Dec-18</v>
      </c>
      <c r="F221" s="14">
        <v>137.5</v>
      </c>
      <c r="G221" s="14">
        <v>150.5</v>
      </c>
      <c r="H221" s="14">
        <v>138.80000000000001</v>
      </c>
      <c r="I221" s="14">
        <v>142.1</v>
      </c>
      <c r="J221" s="14">
        <v>122</v>
      </c>
      <c r="K221" s="14">
        <v>139.4</v>
      </c>
      <c r="L221" s="14">
        <v>135.19999999999999</v>
      </c>
      <c r="M221" s="14">
        <v>119.8</v>
      </c>
      <c r="N221" s="14">
        <v>110.3</v>
      </c>
      <c r="O221" s="14">
        <v>140.6</v>
      </c>
      <c r="P221" s="14">
        <v>133.80000000000001</v>
      </c>
      <c r="Q221" s="14">
        <v>154.6</v>
      </c>
      <c r="R221" s="14">
        <v>138.19999999999999</v>
      </c>
      <c r="S221" s="14">
        <v>163</v>
      </c>
      <c r="T221" s="14">
        <v>148.1</v>
      </c>
      <c r="U221" s="14">
        <v>139.4</v>
      </c>
      <c r="V221" s="14">
        <v>146.80000000000001</v>
      </c>
      <c r="W221" s="14">
        <v>146.5</v>
      </c>
      <c r="X221" s="14">
        <v>142.69999999999999</v>
      </c>
      <c r="Y221" s="14">
        <v>143.19999999999999</v>
      </c>
      <c r="Z221" s="14">
        <v>144.9</v>
      </c>
      <c r="AA221" s="14">
        <v>123.6</v>
      </c>
      <c r="AB221" s="14">
        <v>136.80000000000001</v>
      </c>
      <c r="AC221" s="14">
        <v>150.1</v>
      </c>
      <c r="AD221" s="14">
        <v>132.19999999999999</v>
      </c>
      <c r="AE221" s="14">
        <v>136.80000000000001</v>
      </c>
      <c r="AF221" s="14">
        <v>140.1</v>
      </c>
    </row>
    <row r="222" spans="2:32" hidden="1" x14ac:dyDescent="0.3">
      <c r="B222" s="13" t="s">
        <v>30</v>
      </c>
      <c r="C222" s="14">
        <v>2019</v>
      </c>
      <c r="D222" s="14" t="s">
        <v>31</v>
      </c>
      <c r="E222" s="14" t="str">
        <f t="shared" si="4"/>
        <v>Jan-19</v>
      </c>
      <c r="F222" s="14">
        <v>136.6</v>
      </c>
      <c r="G222" s="14">
        <v>152.5</v>
      </c>
      <c r="H222" s="14">
        <v>138.19999999999999</v>
      </c>
      <c r="I222" s="14">
        <v>142.4</v>
      </c>
      <c r="J222" s="14">
        <v>123.9</v>
      </c>
      <c r="K222" s="14">
        <v>135.5</v>
      </c>
      <c r="L222" s="14">
        <v>131.69999999999999</v>
      </c>
      <c r="M222" s="14">
        <v>121.3</v>
      </c>
      <c r="N222" s="14">
        <v>108.4</v>
      </c>
      <c r="O222" s="14">
        <v>138.9</v>
      </c>
      <c r="P222" s="14">
        <v>137</v>
      </c>
      <c r="Q222" s="14">
        <v>155.80000000000001</v>
      </c>
      <c r="R222" s="14">
        <v>137.4</v>
      </c>
      <c r="S222" s="14">
        <v>162.69999999999999</v>
      </c>
      <c r="T222" s="14">
        <v>150.6</v>
      </c>
      <c r="U222" s="14">
        <v>145.1</v>
      </c>
      <c r="V222" s="14">
        <v>149.9</v>
      </c>
      <c r="W222" s="14" t="s">
        <v>48</v>
      </c>
      <c r="X222" s="14">
        <v>146.19999999999999</v>
      </c>
      <c r="Y222" s="14">
        <v>150.1</v>
      </c>
      <c r="Z222" s="14">
        <v>149.6</v>
      </c>
      <c r="AA222" s="14">
        <v>128.6</v>
      </c>
      <c r="AB222" s="14">
        <v>142.9</v>
      </c>
      <c r="AC222" s="14">
        <v>155.19999999999999</v>
      </c>
      <c r="AD222" s="14">
        <v>133.5</v>
      </c>
      <c r="AE222" s="14">
        <v>141.69999999999999</v>
      </c>
      <c r="AF222" s="14">
        <v>141</v>
      </c>
    </row>
    <row r="223" spans="2:32" hidden="1" x14ac:dyDescent="0.3">
      <c r="B223" s="13" t="s">
        <v>54</v>
      </c>
      <c r="C223" s="14">
        <v>2019</v>
      </c>
      <c r="D223" s="14" t="s">
        <v>31</v>
      </c>
      <c r="E223" s="14" t="str">
        <f t="shared" si="4"/>
        <v>Jan-19</v>
      </c>
      <c r="F223" s="14">
        <v>138.30000000000001</v>
      </c>
      <c r="G223" s="14">
        <v>149.4</v>
      </c>
      <c r="H223" s="14">
        <v>143.5</v>
      </c>
      <c r="I223" s="14">
        <v>141.69999999999999</v>
      </c>
      <c r="J223" s="14">
        <v>118.1</v>
      </c>
      <c r="K223" s="14">
        <v>135.19999999999999</v>
      </c>
      <c r="L223" s="14">
        <v>130.5</v>
      </c>
      <c r="M223" s="14">
        <v>118.2</v>
      </c>
      <c r="N223" s="14">
        <v>110.4</v>
      </c>
      <c r="O223" s="14">
        <v>140.4</v>
      </c>
      <c r="P223" s="14">
        <v>128.1</v>
      </c>
      <c r="Q223" s="14">
        <v>153.19999999999999</v>
      </c>
      <c r="R223" s="14">
        <v>137.30000000000001</v>
      </c>
      <c r="S223" s="14">
        <v>164.7</v>
      </c>
      <c r="T223" s="14">
        <v>143</v>
      </c>
      <c r="U223" s="14">
        <v>130.4</v>
      </c>
      <c r="V223" s="14">
        <v>141.1</v>
      </c>
      <c r="W223" s="14">
        <v>147.69999999999999</v>
      </c>
      <c r="X223" s="14">
        <v>128.6</v>
      </c>
      <c r="Y223" s="14">
        <v>136.30000000000001</v>
      </c>
      <c r="Z223" s="14">
        <v>137.80000000000001</v>
      </c>
      <c r="AA223" s="14">
        <v>118.6</v>
      </c>
      <c r="AB223" s="14">
        <v>131.9</v>
      </c>
      <c r="AC223" s="14">
        <v>146.6</v>
      </c>
      <c r="AD223" s="14">
        <v>131.69999999999999</v>
      </c>
      <c r="AE223" s="14">
        <v>131.80000000000001</v>
      </c>
      <c r="AF223" s="14">
        <v>138</v>
      </c>
    </row>
    <row r="224" spans="2:32" hidden="1" x14ac:dyDescent="0.3">
      <c r="B224" s="13" t="s">
        <v>73</v>
      </c>
      <c r="C224" s="14">
        <v>2019</v>
      </c>
      <c r="D224" s="14" t="s">
        <v>31</v>
      </c>
      <c r="E224" s="14" t="str">
        <f t="shared" si="4"/>
        <v>Jan-19</v>
      </c>
      <c r="F224" s="14">
        <v>137.1</v>
      </c>
      <c r="G224" s="14">
        <v>151.4</v>
      </c>
      <c r="H224" s="14">
        <v>140.19999999999999</v>
      </c>
      <c r="I224" s="14">
        <v>142.1</v>
      </c>
      <c r="J224" s="14">
        <v>121.8</v>
      </c>
      <c r="K224" s="14">
        <v>135.4</v>
      </c>
      <c r="L224" s="14">
        <v>131.30000000000001</v>
      </c>
      <c r="M224" s="14">
        <v>120.3</v>
      </c>
      <c r="N224" s="14">
        <v>109.1</v>
      </c>
      <c r="O224" s="14">
        <v>139.4</v>
      </c>
      <c r="P224" s="14">
        <v>133.30000000000001</v>
      </c>
      <c r="Q224" s="14">
        <v>154.6</v>
      </c>
      <c r="R224" s="14">
        <v>137.4</v>
      </c>
      <c r="S224" s="14">
        <v>163.19999999999999</v>
      </c>
      <c r="T224" s="14">
        <v>147.6</v>
      </c>
      <c r="U224" s="14">
        <v>139</v>
      </c>
      <c r="V224" s="14">
        <v>146.4</v>
      </c>
      <c r="W224" s="14">
        <v>147.69999999999999</v>
      </c>
      <c r="X224" s="14">
        <v>139.5</v>
      </c>
      <c r="Y224" s="14">
        <v>143.6</v>
      </c>
      <c r="Z224" s="14">
        <v>145.1</v>
      </c>
      <c r="AA224" s="14">
        <v>123.3</v>
      </c>
      <c r="AB224" s="14">
        <v>136.69999999999999</v>
      </c>
      <c r="AC224" s="14">
        <v>150.19999999999999</v>
      </c>
      <c r="AD224" s="14">
        <v>132.80000000000001</v>
      </c>
      <c r="AE224" s="14">
        <v>136.9</v>
      </c>
      <c r="AF224" s="14">
        <v>139.6</v>
      </c>
    </row>
    <row r="225" spans="2:32" hidden="1" x14ac:dyDescent="0.3">
      <c r="B225" s="13" t="s">
        <v>30</v>
      </c>
      <c r="C225" s="14">
        <v>2019</v>
      </c>
      <c r="D225" s="14" t="s">
        <v>85</v>
      </c>
      <c r="E225" s="14" t="str">
        <f t="shared" si="4"/>
        <v>Feb-19</v>
      </c>
      <c r="F225" s="14">
        <v>136.80000000000001</v>
      </c>
      <c r="G225" s="14">
        <v>153</v>
      </c>
      <c r="H225" s="14">
        <v>139.1</v>
      </c>
      <c r="I225" s="14">
        <v>142.5</v>
      </c>
      <c r="J225" s="14">
        <v>124.1</v>
      </c>
      <c r="K225" s="14">
        <v>135.80000000000001</v>
      </c>
      <c r="L225" s="14">
        <v>128.69999999999999</v>
      </c>
      <c r="M225" s="14">
        <v>121.5</v>
      </c>
      <c r="N225" s="14">
        <v>108.3</v>
      </c>
      <c r="O225" s="14">
        <v>139.19999999999999</v>
      </c>
      <c r="P225" s="14">
        <v>137.4</v>
      </c>
      <c r="Q225" s="14">
        <v>156.19999999999999</v>
      </c>
      <c r="R225" s="14">
        <v>137.19999999999999</v>
      </c>
      <c r="S225" s="14">
        <v>162.80000000000001</v>
      </c>
      <c r="T225" s="14">
        <v>150.5</v>
      </c>
      <c r="U225" s="14">
        <v>146.1</v>
      </c>
      <c r="V225" s="14">
        <v>149.9</v>
      </c>
      <c r="W225" s="14" t="s">
        <v>48</v>
      </c>
      <c r="X225" s="14">
        <v>145.30000000000001</v>
      </c>
      <c r="Y225" s="14">
        <v>150.1</v>
      </c>
      <c r="Z225" s="14">
        <v>149.9</v>
      </c>
      <c r="AA225" s="14">
        <v>129.19999999999999</v>
      </c>
      <c r="AB225" s="14">
        <v>143.4</v>
      </c>
      <c r="AC225" s="14">
        <v>155.5</v>
      </c>
      <c r="AD225" s="14">
        <v>134.9</v>
      </c>
      <c r="AE225" s="14">
        <v>142.19999999999999</v>
      </c>
      <c r="AF225" s="14">
        <v>141</v>
      </c>
    </row>
    <row r="226" spans="2:32" hidden="1" x14ac:dyDescent="0.3">
      <c r="B226" s="13" t="s">
        <v>54</v>
      </c>
      <c r="C226" s="14">
        <v>2019</v>
      </c>
      <c r="D226" s="14" t="s">
        <v>85</v>
      </c>
      <c r="E226" s="14" t="str">
        <f t="shared" si="4"/>
        <v>Feb-19</v>
      </c>
      <c r="F226" s="14">
        <v>139.4</v>
      </c>
      <c r="G226" s="14">
        <v>150.1</v>
      </c>
      <c r="H226" s="14">
        <v>145.30000000000001</v>
      </c>
      <c r="I226" s="14">
        <v>141.69999999999999</v>
      </c>
      <c r="J226" s="14">
        <v>118.4</v>
      </c>
      <c r="K226" s="14">
        <v>137</v>
      </c>
      <c r="L226" s="14">
        <v>131.6</v>
      </c>
      <c r="M226" s="14">
        <v>119.9</v>
      </c>
      <c r="N226" s="14">
        <v>110.4</v>
      </c>
      <c r="O226" s="14">
        <v>140.80000000000001</v>
      </c>
      <c r="P226" s="14">
        <v>128.30000000000001</v>
      </c>
      <c r="Q226" s="14">
        <v>153.5</v>
      </c>
      <c r="R226" s="14">
        <v>138</v>
      </c>
      <c r="S226" s="14">
        <v>164.9</v>
      </c>
      <c r="T226" s="14">
        <v>143.30000000000001</v>
      </c>
      <c r="U226" s="14">
        <v>130.80000000000001</v>
      </c>
      <c r="V226" s="14">
        <v>141.4</v>
      </c>
      <c r="W226" s="14">
        <v>148.5</v>
      </c>
      <c r="X226" s="14">
        <v>127.1</v>
      </c>
      <c r="Y226" s="14">
        <v>136.6</v>
      </c>
      <c r="Z226" s="14">
        <v>138.5</v>
      </c>
      <c r="AA226" s="14">
        <v>119.2</v>
      </c>
      <c r="AB226" s="14">
        <v>132.19999999999999</v>
      </c>
      <c r="AC226" s="14">
        <v>146.6</v>
      </c>
      <c r="AD226" s="14">
        <v>133</v>
      </c>
      <c r="AE226" s="14">
        <v>132.4</v>
      </c>
      <c r="AF226" s="14">
        <v>138.6</v>
      </c>
    </row>
    <row r="227" spans="2:32" hidden="1" x14ac:dyDescent="0.3">
      <c r="B227" s="13" t="s">
        <v>73</v>
      </c>
      <c r="C227" s="14">
        <v>2019</v>
      </c>
      <c r="D227" s="14" t="s">
        <v>85</v>
      </c>
      <c r="E227" s="14" t="str">
        <f t="shared" si="4"/>
        <v>Feb-19</v>
      </c>
      <c r="F227" s="14">
        <v>137.6</v>
      </c>
      <c r="G227" s="14">
        <v>152</v>
      </c>
      <c r="H227" s="14">
        <v>141.5</v>
      </c>
      <c r="I227" s="14">
        <v>142.19999999999999</v>
      </c>
      <c r="J227" s="14">
        <v>122</v>
      </c>
      <c r="K227" s="14">
        <v>136.4</v>
      </c>
      <c r="L227" s="14">
        <v>129.69999999999999</v>
      </c>
      <c r="M227" s="14">
        <v>121</v>
      </c>
      <c r="N227" s="14">
        <v>109</v>
      </c>
      <c r="O227" s="14">
        <v>139.69999999999999</v>
      </c>
      <c r="P227" s="14">
        <v>133.6</v>
      </c>
      <c r="Q227" s="14">
        <v>154.9</v>
      </c>
      <c r="R227" s="14">
        <v>137.5</v>
      </c>
      <c r="S227" s="14">
        <v>163.4</v>
      </c>
      <c r="T227" s="14">
        <v>147.69999999999999</v>
      </c>
      <c r="U227" s="14">
        <v>139.69999999999999</v>
      </c>
      <c r="V227" s="14">
        <v>146.5</v>
      </c>
      <c r="W227" s="14">
        <v>148.5</v>
      </c>
      <c r="X227" s="14">
        <v>138.4</v>
      </c>
      <c r="Y227" s="14">
        <v>143.69999999999999</v>
      </c>
      <c r="Z227" s="14">
        <v>145.6</v>
      </c>
      <c r="AA227" s="14">
        <v>123.9</v>
      </c>
      <c r="AB227" s="14">
        <v>137.1</v>
      </c>
      <c r="AC227" s="14">
        <v>150.30000000000001</v>
      </c>
      <c r="AD227" s="14">
        <v>134.1</v>
      </c>
      <c r="AE227" s="14">
        <v>137.4</v>
      </c>
      <c r="AF227" s="14">
        <v>139.9</v>
      </c>
    </row>
    <row r="228" spans="2:32" hidden="1" x14ac:dyDescent="0.3">
      <c r="B228" s="13" t="s">
        <v>30</v>
      </c>
      <c r="C228" s="14">
        <v>2019</v>
      </c>
      <c r="D228" s="14" t="s">
        <v>107</v>
      </c>
      <c r="E228" s="14" t="str">
        <f t="shared" si="4"/>
        <v>Mar-19</v>
      </c>
      <c r="F228" s="14">
        <v>136.9</v>
      </c>
      <c r="G228" s="14">
        <v>154.1</v>
      </c>
      <c r="H228" s="14">
        <v>138.69999999999999</v>
      </c>
      <c r="I228" s="14">
        <v>142.5</v>
      </c>
      <c r="J228" s="14">
        <v>124.1</v>
      </c>
      <c r="K228" s="14">
        <v>136.1</v>
      </c>
      <c r="L228" s="14">
        <v>128.19999999999999</v>
      </c>
      <c r="M228" s="14">
        <v>122.3</v>
      </c>
      <c r="N228" s="14">
        <v>108.3</v>
      </c>
      <c r="O228" s="14">
        <v>138.9</v>
      </c>
      <c r="P228" s="14">
        <v>137.4</v>
      </c>
      <c r="Q228" s="14">
        <v>156.4</v>
      </c>
      <c r="R228" s="14">
        <v>137.30000000000001</v>
      </c>
      <c r="S228" s="14">
        <v>162.9</v>
      </c>
      <c r="T228" s="14">
        <v>150.80000000000001</v>
      </c>
      <c r="U228" s="14">
        <v>146.1</v>
      </c>
      <c r="V228" s="14">
        <v>150.1</v>
      </c>
      <c r="W228" s="14" t="s">
        <v>48</v>
      </c>
      <c r="X228" s="14">
        <v>146.4</v>
      </c>
      <c r="Y228" s="14">
        <v>150</v>
      </c>
      <c r="Z228" s="14">
        <v>150.4</v>
      </c>
      <c r="AA228" s="14">
        <v>129.9</v>
      </c>
      <c r="AB228" s="14">
        <v>143.80000000000001</v>
      </c>
      <c r="AC228" s="14">
        <v>155.5</v>
      </c>
      <c r="AD228" s="14">
        <v>134</v>
      </c>
      <c r="AE228" s="14">
        <v>142.4</v>
      </c>
      <c r="AF228" s="14">
        <v>141.19999999999999</v>
      </c>
    </row>
    <row r="229" spans="2:32" hidden="1" x14ac:dyDescent="0.3">
      <c r="B229" s="13" t="s">
        <v>54</v>
      </c>
      <c r="C229" s="14">
        <v>2019</v>
      </c>
      <c r="D229" s="14" t="s">
        <v>107</v>
      </c>
      <c r="E229" s="14" t="str">
        <f t="shared" si="4"/>
        <v>Mar-19</v>
      </c>
      <c r="F229" s="14">
        <v>139.69999999999999</v>
      </c>
      <c r="G229" s="14">
        <v>151.1</v>
      </c>
      <c r="H229" s="14">
        <v>142.9</v>
      </c>
      <c r="I229" s="14">
        <v>141.9</v>
      </c>
      <c r="J229" s="14">
        <v>118.4</v>
      </c>
      <c r="K229" s="14">
        <v>139.4</v>
      </c>
      <c r="L229" s="14">
        <v>141.19999999999999</v>
      </c>
      <c r="M229" s="14">
        <v>120.7</v>
      </c>
      <c r="N229" s="14">
        <v>110.4</v>
      </c>
      <c r="O229" s="14">
        <v>140.69999999999999</v>
      </c>
      <c r="P229" s="14">
        <v>128.5</v>
      </c>
      <c r="Q229" s="14">
        <v>153.9</v>
      </c>
      <c r="R229" s="14">
        <v>139.6</v>
      </c>
      <c r="S229" s="14">
        <v>165.3</v>
      </c>
      <c r="T229" s="14">
        <v>143.5</v>
      </c>
      <c r="U229" s="14">
        <v>131.19999999999999</v>
      </c>
      <c r="V229" s="14">
        <v>141.6</v>
      </c>
      <c r="W229" s="14">
        <v>149</v>
      </c>
      <c r="X229" s="14">
        <v>128.80000000000001</v>
      </c>
      <c r="Y229" s="14">
        <v>136.80000000000001</v>
      </c>
      <c r="Z229" s="14">
        <v>139.19999999999999</v>
      </c>
      <c r="AA229" s="14">
        <v>119.9</v>
      </c>
      <c r="AB229" s="14">
        <v>133</v>
      </c>
      <c r="AC229" s="14">
        <v>146.69999999999999</v>
      </c>
      <c r="AD229" s="14">
        <v>132.5</v>
      </c>
      <c r="AE229" s="14">
        <v>132.80000000000001</v>
      </c>
      <c r="AF229" s="14">
        <v>139.5</v>
      </c>
    </row>
    <row r="230" spans="2:32" hidden="1" x14ac:dyDescent="0.3">
      <c r="B230" s="13" t="s">
        <v>73</v>
      </c>
      <c r="C230" s="14">
        <v>2019</v>
      </c>
      <c r="D230" s="14" t="s">
        <v>107</v>
      </c>
      <c r="E230" s="14" t="str">
        <f t="shared" si="4"/>
        <v>Mar-19</v>
      </c>
      <c r="F230" s="14">
        <v>137.80000000000001</v>
      </c>
      <c r="G230" s="14">
        <v>153</v>
      </c>
      <c r="H230" s="14">
        <v>140.30000000000001</v>
      </c>
      <c r="I230" s="14">
        <v>142.30000000000001</v>
      </c>
      <c r="J230" s="14">
        <v>122</v>
      </c>
      <c r="K230" s="14">
        <v>137.6</v>
      </c>
      <c r="L230" s="14">
        <v>132.6</v>
      </c>
      <c r="M230" s="14">
        <v>121.8</v>
      </c>
      <c r="N230" s="14">
        <v>109</v>
      </c>
      <c r="O230" s="14">
        <v>139.5</v>
      </c>
      <c r="P230" s="14">
        <v>133.69999999999999</v>
      </c>
      <c r="Q230" s="14">
        <v>155.19999999999999</v>
      </c>
      <c r="R230" s="14">
        <v>138.1</v>
      </c>
      <c r="S230" s="14">
        <v>163.5</v>
      </c>
      <c r="T230" s="14">
        <v>147.9</v>
      </c>
      <c r="U230" s="14">
        <v>139.9</v>
      </c>
      <c r="V230" s="14">
        <v>146.69999999999999</v>
      </c>
      <c r="W230" s="14">
        <v>149</v>
      </c>
      <c r="X230" s="14">
        <v>139.69999999999999</v>
      </c>
      <c r="Y230" s="14">
        <v>143.80000000000001</v>
      </c>
      <c r="Z230" s="14">
        <v>146.19999999999999</v>
      </c>
      <c r="AA230" s="14">
        <v>124.6</v>
      </c>
      <c r="AB230" s="14">
        <v>137.69999999999999</v>
      </c>
      <c r="AC230" s="14">
        <v>150.30000000000001</v>
      </c>
      <c r="AD230" s="14">
        <v>133.4</v>
      </c>
      <c r="AE230" s="14">
        <v>137.69999999999999</v>
      </c>
      <c r="AF230" s="14">
        <v>140.4</v>
      </c>
    </row>
    <row r="231" spans="2:32" hidden="1" x14ac:dyDescent="0.3">
      <c r="B231" s="13" t="s">
        <v>30</v>
      </c>
      <c r="C231" s="14">
        <v>2019</v>
      </c>
      <c r="D231" s="14" t="s">
        <v>136</v>
      </c>
      <c r="E231" s="14" t="str">
        <f t="shared" si="4"/>
        <v>May-19</v>
      </c>
      <c r="F231" s="14">
        <v>137.4</v>
      </c>
      <c r="G231" s="14">
        <v>159.5</v>
      </c>
      <c r="H231" s="14">
        <v>134.5</v>
      </c>
      <c r="I231" s="14">
        <v>142.6</v>
      </c>
      <c r="J231" s="14">
        <v>124</v>
      </c>
      <c r="K231" s="14">
        <v>143.69999999999999</v>
      </c>
      <c r="L231" s="14">
        <v>133.4</v>
      </c>
      <c r="M231" s="14">
        <v>125.1</v>
      </c>
      <c r="N231" s="14">
        <v>109.3</v>
      </c>
      <c r="O231" s="14">
        <v>139.30000000000001</v>
      </c>
      <c r="P231" s="14">
        <v>137.69999999999999</v>
      </c>
      <c r="Q231" s="14">
        <v>156.4</v>
      </c>
      <c r="R231" s="14">
        <v>139.19999999999999</v>
      </c>
      <c r="S231" s="14">
        <v>163.30000000000001</v>
      </c>
      <c r="T231" s="14">
        <v>151.30000000000001</v>
      </c>
      <c r="U231" s="14">
        <v>146.6</v>
      </c>
      <c r="V231" s="14">
        <v>150.69999999999999</v>
      </c>
      <c r="W231" s="14" t="s">
        <v>48</v>
      </c>
      <c r="X231" s="14">
        <v>146.9</v>
      </c>
      <c r="Y231" s="14">
        <v>149.5</v>
      </c>
      <c r="Z231" s="14">
        <v>151.30000000000001</v>
      </c>
      <c r="AA231" s="14">
        <v>130.19999999999999</v>
      </c>
      <c r="AB231" s="14">
        <v>145.9</v>
      </c>
      <c r="AC231" s="14">
        <v>156.69999999999999</v>
      </c>
      <c r="AD231" s="14">
        <v>133.9</v>
      </c>
      <c r="AE231" s="14">
        <v>142.9</v>
      </c>
      <c r="AF231" s="14">
        <v>142.4</v>
      </c>
    </row>
    <row r="232" spans="2:32" hidden="1" x14ac:dyDescent="0.3">
      <c r="B232" s="13" t="s">
        <v>54</v>
      </c>
      <c r="C232" s="14">
        <v>2019</v>
      </c>
      <c r="D232" s="14" t="s">
        <v>136</v>
      </c>
      <c r="E232" s="14" t="str">
        <f t="shared" si="4"/>
        <v>May-19</v>
      </c>
      <c r="F232" s="14">
        <v>140.4</v>
      </c>
      <c r="G232" s="14">
        <v>156.69999999999999</v>
      </c>
      <c r="H232" s="14">
        <v>138.30000000000001</v>
      </c>
      <c r="I232" s="14">
        <v>142.4</v>
      </c>
      <c r="J232" s="14">
        <v>118.6</v>
      </c>
      <c r="K232" s="14">
        <v>149.69999999999999</v>
      </c>
      <c r="L232" s="14">
        <v>161.6</v>
      </c>
      <c r="M232" s="14">
        <v>124.4</v>
      </c>
      <c r="N232" s="14">
        <v>111.2</v>
      </c>
      <c r="O232" s="14">
        <v>141</v>
      </c>
      <c r="P232" s="14">
        <v>128.9</v>
      </c>
      <c r="Q232" s="14">
        <v>154.5</v>
      </c>
      <c r="R232" s="14">
        <v>143.80000000000001</v>
      </c>
      <c r="S232" s="14">
        <v>166.2</v>
      </c>
      <c r="T232" s="14">
        <v>144</v>
      </c>
      <c r="U232" s="14">
        <v>131.69999999999999</v>
      </c>
      <c r="V232" s="14">
        <v>142.19999999999999</v>
      </c>
      <c r="W232" s="14">
        <v>150.1</v>
      </c>
      <c r="X232" s="14">
        <v>129.4</v>
      </c>
      <c r="Y232" s="14">
        <v>137.19999999999999</v>
      </c>
      <c r="Z232" s="14">
        <v>139.80000000000001</v>
      </c>
      <c r="AA232" s="14">
        <v>120.1</v>
      </c>
      <c r="AB232" s="14">
        <v>134</v>
      </c>
      <c r="AC232" s="14">
        <v>148</v>
      </c>
      <c r="AD232" s="14">
        <v>132.6</v>
      </c>
      <c r="AE232" s="14">
        <v>133.30000000000001</v>
      </c>
      <c r="AF232" s="14">
        <v>141.5</v>
      </c>
    </row>
    <row r="233" spans="2:32" hidden="1" x14ac:dyDescent="0.3">
      <c r="B233" s="13" t="s">
        <v>73</v>
      </c>
      <c r="C233" s="14">
        <v>2019</v>
      </c>
      <c r="D233" s="14" t="s">
        <v>136</v>
      </c>
      <c r="E233" s="14" t="str">
        <f t="shared" si="4"/>
        <v>May-19</v>
      </c>
      <c r="F233" s="14">
        <v>138.30000000000001</v>
      </c>
      <c r="G233" s="14">
        <v>158.5</v>
      </c>
      <c r="H233" s="14">
        <v>136</v>
      </c>
      <c r="I233" s="14">
        <v>142.5</v>
      </c>
      <c r="J233" s="14">
        <v>122</v>
      </c>
      <c r="K233" s="14">
        <v>146.5</v>
      </c>
      <c r="L233" s="14">
        <v>143</v>
      </c>
      <c r="M233" s="14">
        <v>124.9</v>
      </c>
      <c r="N233" s="14">
        <v>109.9</v>
      </c>
      <c r="O233" s="14">
        <v>139.9</v>
      </c>
      <c r="P233" s="14">
        <v>134</v>
      </c>
      <c r="Q233" s="14">
        <v>155.5</v>
      </c>
      <c r="R233" s="14">
        <v>140.9</v>
      </c>
      <c r="S233" s="14">
        <v>164.1</v>
      </c>
      <c r="T233" s="14">
        <v>148.4</v>
      </c>
      <c r="U233" s="14">
        <v>140.4</v>
      </c>
      <c r="V233" s="14">
        <v>147.30000000000001</v>
      </c>
      <c r="W233" s="14">
        <v>150.1</v>
      </c>
      <c r="X233" s="14">
        <v>140.30000000000001</v>
      </c>
      <c r="Y233" s="14">
        <v>143.69999999999999</v>
      </c>
      <c r="Z233" s="14">
        <v>146.9</v>
      </c>
      <c r="AA233" s="14">
        <v>124.9</v>
      </c>
      <c r="AB233" s="14">
        <v>139.19999999999999</v>
      </c>
      <c r="AC233" s="14">
        <v>151.6</v>
      </c>
      <c r="AD233" s="14">
        <v>133.4</v>
      </c>
      <c r="AE233" s="14">
        <v>138.19999999999999</v>
      </c>
      <c r="AF233" s="14">
        <v>142</v>
      </c>
    </row>
    <row r="234" spans="2:32" hidden="1" x14ac:dyDescent="0.3">
      <c r="B234" s="13" t="s">
        <v>30</v>
      </c>
      <c r="C234" s="14">
        <v>2019</v>
      </c>
      <c r="D234" s="14" t="s">
        <v>146</v>
      </c>
      <c r="E234" s="14" t="str">
        <f t="shared" si="4"/>
        <v>Jun-19</v>
      </c>
      <c r="F234" s="14">
        <v>137.80000000000001</v>
      </c>
      <c r="G234" s="14">
        <v>163.5</v>
      </c>
      <c r="H234" s="14">
        <v>136.19999999999999</v>
      </c>
      <c r="I234" s="14">
        <v>143.19999999999999</v>
      </c>
      <c r="J234" s="14">
        <v>124.3</v>
      </c>
      <c r="K234" s="14">
        <v>143.30000000000001</v>
      </c>
      <c r="L234" s="14">
        <v>140.6</v>
      </c>
      <c r="M234" s="14">
        <v>128.69999999999999</v>
      </c>
      <c r="N234" s="14">
        <v>110.6</v>
      </c>
      <c r="O234" s="14">
        <v>140.4</v>
      </c>
      <c r="P234" s="14">
        <v>138</v>
      </c>
      <c r="Q234" s="14">
        <v>156.6</v>
      </c>
      <c r="R234" s="14">
        <v>141</v>
      </c>
      <c r="S234" s="14">
        <v>164.2</v>
      </c>
      <c r="T234" s="14">
        <v>151.4</v>
      </c>
      <c r="U234" s="14">
        <v>146.5</v>
      </c>
      <c r="V234" s="14">
        <v>150.69999999999999</v>
      </c>
      <c r="W234" s="14" t="s">
        <v>48</v>
      </c>
      <c r="X234" s="14">
        <v>147.80000000000001</v>
      </c>
      <c r="Y234" s="14">
        <v>149.6</v>
      </c>
      <c r="Z234" s="14">
        <v>151.69999999999999</v>
      </c>
      <c r="AA234" s="14">
        <v>130.19999999999999</v>
      </c>
      <c r="AB234" s="14">
        <v>146.4</v>
      </c>
      <c r="AC234" s="14">
        <v>157.69999999999999</v>
      </c>
      <c r="AD234" s="14">
        <v>134.80000000000001</v>
      </c>
      <c r="AE234" s="14">
        <v>143.30000000000001</v>
      </c>
      <c r="AF234" s="14">
        <v>143.6</v>
      </c>
    </row>
    <row r="235" spans="2:32" hidden="1" x14ac:dyDescent="0.3">
      <c r="B235" s="13" t="s">
        <v>54</v>
      </c>
      <c r="C235" s="14">
        <v>2019</v>
      </c>
      <c r="D235" s="14" t="s">
        <v>146</v>
      </c>
      <c r="E235" s="14" t="str">
        <f t="shared" si="4"/>
        <v>Jun-19</v>
      </c>
      <c r="F235" s="14">
        <v>140.69999999999999</v>
      </c>
      <c r="G235" s="14">
        <v>159.6</v>
      </c>
      <c r="H235" s="14">
        <v>140.4</v>
      </c>
      <c r="I235" s="14">
        <v>143.4</v>
      </c>
      <c r="J235" s="14">
        <v>118.6</v>
      </c>
      <c r="K235" s="14">
        <v>150.9</v>
      </c>
      <c r="L235" s="14">
        <v>169.8</v>
      </c>
      <c r="M235" s="14">
        <v>127.4</v>
      </c>
      <c r="N235" s="14">
        <v>111.8</v>
      </c>
      <c r="O235" s="14">
        <v>141</v>
      </c>
      <c r="P235" s="14">
        <v>129</v>
      </c>
      <c r="Q235" s="14">
        <v>155.1</v>
      </c>
      <c r="R235" s="14">
        <v>145.6</v>
      </c>
      <c r="S235" s="14">
        <v>166.7</v>
      </c>
      <c r="T235" s="14">
        <v>144.30000000000001</v>
      </c>
      <c r="U235" s="14">
        <v>131.69999999999999</v>
      </c>
      <c r="V235" s="14">
        <v>142.4</v>
      </c>
      <c r="W235" s="14">
        <v>149.4</v>
      </c>
      <c r="X235" s="14">
        <v>130.5</v>
      </c>
      <c r="Y235" s="14">
        <v>137.4</v>
      </c>
      <c r="Z235" s="14">
        <v>140.30000000000001</v>
      </c>
      <c r="AA235" s="14">
        <v>119.6</v>
      </c>
      <c r="AB235" s="14">
        <v>134.30000000000001</v>
      </c>
      <c r="AC235" s="14">
        <v>148.9</v>
      </c>
      <c r="AD235" s="14">
        <v>133.69999999999999</v>
      </c>
      <c r="AE235" s="14">
        <v>133.6</v>
      </c>
      <c r="AF235" s="14">
        <v>142.1</v>
      </c>
    </row>
    <row r="236" spans="2:32" hidden="1" x14ac:dyDescent="0.3">
      <c r="B236" s="13" t="s">
        <v>73</v>
      </c>
      <c r="C236" s="14">
        <v>2019</v>
      </c>
      <c r="D236" s="14" t="s">
        <v>146</v>
      </c>
      <c r="E236" s="14" t="str">
        <f t="shared" si="4"/>
        <v>Jun-19</v>
      </c>
      <c r="F236" s="14">
        <v>138.69999999999999</v>
      </c>
      <c r="G236" s="14">
        <v>162.1</v>
      </c>
      <c r="H236" s="14">
        <v>137.80000000000001</v>
      </c>
      <c r="I236" s="14">
        <v>143.30000000000001</v>
      </c>
      <c r="J236" s="14">
        <v>122.2</v>
      </c>
      <c r="K236" s="14">
        <v>146.80000000000001</v>
      </c>
      <c r="L236" s="14">
        <v>150.5</v>
      </c>
      <c r="M236" s="14">
        <v>128.30000000000001</v>
      </c>
      <c r="N236" s="14">
        <v>111</v>
      </c>
      <c r="O236" s="14">
        <v>140.6</v>
      </c>
      <c r="P236" s="14">
        <v>134.19999999999999</v>
      </c>
      <c r="Q236" s="14">
        <v>155.9</v>
      </c>
      <c r="R236" s="14">
        <v>142.69999999999999</v>
      </c>
      <c r="S236" s="14">
        <v>164.9</v>
      </c>
      <c r="T236" s="14">
        <v>148.6</v>
      </c>
      <c r="U236" s="14">
        <v>140.4</v>
      </c>
      <c r="V236" s="14">
        <v>147.4</v>
      </c>
      <c r="W236" s="14">
        <v>149.4</v>
      </c>
      <c r="X236" s="14">
        <v>141.19999999999999</v>
      </c>
      <c r="Y236" s="14">
        <v>143.80000000000001</v>
      </c>
      <c r="Z236" s="14">
        <v>147.4</v>
      </c>
      <c r="AA236" s="14">
        <v>124.6</v>
      </c>
      <c r="AB236" s="14">
        <v>139.6</v>
      </c>
      <c r="AC236" s="14">
        <v>152.5</v>
      </c>
      <c r="AD236" s="14">
        <v>134.30000000000001</v>
      </c>
      <c r="AE236" s="14">
        <v>138.6</v>
      </c>
      <c r="AF236" s="14">
        <v>142.9</v>
      </c>
    </row>
    <row r="237" spans="2:32" hidden="1" x14ac:dyDescent="0.3">
      <c r="B237" s="13" t="s">
        <v>30</v>
      </c>
      <c r="C237" s="14">
        <v>2019</v>
      </c>
      <c r="D237" s="14" t="s">
        <v>163</v>
      </c>
      <c r="E237" s="14" t="str">
        <f t="shared" si="4"/>
        <v>Jul-19</v>
      </c>
      <c r="F237" s="14">
        <v>138.4</v>
      </c>
      <c r="G237" s="14">
        <v>164</v>
      </c>
      <c r="H237" s="14">
        <v>138.4</v>
      </c>
      <c r="I237" s="14">
        <v>143.9</v>
      </c>
      <c r="J237" s="14">
        <v>124.4</v>
      </c>
      <c r="K237" s="14">
        <v>146.4</v>
      </c>
      <c r="L237" s="14">
        <v>150.1</v>
      </c>
      <c r="M237" s="14">
        <v>130.6</v>
      </c>
      <c r="N237" s="14">
        <v>110.8</v>
      </c>
      <c r="O237" s="14">
        <v>141.69999999999999</v>
      </c>
      <c r="P237" s="14">
        <v>138.5</v>
      </c>
      <c r="Q237" s="14">
        <v>156.69999999999999</v>
      </c>
      <c r="R237" s="14">
        <v>143</v>
      </c>
      <c r="S237" s="14">
        <v>164.5</v>
      </c>
      <c r="T237" s="14">
        <v>151.6</v>
      </c>
      <c r="U237" s="14">
        <v>146.6</v>
      </c>
      <c r="V237" s="14">
        <v>150.9</v>
      </c>
      <c r="W237" s="14" t="s">
        <v>48</v>
      </c>
      <c r="X237" s="14">
        <v>146.80000000000001</v>
      </c>
      <c r="Y237" s="14">
        <v>150</v>
      </c>
      <c r="Z237" s="14">
        <v>152.19999999999999</v>
      </c>
      <c r="AA237" s="14">
        <v>131.19999999999999</v>
      </c>
      <c r="AB237" s="14">
        <v>147.5</v>
      </c>
      <c r="AC237" s="14">
        <v>159.1</v>
      </c>
      <c r="AD237" s="14">
        <v>136.1</v>
      </c>
      <c r="AE237" s="14">
        <v>144.19999999999999</v>
      </c>
      <c r="AF237" s="14">
        <v>144.9</v>
      </c>
    </row>
    <row r="238" spans="2:32" hidden="1" x14ac:dyDescent="0.3">
      <c r="B238" s="13" t="s">
        <v>54</v>
      </c>
      <c r="C238" s="14">
        <v>2019</v>
      </c>
      <c r="D238" s="14" t="s">
        <v>163</v>
      </c>
      <c r="E238" s="14" t="str">
        <f t="shared" si="4"/>
        <v>Jul-19</v>
      </c>
      <c r="F238" s="14">
        <v>141.4</v>
      </c>
      <c r="G238" s="14">
        <v>160.19999999999999</v>
      </c>
      <c r="H238" s="14">
        <v>142.5</v>
      </c>
      <c r="I238" s="14">
        <v>144.1</v>
      </c>
      <c r="J238" s="14">
        <v>119.3</v>
      </c>
      <c r="K238" s="14">
        <v>154.69999999999999</v>
      </c>
      <c r="L238" s="14">
        <v>180.1</v>
      </c>
      <c r="M238" s="14">
        <v>128.9</v>
      </c>
      <c r="N238" s="14">
        <v>111.8</v>
      </c>
      <c r="O238" s="14">
        <v>141.6</v>
      </c>
      <c r="P238" s="14">
        <v>129.5</v>
      </c>
      <c r="Q238" s="14">
        <v>155.6</v>
      </c>
      <c r="R238" s="14">
        <v>147.69999999999999</v>
      </c>
      <c r="S238" s="14">
        <v>167.2</v>
      </c>
      <c r="T238" s="14">
        <v>144.69999999999999</v>
      </c>
      <c r="U238" s="14">
        <v>131.9</v>
      </c>
      <c r="V238" s="14">
        <v>142.69999999999999</v>
      </c>
      <c r="W238" s="14">
        <v>150.6</v>
      </c>
      <c r="X238" s="14">
        <v>127</v>
      </c>
      <c r="Y238" s="14">
        <v>137.69999999999999</v>
      </c>
      <c r="Z238" s="14">
        <v>140.80000000000001</v>
      </c>
      <c r="AA238" s="14">
        <v>120.6</v>
      </c>
      <c r="AB238" s="14">
        <v>135</v>
      </c>
      <c r="AC238" s="14">
        <v>150.4</v>
      </c>
      <c r="AD238" s="14">
        <v>135.1</v>
      </c>
      <c r="AE238" s="14">
        <v>134.5</v>
      </c>
      <c r="AF238" s="14">
        <v>143.30000000000001</v>
      </c>
    </row>
    <row r="239" spans="2:32" hidden="1" x14ac:dyDescent="0.3">
      <c r="B239" s="13" t="s">
        <v>73</v>
      </c>
      <c r="C239" s="14">
        <v>2019</v>
      </c>
      <c r="D239" s="14" t="s">
        <v>163</v>
      </c>
      <c r="E239" s="14" t="str">
        <f t="shared" si="4"/>
        <v>Jul-19</v>
      </c>
      <c r="F239" s="14">
        <v>139.30000000000001</v>
      </c>
      <c r="G239" s="14">
        <v>162.69999999999999</v>
      </c>
      <c r="H239" s="14">
        <v>140</v>
      </c>
      <c r="I239" s="14">
        <v>144</v>
      </c>
      <c r="J239" s="14">
        <v>122.5</v>
      </c>
      <c r="K239" s="14">
        <v>150.30000000000001</v>
      </c>
      <c r="L239" s="14">
        <v>160.30000000000001</v>
      </c>
      <c r="M239" s="14">
        <v>130</v>
      </c>
      <c r="N239" s="14">
        <v>111.1</v>
      </c>
      <c r="O239" s="14">
        <v>141.69999999999999</v>
      </c>
      <c r="P239" s="14">
        <v>134.69999999999999</v>
      </c>
      <c r="Q239" s="14">
        <v>156.19999999999999</v>
      </c>
      <c r="R239" s="14">
        <v>144.69999999999999</v>
      </c>
      <c r="S239" s="14">
        <v>165.2</v>
      </c>
      <c r="T239" s="14">
        <v>148.9</v>
      </c>
      <c r="U239" s="14">
        <v>140.5</v>
      </c>
      <c r="V239" s="14">
        <v>147.6</v>
      </c>
      <c r="W239" s="14">
        <v>150.6</v>
      </c>
      <c r="X239" s="14">
        <v>139.30000000000001</v>
      </c>
      <c r="Y239" s="14">
        <v>144.19999999999999</v>
      </c>
      <c r="Z239" s="14">
        <v>147.9</v>
      </c>
      <c r="AA239" s="14">
        <v>125.6</v>
      </c>
      <c r="AB239" s="14">
        <v>140.5</v>
      </c>
      <c r="AC239" s="14">
        <v>154</v>
      </c>
      <c r="AD239" s="14">
        <v>135.69999999999999</v>
      </c>
      <c r="AE239" s="14">
        <v>139.5</v>
      </c>
      <c r="AF239" s="14">
        <v>144.19999999999999</v>
      </c>
    </row>
    <row r="240" spans="2:32" hidden="1" x14ac:dyDescent="0.3">
      <c r="B240" s="13" t="s">
        <v>30</v>
      </c>
      <c r="C240" s="14">
        <v>2019</v>
      </c>
      <c r="D240" s="14" t="s">
        <v>182</v>
      </c>
      <c r="E240" s="14" t="str">
        <f t="shared" si="4"/>
        <v>Aug-19</v>
      </c>
      <c r="F240" s="14">
        <v>139.19999999999999</v>
      </c>
      <c r="G240" s="14">
        <v>161.9</v>
      </c>
      <c r="H240" s="14">
        <v>137.1</v>
      </c>
      <c r="I240" s="14">
        <v>144.6</v>
      </c>
      <c r="J240" s="14">
        <v>124.7</v>
      </c>
      <c r="K240" s="14">
        <v>145.5</v>
      </c>
      <c r="L240" s="14">
        <v>156.19999999999999</v>
      </c>
      <c r="M240" s="14">
        <v>131.5</v>
      </c>
      <c r="N240" s="14">
        <v>111.7</v>
      </c>
      <c r="O240" s="14">
        <v>142.69999999999999</v>
      </c>
      <c r="P240" s="14">
        <v>138.5</v>
      </c>
      <c r="Q240" s="14">
        <v>156.9</v>
      </c>
      <c r="R240" s="14">
        <v>144</v>
      </c>
      <c r="S240" s="14">
        <v>165.1</v>
      </c>
      <c r="T240" s="14">
        <v>151.80000000000001</v>
      </c>
      <c r="U240" s="14">
        <v>146.6</v>
      </c>
      <c r="V240" s="14">
        <v>151.1</v>
      </c>
      <c r="W240" s="14" t="s">
        <v>48</v>
      </c>
      <c r="X240" s="14">
        <v>146.4</v>
      </c>
      <c r="Y240" s="14">
        <v>150.19999999999999</v>
      </c>
      <c r="Z240" s="14">
        <v>152.69999999999999</v>
      </c>
      <c r="AA240" s="14">
        <v>131.4</v>
      </c>
      <c r="AB240" s="14">
        <v>148</v>
      </c>
      <c r="AC240" s="14">
        <v>159.69999999999999</v>
      </c>
      <c r="AD240" s="14">
        <v>138.80000000000001</v>
      </c>
      <c r="AE240" s="14">
        <v>144.9</v>
      </c>
      <c r="AF240" s="14">
        <v>145.69999999999999</v>
      </c>
    </row>
    <row r="241" spans="2:32" hidden="1" x14ac:dyDescent="0.3">
      <c r="B241" s="13" t="s">
        <v>54</v>
      </c>
      <c r="C241" s="14">
        <v>2019</v>
      </c>
      <c r="D241" s="14" t="s">
        <v>182</v>
      </c>
      <c r="E241" s="14" t="str">
        <f t="shared" si="4"/>
        <v>Aug-19</v>
      </c>
      <c r="F241" s="14">
        <v>142.1</v>
      </c>
      <c r="G241" s="14">
        <v>158.30000000000001</v>
      </c>
      <c r="H241" s="14">
        <v>140.80000000000001</v>
      </c>
      <c r="I241" s="14">
        <v>144.9</v>
      </c>
      <c r="J241" s="14">
        <v>119.9</v>
      </c>
      <c r="K241" s="14">
        <v>153.9</v>
      </c>
      <c r="L241" s="14">
        <v>189.1</v>
      </c>
      <c r="M241" s="14">
        <v>129.80000000000001</v>
      </c>
      <c r="N241" s="14">
        <v>112.7</v>
      </c>
      <c r="O241" s="14">
        <v>142.5</v>
      </c>
      <c r="P241" s="14">
        <v>129.80000000000001</v>
      </c>
      <c r="Q241" s="14">
        <v>156.19999999999999</v>
      </c>
      <c r="R241" s="14">
        <v>149.1</v>
      </c>
      <c r="S241" s="14">
        <v>167.9</v>
      </c>
      <c r="T241" s="14">
        <v>145</v>
      </c>
      <c r="U241" s="14">
        <v>132.19999999999999</v>
      </c>
      <c r="V241" s="14">
        <v>143</v>
      </c>
      <c r="W241" s="14">
        <v>151.6</v>
      </c>
      <c r="X241" s="14">
        <v>125.5</v>
      </c>
      <c r="Y241" s="14">
        <v>138.1</v>
      </c>
      <c r="Z241" s="14">
        <v>141.5</v>
      </c>
      <c r="AA241" s="14">
        <v>120.8</v>
      </c>
      <c r="AB241" s="14">
        <v>135.4</v>
      </c>
      <c r="AC241" s="14">
        <v>151.5</v>
      </c>
      <c r="AD241" s="14">
        <v>137.80000000000001</v>
      </c>
      <c r="AE241" s="14">
        <v>135.30000000000001</v>
      </c>
      <c r="AF241" s="14">
        <v>144.19999999999999</v>
      </c>
    </row>
    <row r="242" spans="2:32" hidden="1" x14ac:dyDescent="0.3">
      <c r="B242" s="13" t="s">
        <v>73</v>
      </c>
      <c r="C242" s="14">
        <v>2019</v>
      </c>
      <c r="D242" s="14" t="s">
        <v>182</v>
      </c>
      <c r="E242" s="14" t="str">
        <f t="shared" si="4"/>
        <v>Aug-19</v>
      </c>
      <c r="F242" s="14">
        <v>140.1</v>
      </c>
      <c r="G242" s="14">
        <v>160.6</v>
      </c>
      <c r="H242" s="14">
        <v>138.5</v>
      </c>
      <c r="I242" s="14">
        <v>144.69999999999999</v>
      </c>
      <c r="J242" s="14">
        <v>122.9</v>
      </c>
      <c r="K242" s="14">
        <v>149.4</v>
      </c>
      <c r="L242" s="14">
        <v>167.4</v>
      </c>
      <c r="M242" s="14">
        <v>130.9</v>
      </c>
      <c r="N242" s="14">
        <v>112</v>
      </c>
      <c r="O242" s="14">
        <v>142.6</v>
      </c>
      <c r="P242" s="14">
        <v>134.9</v>
      </c>
      <c r="Q242" s="14">
        <v>156.6</v>
      </c>
      <c r="R242" s="14">
        <v>145.9</v>
      </c>
      <c r="S242" s="14">
        <v>165.8</v>
      </c>
      <c r="T242" s="14">
        <v>149.1</v>
      </c>
      <c r="U242" s="14">
        <v>140.6</v>
      </c>
      <c r="V242" s="14">
        <v>147.9</v>
      </c>
      <c r="W242" s="14">
        <v>151.6</v>
      </c>
      <c r="X242" s="14">
        <v>138.5</v>
      </c>
      <c r="Y242" s="14">
        <v>144.5</v>
      </c>
      <c r="Z242" s="14">
        <v>148.5</v>
      </c>
      <c r="AA242" s="14">
        <v>125.8</v>
      </c>
      <c r="AB242" s="14">
        <v>140.9</v>
      </c>
      <c r="AC242" s="14">
        <v>154.9</v>
      </c>
      <c r="AD242" s="14">
        <v>138.4</v>
      </c>
      <c r="AE242" s="14">
        <v>140.19999999999999</v>
      </c>
      <c r="AF242" s="14">
        <v>145</v>
      </c>
    </row>
    <row r="243" spans="2:32" hidden="1" x14ac:dyDescent="0.3">
      <c r="B243" s="13" t="s">
        <v>30</v>
      </c>
      <c r="C243" s="14">
        <v>2019</v>
      </c>
      <c r="D243" s="14" t="s">
        <v>197</v>
      </c>
      <c r="E243" s="14" t="str">
        <f t="shared" si="4"/>
        <v>Sep-19</v>
      </c>
      <c r="F243" s="14">
        <v>140.1</v>
      </c>
      <c r="G243" s="14">
        <v>161.9</v>
      </c>
      <c r="H243" s="14">
        <v>138.30000000000001</v>
      </c>
      <c r="I243" s="14">
        <v>145.69999999999999</v>
      </c>
      <c r="J243" s="14">
        <v>125.1</v>
      </c>
      <c r="K243" s="14">
        <v>143.80000000000001</v>
      </c>
      <c r="L243" s="14">
        <v>163.4</v>
      </c>
      <c r="M243" s="14">
        <v>132.19999999999999</v>
      </c>
      <c r="N243" s="14">
        <v>112.8</v>
      </c>
      <c r="O243" s="14">
        <v>144.19999999999999</v>
      </c>
      <c r="P243" s="14">
        <v>138.5</v>
      </c>
      <c r="Q243" s="14">
        <v>157.19999999999999</v>
      </c>
      <c r="R243" s="14">
        <v>145.5</v>
      </c>
      <c r="S243" s="14">
        <v>165.7</v>
      </c>
      <c r="T243" s="14">
        <v>151.69999999999999</v>
      </c>
      <c r="U243" s="14">
        <v>146.6</v>
      </c>
      <c r="V243" s="14">
        <v>151</v>
      </c>
      <c r="W243" s="14" t="s">
        <v>48</v>
      </c>
      <c r="X243" s="14">
        <v>146.9</v>
      </c>
      <c r="Y243" s="14">
        <v>150.30000000000001</v>
      </c>
      <c r="Z243" s="14">
        <v>153.4</v>
      </c>
      <c r="AA243" s="14">
        <v>131.6</v>
      </c>
      <c r="AB243" s="14">
        <v>148.30000000000001</v>
      </c>
      <c r="AC243" s="14">
        <v>160.19999999999999</v>
      </c>
      <c r="AD243" s="14">
        <v>140.19999999999999</v>
      </c>
      <c r="AE243" s="14">
        <v>145.4</v>
      </c>
      <c r="AF243" s="14">
        <v>146.69999999999999</v>
      </c>
    </row>
    <row r="244" spans="2:32" hidden="1" x14ac:dyDescent="0.3">
      <c r="B244" s="13" t="s">
        <v>54</v>
      </c>
      <c r="C244" s="14">
        <v>2019</v>
      </c>
      <c r="D244" s="14" t="s">
        <v>197</v>
      </c>
      <c r="E244" s="14" t="str">
        <f t="shared" si="4"/>
        <v>Sep-19</v>
      </c>
      <c r="F244" s="14">
        <v>142.69999999999999</v>
      </c>
      <c r="G244" s="14">
        <v>158.69999999999999</v>
      </c>
      <c r="H244" s="14">
        <v>141.6</v>
      </c>
      <c r="I244" s="14">
        <v>144.9</v>
      </c>
      <c r="J244" s="14">
        <v>120.8</v>
      </c>
      <c r="K244" s="14">
        <v>149.80000000000001</v>
      </c>
      <c r="L244" s="14">
        <v>192.4</v>
      </c>
      <c r="M244" s="14">
        <v>130.30000000000001</v>
      </c>
      <c r="N244" s="14">
        <v>114</v>
      </c>
      <c r="O244" s="14">
        <v>143.80000000000001</v>
      </c>
      <c r="P244" s="14">
        <v>130</v>
      </c>
      <c r="Q244" s="14">
        <v>156.4</v>
      </c>
      <c r="R244" s="14">
        <v>149.5</v>
      </c>
      <c r="S244" s="14">
        <v>168.6</v>
      </c>
      <c r="T244" s="14">
        <v>145.30000000000001</v>
      </c>
      <c r="U244" s="14">
        <v>132.19999999999999</v>
      </c>
      <c r="V244" s="14">
        <v>143.30000000000001</v>
      </c>
      <c r="W244" s="14">
        <v>152.19999999999999</v>
      </c>
      <c r="X244" s="14">
        <v>126.6</v>
      </c>
      <c r="Y244" s="14">
        <v>138.30000000000001</v>
      </c>
      <c r="Z244" s="14">
        <v>141.9</v>
      </c>
      <c r="AA244" s="14">
        <v>121.2</v>
      </c>
      <c r="AB244" s="14">
        <v>135.9</v>
      </c>
      <c r="AC244" s="14">
        <v>151.6</v>
      </c>
      <c r="AD244" s="14">
        <v>139</v>
      </c>
      <c r="AE244" s="14">
        <v>135.69999999999999</v>
      </c>
      <c r="AF244" s="14">
        <v>144.69999999999999</v>
      </c>
    </row>
    <row r="245" spans="2:32" hidden="1" x14ac:dyDescent="0.3">
      <c r="B245" s="13" t="s">
        <v>73</v>
      </c>
      <c r="C245" s="14">
        <v>2019</v>
      </c>
      <c r="D245" s="14" t="s">
        <v>197</v>
      </c>
      <c r="E245" s="14" t="str">
        <f t="shared" si="4"/>
        <v>Sep-19</v>
      </c>
      <c r="F245" s="14">
        <v>140.9</v>
      </c>
      <c r="G245" s="14">
        <v>160.80000000000001</v>
      </c>
      <c r="H245" s="14">
        <v>139.6</v>
      </c>
      <c r="I245" s="14">
        <v>145.4</v>
      </c>
      <c r="J245" s="14">
        <v>123.5</v>
      </c>
      <c r="K245" s="14">
        <v>146.6</v>
      </c>
      <c r="L245" s="14">
        <v>173.2</v>
      </c>
      <c r="M245" s="14">
        <v>131.6</v>
      </c>
      <c r="N245" s="14">
        <v>113.2</v>
      </c>
      <c r="O245" s="14">
        <v>144.1</v>
      </c>
      <c r="P245" s="14">
        <v>135</v>
      </c>
      <c r="Q245" s="14">
        <v>156.80000000000001</v>
      </c>
      <c r="R245" s="14">
        <v>147</v>
      </c>
      <c r="S245" s="14">
        <v>166.5</v>
      </c>
      <c r="T245" s="14">
        <v>149.19999999999999</v>
      </c>
      <c r="U245" s="14">
        <v>140.6</v>
      </c>
      <c r="V245" s="14">
        <v>147.9</v>
      </c>
      <c r="W245" s="14">
        <v>152.19999999999999</v>
      </c>
      <c r="X245" s="14">
        <v>139.19999999999999</v>
      </c>
      <c r="Y245" s="14">
        <v>144.6</v>
      </c>
      <c r="Z245" s="14">
        <v>149</v>
      </c>
      <c r="AA245" s="14">
        <v>126.1</v>
      </c>
      <c r="AB245" s="14">
        <v>141.30000000000001</v>
      </c>
      <c r="AC245" s="14">
        <v>155.19999999999999</v>
      </c>
      <c r="AD245" s="14">
        <v>139.69999999999999</v>
      </c>
      <c r="AE245" s="14">
        <v>140.69999999999999</v>
      </c>
      <c r="AF245" s="14">
        <v>145.80000000000001</v>
      </c>
    </row>
    <row r="246" spans="2:32" hidden="1" x14ac:dyDescent="0.3">
      <c r="B246" s="13" t="s">
        <v>30</v>
      </c>
      <c r="C246" s="14">
        <v>2019</v>
      </c>
      <c r="D246" s="14" t="s">
        <v>207</v>
      </c>
      <c r="E246" s="14" t="str">
        <f t="shared" si="4"/>
        <v>Oct-19</v>
      </c>
      <c r="F246" s="14">
        <v>141</v>
      </c>
      <c r="G246" s="14">
        <v>161.6</v>
      </c>
      <c r="H246" s="14">
        <v>141.19999999999999</v>
      </c>
      <c r="I246" s="14">
        <v>146.5</v>
      </c>
      <c r="J246" s="14">
        <v>125.6</v>
      </c>
      <c r="K246" s="14">
        <v>145.69999999999999</v>
      </c>
      <c r="L246" s="14">
        <v>178.8</v>
      </c>
      <c r="M246" s="14">
        <v>133.1</v>
      </c>
      <c r="N246" s="14">
        <v>113.6</v>
      </c>
      <c r="O246" s="14">
        <v>145.5</v>
      </c>
      <c r="P246" s="14">
        <v>138.6</v>
      </c>
      <c r="Q246" s="14">
        <v>157.4</v>
      </c>
      <c r="R246" s="14">
        <v>148.30000000000001</v>
      </c>
      <c r="S246" s="14">
        <v>166.3</v>
      </c>
      <c r="T246" s="14">
        <v>151.69999999999999</v>
      </c>
      <c r="U246" s="14">
        <v>146.69999999999999</v>
      </c>
      <c r="V246" s="14">
        <v>151</v>
      </c>
      <c r="W246" s="14" t="s">
        <v>48</v>
      </c>
      <c r="X246" s="14">
        <v>147.69999999999999</v>
      </c>
      <c r="Y246" s="14">
        <v>150.6</v>
      </c>
      <c r="Z246" s="14">
        <v>153.69999999999999</v>
      </c>
      <c r="AA246" s="14">
        <v>131.69999999999999</v>
      </c>
      <c r="AB246" s="14">
        <v>148.69999999999999</v>
      </c>
      <c r="AC246" s="14">
        <v>160.69999999999999</v>
      </c>
      <c r="AD246" s="14">
        <v>140.30000000000001</v>
      </c>
      <c r="AE246" s="14">
        <v>145.69999999999999</v>
      </c>
      <c r="AF246" s="14">
        <v>148.30000000000001</v>
      </c>
    </row>
    <row r="247" spans="2:32" hidden="1" x14ac:dyDescent="0.3">
      <c r="B247" s="13" t="s">
        <v>54</v>
      </c>
      <c r="C247" s="14">
        <v>2019</v>
      </c>
      <c r="D247" s="14" t="s">
        <v>207</v>
      </c>
      <c r="E247" s="14" t="str">
        <f t="shared" si="4"/>
        <v>Oct-19</v>
      </c>
      <c r="F247" s="14">
        <v>143.5</v>
      </c>
      <c r="G247" s="14">
        <v>159.80000000000001</v>
      </c>
      <c r="H247" s="14">
        <v>144.69999999999999</v>
      </c>
      <c r="I247" s="14">
        <v>145.6</v>
      </c>
      <c r="J247" s="14">
        <v>121.1</v>
      </c>
      <c r="K247" s="14">
        <v>150.6</v>
      </c>
      <c r="L247" s="14">
        <v>207.2</v>
      </c>
      <c r="M247" s="14">
        <v>131.19999999999999</v>
      </c>
      <c r="N247" s="14">
        <v>114.8</v>
      </c>
      <c r="O247" s="14">
        <v>145.19999999999999</v>
      </c>
      <c r="P247" s="14">
        <v>130.19999999999999</v>
      </c>
      <c r="Q247" s="14">
        <v>156.80000000000001</v>
      </c>
      <c r="R247" s="14">
        <v>151.9</v>
      </c>
      <c r="S247" s="14">
        <v>169.3</v>
      </c>
      <c r="T247" s="14">
        <v>145.9</v>
      </c>
      <c r="U247" s="14">
        <v>132.4</v>
      </c>
      <c r="V247" s="14">
        <v>143.9</v>
      </c>
      <c r="W247" s="14">
        <v>153</v>
      </c>
      <c r="X247" s="14">
        <v>128.9</v>
      </c>
      <c r="Y247" s="14">
        <v>138.69999999999999</v>
      </c>
      <c r="Z247" s="14">
        <v>142.4</v>
      </c>
      <c r="AA247" s="14">
        <v>121.5</v>
      </c>
      <c r="AB247" s="14">
        <v>136.19999999999999</v>
      </c>
      <c r="AC247" s="14">
        <v>151.69999999999999</v>
      </c>
      <c r="AD247" s="14">
        <v>139.5</v>
      </c>
      <c r="AE247" s="14">
        <v>136</v>
      </c>
      <c r="AF247" s="14">
        <v>146</v>
      </c>
    </row>
    <row r="248" spans="2:32" hidden="1" x14ac:dyDescent="0.3">
      <c r="B248" s="13" t="s">
        <v>73</v>
      </c>
      <c r="C248" s="14">
        <v>2019</v>
      </c>
      <c r="D248" s="14" t="s">
        <v>207</v>
      </c>
      <c r="E248" s="14" t="str">
        <f t="shared" si="4"/>
        <v>Oct-19</v>
      </c>
      <c r="F248" s="14">
        <v>141.80000000000001</v>
      </c>
      <c r="G248" s="14">
        <v>161</v>
      </c>
      <c r="H248" s="14">
        <v>142.6</v>
      </c>
      <c r="I248" s="14">
        <v>146.19999999999999</v>
      </c>
      <c r="J248" s="14">
        <v>123.9</v>
      </c>
      <c r="K248" s="14">
        <v>148</v>
      </c>
      <c r="L248" s="14">
        <v>188.4</v>
      </c>
      <c r="M248" s="14">
        <v>132.5</v>
      </c>
      <c r="N248" s="14">
        <v>114</v>
      </c>
      <c r="O248" s="14">
        <v>145.4</v>
      </c>
      <c r="P248" s="14">
        <v>135.1</v>
      </c>
      <c r="Q248" s="14">
        <v>157.1</v>
      </c>
      <c r="R248" s="14">
        <v>149.6</v>
      </c>
      <c r="S248" s="14">
        <v>167.1</v>
      </c>
      <c r="T248" s="14">
        <v>149.4</v>
      </c>
      <c r="U248" s="14">
        <v>140.80000000000001</v>
      </c>
      <c r="V248" s="14">
        <v>148.19999999999999</v>
      </c>
      <c r="W248" s="14">
        <v>153</v>
      </c>
      <c r="X248" s="14">
        <v>140.6</v>
      </c>
      <c r="Y248" s="14">
        <v>145</v>
      </c>
      <c r="Z248" s="14">
        <v>149.4</v>
      </c>
      <c r="AA248" s="14">
        <v>126.3</v>
      </c>
      <c r="AB248" s="14">
        <v>141.69999999999999</v>
      </c>
      <c r="AC248" s="14">
        <v>155.4</v>
      </c>
      <c r="AD248" s="14">
        <v>140</v>
      </c>
      <c r="AE248" s="14">
        <v>141</v>
      </c>
      <c r="AF248" s="14">
        <v>147.19999999999999</v>
      </c>
    </row>
    <row r="249" spans="2:32" hidden="1" x14ac:dyDescent="0.3">
      <c r="B249" s="13" t="s">
        <v>30</v>
      </c>
      <c r="C249" s="14">
        <v>2019</v>
      </c>
      <c r="D249" s="14" t="s">
        <v>233</v>
      </c>
      <c r="E249" s="14" t="str">
        <f t="shared" si="4"/>
        <v>Nov-19</v>
      </c>
      <c r="F249" s="14">
        <v>141.80000000000001</v>
      </c>
      <c r="G249" s="14">
        <v>163.69999999999999</v>
      </c>
      <c r="H249" s="14">
        <v>143.80000000000001</v>
      </c>
      <c r="I249" s="14">
        <v>147.1</v>
      </c>
      <c r="J249" s="14">
        <v>126</v>
      </c>
      <c r="K249" s="14">
        <v>146.19999999999999</v>
      </c>
      <c r="L249" s="14">
        <v>191.4</v>
      </c>
      <c r="M249" s="14">
        <v>136.19999999999999</v>
      </c>
      <c r="N249" s="14">
        <v>113.8</v>
      </c>
      <c r="O249" s="14">
        <v>147.30000000000001</v>
      </c>
      <c r="P249" s="14">
        <v>138.69999999999999</v>
      </c>
      <c r="Q249" s="14">
        <v>157.69999999999999</v>
      </c>
      <c r="R249" s="14">
        <v>150.9</v>
      </c>
      <c r="S249" s="14">
        <v>167.2</v>
      </c>
      <c r="T249" s="14">
        <v>152.30000000000001</v>
      </c>
      <c r="U249" s="14">
        <v>147</v>
      </c>
      <c r="V249" s="14">
        <v>151.5</v>
      </c>
      <c r="W249" s="14" t="s">
        <v>48</v>
      </c>
      <c r="X249" s="14">
        <v>148.4</v>
      </c>
      <c r="Y249" s="14">
        <v>150.9</v>
      </c>
      <c r="Z249" s="14">
        <v>154.30000000000001</v>
      </c>
      <c r="AA249" s="14">
        <v>132.1</v>
      </c>
      <c r="AB249" s="14">
        <v>149.1</v>
      </c>
      <c r="AC249" s="14">
        <v>160.80000000000001</v>
      </c>
      <c r="AD249" s="14">
        <v>140.6</v>
      </c>
      <c r="AE249" s="14">
        <v>146.1</v>
      </c>
      <c r="AF249" s="14">
        <v>149.9</v>
      </c>
    </row>
    <row r="250" spans="2:32" hidden="1" x14ac:dyDescent="0.3">
      <c r="B250" s="13" t="s">
        <v>54</v>
      </c>
      <c r="C250" s="14">
        <v>2019</v>
      </c>
      <c r="D250" s="14" t="s">
        <v>233</v>
      </c>
      <c r="E250" s="14" t="str">
        <f t="shared" si="4"/>
        <v>Nov-19</v>
      </c>
      <c r="F250" s="14">
        <v>144.1</v>
      </c>
      <c r="G250" s="14">
        <v>162.4</v>
      </c>
      <c r="H250" s="14">
        <v>148.4</v>
      </c>
      <c r="I250" s="14">
        <v>145.9</v>
      </c>
      <c r="J250" s="14">
        <v>121.5</v>
      </c>
      <c r="K250" s="14">
        <v>148.80000000000001</v>
      </c>
      <c r="L250" s="14">
        <v>215.7</v>
      </c>
      <c r="M250" s="14">
        <v>134.6</v>
      </c>
      <c r="N250" s="14">
        <v>115</v>
      </c>
      <c r="O250" s="14">
        <v>146.30000000000001</v>
      </c>
      <c r="P250" s="14">
        <v>130.5</v>
      </c>
      <c r="Q250" s="14">
        <v>157.19999999999999</v>
      </c>
      <c r="R250" s="14">
        <v>153.6</v>
      </c>
      <c r="S250" s="14">
        <v>169.9</v>
      </c>
      <c r="T250" s="14">
        <v>146.30000000000001</v>
      </c>
      <c r="U250" s="14">
        <v>132.6</v>
      </c>
      <c r="V250" s="14">
        <v>144.19999999999999</v>
      </c>
      <c r="W250" s="14">
        <v>153.5</v>
      </c>
      <c r="X250" s="14">
        <v>132.19999999999999</v>
      </c>
      <c r="Y250" s="14">
        <v>139.1</v>
      </c>
      <c r="Z250" s="14">
        <v>142.80000000000001</v>
      </c>
      <c r="AA250" s="14">
        <v>121.7</v>
      </c>
      <c r="AB250" s="14">
        <v>136.69999999999999</v>
      </c>
      <c r="AC250" s="14">
        <v>151.80000000000001</v>
      </c>
      <c r="AD250" s="14">
        <v>139.80000000000001</v>
      </c>
      <c r="AE250" s="14">
        <v>136.30000000000001</v>
      </c>
      <c r="AF250" s="14">
        <v>147</v>
      </c>
    </row>
    <row r="251" spans="2:32" hidden="1" x14ac:dyDescent="0.3">
      <c r="B251" s="13" t="s">
        <v>73</v>
      </c>
      <c r="C251" s="14">
        <v>2019</v>
      </c>
      <c r="D251" s="14" t="s">
        <v>233</v>
      </c>
      <c r="E251" s="14" t="str">
        <f t="shared" si="4"/>
        <v>Nov-19</v>
      </c>
      <c r="F251" s="14">
        <v>142.5</v>
      </c>
      <c r="G251" s="14">
        <v>163.19999999999999</v>
      </c>
      <c r="H251" s="14">
        <v>145.6</v>
      </c>
      <c r="I251" s="14">
        <v>146.69999999999999</v>
      </c>
      <c r="J251" s="14">
        <v>124.3</v>
      </c>
      <c r="K251" s="14">
        <v>147.4</v>
      </c>
      <c r="L251" s="14">
        <v>199.6</v>
      </c>
      <c r="M251" s="14">
        <v>135.69999999999999</v>
      </c>
      <c r="N251" s="14">
        <v>114.2</v>
      </c>
      <c r="O251" s="14">
        <v>147</v>
      </c>
      <c r="P251" s="14">
        <v>135.30000000000001</v>
      </c>
      <c r="Q251" s="14">
        <v>157.5</v>
      </c>
      <c r="R251" s="14">
        <v>151.9</v>
      </c>
      <c r="S251" s="14">
        <v>167.9</v>
      </c>
      <c r="T251" s="14">
        <v>149.9</v>
      </c>
      <c r="U251" s="14">
        <v>141</v>
      </c>
      <c r="V251" s="14">
        <v>148.6</v>
      </c>
      <c r="W251" s="14">
        <v>153.5</v>
      </c>
      <c r="X251" s="14">
        <v>142.30000000000001</v>
      </c>
      <c r="Y251" s="14">
        <v>145.30000000000001</v>
      </c>
      <c r="Z251" s="14">
        <v>149.9</v>
      </c>
      <c r="AA251" s="14">
        <v>126.6</v>
      </c>
      <c r="AB251" s="14">
        <v>142.1</v>
      </c>
      <c r="AC251" s="14">
        <v>155.5</v>
      </c>
      <c r="AD251" s="14">
        <v>140.30000000000001</v>
      </c>
      <c r="AE251" s="14">
        <v>141.30000000000001</v>
      </c>
      <c r="AF251" s="14">
        <v>148.6</v>
      </c>
    </row>
    <row r="252" spans="2:32" hidden="1" x14ac:dyDescent="0.3">
      <c r="B252" s="13" t="s">
        <v>30</v>
      </c>
      <c r="C252" s="14">
        <v>2019</v>
      </c>
      <c r="D252" s="14" t="s">
        <v>242</v>
      </c>
      <c r="E252" s="14" t="str">
        <f t="shared" si="4"/>
        <v>Dec-19</v>
      </c>
      <c r="F252" s="14">
        <v>142.80000000000001</v>
      </c>
      <c r="G252" s="14">
        <v>165.3</v>
      </c>
      <c r="H252" s="14">
        <v>149.5</v>
      </c>
      <c r="I252" s="14">
        <v>148.69999999999999</v>
      </c>
      <c r="J252" s="14">
        <v>127.5</v>
      </c>
      <c r="K252" s="14">
        <v>144.30000000000001</v>
      </c>
      <c r="L252" s="14">
        <v>209.5</v>
      </c>
      <c r="M252" s="14">
        <v>138.80000000000001</v>
      </c>
      <c r="N252" s="14">
        <v>113.6</v>
      </c>
      <c r="O252" s="14">
        <v>149.1</v>
      </c>
      <c r="P252" s="14">
        <v>139.30000000000001</v>
      </c>
      <c r="Q252" s="14">
        <v>158.30000000000001</v>
      </c>
      <c r="R252" s="14">
        <v>154.30000000000001</v>
      </c>
      <c r="S252" s="14">
        <v>167.8</v>
      </c>
      <c r="T252" s="14">
        <v>152.6</v>
      </c>
      <c r="U252" s="14">
        <v>147.30000000000001</v>
      </c>
      <c r="V252" s="14">
        <v>151.9</v>
      </c>
      <c r="W252" s="14" t="s">
        <v>48</v>
      </c>
      <c r="X252" s="14">
        <v>149.9</v>
      </c>
      <c r="Y252" s="14">
        <v>151.19999999999999</v>
      </c>
      <c r="Z252" s="14">
        <v>154.80000000000001</v>
      </c>
      <c r="AA252" s="14">
        <v>135</v>
      </c>
      <c r="AB252" s="14">
        <v>149.5</v>
      </c>
      <c r="AC252" s="14">
        <v>161.1</v>
      </c>
      <c r="AD252" s="14">
        <v>140.6</v>
      </c>
      <c r="AE252" s="14">
        <v>147.1</v>
      </c>
      <c r="AF252" s="14">
        <v>152.30000000000001</v>
      </c>
    </row>
    <row r="253" spans="2:32" hidden="1" x14ac:dyDescent="0.3">
      <c r="B253" s="13" t="s">
        <v>54</v>
      </c>
      <c r="C253" s="14">
        <v>2019</v>
      </c>
      <c r="D253" s="14" t="s">
        <v>242</v>
      </c>
      <c r="E253" s="14" t="str">
        <f t="shared" si="4"/>
        <v>Dec-19</v>
      </c>
      <c r="F253" s="14">
        <v>144.9</v>
      </c>
      <c r="G253" s="14">
        <v>164.5</v>
      </c>
      <c r="H253" s="14">
        <v>153.69999999999999</v>
      </c>
      <c r="I253" s="14">
        <v>147.5</v>
      </c>
      <c r="J253" s="14">
        <v>122.7</v>
      </c>
      <c r="K253" s="14">
        <v>147.19999999999999</v>
      </c>
      <c r="L253" s="14">
        <v>231.5</v>
      </c>
      <c r="M253" s="14">
        <v>137.19999999999999</v>
      </c>
      <c r="N253" s="14">
        <v>114.7</v>
      </c>
      <c r="O253" s="14">
        <v>148</v>
      </c>
      <c r="P253" s="14">
        <v>130.80000000000001</v>
      </c>
      <c r="Q253" s="14">
        <v>157.69999999999999</v>
      </c>
      <c r="R253" s="14">
        <v>156.30000000000001</v>
      </c>
      <c r="S253" s="14">
        <v>170.4</v>
      </c>
      <c r="T253" s="14">
        <v>146.80000000000001</v>
      </c>
      <c r="U253" s="14">
        <v>132.80000000000001</v>
      </c>
      <c r="V253" s="14">
        <v>144.6</v>
      </c>
      <c r="W253" s="14">
        <v>152.80000000000001</v>
      </c>
      <c r="X253" s="14">
        <v>133.6</v>
      </c>
      <c r="Y253" s="14">
        <v>139.80000000000001</v>
      </c>
      <c r="Z253" s="14">
        <v>143.19999999999999</v>
      </c>
      <c r="AA253" s="14">
        <v>125.2</v>
      </c>
      <c r="AB253" s="14">
        <v>136.80000000000001</v>
      </c>
      <c r="AC253" s="14">
        <v>151.9</v>
      </c>
      <c r="AD253" s="14">
        <v>140.19999999999999</v>
      </c>
      <c r="AE253" s="14">
        <v>137.69999999999999</v>
      </c>
      <c r="AF253" s="14">
        <v>148.30000000000001</v>
      </c>
    </row>
    <row r="254" spans="2:32" hidden="1" x14ac:dyDescent="0.3">
      <c r="B254" s="13" t="s">
        <v>73</v>
      </c>
      <c r="C254" s="14">
        <v>2019</v>
      </c>
      <c r="D254" s="14" t="s">
        <v>242</v>
      </c>
      <c r="E254" s="14" t="str">
        <f t="shared" si="4"/>
        <v>Dec-19</v>
      </c>
      <c r="F254" s="14">
        <v>143.5</v>
      </c>
      <c r="G254" s="14">
        <v>165</v>
      </c>
      <c r="H254" s="14">
        <v>151.1</v>
      </c>
      <c r="I254" s="14">
        <v>148.30000000000001</v>
      </c>
      <c r="J254" s="14">
        <v>125.7</v>
      </c>
      <c r="K254" s="14">
        <v>145.69999999999999</v>
      </c>
      <c r="L254" s="14">
        <v>217</v>
      </c>
      <c r="M254" s="14">
        <v>138.30000000000001</v>
      </c>
      <c r="N254" s="14">
        <v>114</v>
      </c>
      <c r="O254" s="14">
        <v>148.69999999999999</v>
      </c>
      <c r="P254" s="14">
        <v>135.80000000000001</v>
      </c>
      <c r="Q254" s="14">
        <v>158</v>
      </c>
      <c r="R254" s="14">
        <v>155</v>
      </c>
      <c r="S254" s="14">
        <v>168.5</v>
      </c>
      <c r="T254" s="14">
        <v>150.30000000000001</v>
      </c>
      <c r="U254" s="14">
        <v>141.30000000000001</v>
      </c>
      <c r="V254" s="14">
        <v>149</v>
      </c>
      <c r="W254" s="14">
        <v>152.80000000000001</v>
      </c>
      <c r="X254" s="14">
        <v>143.69999999999999</v>
      </c>
      <c r="Y254" s="14">
        <v>145.80000000000001</v>
      </c>
      <c r="Z254" s="14">
        <v>150.4</v>
      </c>
      <c r="AA254" s="14">
        <v>129.80000000000001</v>
      </c>
      <c r="AB254" s="14">
        <v>142.30000000000001</v>
      </c>
      <c r="AC254" s="14">
        <v>155.69999999999999</v>
      </c>
      <c r="AD254" s="14">
        <v>140.4</v>
      </c>
      <c r="AE254" s="14">
        <v>142.5</v>
      </c>
      <c r="AF254" s="14">
        <v>150.4</v>
      </c>
    </row>
    <row r="255" spans="2:32" hidden="1" x14ac:dyDescent="0.3">
      <c r="B255" s="13" t="s">
        <v>30</v>
      </c>
      <c r="C255" s="14">
        <v>2020</v>
      </c>
      <c r="D255" s="14" t="s">
        <v>31</v>
      </c>
      <c r="E255" s="14" t="str">
        <f t="shared" si="4"/>
        <v>Jan-20</v>
      </c>
      <c r="F255" s="14">
        <v>143.69999999999999</v>
      </c>
      <c r="G255" s="14">
        <v>167.3</v>
      </c>
      <c r="H255" s="14">
        <v>153.5</v>
      </c>
      <c r="I255" s="14">
        <v>150.5</v>
      </c>
      <c r="J255" s="14">
        <v>132</v>
      </c>
      <c r="K255" s="14">
        <v>142.19999999999999</v>
      </c>
      <c r="L255" s="14">
        <v>191.5</v>
      </c>
      <c r="M255" s="14">
        <v>141.1</v>
      </c>
      <c r="N255" s="14">
        <v>113.8</v>
      </c>
      <c r="O255" s="14">
        <v>151.6</v>
      </c>
      <c r="P255" s="14">
        <v>139.69999999999999</v>
      </c>
      <c r="Q255" s="14">
        <v>158.69999999999999</v>
      </c>
      <c r="R255" s="14">
        <v>153</v>
      </c>
      <c r="S255" s="14">
        <v>168.6</v>
      </c>
      <c r="T255" s="14">
        <v>152.80000000000001</v>
      </c>
      <c r="U255" s="14">
        <v>147.4</v>
      </c>
      <c r="V255" s="14">
        <v>152.1</v>
      </c>
      <c r="W255" s="14" t="s">
        <v>48</v>
      </c>
      <c r="X255" s="14">
        <v>150.4</v>
      </c>
      <c r="Y255" s="14">
        <v>151.69999999999999</v>
      </c>
      <c r="Z255" s="14">
        <v>155.69999999999999</v>
      </c>
      <c r="AA255" s="14">
        <v>136.30000000000001</v>
      </c>
      <c r="AB255" s="14">
        <v>150.1</v>
      </c>
      <c r="AC255" s="14">
        <v>161.69999999999999</v>
      </c>
      <c r="AD255" s="14">
        <v>142.5</v>
      </c>
      <c r="AE255" s="14">
        <v>148.1</v>
      </c>
      <c r="AF255" s="14">
        <v>151.9</v>
      </c>
    </row>
    <row r="256" spans="2:32" hidden="1" x14ac:dyDescent="0.3">
      <c r="B256" s="13" t="s">
        <v>54</v>
      </c>
      <c r="C256" s="14">
        <v>2020</v>
      </c>
      <c r="D256" s="14" t="s">
        <v>31</v>
      </c>
      <c r="E256" s="14" t="str">
        <f t="shared" si="4"/>
        <v>Jan-20</v>
      </c>
      <c r="F256" s="14">
        <v>145.6</v>
      </c>
      <c r="G256" s="14">
        <v>167.6</v>
      </c>
      <c r="H256" s="14">
        <v>157</v>
      </c>
      <c r="I256" s="14">
        <v>149.30000000000001</v>
      </c>
      <c r="J256" s="14">
        <v>126.3</v>
      </c>
      <c r="K256" s="14">
        <v>144.4</v>
      </c>
      <c r="L256" s="14">
        <v>207.8</v>
      </c>
      <c r="M256" s="14">
        <v>139.1</v>
      </c>
      <c r="N256" s="14">
        <v>114.8</v>
      </c>
      <c r="O256" s="14">
        <v>149.5</v>
      </c>
      <c r="P256" s="14">
        <v>131.1</v>
      </c>
      <c r="Q256" s="14">
        <v>158.5</v>
      </c>
      <c r="R256" s="14">
        <v>154.4</v>
      </c>
      <c r="S256" s="14">
        <v>170.8</v>
      </c>
      <c r="T256" s="14">
        <v>147</v>
      </c>
      <c r="U256" s="14">
        <v>133.19999999999999</v>
      </c>
      <c r="V256" s="14">
        <v>144.9</v>
      </c>
      <c r="W256" s="14">
        <v>153.9</v>
      </c>
      <c r="X256" s="14">
        <v>135.1</v>
      </c>
      <c r="Y256" s="14">
        <v>140.1</v>
      </c>
      <c r="Z256" s="14">
        <v>143.80000000000001</v>
      </c>
      <c r="AA256" s="14">
        <v>126.1</v>
      </c>
      <c r="AB256" s="14">
        <v>137.19999999999999</v>
      </c>
      <c r="AC256" s="14">
        <v>152.1</v>
      </c>
      <c r="AD256" s="14">
        <v>142.1</v>
      </c>
      <c r="AE256" s="14">
        <v>138.4</v>
      </c>
      <c r="AF256" s="14">
        <v>148.19999999999999</v>
      </c>
    </row>
    <row r="257" spans="2:32" hidden="1" x14ac:dyDescent="0.3">
      <c r="B257" s="13" t="s">
        <v>73</v>
      </c>
      <c r="C257" s="14">
        <v>2020</v>
      </c>
      <c r="D257" s="14" t="s">
        <v>31</v>
      </c>
      <c r="E257" s="14" t="str">
        <f t="shared" si="4"/>
        <v>Jan-20</v>
      </c>
      <c r="F257" s="14">
        <v>144.30000000000001</v>
      </c>
      <c r="G257" s="14">
        <v>167.4</v>
      </c>
      <c r="H257" s="14">
        <v>154.9</v>
      </c>
      <c r="I257" s="14">
        <v>150.1</v>
      </c>
      <c r="J257" s="14">
        <v>129.9</v>
      </c>
      <c r="K257" s="14">
        <v>143.19999999999999</v>
      </c>
      <c r="L257" s="14">
        <v>197</v>
      </c>
      <c r="M257" s="14">
        <v>140.4</v>
      </c>
      <c r="N257" s="14">
        <v>114.1</v>
      </c>
      <c r="O257" s="14">
        <v>150.9</v>
      </c>
      <c r="P257" s="14">
        <v>136.1</v>
      </c>
      <c r="Q257" s="14">
        <v>158.6</v>
      </c>
      <c r="R257" s="14">
        <v>153.5</v>
      </c>
      <c r="S257" s="14">
        <v>169.2</v>
      </c>
      <c r="T257" s="14">
        <v>150.5</v>
      </c>
      <c r="U257" s="14">
        <v>141.5</v>
      </c>
      <c r="V257" s="14">
        <v>149.19999999999999</v>
      </c>
      <c r="W257" s="14">
        <v>153.9</v>
      </c>
      <c r="X257" s="14">
        <v>144.6</v>
      </c>
      <c r="Y257" s="14">
        <v>146.19999999999999</v>
      </c>
      <c r="Z257" s="14">
        <v>151.19999999999999</v>
      </c>
      <c r="AA257" s="14">
        <v>130.9</v>
      </c>
      <c r="AB257" s="14">
        <v>142.80000000000001</v>
      </c>
      <c r="AC257" s="14">
        <v>156.1</v>
      </c>
      <c r="AD257" s="14">
        <v>142.30000000000001</v>
      </c>
      <c r="AE257" s="14">
        <v>143.4</v>
      </c>
      <c r="AF257" s="14">
        <v>150.19999999999999</v>
      </c>
    </row>
    <row r="258" spans="2:32" hidden="1" x14ac:dyDescent="0.3">
      <c r="B258" s="13" t="s">
        <v>30</v>
      </c>
      <c r="C258" s="14">
        <v>2020</v>
      </c>
      <c r="D258" s="14" t="s">
        <v>85</v>
      </c>
      <c r="E258" s="14" t="str">
        <f t="shared" si="4"/>
        <v>Feb-20</v>
      </c>
      <c r="F258" s="14">
        <v>144.19999999999999</v>
      </c>
      <c r="G258" s="14">
        <v>167.5</v>
      </c>
      <c r="H258" s="14">
        <v>150.9</v>
      </c>
      <c r="I258" s="14">
        <v>150.9</v>
      </c>
      <c r="J258" s="14">
        <v>133.69999999999999</v>
      </c>
      <c r="K258" s="14">
        <v>140.69999999999999</v>
      </c>
      <c r="L258" s="14">
        <v>165.1</v>
      </c>
      <c r="M258" s="14">
        <v>141.80000000000001</v>
      </c>
      <c r="N258" s="14">
        <v>113.1</v>
      </c>
      <c r="O258" s="14">
        <v>152.80000000000001</v>
      </c>
      <c r="P258" s="14">
        <v>140.1</v>
      </c>
      <c r="Q258" s="14">
        <v>159.19999999999999</v>
      </c>
      <c r="R258" s="14">
        <v>149.80000000000001</v>
      </c>
      <c r="S258" s="14">
        <v>169.4</v>
      </c>
      <c r="T258" s="14">
        <v>153</v>
      </c>
      <c r="U258" s="14">
        <v>147.5</v>
      </c>
      <c r="V258" s="14">
        <v>152.30000000000001</v>
      </c>
      <c r="W258" s="14" t="s">
        <v>48</v>
      </c>
      <c r="X258" s="14">
        <v>152.30000000000001</v>
      </c>
      <c r="Y258" s="14">
        <v>151.80000000000001</v>
      </c>
      <c r="Z258" s="14">
        <v>156.19999999999999</v>
      </c>
      <c r="AA258" s="14">
        <v>136</v>
      </c>
      <c r="AB258" s="14">
        <v>150.4</v>
      </c>
      <c r="AC258" s="14">
        <v>161.9</v>
      </c>
      <c r="AD258" s="14">
        <v>143.4</v>
      </c>
      <c r="AE258" s="14">
        <v>148.4</v>
      </c>
      <c r="AF258" s="14">
        <v>150.4</v>
      </c>
    </row>
    <row r="259" spans="2:32" hidden="1" x14ac:dyDescent="0.3">
      <c r="B259" s="13" t="s">
        <v>54</v>
      </c>
      <c r="C259" s="14">
        <v>2020</v>
      </c>
      <c r="D259" s="14" t="s">
        <v>85</v>
      </c>
      <c r="E259" s="14" t="str">
        <f t="shared" si="4"/>
        <v>Feb-20</v>
      </c>
      <c r="F259" s="14">
        <v>146.19999999999999</v>
      </c>
      <c r="G259" s="14">
        <v>167.6</v>
      </c>
      <c r="H259" s="14">
        <v>153.1</v>
      </c>
      <c r="I259" s="14">
        <v>150.69999999999999</v>
      </c>
      <c r="J259" s="14">
        <v>127.4</v>
      </c>
      <c r="K259" s="14">
        <v>143.1</v>
      </c>
      <c r="L259" s="14">
        <v>181.7</v>
      </c>
      <c r="M259" s="14">
        <v>139.6</v>
      </c>
      <c r="N259" s="14">
        <v>114.6</v>
      </c>
      <c r="O259" s="14">
        <v>150.4</v>
      </c>
      <c r="P259" s="14">
        <v>131.5</v>
      </c>
      <c r="Q259" s="14">
        <v>159</v>
      </c>
      <c r="R259" s="14">
        <v>151.69999999999999</v>
      </c>
      <c r="S259" s="14">
        <v>172</v>
      </c>
      <c r="T259" s="14">
        <v>147.30000000000001</v>
      </c>
      <c r="U259" s="14">
        <v>133.5</v>
      </c>
      <c r="V259" s="14">
        <v>145.19999999999999</v>
      </c>
      <c r="W259" s="14">
        <v>154.80000000000001</v>
      </c>
      <c r="X259" s="14">
        <v>138.9</v>
      </c>
      <c r="Y259" s="14">
        <v>140.4</v>
      </c>
      <c r="Z259" s="14">
        <v>144.4</v>
      </c>
      <c r="AA259" s="14">
        <v>125.2</v>
      </c>
      <c r="AB259" s="14">
        <v>137.69999999999999</v>
      </c>
      <c r="AC259" s="14">
        <v>152.19999999999999</v>
      </c>
      <c r="AD259" s="14">
        <v>143.5</v>
      </c>
      <c r="AE259" s="14">
        <v>138.4</v>
      </c>
      <c r="AF259" s="14">
        <v>147.69999999999999</v>
      </c>
    </row>
    <row r="260" spans="2:32" hidden="1" x14ac:dyDescent="0.3">
      <c r="B260" s="13" t="s">
        <v>73</v>
      </c>
      <c r="C260" s="14">
        <v>2020</v>
      </c>
      <c r="D260" s="14" t="s">
        <v>85</v>
      </c>
      <c r="E260" s="14" t="str">
        <f t="shared" si="4"/>
        <v>Feb-20</v>
      </c>
      <c r="F260" s="14">
        <v>144.80000000000001</v>
      </c>
      <c r="G260" s="14">
        <v>167.5</v>
      </c>
      <c r="H260" s="14">
        <v>151.80000000000001</v>
      </c>
      <c r="I260" s="14">
        <v>150.80000000000001</v>
      </c>
      <c r="J260" s="14">
        <v>131.4</v>
      </c>
      <c r="K260" s="14">
        <v>141.80000000000001</v>
      </c>
      <c r="L260" s="14">
        <v>170.7</v>
      </c>
      <c r="M260" s="14">
        <v>141.1</v>
      </c>
      <c r="N260" s="14">
        <v>113.6</v>
      </c>
      <c r="O260" s="14">
        <v>152</v>
      </c>
      <c r="P260" s="14">
        <v>136.5</v>
      </c>
      <c r="Q260" s="14">
        <v>159.1</v>
      </c>
      <c r="R260" s="14">
        <v>150.5</v>
      </c>
      <c r="S260" s="14">
        <v>170.1</v>
      </c>
      <c r="T260" s="14">
        <v>150.80000000000001</v>
      </c>
      <c r="U260" s="14">
        <v>141.69999999999999</v>
      </c>
      <c r="V260" s="14">
        <v>149.5</v>
      </c>
      <c r="W260" s="14">
        <v>154.80000000000001</v>
      </c>
      <c r="X260" s="14">
        <v>147.19999999999999</v>
      </c>
      <c r="Y260" s="14">
        <v>146.4</v>
      </c>
      <c r="Z260" s="14">
        <v>151.69999999999999</v>
      </c>
      <c r="AA260" s="14">
        <v>130.30000000000001</v>
      </c>
      <c r="AB260" s="14">
        <v>143.19999999999999</v>
      </c>
      <c r="AC260" s="14">
        <v>156.19999999999999</v>
      </c>
      <c r="AD260" s="14">
        <v>143.4</v>
      </c>
      <c r="AE260" s="14">
        <v>143.6</v>
      </c>
      <c r="AF260" s="14">
        <v>149.1</v>
      </c>
    </row>
    <row r="261" spans="2:32" hidden="1" x14ac:dyDescent="0.3">
      <c r="B261" s="13" t="s">
        <v>30</v>
      </c>
      <c r="C261" s="14">
        <v>2020</v>
      </c>
      <c r="D261" s="14" t="s">
        <v>107</v>
      </c>
      <c r="E261" s="14" t="str">
        <f t="shared" si="4"/>
        <v>Mar-20</v>
      </c>
      <c r="F261" s="14">
        <v>144.4</v>
      </c>
      <c r="G261" s="14">
        <v>166.8</v>
      </c>
      <c r="H261" s="14">
        <v>147.6</v>
      </c>
      <c r="I261" s="14">
        <v>151.69999999999999</v>
      </c>
      <c r="J261" s="14">
        <v>133.30000000000001</v>
      </c>
      <c r="K261" s="14">
        <v>141.80000000000001</v>
      </c>
      <c r="L261" s="14">
        <v>152.30000000000001</v>
      </c>
      <c r="M261" s="14">
        <v>141.80000000000001</v>
      </c>
      <c r="N261" s="14">
        <v>112.6</v>
      </c>
      <c r="O261" s="14">
        <v>154</v>
      </c>
      <c r="P261" s="14">
        <v>140.1</v>
      </c>
      <c r="Q261" s="14">
        <v>160</v>
      </c>
      <c r="R261" s="14">
        <v>148.19999999999999</v>
      </c>
      <c r="S261" s="14">
        <v>170.5</v>
      </c>
      <c r="T261" s="14">
        <v>153.4</v>
      </c>
      <c r="U261" s="14">
        <v>147.6</v>
      </c>
      <c r="V261" s="14">
        <v>152.5</v>
      </c>
      <c r="W261" s="14" t="s">
        <v>48</v>
      </c>
      <c r="X261" s="14">
        <v>153.4</v>
      </c>
      <c r="Y261" s="14">
        <v>151.5</v>
      </c>
      <c r="Z261" s="14">
        <v>156.69999999999999</v>
      </c>
      <c r="AA261" s="14">
        <v>135.80000000000001</v>
      </c>
      <c r="AB261" s="14">
        <v>151.19999999999999</v>
      </c>
      <c r="AC261" s="14">
        <v>161.19999999999999</v>
      </c>
      <c r="AD261" s="14">
        <v>145.1</v>
      </c>
      <c r="AE261" s="14">
        <v>148.6</v>
      </c>
      <c r="AF261" s="14">
        <v>149.80000000000001</v>
      </c>
    </row>
    <row r="262" spans="2:32" hidden="1" x14ac:dyDescent="0.3">
      <c r="B262" s="13" t="s">
        <v>54</v>
      </c>
      <c r="C262" s="14">
        <v>2020</v>
      </c>
      <c r="D262" s="14" t="s">
        <v>107</v>
      </c>
      <c r="E262" s="14" t="str">
        <f t="shared" si="4"/>
        <v>Mar-20</v>
      </c>
      <c r="F262" s="14">
        <v>146.5</v>
      </c>
      <c r="G262" s="14">
        <v>167.5</v>
      </c>
      <c r="H262" s="14">
        <v>148.9</v>
      </c>
      <c r="I262" s="14">
        <v>151.1</v>
      </c>
      <c r="J262" s="14">
        <v>127.5</v>
      </c>
      <c r="K262" s="14">
        <v>143.30000000000001</v>
      </c>
      <c r="L262" s="14">
        <v>167</v>
      </c>
      <c r="M262" s="14">
        <v>139.69999999999999</v>
      </c>
      <c r="N262" s="14">
        <v>114.4</v>
      </c>
      <c r="O262" s="14">
        <v>151.5</v>
      </c>
      <c r="P262" s="14">
        <v>131.9</v>
      </c>
      <c r="Q262" s="14">
        <v>159.1</v>
      </c>
      <c r="R262" s="14">
        <v>150.1</v>
      </c>
      <c r="S262" s="14">
        <v>173.3</v>
      </c>
      <c r="T262" s="14">
        <v>147.69999999999999</v>
      </c>
      <c r="U262" s="14">
        <v>133.80000000000001</v>
      </c>
      <c r="V262" s="14">
        <v>145.6</v>
      </c>
      <c r="W262" s="14">
        <v>154.5</v>
      </c>
      <c r="X262" s="14">
        <v>141.4</v>
      </c>
      <c r="Y262" s="14">
        <v>140.80000000000001</v>
      </c>
      <c r="Z262" s="14">
        <v>145</v>
      </c>
      <c r="AA262" s="14">
        <v>124.6</v>
      </c>
      <c r="AB262" s="14">
        <v>137.9</v>
      </c>
      <c r="AC262" s="14">
        <v>152.5</v>
      </c>
      <c r="AD262" s="14">
        <v>145.30000000000001</v>
      </c>
      <c r="AE262" s="14">
        <v>138.69999999999999</v>
      </c>
      <c r="AF262" s="14">
        <v>147.30000000000001</v>
      </c>
    </row>
    <row r="263" spans="2:32" hidden="1" x14ac:dyDescent="0.3">
      <c r="B263" s="13" t="s">
        <v>73</v>
      </c>
      <c r="C263" s="14">
        <v>2020</v>
      </c>
      <c r="D263" s="14" t="s">
        <v>107</v>
      </c>
      <c r="E263" s="14" t="str">
        <f t="shared" ref="E263:E326" si="5">_xlfn.CONCAT(LEFT(D263,3),"-",RIGHT(C263,2))</f>
        <v>Mar-20</v>
      </c>
      <c r="F263" s="14">
        <v>145.1</v>
      </c>
      <c r="G263" s="14">
        <v>167</v>
      </c>
      <c r="H263" s="14">
        <v>148.1</v>
      </c>
      <c r="I263" s="14">
        <v>151.5</v>
      </c>
      <c r="J263" s="14">
        <v>131.19999999999999</v>
      </c>
      <c r="K263" s="14">
        <v>142.5</v>
      </c>
      <c r="L263" s="14">
        <v>157.30000000000001</v>
      </c>
      <c r="M263" s="14">
        <v>141.1</v>
      </c>
      <c r="N263" s="14">
        <v>113.2</v>
      </c>
      <c r="O263" s="14">
        <v>153.19999999999999</v>
      </c>
      <c r="P263" s="14">
        <v>136.69999999999999</v>
      </c>
      <c r="Q263" s="14">
        <v>159.6</v>
      </c>
      <c r="R263" s="14">
        <v>148.9</v>
      </c>
      <c r="S263" s="14">
        <v>171.2</v>
      </c>
      <c r="T263" s="14">
        <v>151.19999999999999</v>
      </c>
      <c r="U263" s="14">
        <v>141.9</v>
      </c>
      <c r="V263" s="14">
        <v>149.80000000000001</v>
      </c>
      <c r="W263" s="14">
        <v>154.5</v>
      </c>
      <c r="X263" s="14">
        <v>148.9</v>
      </c>
      <c r="Y263" s="14">
        <v>146.4</v>
      </c>
      <c r="Z263" s="14">
        <v>152.30000000000001</v>
      </c>
      <c r="AA263" s="14">
        <v>129.9</v>
      </c>
      <c r="AB263" s="14">
        <v>143.69999999999999</v>
      </c>
      <c r="AC263" s="14">
        <v>156.1</v>
      </c>
      <c r="AD263" s="14">
        <v>145.19999999999999</v>
      </c>
      <c r="AE263" s="14">
        <v>143.80000000000001</v>
      </c>
      <c r="AF263" s="14">
        <v>148.6</v>
      </c>
    </row>
    <row r="264" spans="2:32" hidden="1" x14ac:dyDescent="0.3">
      <c r="B264" s="13" t="s">
        <v>30</v>
      </c>
      <c r="C264" s="14">
        <v>2020</v>
      </c>
      <c r="D264" s="14" t="s">
        <v>123</v>
      </c>
      <c r="E264" s="14" t="str">
        <f t="shared" si="5"/>
        <v>Apr-20</v>
      </c>
      <c r="F264" s="14">
        <v>147.19999999999999</v>
      </c>
      <c r="G264" s="14" t="s">
        <v>48</v>
      </c>
      <c r="H264" s="14">
        <v>146.9</v>
      </c>
      <c r="I264" s="14">
        <v>155.6</v>
      </c>
      <c r="J264" s="14">
        <v>137.1</v>
      </c>
      <c r="K264" s="14">
        <v>147.30000000000001</v>
      </c>
      <c r="L264" s="14">
        <v>162.69999999999999</v>
      </c>
      <c r="M264" s="14">
        <v>150.19999999999999</v>
      </c>
      <c r="N264" s="14">
        <v>119.8</v>
      </c>
      <c r="O264" s="14">
        <v>158.69999999999999</v>
      </c>
      <c r="P264" s="14">
        <v>139.19999999999999</v>
      </c>
      <c r="Q264" s="14" t="s">
        <v>48</v>
      </c>
      <c r="R264" s="14">
        <v>150.1</v>
      </c>
      <c r="S264" s="14" t="s">
        <v>48</v>
      </c>
      <c r="T264" s="14" t="s">
        <v>48</v>
      </c>
      <c r="U264" s="14" t="s">
        <v>48</v>
      </c>
      <c r="V264" s="14" t="s">
        <v>48</v>
      </c>
      <c r="W264" s="14" t="s">
        <v>48</v>
      </c>
      <c r="X264" s="14">
        <v>148.4</v>
      </c>
      <c r="Y264" s="14" t="s">
        <v>48</v>
      </c>
      <c r="Z264" s="14">
        <v>154.30000000000001</v>
      </c>
      <c r="AA264" s="14" t="s">
        <v>48</v>
      </c>
      <c r="AB264" s="14" t="s">
        <v>48</v>
      </c>
      <c r="AC264" s="14" t="s">
        <v>48</v>
      </c>
      <c r="AD264" s="14" t="s">
        <v>48</v>
      </c>
      <c r="AE264" s="14" t="s">
        <v>48</v>
      </c>
      <c r="AF264" s="14" t="s">
        <v>48</v>
      </c>
    </row>
    <row r="265" spans="2:32" hidden="1" x14ac:dyDescent="0.3">
      <c r="B265" s="13" t="s">
        <v>54</v>
      </c>
      <c r="C265" s="14">
        <v>2020</v>
      </c>
      <c r="D265" s="14" t="s">
        <v>123</v>
      </c>
      <c r="E265" s="14" t="str">
        <f t="shared" si="5"/>
        <v>Apr-20</v>
      </c>
      <c r="F265" s="14">
        <v>151.80000000000001</v>
      </c>
      <c r="G265" s="14" t="s">
        <v>48</v>
      </c>
      <c r="H265" s="14">
        <v>151.9</v>
      </c>
      <c r="I265" s="14">
        <v>155.5</v>
      </c>
      <c r="J265" s="14">
        <v>131.6</v>
      </c>
      <c r="K265" s="14">
        <v>152.9</v>
      </c>
      <c r="L265" s="14">
        <v>180</v>
      </c>
      <c r="M265" s="14">
        <v>150.80000000000001</v>
      </c>
      <c r="N265" s="14">
        <v>121.2</v>
      </c>
      <c r="O265" s="14">
        <v>154</v>
      </c>
      <c r="P265" s="14">
        <v>133.5</v>
      </c>
      <c r="Q265" s="14" t="s">
        <v>48</v>
      </c>
      <c r="R265" s="14">
        <v>153.5</v>
      </c>
      <c r="S265" s="14" t="s">
        <v>48</v>
      </c>
      <c r="T265" s="14" t="s">
        <v>48</v>
      </c>
      <c r="U265" s="14" t="s">
        <v>48</v>
      </c>
      <c r="V265" s="14" t="s">
        <v>48</v>
      </c>
      <c r="W265" s="14">
        <v>155.6</v>
      </c>
      <c r="X265" s="14">
        <v>137.1</v>
      </c>
      <c r="Y265" s="14" t="s">
        <v>48</v>
      </c>
      <c r="Z265" s="14">
        <v>144.80000000000001</v>
      </c>
      <c r="AA265" s="14" t="s">
        <v>48</v>
      </c>
      <c r="AB265" s="14" t="s">
        <v>48</v>
      </c>
      <c r="AC265" s="14" t="s">
        <v>48</v>
      </c>
      <c r="AD265" s="14" t="s">
        <v>48</v>
      </c>
      <c r="AE265" s="14" t="s">
        <v>48</v>
      </c>
      <c r="AF265" s="14" t="s">
        <v>48</v>
      </c>
    </row>
    <row r="266" spans="2:32" hidden="1" x14ac:dyDescent="0.3">
      <c r="B266" s="13" t="s">
        <v>73</v>
      </c>
      <c r="C266" s="14">
        <v>2020</v>
      </c>
      <c r="D266" s="14" t="s">
        <v>123</v>
      </c>
      <c r="E266" s="14" t="str">
        <f t="shared" si="5"/>
        <v>Apr-20</v>
      </c>
      <c r="F266" s="14">
        <v>148.69999999999999</v>
      </c>
      <c r="G266" s="14" t="s">
        <v>48</v>
      </c>
      <c r="H266" s="14">
        <v>148.80000000000001</v>
      </c>
      <c r="I266" s="14">
        <v>155.6</v>
      </c>
      <c r="J266" s="14">
        <v>135.1</v>
      </c>
      <c r="K266" s="14">
        <v>149.9</v>
      </c>
      <c r="L266" s="14">
        <v>168.6</v>
      </c>
      <c r="M266" s="14">
        <v>150.4</v>
      </c>
      <c r="N266" s="14">
        <v>120.3</v>
      </c>
      <c r="O266" s="14">
        <v>157.1</v>
      </c>
      <c r="P266" s="14">
        <v>136.80000000000001</v>
      </c>
      <c r="Q266" s="14" t="s">
        <v>48</v>
      </c>
      <c r="R266" s="14">
        <v>151.4</v>
      </c>
      <c r="S266" s="14" t="s">
        <v>48</v>
      </c>
      <c r="T266" s="14" t="s">
        <v>48</v>
      </c>
      <c r="U266" s="14" t="s">
        <v>48</v>
      </c>
      <c r="V266" s="14" t="s">
        <v>48</v>
      </c>
      <c r="W266" s="14">
        <v>155.6</v>
      </c>
      <c r="X266" s="14">
        <v>144.1</v>
      </c>
      <c r="Y266" s="14" t="s">
        <v>48</v>
      </c>
      <c r="Z266" s="14">
        <v>150.69999999999999</v>
      </c>
      <c r="AA266" s="14" t="s">
        <v>48</v>
      </c>
      <c r="AB266" s="14" t="s">
        <v>48</v>
      </c>
      <c r="AC266" s="14" t="s">
        <v>48</v>
      </c>
      <c r="AD266" s="14" t="s">
        <v>48</v>
      </c>
      <c r="AE266" s="14" t="s">
        <v>48</v>
      </c>
      <c r="AF266" s="14" t="s">
        <v>48</v>
      </c>
    </row>
    <row r="267" spans="2:32" hidden="1" x14ac:dyDescent="0.3">
      <c r="B267" s="13" t="s">
        <v>30</v>
      </c>
      <c r="C267" s="14">
        <v>2020</v>
      </c>
      <c r="D267" s="14" t="s">
        <v>136</v>
      </c>
      <c r="E267" s="14" t="str">
        <f t="shared" si="5"/>
        <v>May-20</v>
      </c>
      <c r="F267" s="14" t="s">
        <v>48</v>
      </c>
      <c r="G267" s="14" t="s">
        <v>48</v>
      </c>
      <c r="H267" s="14" t="s">
        <v>48</v>
      </c>
      <c r="I267" s="14" t="s">
        <v>48</v>
      </c>
      <c r="J267" s="14" t="s">
        <v>48</v>
      </c>
      <c r="K267" s="14" t="s">
        <v>48</v>
      </c>
      <c r="L267" s="14" t="s">
        <v>48</v>
      </c>
      <c r="M267" s="14" t="s">
        <v>48</v>
      </c>
      <c r="N267" s="14" t="s">
        <v>48</v>
      </c>
      <c r="O267" s="14" t="s">
        <v>48</v>
      </c>
      <c r="P267" s="14" t="s">
        <v>48</v>
      </c>
      <c r="Q267" s="14" t="s">
        <v>48</v>
      </c>
      <c r="R267" s="14" t="s">
        <v>48</v>
      </c>
      <c r="S267" s="14" t="s">
        <v>48</v>
      </c>
      <c r="T267" s="14" t="s">
        <v>48</v>
      </c>
      <c r="U267" s="14" t="s">
        <v>48</v>
      </c>
      <c r="V267" s="14" t="s">
        <v>48</v>
      </c>
      <c r="W267" s="14" t="s">
        <v>48</v>
      </c>
      <c r="X267" s="14" t="s">
        <v>48</v>
      </c>
      <c r="Y267" s="14" t="s">
        <v>48</v>
      </c>
      <c r="Z267" s="14" t="s">
        <v>48</v>
      </c>
      <c r="AA267" s="14" t="s">
        <v>48</v>
      </c>
      <c r="AB267" s="14" t="s">
        <v>48</v>
      </c>
      <c r="AC267" s="14" t="s">
        <v>48</v>
      </c>
      <c r="AD267" s="14" t="s">
        <v>48</v>
      </c>
      <c r="AE267" s="14" t="s">
        <v>48</v>
      </c>
      <c r="AF267" s="14" t="s">
        <v>48</v>
      </c>
    </row>
    <row r="268" spans="2:32" hidden="1" x14ac:dyDescent="0.3">
      <c r="B268" s="13" t="s">
        <v>54</v>
      </c>
      <c r="C268" s="14">
        <v>2020</v>
      </c>
      <c r="D268" s="14" t="s">
        <v>136</v>
      </c>
      <c r="E268" s="14" t="str">
        <f t="shared" si="5"/>
        <v>May-20</v>
      </c>
      <c r="F268" s="14" t="s">
        <v>48</v>
      </c>
      <c r="G268" s="14" t="s">
        <v>48</v>
      </c>
      <c r="H268" s="14" t="s">
        <v>48</v>
      </c>
      <c r="I268" s="14" t="s">
        <v>48</v>
      </c>
      <c r="J268" s="14" t="s">
        <v>48</v>
      </c>
      <c r="K268" s="14" t="s">
        <v>48</v>
      </c>
      <c r="L268" s="14" t="s">
        <v>48</v>
      </c>
      <c r="M268" s="14" t="s">
        <v>48</v>
      </c>
      <c r="N268" s="14" t="s">
        <v>48</v>
      </c>
      <c r="O268" s="14" t="s">
        <v>48</v>
      </c>
      <c r="P268" s="14" t="s">
        <v>48</v>
      </c>
      <c r="Q268" s="14" t="s">
        <v>48</v>
      </c>
      <c r="R268" s="14" t="s">
        <v>48</v>
      </c>
      <c r="S268" s="14" t="s">
        <v>48</v>
      </c>
      <c r="T268" s="14" t="s">
        <v>48</v>
      </c>
      <c r="U268" s="14" t="s">
        <v>48</v>
      </c>
      <c r="V268" s="14" t="s">
        <v>48</v>
      </c>
      <c r="W268" s="14" t="s">
        <v>48</v>
      </c>
      <c r="X268" s="14" t="s">
        <v>48</v>
      </c>
      <c r="Y268" s="14" t="s">
        <v>48</v>
      </c>
      <c r="Z268" s="14" t="s">
        <v>48</v>
      </c>
      <c r="AA268" s="14" t="s">
        <v>48</v>
      </c>
      <c r="AB268" s="14" t="s">
        <v>48</v>
      </c>
      <c r="AC268" s="14" t="s">
        <v>48</v>
      </c>
      <c r="AD268" s="14" t="s">
        <v>48</v>
      </c>
      <c r="AE268" s="14" t="s">
        <v>48</v>
      </c>
      <c r="AF268" s="14" t="s">
        <v>48</v>
      </c>
    </row>
    <row r="269" spans="2:32" hidden="1" x14ac:dyDescent="0.3">
      <c r="B269" s="13" t="s">
        <v>73</v>
      </c>
      <c r="C269" s="14">
        <v>2020</v>
      </c>
      <c r="D269" s="14" t="s">
        <v>136</v>
      </c>
      <c r="E269" s="14" t="str">
        <f t="shared" si="5"/>
        <v>May-20</v>
      </c>
      <c r="F269" s="14" t="s">
        <v>48</v>
      </c>
      <c r="G269" s="14" t="s">
        <v>48</v>
      </c>
      <c r="H269" s="14" t="s">
        <v>48</v>
      </c>
      <c r="I269" s="14" t="s">
        <v>48</v>
      </c>
      <c r="J269" s="14" t="s">
        <v>48</v>
      </c>
      <c r="K269" s="14" t="s">
        <v>48</v>
      </c>
      <c r="L269" s="14" t="s">
        <v>48</v>
      </c>
      <c r="M269" s="14" t="s">
        <v>48</v>
      </c>
      <c r="N269" s="14" t="s">
        <v>48</v>
      </c>
      <c r="O269" s="14" t="s">
        <v>48</v>
      </c>
      <c r="P269" s="14" t="s">
        <v>48</v>
      </c>
      <c r="Q269" s="14" t="s">
        <v>48</v>
      </c>
      <c r="R269" s="14" t="s">
        <v>48</v>
      </c>
      <c r="S269" s="14" t="s">
        <v>48</v>
      </c>
      <c r="T269" s="14" t="s">
        <v>48</v>
      </c>
      <c r="U269" s="14" t="s">
        <v>48</v>
      </c>
      <c r="V269" s="14" t="s">
        <v>48</v>
      </c>
      <c r="W269" s="14" t="s">
        <v>48</v>
      </c>
      <c r="X269" s="14" t="s">
        <v>48</v>
      </c>
      <c r="Y269" s="14" t="s">
        <v>48</v>
      </c>
      <c r="Z269" s="14" t="s">
        <v>48</v>
      </c>
      <c r="AA269" s="14" t="s">
        <v>48</v>
      </c>
      <c r="AB269" s="14" t="s">
        <v>48</v>
      </c>
      <c r="AC269" s="14" t="s">
        <v>48</v>
      </c>
      <c r="AD269" s="14" t="s">
        <v>48</v>
      </c>
      <c r="AE269" s="14" t="s">
        <v>48</v>
      </c>
      <c r="AF269" s="14" t="s">
        <v>48</v>
      </c>
    </row>
    <row r="270" spans="2:32" hidden="1" x14ac:dyDescent="0.3">
      <c r="B270" s="13" t="s">
        <v>30</v>
      </c>
      <c r="C270" s="14">
        <v>2020</v>
      </c>
      <c r="D270" s="14" t="s">
        <v>146</v>
      </c>
      <c r="E270" s="14" t="str">
        <f t="shared" si="5"/>
        <v>Jun-20</v>
      </c>
      <c r="F270" s="14">
        <v>148.19999999999999</v>
      </c>
      <c r="G270" s="14">
        <v>190.3</v>
      </c>
      <c r="H270" s="14">
        <v>149.4</v>
      </c>
      <c r="I270" s="14">
        <v>153.30000000000001</v>
      </c>
      <c r="J270" s="14">
        <v>138.19999999999999</v>
      </c>
      <c r="K270" s="14">
        <v>143.19999999999999</v>
      </c>
      <c r="L270" s="14">
        <v>148.9</v>
      </c>
      <c r="M270" s="14">
        <v>150.30000000000001</v>
      </c>
      <c r="N270" s="14">
        <v>113.2</v>
      </c>
      <c r="O270" s="14">
        <v>159.80000000000001</v>
      </c>
      <c r="P270" s="14">
        <v>142.1</v>
      </c>
      <c r="Q270" s="14">
        <v>161.80000000000001</v>
      </c>
      <c r="R270" s="14">
        <v>152.30000000000001</v>
      </c>
      <c r="S270" s="14">
        <v>182.4</v>
      </c>
      <c r="T270" s="14">
        <v>154.69999999999999</v>
      </c>
      <c r="U270" s="14">
        <v>150</v>
      </c>
      <c r="V270" s="14">
        <v>154.1</v>
      </c>
      <c r="W270" s="14" t="s">
        <v>48</v>
      </c>
      <c r="X270" s="14">
        <v>144.9</v>
      </c>
      <c r="Y270" s="14">
        <v>151.69999999999999</v>
      </c>
      <c r="Z270" s="14">
        <v>158.19999999999999</v>
      </c>
      <c r="AA270" s="14">
        <v>141.4</v>
      </c>
      <c r="AB270" s="14">
        <v>153.19999999999999</v>
      </c>
      <c r="AC270" s="14">
        <v>161.80000000000001</v>
      </c>
      <c r="AD270" s="14">
        <v>151.19999999999999</v>
      </c>
      <c r="AE270" s="14">
        <v>151.69999999999999</v>
      </c>
      <c r="AF270" s="14">
        <v>152.69999999999999</v>
      </c>
    </row>
    <row r="271" spans="2:32" hidden="1" x14ac:dyDescent="0.3">
      <c r="B271" s="13" t="s">
        <v>54</v>
      </c>
      <c r="C271" s="14">
        <v>2020</v>
      </c>
      <c r="D271" s="14" t="s">
        <v>146</v>
      </c>
      <c r="E271" s="14" t="str">
        <f t="shared" si="5"/>
        <v>Jun-20</v>
      </c>
      <c r="F271" s="14">
        <v>152.69999999999999</v>
      </c>
      <c r="G271" s="14">
        <v>197</v>
      </c>
      <c r="H271" s="14">
        <v>154.6</v>
      </c>
      <c r="I271" s="14">
        <v>153.4</v>
      </c>
      <c r="J271" s="14">
        <v>132.9</v>
      </c>
      <c r="K271" s="14">
        <v>151.80000000000001</v>
      </c>
      <c r="L271" s="14">
        <v>171.2</v>
      </c>
      <c r="M271" s="14">
        <v>152</v>
      </c>
      <c r="N271" s="14">
        <v>116.3</v>
      </c>
      <c r="O271" s="14">
        <v>158.80000000000001</v>
      </c>
      <c r="P271" s="14">
        <v>135.6</v>
      </c>
      <c r="Q271" s="14">
        <v>161.69999999999999</v>
      </c>
      <c r="R271" s="14">
        <v>157</v>
      </c>
      <c r="S271" s="14">
        <v>186.7</v>
      </c>
      <c r="T271" s="14">
        <v>149.1</v>
      </c>
      <c r="U271" s="14">
        <v>136.6</v>
      </c>
      <c r="V271" s="14">
        <v>147.19999999999999</v>
      </c>
      <c r="W271" s="14">
        <v>154.69999999999999</v>
      </c>
      <c r="X271" s="14">
        <v>137.1</v>
      </c>
      <c r="Y271" s="14">
        <v>140.4</v>
      </c>
      <c r="Z271" s="14">
        <v>148.1</v>
      </c>
      <c r="AA271" s="14">
        <v>129.30000000000001</v>
      </c>
      <c r="AB271" s="14">
        <v>144.5</v>
      </c>
      <c r="AC271" s="14">
        <v>152.5</v>
      </c>
      <c r="AD271" s="14">
        <v>152.19999999999999</v>
      </c>
      <c r="AE271" s="14">
        <v>142</v>
      </c>
      <c r="AF271" s="14">
        <v>150.80000000000001</v>
      </c>
    </row>
    <row r="272" spans="2:32" hidden="1" x14ac:dyDescent="0.3">
      <c r="B272" s="13" t="s">
        <v>73</v>
      </c>
      <c r="C272" s="14">
        <v>2020</v>
      </c>
      <c r="D272" s="14" t="s">
        <v>146</v>
      </c>
      <c r="E272" s="14" t="str">
        <f t="shared" si="5"/>
        <v>Jun-20</v>
      </c>
      <c r="F272" s="14">
        <v>149.6</v>
      </c>
      <c r="G272" s="14">
        <v>192.7</v>
      </c>
      <c r="H272" s="14">
        <v>151.4</v>
      </c>
      <c r="I272" s="14">
        <v>153.30000000000001</v>
      </c>
      <c r="J272" s="14">
        <v>136.30000000000001</v>
      </c>
      <c r="K272" s="14">
        <v>147.19999999999999</v>
      </c>
      <c r="L272" s="14">
        <v>156.5</v>
      </c>
      <c r="M272" s="14">
        <v>150.9</v>
      </c>
      <c r="N272" s="14">
        <v>114.2</v>
      </c>
      <c r="O272" s="14">
        <v>159.5</v>
      </c>
      <c r="P272" s="14">
        <v>139.4</v>
      </c>
      <c r="Q272" s="14">
        <v>161.80000000000001</v>
      </c>
      <c r="R272" s="14">
        <v>154</v>
      </c>
      <c r="S272" s="14">
        <v>183.5</v>
      </c>
      <c r="T272" s="14">
        <v>152.5</v>
      </c>
      <c r="U272" s="14">
        <v>144.4</v>
      </c>
      <c r="V272" s="14">
        <v>151.4</v>
      </c>
      <c r="W272" s="14">
        <v>154.69999999999999</v>
      </c>
      <c r="X272" s="14">
        <v>141.9</v>
      </c>
      <c r="Y272" s="14">
        <v>146.4</v>
      </c>
      <c r="Z272" s="14">
        <v>154.4</v>
      </c>
      <c r="AA272" s="14">
        <v>135</v>
      </c>
      <c r="AB272" s="14">
        <v>148.30000000000001</v>
      </c>
      <c r="AC272" s="14">
        <v>156.4</v>
      </c>
      <c r="AD272" s="14">
        <v>151.6</v>
      </c>
      <c r="AE272" s="14">
        <v>147</v>
      </c>
      <c r="AF272" s="14">
        <v>151.80000000000001</v>
      </c>
    </row>
    <row r="273" spans="2:32" hidden="1" x14ac:dyDescent="0.3">
      <c r="B273" s="13" t="s">
        <v>30</v>
      </c>
      <c r="C273" s="14">
        <v>2020</v>
      </c>
      <c r="D273" s="14" t="s">
        <v>163</v>
      </c>
      <c r="E273" s="14" t="str">
        <f t="shared" si="5"/>
        <v>Jul-20</v>
      </c>
      <c r="F273" s="14">
        <v>148.19999999999999</v>
      </c>
      <c r="G273" s="14">
        <v>190.3</v>
      </c>
      <c r="H273" s="14">
        <v>149.4</v>
      </c>
      <c r="I273" s="14">
        <v>153.30000000000001</v>
      </c>
      <c r="J273" s="14">
        <v>138.19999999999999</v>
      </c>
      <c r="K273" s="14">
        <v>143.19999999999999</v>
      </c>
      <c r="L273" s="14">
        <v>148.9</v>
      </c>
      <c r="M273" s="14">
        <v>150.30000000000001</v>
      </c>
      <c r="N273" s="14">
        <v>113.2</v>
      </c>
      <c r="O273" s="14">
        <v>159.80000000000001</v>
      </c>
      <c r="P273" s="14">
        <v>142.1</v>
      </c>
      <c r="Q273" s="14">
        <v>161.80000000000001</v>
      </c>
      <c r="R273" s="14">
        <v>152.30000000000001</v>
      </c>
      <c r="S273" s="14">
        <v>182.4</v>
      </c>
      <c r="T273" s="14">
        <v>154.69999999999999</v>
      </c>
      <c r="U273" s="14">
        <v>150</v>
      </c>
      <c r="V273" s="14">
        <v>154.1</v>
      </c>
      <c r="W273" s="14" t="s">
        <v>48</v>
      </c>
      <c r="X273" s="14">
        <v>144.9</v>
      </c>
      <c r="Y273" s="14">
        <v>151.69999999999999</v>
      </c>
      <c r="Z273" s="14">
        <v>158.19999999999999</v>
      </c>
      <c r="AA273" s="14">
        <v>141.4</v>
      </c>
      <c r="AB273" s="14">
        <v>153.19999999999999</v>
      </c>
      <c r="AC273" s="14">
        <v>161.80000000000001</v>
      </c>
      <c r="AD273" s="14">
        <v>151.19999999999999</v>
      </c>
      <c r="AE273" s="14">
        <v>151.69999999999999</v>
      </c>
      <c r="AF273" s="14">
        <v>152.69999999999999</v>
      </c>
    </row>
    <row r="274" spans="2:32" hidden="1" x14ac:dyDescent="0.3">
      <c r="B274" s="13" t="s">
        <v>54</v>
      </c>
      <c r="C274" s="14">
        <v>2020</v>
      </c>
      <c r="D274" s="14" t="s">
        <v>163</v>
      </c>
      <c r="E274" s="14" t="str">
        <f t="shared" si="5"/>
        <v>Jul-20</v>
      </c>
      <c r="F274" s="14">
        <v>152.69999999999999</v>
      </c>
      <c r="G274" s="14">
        <v>197</v>
      </c>
      <c r="H274" s="14">
        <v>154.6</v>
      </c>
      <c r="I274" s="14">
        <v>153.4</v>
      </c>
      <c r="J274" s="14">
        <v>132.9</v>
      </c>
      <c r="K274" s="14">
        <v>151.80000000000001</v>
      </c>
      <c r="L274" s="14">
        <v>171.2</v>
      </c>
      <c r="M274" s="14">
        <v>152</v>
      </c>
      <c r="N274" s="14">
        <v>116.3</v>
      </c>
      <c r="O274" s="14">
        <v>158.80000000000001</v>
      </c>
      <c r="P274" s="14">
        <v>135.6</v>
      </c>
      <c r="Q274" s="14">
        <v>161.69999999999999</v>
      </c>
      <c r="R274" s="14">
        <v>157</v>
      </c>
      <c r="S274" s="14">
        <v>186.7</v>
      </c>
      <c r="T274" s="14">
        <v>149.1</v>
      </c>
      <c r="U274" s="14">
        <v>136.6</v>
      </c>
      <c r="V274" s="14">
        <v>147.19999999999999</v>
      </c>
      <c r="W274" s="14">
        <v>154.69999999999999</v>
      </c>
      <c r="X274" s="14">
        <v>137.1</v>
      </c>
      <c r="Y274" s="14">
        <v>140.4</v>
      </c>
      <c r="Z274" s="14">
        <v>148.1</v>
      </c>
      <c r="AA274" s="14">
        <v>129.30000000000001</v>
      </c>
      <c r="AB274" s="14">
        <v>144.5</v>
      </c>
      <c r="AC274" s="14">
        <v>152.5</v>
      </c>
      <c r="AD274" s="14">
        <v>152.19999999999999</v>
      </c>
      <c r="AE274" s="14">
        <v>142</v>
      </c>
      <c r="AF274" s="14">
        <v>150.80000000000001</v>
      </c>
    </row>
    <row r="275" spans="2:32" hidden="1" x14ac:dyDescent="0.3">
      <c r="B275" s="13" t="s">
        <v>73</v>
      </c>
      <c r="C275" s="14">
        <v>2020</v>
      </c>
      <c r="D275" s="14" t="s">
        <v>163</v>
      </c>
      <c r="E275" s="14" t="str">
        <f t="shared" si="5"/>
        <v>Jul-20</v>
      </c>
      <c r="F275" s="14">
        <v>149.6</v>
      </c>
      <c r="G275" s="14">
        <v>192.7</v>
      </c>
      <c r="H275" s="14">
        <v>151.4</v>
      </c>
      <c r="I275" s="14">
        <v>153.30000000000001</v>
      </c>
      <c r="J275" s="14">
        <v>136.30000000000001</v>
      </c>
      <c r="K275" s="14">
        <v>147.19999999999999</v>
      </c>
      <c r="L275" s="14">
        <v>156.5</v>
      </c>
      <c r="M275" s="14">
        <v>150.9</v>
      </c>
      <c r="N275" s="14">
        <v>114.2</v>
      </c>
      <c r="O275" s="14">
        <v>159.5</v>
      </c>
      <c r="P275" s="14">
        <v>139.4</v>
      </c>
      <c r="Q275" s="14">
        <v>161.80000000000001</v>
      </c>
      <c r="R275" s="14">
        <v>154</v>
      </c>
      <c r="S275" s="14">
        <v>183.5</v>
      </c>
      <c r="T275" s="14">
        <v>152.5</v>
      </c>
      <c r="U275" s="14">
        <v>144.4</v>
      </c>
      <c r="V275" s="14">
        <v>151.4</v>
      </c>
      <c r="W275" s="14">
        <v>154.69999999999999</v>
      </c>
      <c r="X275" s="14">
        <v>141.9</v>
      </c>
      <c r="Y275" s="14">
        <v>146.4</v>
      </c>
      <c r="Z275" s="14">
        <v>154.4</v>
      </c>
      <c r="AA275" s="14">
        <v>135</v>
      </c>
      <c r="AB275" s="14">
        <v>148.30000000000001</v>
      </c>
      <c r="AC275" s="14">
        <v>156.4</v>
      </c>
      <c r="AD275" s="14">
        <v>151.6</v>
      </c>
      <c r="AE275" s="14">
        <v>147</v>
      </c>
      <c r="AF275" s="14">
        <v>151.80000000000001</v>
      </c>
    </row>
    <row r="276" spans="2:32" hidden="1" x14ac:dyDescent="0.3">
      <c r="B276" s="13" t="s">
        <v>30</v>
      </c>
      <c r="C276" s="14">
        <v>2020</v>
      </c>
      <c r="D276" s="14" t="s">
        <v>182</v>
      </c>
      <c r="E276" s="14" t="str">
        <f t="shared" si="5"/>
        <v>Aug-20</v>
      </c>
      <c r="F276" s="14">
        <v>147.6</v>
      </c>
      <c r="G276" s="14">
        <v>187.2</v>
      </c>
      <c r="H276" s="14">
        <v>148.4</v>
      </c>
      <c r="I276" s="14">
        <v>153.30000000000001</v>
      </c>
      <c r="J276" s="14">
        <v>139.80000000000001</v>
      </c>
      <c r="K276" s="14">
        <v>146.9</v>
      </c>
      <c r="L276" s="14">
        <v>171</v>
      </c>
      <c r="M276" s="14">
        <v>149.9</v>
      </c>
      <c r="N276" s="14">
        <v>114.2</v>
      </c>
      <c r="O276" s="14">
        <v>160</v>
      </c>
      <c r="P276" s="14">
        <v>143.5</v>
      </c>
      <c r="Q276" s="14">
        <v>161.5</v>
      </c>
      <c r="R276" s="14">
        <v>155.30000000000001</v>
      </c>
      <c r="S276" s="14">
        <v>180.9</v>
      </c>
      <c r="T276" s="14">
        <v>155.1</v>
      </c>
      <c r="U276" s="14">
        <v>149.30000000000001</v>
      </c>
      <c r="V276" s="14">
        <v>154.30000000000001</v>
      </c>
      <c r="W276" s="14" t="s">
        <v>48</v>
      </c>
      <c r="X276" s="14">
        <v>145.80000000000001</v>
      </c>
      <c r="Y276" s="14">
        <v>151.9</v>
      </c>
      <c r="Z276" s="14">
        <v>158.80000000000001</v>
      </c>
      <c r="AA276" s="14">
        <v>143.6</v>
      </c>
      <c r="AB276" s="14">
        <v>152.19999999999999</v>
      </c>
      <c r="AC276" s="14">
        <v>162.69999999999999</v>
      </c>
      <c r="AD276" s="14">
        <v>153.6</v>
      </c>
      <c r="AE276" s="14">
        <v>153</v>
      </c>
      <c r="AF276" s="14">
        <v>154.69999999999999</v>
      </c>
    </row>
    <row r="277" spans="2:32" hidden="1" x14ac:dyDescent="0.3">
      <c r="B277" s="13" t="s">
        <v>54</v>
      </c>
      <c r="C277" s="14">
        <v>2020</v>
      </c>
      <c r="D277" s="14" t="s">
        <v>182</v>
      </c>
      <c r="E277" s="14" t="str">
        <f t="shared" si="5"/>
        <v>Aug-20</v>
      </c>
      <c r="F277" s="14">
        <v>151.6</v>
      </c>
      <c r="G277" s="14">
        <v>197.8</v>
      </c>
      <c r="H277" s="14">
        <v>154.5</v>
      </c>
      <c r="I277" s="14">
        <v>153.4</v>
      </c>
      <c r="J277" s="14">
        <v>133.4</v>
      </c>
      <c r="K277" s="14">
        <v>154.5</v>
      </c>
      <c r="L277" s="14">
        <v>191.9</v>
      </c>
      <c r="M277" s="14">
        <v>151.30000000000001</v>
      </c>
      <c r="N277" s="14">
        <v>116.8</v>
      </c>
      <c r="O277" s="14">
        <v>160</v>
      </c>
      <c r="P277" s="14">
        <v>136.5</v>
      </c>
      <c r="Q277" s="14">
        <v>163.30000000000001</v>
      </c>
      <c r="R277" s="14">
        <v>159.9</v>
      </c>
      <c r="S277" s="14">
        <v>187.2</v>
      </c>
      <c r="T277" s="14">
        <v>150</v>
      </c>
      <c r="U277" s="14">
        <v>135.19999999999999</v>
      </c>
      <c r="V277" s="14">
        <v>147.80000000000001</v>
      </c>
      <c r="W277" s="14">
        <v>155.5</v>
      </c>
      <c r="X277" s="14">
        <v>138.30000000000001</v>
      </c>
      <c r="Y277" s="14">
        <v>144.5</v>
      </c>
      <c r="Z277" s="14">
        <v>148.69999999999999</v>
      </c>
      <c r="AA277" s="14">
        <v>133.9</v>
      </c>
      <c r="AB277" s="14">
        <v>141.19999999999999</v>
      </c>
      <c r="AC277" s="14">
        <v>155.5</v>
      </c>
      <c r="AD277" s="14">
        <v>155.19999999999999</v>
      </c>
      <c r="AE277" s="14">
        <v>144.80000000000001</v>
      </c>
      <c r="AF277" s="14">
        <v>152.9</v>
      </c>
    </row>
    <row r="278" spans="2:32" hidden="1" x14ac:dyDescent="0.3">
      <c r="B278" s="13" t="s">
        <v>73</v>
      </c>
      <c r="C278" s="14">
        <v>2020</v>
      </c>
      <c r="D278" s="14" t="s">
        <v>182</v>
      </c>
      <c r="E278" s="14" t="str">
        <f t="shared" si="5"/>
        <v>Aug-20</v>
      </c>
      <c r="F278" s="14">
        <v>148.9</v>
      </c>
      <c r="G278" s="14">
        <v>190.9</v>
      </c>
      <c r="H278" s="14">
        <v>150.80000000000001</v>
      </c>
      <c r="I278" s="14">
        <v>153.30000000000001</v>
      </c>
      <c r="J278" s="14">
        <v>137.4</v>
      </c>
      <c r="K278" s="14">
        <v>150.4</v>
      </c>
      <c r="L278" s="14">
        <v>178.1</v>
      </c>
      <c r="M278" s="14">
        <v>150.4</v>
      </c>
      <c r="N278" s="14">
        <v>115.1</v>
      </c>
      <c r="O278" s="14">
        <v>160</v>
      </c>
      <c r="P278" s="14">
        <v>140.6</v>
      </c>
      <c r="Q278" s="14">
        <v>162.30000000000001</v>
      </c>
      <c r="R278" s="14">
        <v>157</v>
      </c>
      <c r="S278" s="14">
        <v>182.6</v>
      </c>
      <c r="T278" s="14">
        <v>153.1</v>
      </c>
      <c r="U278" s="14">
        <v>143.4</v>
      </c>
      <c r="V278" s="14">
        <v>151.69999999999999</v>
      </c>
      <c r="W278" s="14">
        <v>155.5</v>
      </c>
      <c r="X278" s="14">
        <v>143</v>
      </c>
      <c r="Y278" s="14">
        <v>148.4</v>
      </c>
      <c r="Z278" s="14">
        <v>155</v>
      </c>
      <c r="AA278" s="14">
        <v>138.5</v>
      </c>
      <c r="AB278" s="14">
        <v>146</v>
      </c>
      <c r="AC278" s="14">
        <v>158.5</v>
      </c>
      <c r="AD278" s="14">
        <v>154.30000000000001</v>
      </c>
      <c r="AE278" s="14">
        <v>149</v>
      </c>
      <c r="AF278" s="14">
        <v>153.9</v>
      </c>
    </row>
    <row r="279" spans="2:32" hidden="1" x14ac:dyDescent="0.3">
      <c r="B279" s="13" t="s">
        <v>30</v>
      </c>
      <c r="C279" s="14">
        <v>2020</v>
      </c>
      <c r="D279" s="14" t="s">
        <v>197</v>
      </c>
      <c r="E279" s="14" t="str">
        <f t="shared" si="5"/>
        <v>Sep-20</v>
      </c>
      <c r="F279" s="14">
        <v>146.9</v>
      </c>
      <c r="G279" s="14">
        <v>183.9</v>
      </c>
      <c r="H279" s="14">
        <v>149.5</v>
      </c>
      <c r="I279" s="14">
        <v>153.4</v>
      </c>
      <c r="J279" s="14">
        <v>140.4</v>
      </c>
      <c r="K279" s="14">
        <v>147</v>
      </c>
      <c r="L279" s="14">
        <v>178.8</v>
      </c>
      <c r="M279" s="14">
        <v>149.30000000000001</v>
      </c>
      <c r="N279" s="14">
        <v>115.1</v>
      </c>
      <c r="O279" s="14">
        <v>160</v>
      </c>
      <c r="P279" s="14">
        <v>145.4</v>
      </c>
      <c r="Q279" s="14">
        <v>161.6</v>
      </c>
      <c r="R279" s="14">
        <v>156.1</v>
      </c>
      <c r="S279" s="14">
        <v>182.9</v>
      </c>
      <c r="T279" s="14">
        <v>155.4</v>
      </c>
      <c r="U279" s="14">
        <v>149.9</v>
      </c>
      <c r="V279" s="14">
        <v>154.6</v>
      </c>
      <c r="W279" s="14" t="s">
        <v>48</v>
      </c>
      <c r="X279" s="14">
        <v>146.4</v>
      </c>
      <c r="Y279" s="14">
        <v>151.6</v>
      </c>
      <c r="Z279" s="14">
        <v>159.1</v>
      </c>
      <c r="AA279" s="14">
        <v>144.6</v>
      </c>
      <c r="AB279" s="14">
        <v>152.80000000000001</v>
      </c>
      <c r="AC279" s="14">
        <v>161.1</v>
      </c>
      <c r="AD279" s="14">
        <v>157.4</v>
      </c>
      <c r="AE279" s="14">
        <v>153.69999999999999</v>
      </c>
      <c r="AF279" s="14">
        <v>155.4</v>
      </c>
    </row>
    <row r="280" spans="2:32" hidden="1" x14ac:dyDescent="0.3">
      <c r="B280" s="13" t="s">
        <v>54</v>
      </c>
      <c r="C280" s="14">
        <v>2020</v>
      </c>
      <c r="D280" s="14" t="s">
        <v>197</v>
      </c>
      <c r="E280" s="14" t="str">
        <f t="shared" si="5"/>
        <v>Sep-20</v>
      </c>
      <c r="F280" s="14">
        <v>151.5</v>
      </c>
      <c r="G280" s="14">
        <v>193.1</v>
      </c>
      <c r="H280" s="14">
        <v>157.30000000000001</v>
      </c>
      <c r="I280" s="14">
        <v>153.9</v>
      </c>
      <c r="J280" s="14">
        <v>134.4</v>
      </c>
      <c r="K280" s="14">
        <v>155.4</v>
      </c>
      <c r="L280" s="14">
        <v>202</v>
      </c>
      <c r="M280" s="14">
        <v>150.80000000000001</v>
      </c>
      <c r="N280" s="14">
        <v>118.9</v>
      </c>
      <c r="O280" s="14">
        <v>160.9</v>
      </c>
      <c r="P280" s="14">
        <v>137.69999999999999</v>
      </c>
      <c r="Q280" s="14">
        <v>164.4</v>
      </c>
      <c r="R280" s="14">
        <v>161.30000000000001</v>
      </c>
      <c r="S280" s="14">
        <v>188.7</v>
      </c>
      <c r="T280" s="14">
        <v>150.19999999999999</v>
      </c>
      <c r="U280" s="14">
        <v>136.30000000000001</v>
      </c>
      <c r="V280" s="14">
        <v>148.1</v>
      </c>
      <c r="W280" s="14">
        <v>156.30000000000001</v>
      </c>
      <c r="X280" s="14">
        <v>137.19999999999999</v>
      </c>
      <c r="Y280" s="14">
        <v>145.4</v>
      </c>
      <c r="Z280" s="14">
        <v>150</v>
      </c>
      <c r="AA280" s="14">
        <v>135.1</v>
      </c>
      <c r="AB280" s="14">
        <v>141.80000000000001</v>
      </c>
      <c r="AC280" s="14">
        <v>154.9</v>
      </c>
      <c r="AD280" s="14">
        <v>159.80000000000001</v>
      </c>
      <c r="AE280" s="14">
        <v>146</v>
      </c>
      <c r="AF280" s="14">
        <v>154</v>
      </c>
    </row>
    <row r="281" spans="2:32" hidden="1" x14ac:dyDescent="0.3">
      <c r="B281" s="13" t="s">
        <v>73</v>
      </c>
      <c r="C281" s="14">
        <v>2020</v>
      </c>
      <c r="D281" s="14" t="s">
        <v>197</v>
      </c>
      <c r="E281" s="14" t="str">
        <f t="shared" si="5"/>
        <v>Sep-20</v>
      </c>
      <c r="F281" s="14">
        <v>148.4</v>
      </c>
      <c r="G281" s="14">
        <v>187.1</v>
      </c>
      <c r="H281" s="14">
        <v>152.5</v>
      </c>
      <c r="I281" s="14">
        <v>153.6</v>
      </c>
      <c r="J281" s="14">
        <v>138.19999999999999</v>
      </c>
      <c r="K281" s="14">
        <v>150.9</v>
      </c>
      <c r="L281" s="14">
        <v>186.7</v>
      </c>
      <c r="M281" s="14">
        <v>149.80000000000001</v>
      </c>
      <c r="N281" s="14">
        <v>116.4</v>
      </c>
      <c r="O281" s="14">
        <v>160.30000000000001</v>
      </c>
      <c r="P281" s="14">
        <v>142.19999999999999</v>
      </c>
      <c r="Q281" s="14">
        <v>162.9</v>
      </c>
      <c r="R281" s="14">
        <v>158</v>
      </c>
      <c r="S281" s="14">
        <v>184.4</v>
      </c>
      <c r="T281" s="14">
        <v>153.4</v>
      </c>
      <c r="U281" s="14">
        <v>144.30000000000001</v>
      </c>
      <c r="V281" s="14">
        <v>152</v>
      </c>
      <c r="W281" s="14">
        <v>156.30000000000001</v>
      </c>
      <c r="X281" s="14">
        <v>142.9</v>
      </c>
      <c r="Y281" s="14">
        <v>148.69999999999999</v>
      </c>
      <c r="Z281" s="14">
        <v>155.6</v>
      </c>
      <c r="AA281" s="14">
        <v>139.6</v>
      </c>
      <c r="AB281" s="14">
        <v>146.6</v>
      </c>
      <c r="AC281" s="14">
        <v>157.5</v>
      </c>
      <c r="AD281" s="14">
        <v>158.4</v>
      </c>
      <c r="AE281" s="14">
        <v>150</v>
      </c>
      <c r="AF281" s="14">
        <v>154.69999999999999</v>
      </c>
    </row>
    <row r="282" spans="2:32" hidden="1" x14ac:dyDescent="0.3">
      <c r="B282" s="13" t="s">
        <v>30</v>
      </c>
      <c r="C282" s="14">
        <v>2020</v>
      </c>
      <c r="D282" s="14" t="s">
        <v>207</v>
      </c>
      <c r="E282" s="14" t="str">
        <f t="shared" si="5"/>
        <v>Oct-20</v>
      </c>
      <c r="F282" s="14">
        <v>146</v>
      </c>
      <c r="G282" s="14">
        <v>186.3</v>
      </c>
      <c r="H282" s="14">
        <v>159.19999999999999</v>
      </c>
      <c r="I282" s="14">
        <v>153.6</v>
      </c>
      <c r="J282" s="14">
        <v>142.6</v>
      </c>
      <c r="K282" s="14">
        <v>147.19999999999999</v>
      </c>
      <c r="L282" s="14">
        <v>200.6</v>
      </c>
      <c r="M282" s="14">
        <v>150.30000000000001</v>
      </c>
      <c r="N282" s="14">
        <v>115.3</v>
      </c>
      <c r="O282" s="14">
        <v>160.9</v>
      </c>
      <c r="P282" s="14">
        <v>147.4</v>
      </c>
      <c r="Q282" s="14">
        <v>161.9</v>
      </c>
      <c r="R282" s="14">
        <v>159.6</v>
      </c>
      <c r="S282" s="14">
        <v>182.7</v>
      </c>
      <c r="T282" s="14">
        <v>155.69999999999999</v>
      </c>
      <c r="U282" s="14">
        <v>150.6</v>
      </c>
      <c r="V282" s="14">
        <v>155</v>
      </c>
      <c r="W282" s="14" t="s">
        <v>48</v>
      </c>
      <c r="X282" s="14">
        <v>146.80000000000001</v>
      </c>
      <c r="Y282" s="14">
        <v>152</v>
      </c>
      <c r="Z282" s="14">
        <v>159.5</v>
      </c>
      <c r="AA282" s="14">
        <v>146.4</v>
      </c>
      <c r="AB282" s="14">
        <v>152.4</v>
      </c>
      <c r="AC282" s="14">
        <v>162.5</v>
      </c>
      <c r="AD282" s="14">
        <v>156.19999999999999</v>
      </c>
      <c r="AE282" s="14">
        <v>154.30000000000001</v>
      </c>
      <c r="AF282" s="14">
        <v>157.5</v>
      </c>
    </row>
    <row r="283" spans="2:32" hidden="1" x14ac:dyDescent="0.3">
      <c r="B283" s="13" t="s">
        <v>54</v>
      </c>
      <c r="C283" s="14">
        <v>2020</v>
      </c>
      <c r="D283" s="14" t="s">
        <v>207</v>
      </c>
      <c r="E283" s="14" t="str">
        <f t="shared" si="5"/>
        <v>Oct-20</v>
      </c>
      <c r="F283" s="14">
        <v>150.6</v>
      </c>
      <c r="G283" s="14">
        <v>193.7</v>
      </c>
      <c r="H283" s="14">
        <v>164.8</v>
      </c>
      <c r="I283" s="14">
        <v>153.69999999999999</v>
      </c>
      <c r="J283" s="14">
        <v>135.69999999999999</v>
      </c>
      <c r="K283" s="14">
        <v>155.69999999999999</v>
      </c>
      <c r="L283" s="14">
        <v>226</v>
      </c>
      <c r="M283" s="14">
        <v>152.19999999999999</v>
      </c>
      <c r="N283" s="14">
        <v>118.1</v>
      </c>
      <c r="O283" s="14">
        <v>161.30000000000001</v>
      </c>
      <c r="P283" s="14">
        <v>139.19999999999999</v>
      </c>
      <c r="Q283" s="14">
        <v>164.8</v>
      </c>
      <c r="R283" s="14">
        <v>164.4</v>
      </c>
      <c r="S283" s="14">
        <v>188.7</v>
      </c>
      <c r="T283" s="14">
        <v>150.5</v>
      </c>
      <c r="U283" s="14">
        <v>136.1</v>
      </c>
      <c r="V283" s="14">
        <v>148.30000000000001</v>
      </c>
      <c r="W283" s="14">
        <v>156.5</v>
      </c>
      <c r="X283" s="14">
        <v>137.1</v>
      </c>
      <c r="Y283" s="14">
        <v>145.1</v>
      </c>
      <c r="Z283" s="14">
        <v>151</v>
      </c>
      <c r="AA283" s="14">
        <v>135.4</v>
      </c>
      <c r="AB283" s="14">
        <v>142</v>
      </c>
      <c r="AC283" s="14">
        <v>155.69999999999999</v>
      </c>
      <c r="AD283" s="14">
        <v>158.1</v>
      </c>
      <c r="AE283" s="14">
        <v>146.19999999999999</v>
      </c>
      <c r="AF283" s="14">
        <v>155.19999999999999</v>
      </c>
    </row>
    <row r="284" spans="2:32" hidden="1" x14ac:dyDescent="0.3">
      <c r="B284" s="13" t="s">
        <v>73</v>
      </c>
      <c r="C284" s="14">
        <v>2020</v>
      </c>
      <c r="D284" s="14" t="s">
        <v>207</v>
      </c>
      <c r="E284" s="14" t="str">
        <f t="shared" si="5"/>
        <v>Oct-20</v>
      </c>
      <c r="F284" s="14">
        <v>147.5</v>
      </c>
      <c r="G284" s="14">
        <v>188.9</v>
      </c>
      <c r="H284" s="14">
        <v>161.4</v>
      </c>
      <c r="I284" s="14">
        <v>153.6</v>
      </c>
      <c r="J284" s="14">
        <v>140.1</v>
      </c>
      <c r="K284" s="14">
        <v>151.19999999999999</v>
      </c>
      <c r="L284" s="14">
        <v>209.2</v>
      </c>
      <c r="M284" s="14">
        <v>150.9</v>
      </c>
      <c r="N284" s="14">
        <v>116.2</v>
      </c>
      <c r="O284" s="14">
        <v>161</v>
      </c>
      <c r="P284" s="14">
        <v>144</v>
      </c>
      <c r="Q284" s="14">
        <v>163.19999999999999</v>
      </c>
      <c r="R284" s="14">
        <v>161.4</v>
      </c>
      <c r="S284" s="14">
        <v>184.3</v>
      </c>
      <c r="T284" s="14">
        <v>153.69999999999999</v>
      </c>
      <c r="U284" s="14">
        <v>144.6</v>
      </c>
      <c r="V284" s="14">
        <v>152.30000000000001</v>
      </c>
      <c r="W284" s="14">
        <v>156.5</v>
      </c>
      <c r="X284" s="14">
        <v>143.1</v>
      </c>
      <c r="Y284" s="14">
        <v>148.69999999999999</v>
      </c>
      <c r="Z284" s="14">
        <v>156.30000000000001</v>
      </c>
      <c r="AA284" s="14">
        <v>140.6</v>
      </c>
      <c r="AB284" s="14">
        <v>146.5</v>
      </c>
      <c r="AC284" s="14">
        <v>158.5</v>
      </c>
      <c r="AD284" s="14">
        <v>157</v>
      </c>
      <c r="AE284" s="14">
        <v>150.4</v>
      </c>
      <c r="AF284" s="14">
        <v>156.4</v>
      </c>
    </row>
    <row r="285" spans="2:32" hidden="1" x14ac:dyDescent="0.3">
      <c r="B285" s="13" t="s">
        <v>30</v>
      </c>
      <c r="C285" s="14">
        <v>2020</v>
      </c>
      <c r="D285" s="14" t="s">
        <v>233</v>
      </c>
      <c r="E285" s="14" t="str">
        <f t="shared" si="5"/>
        <v>Nov-20</v>
      </c>
      <c r="F285" s="14">
        <v>145.4</v>
      </c>
      <c r="G285" s="14">
        <v>188.6</v>
      </c>
      <c r="H285" s="14">
        <v>171.6</v>
      </c>
      <c r="I285" s="14">
        <v>153.80000000000001</v>
      </c>
      <c r="J285" s="14">
        <v>145.4</v>
      </c>
      <c r="K285" s="14">
        <v>146.5</v>
      </c>
      <c r="L285" s="14">
        <v>222.2</v>
      </c>
      <c r="M285" s="14">
        <v>155.9</v>
      </c>
      <c r="N285" s="14">
        <v>114.9</v>
      </c>
      <c r="O285" s="14">
        <v>162</v>
      </c>
      <c r="P285" s="14">
        <v>150</v>
      </c>
      <c r="Q285" s="14">
        <v>162.69999999999999</v>
      </c>
      <c r="R285" s="14">
        <v>163.4</v>
      </c>
      <c r="S285" s="14">
        <v>183.4</v>
      </c>
      <c r="T285" s="14">
        <v>156.30000000000001</v>
      </c>
      <c r="U285" s="14">
        <v>151</v>
      </c>
      <c r="V285" s="14">
        <v>155.5</v>
      </c>
      <c r="W285" s="14" t="s">
        <v>48</v>
      </c>
      <c r="X285" s="14">
        <v>147.5</v>
      </c>
      <c r="Y285" s="14">
        <v>152.80000000000001</v>
      </c>
      <c r="Z285" s="14">
        <v>160.4</v>
      </c>
      <c r="AA285" s="14">
        <v>146.1</v>
      </c>
      <c r="AB285" s="14">
        <v>153.6</v>
      </c>
      <c r="AC285" s="14">
        <v>161.6</v>
      </c>
      <c r="AD285" s="14">
        <v>156.19999999999999</v>
      </c>
      <c r="AE285" s="14">
        <v>154.5</v>
      </c>
      <c r="AF285" s="14">
        <v>159.80000000000001</v>
      </c>
    </row>
    <row r="286" spans="2:32" hidden="1" x14ac:dyDescent="0.3">
      <c r="B286" s="13" t="s">
        <v>54</v>
      </c>
      <c r="C286" s="14">
        <v>2020</v>
      </c>
      <c r="D286" s="14" t="s">
        <v>233</v>
      </c>
      <c r="E286" s="14" t="str">
        <f t="shared" si="5"/>
        <v>Nov-20</v>
      </c>
      <c r="F286" s="14">
        <v>149.69999999999999</v>
      </c>
      <c r="G286" s="14">
        <v>195.5</v>
      </c>
      <c r="H286" s="14">
        <v>176.9</v>
      </c>
      <c r="I286" s="14">
        <v>153.9</v>
      </c>
      <c r="J286" s="14">
        <v>138</v>
      </c>
      <c r="K286" s="14">
        <v>150.5</v>
      </c>
      <c r="L286" s="14">
        <v>245.3</v>
      </c>
      <c r="M286" s="14">
        <v>158.69999999999999</v>
      </c>
      <c r="N286" s="14">
        <v>117.2</v>
      </c>
      <c r="O286" s="14">
        <v>161.4</v>
      </c>
      <c r="P286" s="14">
        <v>141.5</v>
      </c>
      <c r="Q286" s="14">
        <v>165.1</v>
      </c>
      <c r="R286" s="14">
        <v>167</v>
      </c>
      <c r="S286" s="14">
        <v>188.8</v>
      </c>
      <c r="T286" s="14">
        <v>151.1</v>
      </c>
      <c r="U286" s="14">
        <v>136.4</v>
      </c>
      <c r="V286" s="14">
        <v>148.80000000000001</v>
      </c>
      <c r="W286" s="14">
        <v>158</v>
      </c>
      <c r="X286" s="14">
        <v>137.30000000000001</v>
      </c>
      <c r="Y286" s="14">
        <v>145.1</v>
      </c>
      <c r="Z286" s="14">
        <v>152</v>
      </c>
      <c r="AA286" s="14">
        <v>135.19999999999999</v>
      </c>
      <c r="AB286" s="14">
        <v>144.4</v>
      </c>
      <c r="AC286" s="14">
        <v>156.4</v>
      </c>
      <c r="AD286" s="14">
        <v>157.9</v>
      </c>
      <c r="AE286" s="14">
        <v>146.6</v>
      </c>
      <c r="AF286" s="14">
        <v>156.69999999999999</v>
      </c>
    </row>
    <row r="287" spans="2:32" hidden="1" x14ac:dyDescent="0.3">
      <c r="B287" s="13" t="s">
        <v>73</v>
      </c>
      <c r="C287" s="14">
        <v>2020</v>
      </c>
      <c r="D287" s="14" t="s">
        <v>233</v>
      </c>
      <c r="E287" s="14" t="str">
        <f t="shared" si="5"/>
        <v>Nov-20</v>
      </c>
      <c r="F287" s="14">
        <v>146.80000000000001</v>
      </c>
      <c r="G287" s="14">
        <v>191</v>
      </c>
      <c r="H287" s="14">
        <v>173.6</v>
      </c>
      <c r="I287" s="14">
        <v>153.80000000000001</v>
      </c>
      <c r="J287" s="14">
        <v>142.69999999999999</v>
      </c>
      <c r="K287" s="14">
        <v>148.4</v>
      </c>
      <c r="L287" s="14">
        <v>230</v>
      </c>
      <c r="M287" s="14">
        <v>156.80000000000001</v>
      </c>
      <c r="N287" s="14">
        <v>115.7</v>
      </c>
      <c r="O287" s="14">
        <v>161.80000000000001</v>
      </c>
      <c r="P287" s="14">
        <v>146.5</v>
      </c>
      <c r="Q287" s="14">
        <v>163.80000000000001</v>
      </c>
      <c r="R287" s="14">
        <v>164.7</v>
      </c>
      <c r="S287" s="14">
        <v>184.8</v>
      </c>
      <c r="T287" s="14">
        <v>154.30000000000001</v>
      </c>
      <c r="U287" s="14">
        <v>144.9</v>
      </c>
      <c r="V287" s="14">
        <v>152.80000000000001</v>
      </c>
      <c r="W287" s="14">
        <v>158</v>
      </c>
      <c r="X287" s="14">
        <v>143.6</v>
      </c>
      <c r="Y287" s="14">
        <v>149.19999999999999</v>
      </c>
      <c r="Z287" s="14">
        <v>157.19999999999999</v>
      </c>
      <c r="AA287" s="14">
        <v>140.4</v>
      </c>
      <c r="AB287" s="14">
        <v>148.4</v>
      </c>
      <c r="AC287" s="14">
        <v>158.6</v>
      </c>
      <c r="AD287" s="14">
        <v>156.9</v>
      </c>
      <c r="AE287" s="14">
        <v>150.69999999999999</v>
      </c>
      <c r="AF287" s="14">
        <v>158.4</v>
      </c>
    </row>
    <row r="288" spans="2:32" hidden="1" x14ac:dyDescent="0.3">
      <c r="B288" s="13" t="s">
        <v>30</v>
      </c>
      <c r="C288" s="14">
        <v>2020</v>
      </c>
      <c r="D288" s="14" t="s">
        <v>242</v>
      </c>
      <c r="E288" s="14" t="str">
        <f t="shared" si="5"/>
        <v>Dec-20</v>
      </c>
      <c r="F288" s="14">
        <v>144.6</v>
      </c>
      <c r="G288" s="14">
        <v>188.5</v>
      </c>
      <c r="H288" s="14">
        <v>173.4</v>
      </c>
      <c r="I288" s="14">
        <v>154</v>
      </c>
      <c r="J288" s="14">
        <v>150</v>
      </c>
      <c r="K288" s="14">
        <v>145.9</v>
      </c>
      <c r="L288" s="14">
        <v>225.2</v>
      </c>
      <c r="M288" s="14">
        <v>159.5</v>
      </c>
      <c r="N288" s="14">
        <v>114.4</v>
      </c>
      <c r="O288" s="14">
        <v>163.5</v>
      </c>
      <c r="P288" s="14">
        <v>153.4</v>
      </c>
      <c r="Q288" s="14">
        <v>163.6</v>
      </c>
      <c r="R288" s="14">
        <v>164.5</v>
      </c>
      <c r="S288" s="14">
        <v>183.6</v>
      </c>
      <c r="T288" s="14">
        <v>157</v>
      </c>
      <c r="U288" s="14">
        <v>151.6</v>
      </c>
      <c r="V288" s="14">
        <v>156.30000000000001</v>
      </c>
      <c r="W288" s="14" t="s">
        <v>48</v>
      </c>
      <c r="X288" s="14">
        <v>148.69999999999999</v>
      </c>
      <c r="Y288" s="14">
        <v>153.4</v>
      </c>
      <c r="Z288" s="14">
        <v>161.6</v>
      </c>
      <c r="AA288" s="14">
        <v>146.4</v>
      </c>
      <c r="AB288" s="14">
        <v>153.9</v>
      </c>
      <c r="AC288" s="14">
        <v>162.9</v>
      </c>
      <c r="AD288" s="14">
        <v>156.6</v>
      </c>
      <c r="AE288" s="14">
        <v>155.19999999999999</v>
      </c>
      <c r="AF288" s="14">
        <v>160.69999999999999</v>
      </c>
    </row>
    <row r="289" spans="2:32" hidden="1" x14ac:dyDescent="0.3">
      <c r="B289" s="13" t="s">
        <v>54</v>
      </c>
      <c r="C289" s="14">
        <v>2020</v>
      </c>
      <c r="D289" s="14" t="s">
        <v>242</v>
      </c>
      <c r="E289" s="14" t="str">
        <f t="shared" si="5"/>
        <v>Dec-20</v>
      </c>
      <c r="F289" s="14">
        <v>149</v>
      </c>
      <c r="G289" s="14">
        <v>195.7</v>
      </c>
      <c r="H289" s="14">
        <v>178.3</v>
      </c>
      <c r="I289" s="14">
        <v>154.19999999999999</v>
      </c>
      <c r="J289" s="14">
        <v>140.69999999999999</v>
      </c>
      <c r="K289" s="14">
        <v>149.69999999999999</v>
      </c>
      <c r="L289" s="14">
        <v>240.9</v>
      </c>
      <c r="M289" s="14">
        <v>161.5</v>
      </c>
      <c r="N289" s="14">
        <v>117.1</v>
      </c>
      <c r="O289" s="14">
        <v>161.9</v>
      </c>
      <c r="P289" s="14">
        <v>143.30000000000001</v>
      </c>
      <c r="Q289" s="14">
        <v>166.1</v>
      </c>
      <c r="R289" s="14">
        <v>167</v>
      </c>
      <c r="S289" s="14">
        <v>190.2</v>
      </c>
      <c r="T289" s="14">
        <v>151.9</v>
      </c>
      <c r="U289" s="14">
        <v>136.69999999999999</v>
      </c>
      <c r="V289" s="14">
        <v>149.6</v>
      </c>
      <c r="W289" s="14">
        <v>158.4</v>
      </c>
      <c r="X289" s="14">
        <v>137.9</v>
      </c>
      <c r="Y289" s="14">
        <v>145.5</v>
      </c>
      <c r="Z289" s="14">
        <v>152.9</v>
      </c>
      <c r="AA289" s="14">
        <v>135.5</v>
      </c>
      <c r="AB289" s="14">
        <v>144.30000000000001</v>
      </c>
      <c r="AC289" s="14">
        <v>156.9</v>
      </c>
      <c r="AD289" s="14">
        <v>157.9</v>
      </c>
      <c r="AE289" s="14">
        <v>146.9</v>
      </c>
      <c r="AF289" s="14">
        <v>156.9</v>
      </c>
    </row>
    <row r="290" spans="2:32" hidden="1" x14ac:dyDescent="0.3">
      <c r="B290" s="13" t="s">
        <v>73</v>
      </c>
      <c r="C290" s="14">
        <v>2020</v>
      </c>
      <c r="D290" s="14" t="s">
        <v>242</v>
      </c>
      <c r="E290" s="14" t="str">
        <f t="shared" si="5"/>
        <v>Dec-20</v>
      </c>
      <c r="F290" s="14">
        <v>146</v>
      </c>
      <c r="G290" s="14">
        <v>191</v>
      </c>
      <c r="H290" s="14">
        <v>175.3</v>
      </c>
      <c r="I290" s="14">
        <v>154.1</v>
      </c>
      <c r="J290" s="14">
        <v>146.6</v>
      </c>
      <c r="K290" s="14">
        <v>147.69999999999999</v>
      </c>
      <c r="L290" s="14">
        <v>230.5</v>
      </c>
      <c r="M290" s="14">
        <v>160.19999999999999</v>
      </c>
      <c r="N290" s="14">
        <v>115.3</v>
      </c>
      <c r="O290" s="14">
        <v>163</v>
      </c>
      <c r="P290" s="14">
        <v>149.19999999999999</v>
      </c>
      <c r="Q290" s="14">
        <v>164.8</v>
      </c>
      <c r="R290" s="14">
        <v>165.4</v>
      </c>
      <c r="S290" s="14">
        <v>185.4</v>
      </c>
      <c r="T290" s="14">
        <v>155</v>
      </c>
      <c r="U290" s="14">
        <v>145.4</v>
      </c>
      <c r="V290" s="14">
        <v>153.6</v>
      </c>
      <c r="W290" s="14">
        <v>158.4</v>
      </c>
      <c r="X290" s="14">
        <v>144.6</v>
      </c>
      <c r="Y290" s="14">
        <v>149.69999999999999</v>
      </c>
      <c r="Z290" s="14">
        <v>158.30000000000001</v>
      </c>
      <c r="AA290" s="14">
        <v>140.69999999999999</v>
      </c>
      <c r="AB290" s="14">
        <v>148.5</v>
      </c>
      <c r="AC290" s="14">
        <v>159.4</v>
      </c>
      <c r="AD290" s="14">
        <v>157.1</v>
      </c>
      <c r="AE290" s="14">
        <v>151.19999999999999</v>
      </c>
      <c r="AF290" s="14">
        <v>158.9</v>
      </c>
    </row>
    <row r="291" spans="2:32" hidden="1" x14ac:dyDescent="0.3">
      <c r="B291" s="13" t="s">
        <v>30</v>
      </c>
      <c r="C291" s="14">
        <v>2021</v>
      </c>
      <c r="D291" s="14" t="s">
        <v>31</v>
      </c>
      <c r="E291" s="14" t="str">
        <f t="shared" si="5"/>
        <v>Jan-21</v>
      </c>
      <c r="F291" s="14">
        <v>143.4</v>
      </c>
      <c r="G291" s="14">
        <v>187.5</v>
      </c>
      <c r="H291" s="14">
        <v>173.4</v>
      </c>
      <c r="I291" s="14">
        <v>154</v>
      </c>
      <c r="J291" s="14">
        <v>154.80000000000001</v>
      </c>
      <c r="K291" s="14">
        <v>147</v>
      </c>
      <c r="L291" s="14">
        <v>187.8</v>
      </c>
      <c r="M291" s="14">
        <v>159.5</v>
      </c>
      <c r="N291" s="14">
        <v>113.8</v>
      </c>
      <c r="O291" s="14">
        <v>164.5</v>
      </c>
      <c r="P291" s="14">
        <v>156.1</v>
      </c>
      <c r="Q291" s="14">
        <v>164.3</v>
      </c>
      <c r="R291" s="14">
        <v>159.6</v>
      </c>
      <c r="S291" s="14">
        <v>184.6</v>
      </c>
      <c r="T291" s="14">
        <v>157.5</v>
      </c>
      <c r="U291" s="14">
        <v>152.4</v>
      </c>
      <c r="V291" s="14">
        <v>156.80000000000001</v>
      </c>
      <c r="W291" s="14" t="s">
        <v>48</v>
      </c>
      <c r="X291" s="14">
        <v>150.9</v>
      </c>
      <c r="Y291" s="14">
        <v>153.9</v>
      </c>
      <c r="Z291" s="14">
        <v>162.5</v>
      </c>
      <c r="AA291" s="14">
        <v>147.5</v>
      </c>
      <c r="AB291" s="14">
        <v>155.1</v>
      </c>
      <c r="AC291" s="14">
        <v>163.5</v>
      </c>
      <c r="AD291" s="14">
        <v>156.19999999999999</v>
      </c>
      <c r="AE291" s="14">
        <v>155.9</v>
      </c>
      <c r="AF291" s="14">
        <v>158.5</v>
      </c>
    </row>
    <row r="292" spans="2:32" hidden="1" x14ac:dyDescent="0.3">
      <c r="B292" s="13" t="s">
        <v>54</v>
      </c>
      <c r="C292" s="14">
        <v>2021</v>
      </c>
      <c r="D292" s="14" t="s">
        <v>31</v>
      </c>
      <c r="E292" s="14" t="str">
        <f t="shared" si="5"/>
        <v>Jan-21</v>
      </c>
      <c r="F292" s="14">
        <v>148</v>
      </c>
      <c r="G292" s="14">
        <v>194.8</v>
      </c>
      <c r="H292" s="14">
        <v>178.4</v>
      </c>
      <c r="I292" s="14">
        <v>154.4</v>
      </c>
      <c r="J292" s="14">
        <v>144.1</v>
      </c>
      <c r="K292" s="14">
        <v>152.6</v>
      </c>
      <c r="L292" s="14">
        <v>206.8</v>
      </c>
      <c r="M292" s="14">
        <v>162.1</v>
      </c>
      <c r="N292" s="14">
        <v>116.3</v>
      </c>
      <c r="O292" s="14">
        <v>163</v>
      </c>
      <c r="P292" s="14">
        <v>145.9</v>
      </c>
      <c r="Q292" s="14">
        <v>167.2</v>
      </c>
      <c r="R292" s="14">
        <v>163.4</v>
      </c>
      <c r="S292" s="14">
        <v>191.8</v>
      </c>
      <c r="T292" s="14">
        <v>152.5</v>
      </c>
      <c r="U292" s="14">
        <v>137.30000000000001</v>
      </c>
      <c r="V292" s="14">
        <v>150.19999999999999</v>
      </c>
      <c r="W292" s="14">
        <v>157.69999999999999</v>
      </c>
      <c r="X292" s="14">
        <v>142.9</v>
      </c>
      <c r="Y292" s="14">
        <v>145.69999999999999</v>
      </c>
      <c r="Z292" s="14">
        <v>154.1</v>
      </c>
      <c r="AA292" s="14">
        <v>136.9</v>
      </c>
      <c r="AB292" s="14">
        <v>145.4</v>
      </c>
      <c r="AC292" s="14">
        <v>156.1</v>
      </c>
      <c r="AD292" s="14">
        <v>157.69999999999999</v>
      </c>
      <c r="AE292" s="14">
        <v>147.6</v>
      </c>
      <c r="AF292" s="14">
        <v>156</v>
      </c>
    </row>
    <row r="293" spans="2:32" x14ac:dyDescent="0.3">
      <c r="B293" s="13" t="s">
        <v>73</v>
      </c>
      <c r="C293" s="14">
        <v>2021</v>
      </c>
      <c r="D293" s="14" t="s">
        <v>31</v>
      </c>
      <c r="E293" s="14" t="str">
        <f t="shared" si="5"/>
        <v>Jan-21</v>
      </c>
      <c r="F293" s="14">
        <v>144.9</v>
      </c>
      <c r="G293" s="14">
        <v>190.1</v>
      </c>
      <c r="H293" s="14">
        <v>175.3</v>
      </c>
      <c r="I293" s="14">
        <v>154.1</v>
      </c>
      <c r="J293" s="14">
        <v>150.9</v>
      </c>
      <c r="K293" s="14">
        <v>149.6</v>
      </c>
      <c r="L293" s="14">
        <v>194.2</v>
      </c>
      <c r="M293" s="14">
        <v>160.4</v>
      </c>
      <c r="N293" s="14">
        <v>114.6</v>
      </c>
      <c r="O293" s="14">
        <v>164</v>
      </c>
      <c r="P293" s="14">
        <v>151.80000000000001</v>
      </c>
      <c r="Q293" s="14">
        <v>165.6</v>
      </c>
      <c r="R293" s="14">
        <v>161</v>
      </c>
      <c r="S293" s="14">
        <v>186.5</v>
      </c>
      <c r="T293" s="14">
        <v>155.5</v>
      </c>
      <c r="U293" s="14">
        <v>146.1</v>
      </c>
      <c r="V293" s="14">
        <v>154.19999999999999</v>
      </c>
      <c r="W293" s="14">
        <v>157.69999999999999</v>
      </c>
      <c r="X293" s="14">
        <v>147.9</v>
      </c>
      <c r="Y293" s="14">
        <v>150</v>
      </c>
      <c r="Z293" s="14">
        <v>159.30000000000001</v>
      </c>
      <c r="AA293" s="14">
        <v>141.9</v>
      </c>
      <c r="AB293" s="14">
        <v>149.6</v>
      </c>
      <c r="AC293" s="14">
        <v>159.19999999999999</v>
      </c>
      <c r="AD293" s="14">
        <v>156.80000000000001</v>
      </c>
      <c r="AE293" s="14">
        <v>151.9</v>
      </c>
      <c r="AF293" s="14">
        <v>157.30000000000001</v>
      </c>
    </row>
    <row r="294" spans="2:32" hidden="1" x14ac:dyDescent="0.3">
      <c r="B294" s="13" t="s">
        <v>30</v>
      </c>
      <c r="C294" s="14">
        <v>2021</v>
      </c>
      <c r="D294" s="14" t="s">
        <v>85</v>
      </c>
      <c r="E294" s="14" t="str">
        <f t="shared" si="5"/>
        <v>Feb-21</v>
      </c>
      <c r="F294" s="14">
        <v>142.80000000000001</v>
      </c>
      <c r="G294" s="14">
        <v>184</v>
      </c>
      <c r="H294" s="14">
        <v>168</v>
      </c>
      <c r="I294" s="14">
        <v>154.4</v>
      </c>
      <c r="J294" s="14">
        <v>163</v>
      </c>
      <c r="K294" s="14">
        <v>147.80000000000001</v>
      </c>
      <c r="L294" s="14">
        <v>149.69999999999999</v>
      </c>
      <c r="M294" s="14">
        <v>158.30000000000001</v>
      </c>
      <c r="N294" s="14">
        <v>111.8</v>
      </c>
      <c r="O294" s="14">
        <v>165</v>
      </c>
      <c r="P294" s="14">
        <v>160</v>
      </c>
      <c r="Q294" s="14">
        <v>165.8</v>
      </c>
      <c r="R294" s="14">
        <v>154.69999999999999</v>
      </c>
      <c r="S294" s="14">
        <v>186.5</v>
      </c>
      <c r="T294" s="14">
        <v>159.1</v>
      </c>
      <c r="U294" s="14">
        <v>153.9</v>
      </c>
      <c r="V294" s="14">
        <v>158.4</v>
      </c>
      <c r="W294" s="14" t="s">
        <v>48</v>
      </c>
      <c r="X294" s="14">
        <v>154.4</v>
      </c>
      <c r="Y294" s="14">
        <v>154.80000000000001</v>
      </c>
      <c r="Z294" s="14">
        <v>164.3</v>
      </c>
      <c r="AA294" s="14">
        <v>150.19999999999999</v>
      </c>
      <c r="AB294" s="14">
        <v>157</v>
      </c>
      <c r="AC294" s="14">
        <v>163.6</v>
      </c>
      <c r="AD294" s="14">
        <v>155.19999999999999</v>
      </c>
      <c r="AE294" s="14">
        <v>157.19999999999999</v>
      </c>
      <c r="AF294" s="14">
        <v>156.69999999999999</v>
      </c>
    </row>
    <row r="295" spans="2:32" hidden="1" x14ac:dyDescent="0.3">
      <c r="B295" s="13" t="s">
        <v>54</v>
      </c>
      <c r="C295" s="14">
        <v>2021</v>
      </c>
      <c r="D295" s="14" t="s">
        <v>85</v>
      </c>
      <c r="E295" s="14" t="str">
        <f t="shared" si="5"/>
        <v>Feb-21</v>
      </c>
      <c r="F295" s="14">
        <v>147.6</v>
      </c>
      <c r="G295" s="14">
        <v>191.2</v>
      </c>
      <c r="H295" s="14">
        <v>169.9</v>
      </c>
      <c r="I295" s="14">
        <v>155.1</v>
      </c>
      <c r="J295" s="14">
        <v>151.4</v>
      </c>
      <c r="K295" s="14">
        <v>154</v>
      </c>
      <c r="L295" s="14">
        <v>180.2</v>
      </c>
      <c r="M295" s="14">
        <v>159.80000000000001</v>
      </c>
      <c r="N295" s="14">
        <v>114.9</v>
      </c>
      <c r="O295" s="14">
        <v>162.5</v>
      </c>
      <c r="P295" s="14">
        <v>149.19999999999999</v>
      </c>
      <c r="Q295" s="14">
        <v>169.4</v>
      </c>
      <c r="R295" s="14">
        <v>160.80000000000001</v>
      </c>
      <c r="S295" s="14">
        <v>193.3</v>
      </c>
      <c r="T295" s="14">
        <v>154.19999999999999</v>
      </c>
      <c r="U295" s="14">
        <v>138.19999999999999</v>
      </c>
      <c r="V295" s="14">
        <v>151.80000000000001</v>
      </c>
      <c r="W295" s="14">
        <v>159.80000000000001</v>
      </c>
      <c r="X295" s="14">
        <v>149.1</v>
      </c>
      <c r="Y295" s="14">
        <v>146.5</v>
      </c>
      <c r="Z295" s="14">
        <v>156.30000000000001</v>
      </c>
      <c r="AA295" s="14">
        <v>140.5</v>
      </c>
      <c r="AB295" s="14">
        <v>147.30000000000001</v>
      </c>
      <c r="AC295" s="14">
        <v>156.6</v>
      </c>
      <c r="AD295" s="14">
        <v>156.69999999999999</v>
      </c>
      <c r="AE295" s="14">
        <v>149.30000000000001</v>
      </c>
      <c r="AF295" s="14">
        <v>156.5</v>
      </c>
    </row>
    <row r="296" spans="2:32" x14ac:dyDescent="0.3">
      <c r="B296" s="13" t="s">
        <v>73</v>
      </c>
      <c r="C296" s="14">
        <v>2021</v>
      </c>
      <c r="D296" s="14" t="s">
        <v>85</v>
      </c>
      <c r="E296" s="14" t="str">
        <f t="shared" si="5"/>
        <v>Feb-21</v>
      </c>
      <c r="F296" s="14">
        <v>144.30000000000001</v>
      </c>
      <c r="G296" s="14">
        <v>186.5</v>
      </c>
      <c r="H296" s="14">
        <v>168.7</v>
      </c>
      <c r="I296" s="14">
        <v>154.69999999999999</v>
      </c>
      <c r="J296" s="14">
        <v>158.69999999999999</v>
      </c>
      <c r="K296" s="14">
        <v>150.69999999999999</v>
      </c>
      <c r="L296" s="14">
        <v>160</v>
      </c>
      <c r="M296" s="14">
        <v>158.80000000000001</v>
      </c>
      <c r="N296" s="14">
        <v>112.8</v>
      </c>
      <c r="O296" s="14">
        <v>164.2</v>
      </c>
      <c r="P296" s="14">
        <v>155.5</v>
      </c>
      <c r="Q296" s="14">
        <v>167.5</v>
      </c>
      <c r="R296" s="14">
        <v>156.9</v>
      </c>
      <c r="S296" s="14">
        <v>188.3</v>
      </c>
      <c r="T296" s="14">
        <v>157.19999999999999</v>
      </c>
      <c r="U296" s="14">
        <v>147.4</v>
      </c>
      <c r="V296" s="14">
        <v>155.80000000000001</v>
      </c>
      <c r="W296" s="14">
        <v>159.80000000000001</v>
      </c>
      <c r="X296" s="14">
        <v>152.4</v>
      </c>
      <c r="Y296" s="14">
        <v>150.9</v>
      </c>
      <c r="Z296" s="14">
        <v>161.30000000000001</v>
      </c>
      <c r="AA296" s="14">
        <v>145.1</v>
      </c>
      <c r="AB296" s="14">
        <v>151.5</v>
      </c>
      <c r="AC296" s="14">
        <v>159.5</v>
      </c>
      <c r="AD296" s="14">
        <v>155.80000000000001</v>
      </c>
      <c r="AE296" s="14">
        <v>153.4</v>
      </c>
      <c r="AF296" s="14">
        <v>156.6</v>
      </c>
    </row>
    <row r="297" spans="2:32" hidden="1" x14ac:dyDescent="0.3">
      <c r="B297" s="13" t="s">
        <v>30</v>
      </c>
      <c r="C297" s="14">
        <v>2021</v>
      </c>
      <c r="D297" s="14" t="s">
        <v>107</v>
      </c>
      <c r="E297" s="14" t="str">
        <f t="shared" si="5"/>
        <v>Mar-21</v>
      </c>
      <c r="F297" s="14">
        <v>142.5</v>
      </c>
      <c r="G297" s="14">
        <v>189.4</v>
      </c>
      <c r="H297" s="14">
        <v>163.19999999999999</v>
      </c>
      <c r="I297" s="14">
        <v>154.5</v>
      </c>
      <c r="J297" s="14">
        <v>168.2</v>
      </c>
      <c r="K297" s="14">
        <v>150.5</v>
      </c>
      <c r="L297" s="14">
        <v>141</v>
      </c>
      <c r="M297" s="14">
        <v>159.19999999999999</v>
      </c>
      <c r="N297" s="14">
        <v>111.7</v>
      </c>
      <c r="O297" s="14">
        <v>164</v>
      </c>
      <c r="P297" s="14">
        <v>160.6</v>
      </c>
      <c r="Q297" s="14">
        <v>166.4</v>
      </c>
      <c r="R297" s="14">
        <v>154.5</v>
      </c>
      <c r="S297" s="14">
        <v>186.1</v>
      </c>
      <c r="T297" s="14">
        <v>159.6</v>
      </c>
      <c r="U297" s="14">
        <v>154.4</v>
      </c>
      <c r="V297" s="14">
        <v>158.9</v>
      </c>
      <c r="W297" s="14" t="s">
        <v>892</v>
      </c>
      <c r="X297" s="14">
        <v>156</v>
      </c>
      <c r="Y297" s="14">
        <v>154.80000000000001</v>
      </c>
      <c r="Z297" s="14">
        <v>164.6</v>
      </c>
      <c r="AA297" s="14">
        <v>151.30000000000001</v>
      </c>
      <c r="AB297" s="14">
        <v>157.80000000000001</v>
      </c>
      <c r="AC297" s="14">
        <v>163.80000000000001</v>
      </c>
      <c r="AD297" s="14">
        <v>153.1</v>
      </c>
      <c r="AE297" s="14">
        <v>157.30000000000001</v>
      </c>
      <c r="AF297" s="14">
        <v>156.69999999999999</v>
      </c>
    </row>
    <row r="298" spans="2:32" hidden="1" x14ac:dyDescent="0.3">
      <c r="B298" s="13" t="s">
        <v>54</v>
      </c>
      <c r="C298" s="14">
        <v>2021</v>
      </c>
      <c r="D298" s="14" t="s">
        <v>107</v>
      </c>
      <c r="E298" s="14" t="str">
        <f t="shared" si="5"/>
        <v>Mar-21</v>
      </c>
      <c r="F298" s="14">
        <v>147.5</v>
      </c>
      <c r="G298" s="14">
        <v>197.5</v>
      </c>
      <c r="H298" s="14">
        <v>164.7</v>
      </c>
      <c r="I298" s="14">
        <v>155.6</v>
      </c>
      <c r="J298" s="14">
        <v>156.4</v>
      </c>
      <c r="K298" s="14">
        <v>157.30000000000001</v>
      </c>
      <c r="L298" s="14">
        <v>166.1</v>
      </c>
      <c r="M298" s="14">
        <v>161.1</v>
      </c>
      <c r="N298" s="14">
        <v>114.3</v>
      </c>
      <c r="O298" s="14">
        <v>162.6</v>
      </c>
      <c r="P298" s="14">
        <v>150.69999999999999</v>
      </c>
      <c r="Q298" s="14">
        <v>170.3</v>
      </c>
      <c r="R298" s="14">
        <v>160.4</v>
      </c>
      <c r="S298" s="14">
        <v>193.5</v>
      </c>
      <c r="T298" s="14">
        <v>155.1</v>
      </c>
      <c r="U298" s="14">
        <v>138.69999999999999</v>
      </c>
      <c r="V298" s="14">
        <v>152.6</v>
      </c>
      <c r="W298" s="14">
        <v>159.9</v>
      </c>
      <c r="X298" s="14">
        <v>154.80000000000001</v>
      </c>
      <c r="Y298" s="14">
        <v>147.19999999999999</v>
      </c>
      <c r="Z298" s="14">
        <v>156.9</v>
      </c>
      <c r="AA298" s="14">
        <v>141.69999999999999</v>
      </c>
      <c r="AB298" s="14">
        <v>148.6</v>
      </c>
      <c r="AC298" s="14">
        <v>157.6</v>
      </c>
      <c r="AD298" s="14">
        <v>154.9</v>
      </c>
      <c r="AE298" s="14">
        <v>150</v>
      </c>
      <c r="AF298" s="14">
        <v>156.9</v>
      </c>
    </row>
    <row r="299" spans="2:32" x14ac:dyDescent="0.3">
      <c r="B299" s="13" t="s">
        <v>73</v>
      </c>
      <c r="C299" s="14">
        <v>2021</v>
      </c>
      <c r="D299" s="14" t="s">
        <v>107</v>
      </c>
      <c r="E299" s="14" t="str">
        <f t="shared" si="5"/>
        <v>Mar-21</v>
      </c>
      <c r="F299" s="14">
        <v>144.1</v>
      </c>
      <c r="G299" s="14">
        <v>192.2</v>
      </c>
      <c r="H299" s="14">
        <v>163.80000000000001</v>
      </c>
      <c r="I299" s="14">
        <v>154.9</v>
      </c>
      <c r="J299" s="14">
        <v>163.9</v>
      </c>
      <c r="K299" s="14">
        <v>153.69999999999999</v>
      </c>
      <c r="L299" s="14">
        <v>149.5</v>
      </c>
      <c r="M299" s="14">
        <v>159.80000000000001</v>
      </c>
      <c r="N299" s="14">
        <v>112.6</v>
      </c>
      <c r="O299" s="14">
        <v>163.5</v>
      </c>
      <c r="P299" s="14">
        <v>156.5</v>
      </c>
      <c r="Q299" s="14">
        <v>168.2</v>
      </c>
      <c r="R299" s="14">
        <v>156.69999999999999</v>
      </c>
      <c r="S299" s="14">
        <v>188.1</v>
      </c>
      <c r="T299" s="14">
        <v>157.80000000000001</v>
      </c>
      <c r="U299" s="14">
        <v>147.9</v>
      </c>
      <c r="V299" s="14">
        <v>156.4</v>
      </c>
      <c r="W299" s="14">
        <v>159.9</v>
      </c>
      <c r="X299" s="14">
        <v>155.5</v>
      </c>
      <c r="Y299" s="14">
        <v>151.19999999999999</v>
      </c>
      <c r="Z299" s="14">
        <v>161.69999999999999</v>
      </c>
      <c r="AA299" s="14">
        <v>146.19999999999999</v>
      </c>
      <c r="AB299" s="14">
        <v>152.6</v>
      </c>
      <c r="AC299" s="14">
        <v>160.19999999999999</v>
      </c>
      <c r="AD299" s="14">
        <v>153.80000000000001</v>
      </c>
      <c r="AE299" s="14">
        <v>153.80000000000001</v>
      </c>
      <c r="AF299" s="14">
        <v>156.80000000000001</v>
      </c>
    </row>
    <row r="300" spans="2:32" hidden="1" x14ac:dyDescent="0.3">
      <c r="B300" s="13" t="s">
        <v>30</v>
      </c>
      <c r="C300" s="14">
        <v>2021</v>
      </c>
      <c r="D300" s="14" t="s">
        <v>123</v>
      </c>
      <c r="E300" s="14" t="str">
        <f t="shared" si="5"/>
        <v>Apr-21</v>
      </c>
      <c r="F300" s="14">
        <v>142.69999999999999</v>
      </c>
      <c r="G300" s="14">
        <v>195.5</v>
      </c>
      <c r="H300" s="14">
        <v>163.4</v>
      </c>
      <c r="I300" s="14">
        <v>155</v>
      </c>
      <c r="J300" s="14">
        <v>175.2</v>
      </c>
      <c r="K300" s="14">
        <v>160.6</v>
      </c>
      <c r="L300" s="14">
        <v>135.1</v>
      </c>
      <c r="M300" s="14">
        <v>161.1</v>
      </c>
      <c r="N300" s="14">
        <v>112.2</v>
      </c>
      <c r="O300" s="14">
        <v>164.4</v>
      </c>
      <c r="P300" s="14">
        <v>161.9</v>
      </c>
      <c r="Q300" s="14">
        <v>166.8</v>
      </c>
      <c r="R300" s="14">
        <v>155.6</v>
      </c>
      <c r="S300" s="14">
        <v>186.8</v>
      </c>
      <c r="T300" s="14">
        <v>160.69999999999999</v>
      </c>
      <c r="U300" s="14">
        <v>155.1</v>
      </c>
      <c r="V300" s="14">
        <v>159.9</v>
      </c>
      <c r="W300" s="14" t="s">
        <v>892</v>
      </c>
      <c r="X300" s="14">
        <v>156</v>
      </c>
      <c r="Y300" s="14">
        <v>155.5</v>
      </c>
      <c r="Z300" s="14">
        <v>165.3</v>
      </c>
      <c r="AA300" s="14">
        <v>151.69999999999999</v>
      </c>
      <c r="AB300" s="14">
        <v>158.6</v>
      </c>
      <c r="AC300" s="14">
        <v>164.1</v>
      </c>
      <c r="AD300" s="14">
        <v>154.6</v>
      </c>
      <c r="AE300" s="14">
        <v>158</v>
      </c>
      <c r="AF300" s="14">
        <v>157.6</v>
      </c>
    </row>
    <row r="301" spans="2:32" hidden="1" x14ac:dyDescent="0.3">
      <c r="B301" s="13" t="s">
        <v>54</v>
      </c>
      <c r="C301" s="14">
        <v>2021</v>
      </c>
      <c r="D301" s="14" t="s">
        <v>123</v>
      </c>
      <c r="E301" s="14" t="str">
        <f t="shared" si="5"/>
        <v>Apr-21</v>
      </c>
      <c r="F301" s="14">
        <v>147.6</v>
      </c>
      <c r="G301" s="14">
        <v>202.5</v>
      </c>
      <c r="H301" s="14">
        <v>166.4</v>
      </c>
      <c r="I301" s="14">
        <v>156</v>
      </c>
      <c r="J301" s="14">
        <v>161.4</v>
      </c>
      <c r="K301" s="14">
        <v>168.8</v>
      </c>
      <c r="L301" s="14">
        <v>161.6</v>
      </c>
      <c r="M301" s="14">
        <v>162.80000000000001</v>
      </c>
      <c r="N301" s="14">
        <v>114.8</v>
      </c>
      <c r="O301" s="14">
        <v>162.80000000000001</v>
      </c>
      <c r="P301" s="14">
        <v>151.5</v>
      </c>
      <c r="Q301" s="14">
        <v>171.4</v>
      </c>
      <c r="R301" s="14">
        <v>162</v>
      </c>
      <c r="S301" s="14">
        <v>194.4</v>
      </c>
      <c r="T301" s="14">
        <v>155.9</v>
      </c>
      <c r="U301" s="14">
        <v>139.30000000000001</v>
      </c>
      <c r="V301" s="14">
        <v>153.4</v>
      </c>
      <c r="W301" s="14">
        <v>161.4</v>
      </c>
      <c r="X301" s="14">
        <v>154.9</v>
      </c>
      <c r="Y301" s="14">
        <v>147.6</v>
      </c>
      <c r="Z301" s="14">
        <v>157.5</v>
      </c>
      <c r="AA301" s="14">
        <v>142.1</v>
      </c>
      <c r="AB301" s="14">
        <v>149.1</v>
      </c>
      <c r="AC301" s="14">
        <v>157.6</v>
      </c>
      <c r="AD301" s="14">
        <v>156.6</v>
      </c>
      <c r="AE301" s="14">
        <v>150.5</v>
      </c>
      <c r="AF301" s="14">
        <v>158</v>
      </c>
    </row>
    <row r="302" spans="2:32" x14ac:dyDescent="0.3">
      <c r="B302" s="13" t="s">
        <v>73</v>
      </c>
      <c r="C302" s="14">
        <v>2021</v>
      </c>
      <c r="D302" s="14" t="s">
        <v>123</v>
      </c>
      <c r="E302" s="14" t="str">
        <f t="shared" si="5"/>
        <v>Apr-21</v>
      </c>
      <c r="F302" s="14">
        <v>144.30000000000001</v>
      </c>
      <c r="G302" s="14">
        <v>198</v>
      </c>
      <c r="H302" s="14">
        <v>164.6</v>
      </c>
      <c r="I302" s="14">
        <v>155.4</v>
      </c>
      <c r="J302" s="14">
        <v>170.1</v>
      </c>
      <c r="K302" s="14">
        <v>164.4</v>
      </c>
      <c r="L302" s="14">
        <v>144.1</v>
      </c>
      <c r="M302" s="14">
        <v>161.69999999999999</v>
      </c>
      <c r="N302" s="14">
        <v>113.1</v>
      </c>
      <c r="O302" s="14">
        <v>163.9</v>
      </c>
      <c r="P302" s="14">
        <v>157.6</v>
      </c>
      <c r="Q302" s="14">
        <v>168.9</v>
      </c>
      <c r="R302" s="14">
        <v>158</v>
      </c>
      <c r="S302" s="14">
        <v>188.8</v>
      </c>
      <c r="T302" s="14">
        <v>158.80000000000001</v>
      </c>
      <c r="U302" s="14">
        <v>148.5</v>
      </c>
      <c r="V302" s="14">
        <v>157.30000000000001</v>
      </c>
      <c r="W302" s="14">
        <v>161.4</v>
      </c>
      <c r="X302" s="14">
        <v>155.6</v>
      </c>
      <c r="Y302" s="14">
        <v>151.80000000000001</v>
      </c>
      <c r="Z302" s="14">
        <v>162.30000000000001</v>
      </c>
      <c r="AA302" s="14">
        <v>146.6</v>
      </c>
      <c r="AB302" s="14">
        <v>153.19999999999999</v>
      </c>
      <c r="AC302" s="14">
        <v>160.30000000000001</v>
      </c>
      <c r="AD302" s="14">
        <v>155.4</v>
      </c>
      <c r="AE302" s="14">
        <v>154.4</v>
      </c>
      <c r="AF302" s="14">
        <v>157.80000000000001</v>
      </c>
    </row>
    <row r="303" spans="2:32" hidden="1" x14ac:dyDescent="0.3">
      <c r="B303" s="13" t="s">
        <v>30</v>
      </c>
      <c r="C303" s="14">
        <v>2021</v>
      </c>
      <c r="D303" s="14" t="s">
        <v>136</v>
      </c>
      <c r="E303" s="14" t="str">
        <f t="shared" si="5"/>
        <v>May-21</v>
      </c>
      <c r="F303" s="14">
        <v>145.1</v>
      </c>
      <c r="G303" s="14">
        <v>198.5</v>
      </c>
      <c r="H303" s="14">
        <v>168.6</v>
      </c>
      <c r="I303" s="14">
        <v>155.80000000000001</v>
      </c>
      <c r="J303" s="14">
        <v>184.4</v>
      </c>
      <c r="K303" s="14">
        <v>162.30000000000001</v>
      </c>
      <c r="L303" s="14">
        <v>138.4</v>
      </c>
      <c r="M303" s="14">
        <v>165.1</v>
      </c>
      <c r="N303" s="14">
        <v>114.3</v>
      </c>
      <c r="O303" s="14">
        <v>169.7</v>
      </c>
      <c r="P303" s="14">
        <v>164.6</v>
      </c>
      <c r="Q303" s="14">
        <v>169.8</v>
      </c>
      <c r="R303" s="14">
        <v>158.69999999999999</v>
      </c>
      <c r="S303" s="14">
        <v>189.6</v>
      </c>
      <c r="T303" s="14">
        <v>165.3</v>
      </c>
      <c r="U303" s="14">
        <v>160.6</v>
      </c>
      <c r="V303" s="14">
        <v>164.5</v>
      </c>
      <c r="W303" s="14" t="s">
        <v>48</v>
      </c>
      <c r="X303" s="14">
        <v>161.69999999999999</v>
      </c>
      <c r="Y303" s="14">
        <v>158.80000000000001</v>
      </c>
      <c r="Z303" s="14">
        <v>169.1</v>
      </c>
      <c r="AA303" s="14">
        <v>153.19999999999999</v>
      </c>
      <c r="AB303" s="14">
        <v>160</v>
      </c>
      <c r="AC303" s="14">
        <v>167.6</v>
      </c>
      <c r="AD303" s="14">
        <v>159.30000000000001</v>
      </c>
      <c r="AE303" s="14">
        <v>161.1</v>
      </c>
      <c r="AF303" s="14">
        <v>161.1</v>
      </c>
    </row>
    <row r="304" spans="2:32" hidden="1" x14ac:dyDescent="0.3">
      <c r="B304" s="13" t="s">
        <v>54</v>
      </c>
      <c r="C304" s="14">
        <v>2021</v>
      </c>
      <c r="D304" s="14" t="s">
        <v>136</v>
      </c>
      <c r="E304" s="14" t="str">
        <f t="shared" si="5"/>
        <v>May-21</v>
      </c>
      <c r="F304" s="14">
        <v>148.80000000000001</v>
      </c>
      <c r="G304" s="14">
        <v>204.3</v>
      </c>
      <c r="H304" s="14">
        <v>173</v>
      </c>
      <c r="I304" s="14">
        <v>156.5</v>
      </c>
      <c r="J304" s="14">
        <v>168.8</v>
      </c>
      <c r="K304" s="14">
        <v>172.5</v>
      </c>
      <c r="L304" s="14">
        <v>166.5</v>
      </c>
      <c r="M304" s="14">
        <v>165.9</v>
      </c>
      <c r="N304" s="14">
        <v>115.9</v>
      </c>
      <c r="O304" s="14">
        <v>165.2</v>
      </c>
      <c r="P304" s="14">
        <v>152</v>
      </c>
      <c r="Q304" s="14">
        <v>171.1</v>
      </c>
      <c r="R304" s="14">
        <v>164.2</v>
      </c>
      <c r="S304" s="14">
        <v>198.2</v>
      </c>
      <c r="T304" s="14">
        <v>156.5</v>
      </c>
      <c r="U304" s="14">
        <v>140.19999999999999</v>
      </c>
      <c r="V304" s="14">
        <v>154.1</v>
      </c>
      <c r="W304" s="14">
        <v>161.6</v>
      </c>
      <c r="X304" s="14">
        <v>155.5</v>
      </c>
      <c r="Y304" s="14">
        <v>150.1</v>
      </c>
      <c r="Z304" s="14">
        <v>160.4</v>
      </c>
      <c r="AA304" s="14">
        <v>145</v>
      </c>
      <c r="AB304" s="14">
        <v>152.6</v>
      </c>
      <c r="AC304" s="14">
        <v>156.6</v>
      </c>
      <c r="AD304" s="14">
        <v>157.5</v>
      </c>
      <c r="AE304" s="14">
        <v>152.30000000000001</v>
      </c>
      <c r="AF304" s="14">
        <v>159.5</v>
      </c>
    </row>
    <row r="305" spans="2:32" x14ac:dyDescent="0.3">
      <c r="B305" s="13" t="s">
        <v>73</v>
      </c>
      <c r="C305" s="14">
        <v>2021</v>
      </c>
      <c r="D305" s="14" t="s">
        <v>136</v>
      </c>
      <c r="E305" s="14" t="str">
        <f t="shared" si="5"/>
        <v>May-21</v>
      </c>
      <c r="F305" s="14">
        <v>146.30000000000001</v>
      </c>
      <c r="G305" s="14">
        <v>200.5</v>
      </c>
      <c r="H305" s="14">
        <v>170.3</v>
      </c>
      <c r="I305" s="14">
        <v>156.1</v>
      </c>
      <c r="J305" s="14">
        <v>178.7</v>
      </c>
      <c r="K305" s="14">
        <v>167.1</v>
      </c>
      <c r="L305" s="14">
        <v>147.9</v>
      </c>
      <c r="M305" s="14">
        <v>165.4</v>
      </c>
      <c r="N305" s="14">
        <v>114.8</v>
      </c>
      <c r="O305" s="14">
        <v>168.2</v>
      </c>
      <c r="P305" s="14">
        <v>159.30000000000001</v>
      </c>
      <c r="Q305" s="14">
        <v>170.4</v>
      </c>
      <c r="R305" s="14">
        <v>160.69999999999999</v>
      </c>
      <c r="S305" s="14">
        <v>191.9</v>
      </c>
      <c r="T305" s="14">
        <v>161.80000000000001</v>
      </c>
      <c r="U305" s="14">
        <v>152.1</v>
      </c>
      <c r="V305" s="14">
        <v>160.4</v>
      </c>
      <c r="W305" s="14">
        <v>161.6</v>
      </c>
      <c r="X305" s="14">
        <v>159.4</v>
      </c>
      <c r="Y305" s="14">
        <v>154.69999999999999</v>
      </c>
      <c r="Z305" s="14">
        <v>165.8</v>
      </c>
      <c r="AA305" s="14">
        <v>148.9</v>
      </c>
      <c r="AB305" s="14">
        <v>155.80000000000001</v>
      </c>
      <c r="AC305" s="14">
        <v>161.19999999999999</v>
      </c>
      <c r="AD305" s="14">
        <v>158.6</v>
      </c>
      <c r="AE305" s="14">
        <v>156.80000000000001</v>
      </c>
      <c r="AF305" s="14">
        <v>160.4</v>
      </c>
    </row>
    <row r="306" spans="2:32" hidden="1" x14ac:dyDescent="0.3">
      <c r="B306" s="13" t="s">
        <v>30</v>
      </c>
      <c r="C306" s="14">
        <v>2021</v>
      </c>
      <c r="D306" s="14" t="s">
        <v>146</v>
      </c>
      <c r="E306" s="14" t="str">
        <f t="shared" si="5"/>
        <v>Jun-21</v>
      </c>
      <c r="F306" s="14">
        <v>145.6</v>
      </c>
      <c r="G306" s="14">
        <v>200.1</v>
      </c>
      <c r="H306" s="14">
        <v>179.3</v>
      </c>
      <c r="I306" s="14">
        <v>156.1</v>
      </c>
      <c r="J306" s="14">
        <v>190.4</v>
      </c>
      <c r="K306" s="14">
        <v>158.6</v>
      </c>
      <c r="L306" s="14">
        <v>144.69999999999999</v>
      </c>
      <c r="M306" s="14">
        <v>165.5</v>
      </c>
      <c r="N306" s="14">
        <v>114.6</v>
      </c>
      <c r="O306" s="14">
        <v>170</v>
      </c>
      <c r="P306" s="14">
        <v>165.5</v>
      </c>
      <c r="Q306" s="14">
        <v>171.7</v>
      </c>
      <c r="R306" s="14">
        <v>160.5</v>
      </c>
      <c r="S306" s="14">
        <v>189.1</v>
      </c>
      <c r="T306" s="14">
        <v>165.3</v>
      </c>
      <c r="U306" s="14">
        <v>159.9</v>
      </c>
      <c r="V306" s="14">
        <v>164.6</v>
      </c>
      <c r="W306" s="14" t="s">
        <v>48</v>
      </c>
      <c r="X306" s="14">
        <v>162.1</v>
      </c>
      <c r="Y306" s="14">
        <v>159.19999999999999</v>
      </c>
      <c r="Z306" s="14">
        <v>169.7</v>
      </c>
      <c r="AA306" s="14">
        <v>154.19999999999999</v>
      </c>
      <c r="AB306" s="14">
        <v>160.4</v>
      </c>
      <c r="AC306" s="14">
        <v>166.8</v>
      </c>
      <c r="AD306" s="14">
        <v>159.4</v>
      </c>
      <c r="AE306" s="14">
        <v>161.5</v>
      </c>
      <c r="AF306" s="14">
        <v>162.1</v>
      </c>
    </row>
    <row r="307" spans="2:32" hidden="1" x14ac:dyDescent="0.3">
      <c r="B307" s="13" t="s">
        <v>54</v>
      </c>
      <c r="C307" s="14">
        <v>2021</v>
      </c>
      <c r="D307" s="14" t="s">
        <v>146</v>
      </c>
      <c r="E307" s="14" t="str">
        <f t="shared" si="5"/>
        <v>Jun-21</v>
      </c>
      <c r="F307" s="14">
        <v>149.19999999999999</v>
      </c>
      <c r="G307" s="14">
        <v>205.5</v>
      </c>
      <c r="H307" s="14">
        <v>182.8</v>
      </c>
      <c r="I307" s="14">
        <v>156.5</v>
      </c>
      <c r="J307" s="14">
        <v>172.2</v>
      </c>
      <c r="K307" s="14">
        <v>171.5</v>
      </c>
      <c r="L307" s="14">
        <v>176.2</v>
      </c>
      <c r="M307" s="14">
        <v>166.9</v>
      </c>
      <c r="N307" s="14">
        <v>116.1</v>
      </c>
      <c r="O307" s="14">
        <v>165.5</v>
      </c>
      <c r="P307" s="14">
        <v>152.30000000000001</v>
      </c>
      <c r="Q307" s="14">
        <v>173.3</v>
      </c>
      <c r="R307" s="14">
        <v>166.2</v>
      </c>
      <c r="S307" s="14">
        <v>195.6</v>
      </c>
      <c r="T307" s="14">
        <v>157.30000000000001</v>
      </c>
      <c r="U307" s="14">
        <v>140.5</v>
      </c>
      <c r="V307" s="14">
        <v>154.80000000000001</v>
      </c>
      <c r="W307" s="14">
        <v>160.5</v>
      </c>
      <c r="X307" s="14">
        <v>156.1</v>
      </c>
      <c r="Y307" s="14">
        <v>149.80000000000001</v>
      </c>
      <c r="Z307" s="14">
        <v>160.80000000000001</v>
      </c>
      <c r="AA307" s="14">
        <v>147.5</v>
      </c>
      <c r="AB307" s="14">
        <v>150.69999999999999</v>
      </c>
      <c r="AC307" s="14">
        <v>158.1</v>
      </c>
      <c r="AD307" s="14">
        <v>158</v>
      </c>
      <c r="AE307" s="14">
        <v>153.4</v>
      </c>
      <c r="AF307" s="14">
        <v>160.4</v>
      </c>
    </row>
    <row r="308" spans="2:32" x14ac:dyDescent="0.3">
      <c r="B308" s="13" t="s">
        <v>73</v>
      </c>
      <c r="C308" s="14">
        <v>2021</v>
      </c>
      <c r="D308" s="14" t="s">
        <v>146</v>
      </c>
      <c r="E308" s="14" t="str">
        <f t="shared" si="5"/>
        <v>Jun-21</v>
      </c>
      <c r="F308" s="14">
        <v>146.69999999999999</v>
      </c>
      <c r="G308" s="14">
        <v>202</v>
      </c>
      <c r="H308" s="14">
        <v>180.7</v>
      </c>
      <c r="I308" s="14">
        <v>156.19999999999999</v>
      </c>
      <c r="J308" s="14">
        <v>183.7</v>
      </c>
      <c r="K308" s="14">
        <v>164.6</v>
      </c>
      <c r="L308" s="14">
        <v>155.4</v>
      </c>
      <c r="M308" s="14">
        <v>166</v>
      </c>
      <c r="N308" s="14">
        <v>115.1</v>
      </c>
      <c r="O308" s="14">
        <v>168.5</v>
      </c>
      <c r="P308" s="14">
        <v>160</v>
      </c>
      <c r="Q308" s="14">
        <v>172.4</v>
      </c>
      <c r="R308" s="14">
        <v>162.6</v>
      </c>
      <c r="S308" s="14">
        <v>190.8</v>
      </c>
      <c r="T308" s="14">
        <v>162.19999999999999</v>
      </c>
      <c r="U308" s="14">
        <v>151.80000000000001</v>
      </c>
      <c r="V308" s="14">
        <v>160.69999999999999</v>
      </c>
      <c r="W308" s="14">
        <v>160.5</v>
      </c>
      <c r="X308" s="14">
        <v>159.80000000000001</v>
      </c>
      <c r="Y308" s="14">
        <v>154.80000000000001</v>
      </c>
      <c r="Z308" s="14">
        <v>166.3</v>
      </c>
      <c r="AA308" s="14">
        <v>150.69999999999999</v>
      </c>
      <c r="AB308" s="14">
        <v>154.9</v>
      </c>
      <c r="AC308" s="14">
        <v>161.69999999999999</v>
      </c>
      <c r="AD308" s="14">
        <v>158.80000000000001</v>
      </c>
      <c r="AE308" s="14">
        <v>157.6</v>
      </c>
      <c r="AF308" s="14">
        <v>161.30000000000001</v>
      </c>
    </row>
    <row r="309" spans="2:32" hidden="1" x14ac:dyDescent="0.3">
      <c r="B309" s="13" t="s">
        <v>30</v>
      </c>
      <c r="C309" s="14">
        <v>2021</v>
      </c>
      <c r="D309" s="14" t="s">
        <v>163</v>
      </c>
      <c r="E309" s="14" t="str">
        <f t="shared" si="5"/>
        <v>Jul-21</v>
      </c>
      <c r="F309" s="14">
        <v>145.1</v>
      </c>
      <c r="G309" s="14">
        <v>204.5</v>
      </c>
      <c r="H309" s="14">
        <v>180.4</v>
      </c>
      <c r="I309" s="14">
        <v>157.1</v>
      </c>
      <c r="J309" s="14">
        <v>188.7</v>
      </c>
      <c r="K309" s="14">
        <v>157.69999999999999</v>
      </c>
      <c r="L309" s="14">
        <v>152.80000000000001</v>
      </c>
      <c r="M309" s="14">
        <v>163.6</v>
      </c>
      <c r="N309" s="14">
        <v>113.9</v>
      </c>
      <c r="O309" s="14">
        <v>169.7</v>
      </c>
      <c r="P309" s="14">
        <v>166.2</v>
      </c>
      <c r="Q309" s="14">
        <v>171</v>
      </c>
      <c r="R309" s="14">
        <v>161.69999999999999</v>
      </c>
      <c r="S309" s="14">
        <v>189.7</v>
      </c>
      <c r="T309" s="14">
        <v>166</v>
      </c>
      <c r="U309" s="14">
        <v>161.1</v>
      </c>
      <c r="V309" s="14">
        <v>165.3</v>
      </c>
      <c r="W309" s="14" t="s">
        <v>48</v>
      </c>
      <c r="X309" s="14">
        <v>162.5</v>
      </c>
      <c r="Y309" s="14">
        <v>160.30000000000001</v>
      </c>
      <c r="Z309" s="14">
        <v>170.4</v>
      </c>
      <c r="AA309" s="14">
        <v>157.1</v>
      </c>
      <c r="AB309" s="14">
        <v>160.69999999999999</v>
      </c>
      <c r="AC309" s="14">
        <v>167.2</v>
      </c>
      <c r="AD309" s="14">
        <v>160.4</v>
      </c>
      <c r="AE309" s="14">
        <v>162.80000000000001</v>
      </c>
      <c r="AF309" s="14">
        <v>163.19999999999999</v>
      </c>
    </row>
    <row r="310" spans="2:32" hidden="1" x14ac:dyDescent="0.3">
      <c r="B310" s="13" t="s">
        <v>54</v>
      </c>
      <c r="C310" s="14">
        <v>2021</v>
      </c>
      <c r="D310" s="14" t="s">
        <v>163</v>
      </c>
      <c r="E310" s="14" t="str">
        <f t="shared" si="5"/>
        <v>Jul-21</v>
      </c>
      <c r="F310" s="14">
        <v>149.1</v>
      </c>
      <c r="G310" s="14">
        <v>210.9</v>
      </c>
      <c r="H310" s="14">
        <v>185</v>
      </c>
      <c r="I310" s="14">
        <v>158.19999999999999</v>
      </c>
      <c r="J310" s="14">
        <v>170.6</v>
      </c>
      <c r="K310" s="14">
        <v>170.9</v>
      </c>
      <c r="L310" s="14">
        <v>186.4</v>
      </c>
      <c r="M310" s="14">
        <v>164.7</v>
      </c>
      <c r="N310" s="14">
        <v>115.7</v>
      </c>
      <c r="O310" s="14">
        <v>165.5</v>
      </c>
      <c r="P310" s="14">
        <v>153.4</v>
      </c>
      <c r="Q310" s="14">
        <v>173.5</v>
      </c>
      <c r="R310" s="14">
        <v>167.9</v>
      </c>
      <c r="S310" s="14">
        <v>195.5</v>
      </c>
      <c r="T310" s="14">
        <v>157.9</v>
      </c>
      <c r="U310" s="14">
        <v>141.9</v>
      </c>
      <c r="V310" s="14">
        <v>155.5</v>
      </c>
      <c r="W310" s="14">
        <v>161.5</v>
      </c>
      <c r="X310" s="14">
        <v>157.69999999999999</v>
      </c>
      <c r="Y310" s="14">
        <v>150.69999999999999</v>
      </c>
      <c r="Z310" s="14">
        <v>161.5</v>
      </c>
      <c r="AA310" s="14">
        <v>149.5</v>
      </c>
      <c r="AB310" s="14">
        <v>151.19999999999999</v>
      </c>
      <c r="AC310" s="14">
        <v>160.30000000000001</v>
      </c>
      <c r="AD310" s="14">
        <v>159.6</v>
      </c>
      <c r="AE310" s="14">
        <v>155</v>
      </c>
      <c r="AF310" s="14">
        <v>161.80000000000001</v>
      </c>
    </row>
    <row r="311" spans="2:32" x14ac:dyDescent="0.3">
      <c r="B311" s="13" t="s">
        <v>73</v>
      </c>
      <c r="C311" s="14">
        <v>2021</v>
      </c>
      <c r="D311" s="14" t="s">
        <v>163</v>
      </c>
      <c r="E311" s="14" t="str">
        <f t="shared" si="5"/>
        <v>Jul-21</v>
      </c>
      <c r="F311" s="14">
        <v>146.4</v>
      </c>
      <c r="G311" s="14">
        <v>206.8</v>
      </c>
      <c r="H311" s="14">
        <v>182.2</v>
      </c>
      <c r="I311" s="14">
        <v>157.5</v>
      </c>
      <c r="J311" s="14">
        <v>182.1</v>
      </c>
      <c r="K311" s="14">
        <v>163.9</v>
      </c>
      <c r="L311" s="14">
        <v>164.2</v>
      </c>
      <c r="M311" s="14">
        <v>164</v>
      </c>
      <c r="N311" s="14">
        <v>114.5</v>
      </c>
      <c r="O311" s="14">
        <v>168.3</v>
      </c>
      <c r="P311" s="14">
        <v>160.9</v>
      </c>
      <c r="Q311" s="14">
        <v>172.2</v>
      </c>
      <c r="R311" s="14">
        <v>164</v>
      </c>
      <c r="S311" s="14">
        <v>191.2</v>
      </c>
      <c r="T311" s="14">
        <v>162.80000000000001</v>
      </c>
      <c r="U311" s="14">
        <v>153.1</v>
      </c>
      <c r="V311" s="14">
        <v>161.4</v>
      </c>
      <c r="W311" s="14">
        <v>161.5</v>
      </c>
      <c r="X311" s="14">
        <v>160.69999999999999</v>
      </c>
      <c r="Y311" s="14">
        <v>155.80000000000001</v>
      </c>
      <c r="Z311" s="14">
        <v>167</v>
      </c>
      <c r="AA311" s="14">
        <v>153.1</v>
      </c>
      <c r="AB311" s="14">
        <v>155.30000000000001</v>
      </c>
      <c r="AC311" s="14">
        <v>163.19999999999999</v>
      </c>
      <c r="AD311" s="14">
        <v>160.1</v>
      </c>
      <c r="AE311" s="14">
        <v>159</v>
      </c>
      <c r="AF311" s="14">
        <v>162.5</v>
      </c>
    </row>
    <row r="312" spans="2:32" hidden="1" x14ac:dyDescent="0.3">
      <c r="B312" s="13" t="s">
        <v>30</v>
      </c>
      <c r="C312" s="14">
        <v>2021</v>
      </c>
      <c r="D312" s="14" t="s">
        <v>182</v>
      </c>
      <c r="E312" s="14" t="str">
        <f t="shared" si="5"/>
        <v>Aug-21</v>
      </c>
      <c r="F312" s="14">
        <v>144.9</v>
      </c>
      <c r="G312" s="14">
        <v>202.3</v>
      </c>
      <c r="H312" s="14">
        <v>176.5</v>
      </c>
      <c r="I312" s="14">
        <v>157.5</v>
      </c>
      <c r="J312" s="14">
        <v>190.9</v>
      </c>
      <c r="K312" s="14">
        <v>155.69999999999999</v>
      </c>
      <c r="L312" s="14">
        <v>153.9</v>
      </c>
      <c r="M312" s="14">
        <v>162.80000000000001</v>
      </c>
      <c r="N312" s="14">
        <v>115.2</v>
      </c>
      <c r="O312" s="14">
        <v>169.8</v>
      </c>
      <c r="P312" s="14">
        <v>167.6</v>
      </c>
      <c r="Q312" s="14">
        <v>171.9</v>
      </c>
      <c r="R312" s="14">
        <v>161.80000000000001</v>
      </c>
      <c r="S312" s="14">
        <v>190.2</v>
      </c>
      <c r="T312" s="14">
        <v>167</v>
      </c>
      <c r="U312" s="14">
        <v>162.6</v>
      </c>
      <c r="V312" s="14">
        <v>166.3</v>
      </c>
      <c r="W312" s="14" t="s">
        <v>48</v>
      </c>
      <c r="X312" s="14">
        <v>163.1</v>
      </c>
      <c r="Y312" s="14">
        <v>160.9</v>
      </c>
      <c r="Z312" s="14">
        <v>171.1</v>
      </c>
      <c r="AA312" s="14">
        <v>157.69999999999999</v>
      </c>
      <c r="AB312" s="14">
        <v>161.1</v>
      </c>
      <c r="AC312" s="14">
        <v>167.5</v>
      </c>
      <c r="AD312" s="14">
        <v>160.30000000000001</v>
      </c>
      <c r="AE312" s="14">
        <v>163.30000000000001</v>
      </c>
      <c r="AF312" s="14">
        <v>163.6</v>
      </c>
    </row>
    <row r="313" spans="2:32" hidden="1" x14ac:dyDescent="0.3">
      <c r="B313" s="13" t="s">
        <v>54</v>
      </c>
      <c r="C313" s="14">
        <v>2021</v>
      </c>
      <c r="D313" s="14" t="s">
        <v>182</v>
      </c>
      <c r="E313" s="14" t="str">
        <f t="shared" si="5"/>
        <v>Aug-21</v>
      </c>
      <c r="F313" s="14">
        <v>149.30000000000001</v>
      </c>
      <c r="G313" s="14">
        <v>207.4</v>
      </c>
      <c r="H313" s="14">
        <v>174.1</v>
      </c>
      <c r="I313" s="14">
        <v>159.19999999999999</v>
      </c>
      <c r="J313" s="14">
        <v>175</v>
      </c>
      <c r="K313" s="14">
        <v>161.30000000000001</v>
      </c>
      <c r="L313" s="14">
        <v>183.3</v>
      </c>
      <c r="M313" s="14">
        <v>164.5</v>
      </c>
      <c r="N313" s="14">
        <v>120.4</v>
      </c>
      <c r="O313" s="14">
        <v>166.2</v>
      </c>
      <c r="P313" s="14">
        <v>154.80000000000001</v>
      </c>
      <c r="Q313" s="14">
        <v>175.1</v>
      </c>
      <c r="R313" s="14">
        <v>167.3</v>
      </c>
      <c r="S313" s="14">
        <v>196.5</v>
      </c>
      <c r="T313" s="14">
        <v>159.80000000000001</v>
      </c>
      <c r="U313" s="14">
        <v>143.6</v>
      </c>
      <c r="V313" s="14">
        <v>157.30000000000001</v>
      </c>
      <c r="W313" s="14">
        <v>162.1</v>
      </c>
      <c r="X313" s="14">
        <v>160.69999999999999</v>
      </c>
      <c r="Y313" s="14">
        <v>153.19999999999999</v>
      </c>
      <c r="Z313" s="14">
        <v>162.80000000000001</v>
      </c>
      <c r="AA313" s="14">
        <v>150.4</v>
      </c>
      <c r="AB313" s="14">
        <v>153.69999999999999</v>
      </c>
      <c r="AC313" s="14">
        <v>160.4</v>
      </c>
      <c r="AD313" s="14">
        <v>159.6</v>
      </c>
      <c r="AE313" s="14">
        <v>156</v>
      </c>
      <c r="AF313" s="14">
        <v>162.30000000000001</v>
      </c>
    </row>
    <row r="314" spans="2:32" x14ac:dyDescent="0.3">
      <c r="B314" s="13" t="s">
        <v>73</v>
      </c>
      <c r="C314" s="14">
        <v>2021</v>
      </c>
      <c r="D314" s="14" t="s">
        <v>182</v>
      </c>
      <c r="E314" s="14" t="str">
        <f t="shared" si="5"/>
        <v>Aug-21</v>
      </c>
      <c r="F314" s="14">
        <v>146.6</v>
      </c>
      <c r="G314" s="14">
        <v>204</v>
      </c>
      <c r="H314" s="14">
        <v>172.8</v>
      </c>
      <c r="I314" s="14">
        <v>158.4</v>
      </c>
      <c r="J314" s="14">
        <v>188</v>
      </c>
      <c r="K314" s="14">
        <v>156.80000000000001</v>
      </c>
      <c r="L314" s="14">
        <v>162.19999999999999</v>
      </c>
      <c r="M314" s="14">
        <v>164.1</v>
      </c>
      <c r="N314" s="14">
        <v>119.7</v>
      </c>
      <c r="O314" s="14">
        <v>168.8</v>
      </c>
      <c r="P314" s="14">
        <v>162.69999999999999</v>
      </c>
      <c r="Q314" s="14">
        <v>173.9</v>
      </c>
      <c r="R314" s="14">
        <v>164</v>
      </c>
      <c r="S314" s="14">
        <v>192.1</v>
      </c>
      <c r="T314" s="14">
        <v>164.5</v>
      </c>
      <c r="U314" s="14">
        <v>155.30000000000001</v>
      </c>
      <c r="V314" s="14">
        <v>163.19999999999999</v>
      </c>
      <c r="W314" s="14">
        <v>162.1</v>
      </c>
      <c r="X314" s="14">
        <v>162.6</v>
      </c>
      <c r="Y314" s="14">
        <v>157.5</v>
      </c>
      <c r="Z314" s="14">
        <v>168.4</v>
      </c>
      <c r="AA314" s="14">
        <v>154</v>
      </c>
      <c r="AB314" s="14">
        <v>157.6</v>
      </c>
      <c r="AC314" s="14">
        <v>163.80000000000001</v>
      </c>
      <c r="AD314" s="14">
        <v>160</v>
      </c>
      <c r="AE314" s="14">
        <v>160</v>
      </c>
      <c r="AF314" s="14">
        <v>163.19999999999999</v>
      </c>
    </row>
    <row r="315" spans="2:32" hidden="1" x14ac:dyDescent="0.3">
      <c r="B315" s="13" t="s">
        <v>30</v>
      </c>
      <c r="C315" s="14">
        <v>2021</v>
      </c>
      <c r="D315" s="14" t="s">
        <v>197</v>
      </c>
      <c r="E315" s="14" t="str">
        <f t="shared" si="5"/>
        <v>Sep-21</v>
      </c>
      <c r="F315" s="14">
        <v>145.4</v>
      </c>
      <c r="G315" s="14">
        <v>202.1</v>
      </c>
      <c r="H315" s="14">
        <v>172</v>
      </c>
      <c r="I315" s="14">
        <v>158</v>
      </c>
      <c r="J315" s="14">
        <v>195.5</v>
      </c>
      <c r="K315" s="14">
        <v>152.69999999999999</v>
      </c>
      <c r="L315" s="14">
        <v>151.4</v>
      </c>
      <c r="M315" s="14">
        <v>163.9</v>
      </c>
      <c r="N315" s="14">
        <v>119.3</v>
      </c>
      <c r="O315" s="14">
        <v>170.1</v>
      </c>
      <c r="P315" s="14">
        <v>168.3</v>
      </c>
      <c r="Q315" s="14">
        <v>172.8</v>
      </c>
      <c r="R315" s="14">
        <v>162.1</v>
      </c>
      <c r="S315" s="14">
        <v>190.5</v>
      </c>
      <c r="T315" s="14">
        <v>167.7</v>
      </c>
      <c r="U315" s="14">
        <v>163.6</v>
      </c>
      <c r="V315" s="14">
        <v>167.1</v>
      </c>
      <c r="W315" s="14" t="s">
        <v>48</v>
      </c>
      <c r="X315" s="14">
        <v>163.69999999999999</v>
      </c>
      <c r="Y315" s="14">
        <v>161.30000000000001</v>
      </c>
      <c r="Z315" s="14">
        <v>171.9</v>
      </c>
      <c r="AA315" s="14">
        <v>157.80000000000001</v>
      </c>
      <c r="AB315" s="14">
        <v>162.69999999999999</v>
      </c>
      <c r="AC315" s="14">
        <v>168.5</v>
      </c>
      <c r="AD315" s="14">
        <v>160.19999999999999</v>
      </c>
      <c r="AE315" s="14">
        <v>163.80000000000001</v>
      </c>
      <c r="AF315" s="14">
        <v>164</v>
      </c>
    </row>
    <row r="316" spans="2:32" hidden="1" x14ac:dyDescent="0.3">
      <c r="B316" s="13" t="s">
        <v>54</v>
      </c>
      <c r="C316" s="14">
        <v>2021</v>
      </c>
      <c r="D316" s="14" t="s">
        <v>197</v>
      </c>
      <c r="E316" s="14" t="str">
        <f t="shared" si="5"/>
        <v>Sep-21</v>
      </c>
      <c r="F316" s="14">
        <v>149.30000000000001</v>
      </c>
      <c r="G316" s="14">
        <v>207.4</v>
      </c>
      <c r="H316" s="14">
        <v>174.1</v>
      </c>
      <c r="I316" s="14">
        <v>159.1</v>
      </c>
      <c r="J316" s="14">
        <v>175</v>
      </c>
      <c r="K316" s="14">
        <v>161.19999999999999</v>
      </c>
      <c r="L316" s="14">
        <v>183.5</v>
      </c>
      <c r="M316" s="14">
        <v>164.5</v>
      </c>
      <c r="N316" s="14">
        <v>120.4</v>
      </c>
      <c r="O316" s="14">
        <v>166.2</v>
      </c>
      <c r="P316" s="14">
        <v>154.80000000000001</v>
      </c>
      <c r="Q316" s="14">
        <v>175.1</v>
      </c>
      <c r="R316" s="14">
        <v>167.3</v>
      </c>
      <c r="S316" s="14">
        <v>196.5</v>
      </c>
      <c r="T316" s="14">
        <v>159.80000000000001</v>
      </c>
      <c r="U316" s="14">
        <v>143.6</v>
      </c>
      <c r="V316" s="14">
        <v>157.4</v>
      </c>
      <c r="W316" s="14">
        <v>162.1</v>
      </c>
      <c r="X316" s="14">
        <v>160.80000000000001</v>
      </c>
      <c r="Y316" s="14">
        <v>153.30000000000001</v>
      </c>
      <c r="Z316" s="14">
        <v>162.80000000000001</v>
      </c>
      <c r="AA316" s="14">
        <v>150.5</v>
      </c>
      <c r="AB316" s="14">
        <v>153.9</v>
      </c>
      <c r="AC316" s="14">
        <v>160.30000000000001</v>
      </c>
      <c r="AD316" s="14">
        <v>159.6</v>
      </c>
      <c r="AE316" s="14">
        <v>156</v>
      </c>
      <c r="AF316" s="14">
        <v>162.30000000000001</v>
      </c>
    </row>
    <row r="317" spans="2:32" x14ac:dyDescent="0.3">
      <c r="B317" s="13" t="s">
        <v>73</v>
      </c>
      <c r="C317" s="14">
        <v>2021</v>
      </c>
      <c r="D317" s="14" t="s">
        <v>197</v>
      </c>
      <c r="E317" s="14" t="str">
        <f t="shared" si="5"/>
        <v>Sep-21</v>
      </c>
      <c r="F317" s="14">
        <v>146.6</v>
      </c>
      <c r="G317" s="14">
        <v>204</v>
      </c>
      <c r="H317" s="14">
        <v>172.8</v>
      </c>
      <c r="I317" s="14">
        <v>158.4</v>
      </c>
      <c r="J317" s="14">
        <v>188</v>
      </c>
      <c r="K317" s="14">
        <v>156.69999999999999</v>
      </c>
      <c r="L317" s="14">
        <v>162.30000000000001</v>
      </c>
      <c r="M317" s="14">
        <v>164.1</v>
      </c>
      <c r="N317" s="14">
        <v>119.7</v>
      </c>
      <c r="O317" s="14">
        <v>168.8</v>
      </c>
      <c r="P317" s="14">
        <v>162.69999999999999</v>
      </c>
      <c r="Q317" s="14">
        <v>173.9</v>
      </c>
      <c r="R317" s="14">
        <v>164</v>
      </c>
      <c r="S317" s="14">
        <v>192.1</v>
      </c>
      <c r="T317" s="14">
        <v>164.6</v>
      </c>
      <c r="U317" s="14">
        <v>155.30000000000001</v>
      </c>
      <c r="V317" s="14">
        <v>163.30000000000001</v>
      </c>
      <c r="W317" s="14">
        <v>162.1</v>
      </c>
      <c r="X317" s="14">
        <v>162.6</v>
      </c>
      <c r="Y317" s="14">
        <v>157.5</v>
      </c>
      <c r="Z317" s="14">
        <v>168.4</v>
      </c>
      <c r="AA317" s="14">
        <v>154</v>
      </c>
      <c r="AB317" s="14">
        <v>157.69999999999999</v>
      </c>
      <c r="AC317" s="14">
        <v>163.69999999999999</v>
      </c>
      <c r="AD317" s="14">
        <v>160</v>
      </c>
      <c r="AE317" s="14">
        <v>160</v>
      </c>
      <c r="AF317" s="14">
        <v>163.19999999999999</v>
      </c>
    </row>
    <row r="318" spans="2:32" hidden="1" x14ac:dyDescent="0.3">
      <c r="B318" s="13" t="s">
        <v>30</v>
      </c>
      <c r="C318" s="14">
        <v>2021</v>
      </c>
      <c r="D318" s="14" t="s">
        <v>207</v>
      </c>
      <c r="E318" s="14" t="str">
        <f t="shared" si="5"/>
        <v>Oct-21</v>
      </c>
      <c r="F318" s="14">
        <v>146.1</v>
      </c>
      <c r="G318" s="14">
        <v>202.5</v>
      </c>
      <c r="H318" s="14">
        <v>170.1</v>
      </c>
      <c r="I318" s="14">
        <v>158.4</v>
      </c>
      <c r="J318" s="14">
        <v>198.8</v>
      </c>
      <c r="K318" s="14">
        <v>152.6</v>
      </c>
      <c r="L318" s="14">
        <v>170.4</v>
      </c>
      <c r="M318" s="14">
        <v>165.2</v>
      </c>
      <c r="N318" s="14">
        <v>121.6</v>
      </c>
      <c r="O318" s="14">
        <v>170.6</v>
      </c>
      <c r="P318" s="14">
        <v>168.8</v>
      </c>
      <c r="Q318" s="14">
        <v>173.6</v>
      </c>
      <c r="R318" s="14">
        <v>165.5</v>
      </c>
      <c r="S318" s="14">
        <v>191.2</v>
      </c>
      <c r="T318" s="14">
        <v>168.9</v>
      </c>
      <c r="U318" s="14">
        <v>164.8</v>
      </c>
      <c r="V318" s="14">
        <v>168.3</v>
      </c>
      <c r="W318" s="14" t="s">
        <v>48</v>
      </c>
      <c r="X318" s="14">
        <v>165.5</v>
      </c>
      <c r="Y318" s="14">
        <v>162</v>
      </c>
      <c r="Z318" s="14">
        <v>172.5</v>
      </c>
      <c r="AA318" s="14">
        <v>159.5</v>
      </c>
      <c r="AB318" s="14">
        <v>163.19999999999999</v>
      </c>
      <c r="AC318" s="14">
        <v>169</v>
      </c>
      <c r="AD318" s="14">
        <v>161.1</v>
      </c>
      <c r="AE318" s="14">
        <v>164.7</v>
      </c>
      <c r="AF318" s="14">
        <v>166.3</v>
      </c>
    </row>
    <row r="319" spans="2:32" hidden="1" x14ac:dyDescent="0.3">
      <c r="B319" s="13" t="s">
        <v>54</v>
      </c>
      <c r="C319" s="14">
        <v>2021</v>
      </c>
      <c r="D319" s="14" t="s">
        <v>207</v>
      </c>
      <c r="E319" s="14" t="str">
        <f t="shared" si="5"/>
        <v>Oct-21</v>
      </c>
      <c r="F319" s="14">
        <v>150.1</v>
      </c>
      <c r="G319" s="14">
        <v>208.4</v>
      </c>
      <c r="H319" s="14">
        <v>173</v>
      </c>
      <c r="I319" s="14">
        <v>159.19999999999999</v>
      </c>
      <c r="J319" s="14">
        <v>176.6</v>
      </c>
      <c r="K319" s="14">
        <v>159.30000000000001</v>
      </c>
      <c r="L319" s="14">
        <v>214.4</v>
      </c>
      <c r="M319" s="14">
        <v>165.3</v>
      </c>
      <c r="N319" s="14">
        <v>122.5</v>
      </c>
      <c r="O319" s="14">
        <v>166.8</v>
      </c>
      <c r="P319" s="14">
        <v>155.4</v>
      </c>
      <c r="Q319" s="14">
        <v>175.9</v>
      </c>
      <c r="R319" s="14">
        <v>171.5</v>
      </c>
      <c r="S319" s="14">
        <v>197</v>
      </c>
      <c r="T319" s="14">
        <v>160.80000000000001</v>
      </c>
      <c r="U319" s="14">
        <v>144.4</v>
      </c>
      <c r="V319" s="14">
        <v>158.30000000000001</v>
      </c>
      <c r="W319" s="14">
        <v>163.6</v>
      </c>
      <c r="X319" s="14">
        <v>162.19999999999999</v>
      </c>
      <c r="Y319" s="14">
        <v>154.30000000000001</v>
      </c>
      <c r="Z319" s="14">
        <v>163.5</v>
      </c>
      <c r="AA319" s="14">
        <v>152.19999999999999</v>
      </c>
      <c r="AB319" s="14">
        <v>155.1</v>
      </c>
      <c r="AC319" s="14">
        <v>160.30000000000001</v>
      </c>
      <c r="AD319" s="14">
        <v>160.30000000000001</v>
      </c>
      <c r="AE319" s="14">
        <v>157</v>
      </c>
      <c r="AF319" s="14">
        <v>164.6</v>
      </c>
    </row>
    <row r="320" spans="2:32" x14ac:dyDescent="0.3">
      <c r="B320" s="13" t="s">
        <v>73</v>
      </c>
      <c r="C320" s="14">
        <v>2021</v>
      </c>
      <c r="D320" s="14" t="s">
        <v>207</v>
      </c>
      <c r="E320" s="14" t="str">
        <f t="shared" si="5"/>
        <v>Oct-21</v>
      </c>
      <c r="F320" s="14">
        <v>147.4</v>
      </c>
      <c r="G320" s="14">
        <v>204.6</v>
      </c>
      <c r="H320" s="14">
        <v>171.2</v>
      </c>
      <c r="I320" s="14">
        <v>158.69999999999999</v>
      </c>
      <c r="J320" s="14">
        <v>190.6</v>
      </c>
      <c r="K320" s="14">
        <v>155.69999999999999</v>
      </c>
      <c r="L320" s="14">
        <v>185.3</v>
      </c>
      <c r="M320" s="14">
        <v>165.2</v>
      </c>
      <c r="N320" s="14">
        <v>121.9</v>
      </c>
      <c r="O320" s="14">
        <v>169.3</v>
      </c>
      <c r="P320" s="14">
        <v>163.19999999999999</v>
      </c>
      <c r="Q320" s="14">
        <v>174.7</v>
      </c>
      <c r="R320" s="14">
        <v>167.7</v>
      </c>
      <c r="S320" s="14">
        <v>192.7</v>
      </c>
      <c r="T320" s="14">
        <v>165.7</v>
      </c>
      <c r="U320" s="14">
        <v>156.30000000000001</v>
      </c>
      <c r="V320" s="14">
        <v>164.3</v>
      </c>
      <c r="W320" s="14">
        <v>163.6</v>
      </c>
      <c r="X320" s="14">
        <v>164.2</v>
      </c>
      <c r="Y320" s="14">
        <v>158.4</v>
      </c>
      <c r="Z320" s="14">
        <v>169.1</v>
      </c>
      <c r="AA320" s="14">
        <v>155.69999999999999</v>
      </c>
      <c r="AB320" s="14">
        <v>158.6</v>
      </c>
      <c r="AC320" s="14">
        <v>163.9</v>
      </c>
      <c r="AD320" s="14">
        <v>160.80000000000001</v>
      </c>
      <c r="AE320" s="14">
        <v>161</v>
      </c>
      <c r="AF320" s="14">
        <v>165.5</v>
      </c>
    </row>
    <row r="321" spans="2:32" hidden="1" x14ac:dyDescent="0.3">
      <c r="B321" s="13" t="s">
        <v>30</v>
      </c>
      <c r="C321" s="14">
        <v>2021</v>
      </c>
      <c r="D321" s="14" t="s">
        <v>233</v>
      </c>
      <c r="E321" s="14" t="str">
        <f t="shared" si="5"/>
        <v>Nov-21</v>
      </c>
      <c r="F321" s="14">
        <v>146.9</v>
      </c>
      <c r="G321" s="14">
        <v>199.8</v>
      </c>
      <c r="H321" s="14">
        <v>171.5</v>
      </c>
      <c r="I321" s="14">
        <v>159.1</v>
      </c>
      <c r="J321" s="14">
        <v>198.4</v>
      </c>
      <c r="K321" s="14">
        <v>153.19999999999999</v>
      </c>
      <c r="L321" s="14">
        <v>183.9</v>
      </c>
      <c r="M321" s="14">
        <v>165.4</v>
      </c>
      <c r="N321" s="14">
        <v>122.1</v>
      </c>
      <c r="O321" s="14">
        <v>170.8</v>
      </c>
      <c r="P321" s="14">
        <v>169.1</v>
      </c>
      <c r="Q321" s="14">
        <v>174.3</v>
      </c>
      <c r="R321" s="14">
        <v>167.5</v>
      </c>
      <c r="S321" s="14">
        <v>191.4</v>
      </c>
      <c r="T321" s="14">
        <v>170.4</v>
      </c>
      <c r="U321" s="14">
        <v>166</v>
      </c>
      <c r="V321" s="14">
        <v>169.8</v>
      </c>
      <c r="W321" s="14" t="s">
        <v>48</v>
      </c>
      <c r="X321" s="14">
        <v>165.3</v>
      </c>
      <c r="Y321" s="14">
        <v>162.9</v>
      </c>
      <c r="Z321" s="14">
        <v>173.4</v>
      </c>
      <c r="AA321" s="14">
        <v>158.9</v>
      </c>
      <c r="AB321" s="14">
        <v>163.80000000000001</v>
      </c>
      <c r="AC321" s="14">
        <v>169.3</v>
      </c>
      <c r="AD321" s="14">
        <v>162.4</v>
      </c>
      <c r="AE321" s="14">
        <v>165.2</v>
      </c>
      <c r="AF321" s="14">
        <v>167.6</v>
      </c>
    </row>
    <row r="322" spans="2:32" hidden="1" x14ac:dyDescent="0.3">
      <c r="B322" s="13" t="s">
        <v>54</v>
      </c>
      <c r="C322" s="14">
        <v>2021</v>
      </c>
      <c r="D322" s="14" t="s">
        <v>233</v>
      </c>
      <c r="E322" s="14" t="str">
        <f t="shared" si="5"/>
        <v>Nov-21</v>
      </c>
      <c r="F322" s="14">
        <v>151</v>
      </c>
      <c r="G322" s="14">
        <v>204.9</v>
      </c>
      <c r="H322" s="14">
        <v>175.4</v>
      </c>
      <c r="I322" s="14">
        <v>159.6</v>
      </c>
      <c r="J322" s="14">
        <v>175.8</v>
      </c>
      <c r="K322" s="14">
        <v>160.30000000000001</v>
      </c>
      <c r="L322" s="14">
        <v>229.1</v>
      </c>
      <c r="M322" s="14">
        <v>165.1</v>
      </c>
      <c r="N322" s="14">
        <v>123.1</v>
      </c>
      <c r="O322" s="14">
        <v>167.2</v>
      </c>
      <c r="P322" s="14">
        <v>156.1</v>
      </c>
      <c r="Q322" s="14">
        <v>176.8</v>
      </c>
      <c r="R322" s="14">
        <v>173.5</v>
      </c>
      <c r="S322" s="14">
        <v>197</v>
      </c>
      <c r="T322" s="14">
        <v>162.30000000000001</v>
      </c>
      <c r="U322" s="14">
        <v>145.30000000000001</v>
      </c>
      <c r="V322" s="14">
        <v>159.69999999999999</v>
      </c>
      <c r="W322" s="14">
        <v>164.2</v>
      </c>
      <c r="X322" s="14">
        <v>161.6</v>
      </c>
      <c r="Y322" s="14">
        <v>155.19999999999999</v>
      </c>
      <c r="Z322" s="14">
        <v>164.2</v>
      </c>
      <c r="AA322" s="14">
        <v>151.19999999999999</v>
      </c>
      <c r="AB322" s="14">
        <v>156.69999999999999</v>
      </c>
      <c r="AC322" s="14">
        <v>160.80000000000001</v>
      </c>
      <c r="AD322" s="14">
        <v>161.80000000000001</v>
      </c>
      <c r="AE322" s="14">
        <v>157.30000000000001</v>
      </c>
      <c r="AF322" s="14">
        <v>165.6</v>
      </c>
    </row>
    <row r="323" spans="2:32" x14ac:dyDescent="0.3">
      <c r="B323" s="13" t="s">
        <v>73</v>
      </c>
      <c r="C323" s="14">
        <v>2021</v>
      </c>
      <c r="D323" s="14" t="s">
        <v>233</v>
      </c>
      <c r="E323" s="14" t="str">
        <f t="shared" si="5"/>
        <v>Nov-21</v>
      </c>
      <c r="F323" s="14">
        <v>148.19999999999999</v>
      </c>
      <c r="G323" s="14">
        <v>201.6</v>
      </c>
      <c r="H323" s="14">
        <v>173</v>
      </c>
      <c r="I323" s="14">
        <v>159.30000000000001</v>
      </c>
      <c r="J323" s="14">
        <v>190.1</v>
      </c>
      <c r="K323" s="14">
        <v>156.5</v>
      </c>
      <c r="L323" s="14">
        <v>199.2</v>
      </c>
      <c r="M323" s="14">
        <v>165.3</v>
      </c>
      <c r="N323" s="14">
        <v>122.4</v>
      </c>
      <c r="O323" s="14">
        <v>169.6</v>
      </c>
      <c r="P323" s="14">
        <v>163.69999999999999</v>
      </c>
      <c r="Q323" s="14">
        <v>175.5</v>
      </c>
      <c r="R323" s="14">
        <v>169.7</v>
      </c>
      <c r="S323" s="14">
        <v>192.9</v>
      </c>
      <c r="T323" s="14">
        <v>167.2</v>
      </c>
      <c r="U323" s="14">
        <v>157.4</v>
      </c>
      <c r="V323" s="14">
        <v>165.8</v>
      </c>
      <c r="W323" s="14">
        <v>164.2</v>
      </c>
      <c r="X323" s="14">
        <v>163.9</v>
      </c>
      <c r="Y323" s="14">
        <v>159.30000000000001</v>
      </c>
      <c r="Z323" s="14">
        <v>169.9</v>
      </c>
      <c r="AA323" s="14">
        <v>154.80000000000001</v>
      </c>
      <c r="AB323" s="14">
        <v>159.80000000000001</v>
      </c>
      <c r="AC323" s="14">
        <v>164.3</v>
      </c>
      <c r="AD323" s="14">
        <v>162.19999999999999</v>
      </c>
      <c r="AE323" s="14">
        <v>161.4</v>
      </c>
      <c r="AF323" s="14">
        <v>166.7</v>
      </c>
    </row>
    <row r="324" spans="2:32" hidden="1" x14ac:dyDescent="0.3">
      <c r="B324" s="13" t="s">
        <v>30</v>
      </c>
      <c r="C324" s="14">
        <v>2021</v>
      </c>
      <c r="D324" s="14" t="s">
        <v>242</v>
      </c>
      <c r="E324" s="14" t="str">
        <f t="shared" si="5"/>
        <v>Dec-21</v>
      </c>
      <c r="F324" s="14">
        <v>147.4</v>
      </c>
      <c r="G324" s="14">
        <v>197</v>
      </c>
      <c r="H324" s="14">
        <v>176.5</v>
      </c>
      <c r="I324" s="14">
        <v>159.80000000000001</v>
      </c>
      <c r="J324" s="14">
        <v>195.8</v>
      </c>
      <c r="K324" s="14">
        <v>152</v>
      </c>
      <c r="L324" s="14">
        <v>172.3</v>
      </c>
      <c r="M324" s="14">
        <v>164.5</v>
      </c>
      <c r="N324" s="14">
        <v>120.6</v>
      </c>
      <c r="O324" s="14">
        <v>171.7</v>
      </c>
      <c r="P324" s="14">
        <v>169.7</v>
      </c>
      <c r="Q324" s="14">
        <v>175.1</v>
      </c>
      <c r="R324" s="14">
        <v>165.8</v>
      </c>
      <c r="S324" s="14">
        <v>190.8</v>
      </c>
      <c r="T324" s="14">
        <v>171.8</v>
      </c>
      <c r="U324" s="14">
        <v>167.3</v>
      </c>
      <c r="V324" s="14">
        <v>171.2</v>
      </c>
      <c r="W324" s="14" t="s">
        <v>48</v>
      </c>
      <c r="X324" s="14">
        <v>165.6</v>
      </c>
      <c r="Y324" s="14">
        <v>163.9</v>
      </c>
      <c r="Z324" s="14">
        <v>174</v>
      </c>
      <c r="AA324" s="14">
        <v>160.1</v>
      </c>
      <c r="AB324" s="14">
        <v>164.5</v>
      </c>
      <c r="AC324" s="14">
        <v>169.7</v>
      </c>
      <c r="AD324" s="14">
        <v>162.80000000000001</v>
      </c>
      <c r="AE324" s="14">
        <v>166</v>
      </c>
      <c r="AF324" s="14">
        <v>167</v>
      </c>
    </row>
    <row r="325" spans="2:32" hidden="1" x14ac:dyDescent="0.3">
      <c r="B325" s="13" t="s">
        <v>54</v>
      </c>
      <c r="C325" s="14">
        <v>2021</v>
      </c>
      <c r="D325" s="14" t="s">
        <v>242</v>
      </c>
      <c r="E325" s="14" t="str">
        <f t="shared" si="5"/>
        <v>Dec-21</v>
      </c>
      <c r="F325" s="14">
        <v>151.6</v>
      </c>
      <c r="G325" s="14">
        <v>202.2</v>
      </c>
      <c r="H325" s="14">
        <v>180</v>
      </c>
      <c r="I325" s="14">
        <v>160</v>
      </c>
      <c r="J325" s="14">
        <v>173.5</v>
      </c>
      <c r="K325" s="14">
        <v>158.30000000000001</v>
      </c>
      <c r="L325" s="14">
        <v>219.5</v>
      </c>
      <c r="M325" s="14">
        <v>164.2</v>
      </c>
      <c r="N325" s="14">
        <v>121.9</v>
      </c>
      <c r="O325" s="14">
        <v>168.2</v>
      </c>
      <c r="P325" s="14">
        <v>156.5</v>
      </c>
      <c r="Q325" s="14">
        <v>178.2</v>
      </c>
      <c r="R325" s="14">
        <v>172.2</v>
      </c>
      <c r="S325" s="14">
        <v>196.8</v>
      </c>
      <c r="T325" s="14">
        <v>163.30000000000001</v>
      </c>
      <c r="U325" s="14">
        <v>146.69999999999999</v>
      </c>
      <c r="V325" s="14">
        <v>160.69999999999999</v>
      </c>
      <c r="W325" s="14">
        <v>163.4</v>
      </c>
      <c r="X325" s="14">
        <v>161.69999999999999</v>
      </c>
      <c r="Y325" s="14">
        <v>156</v>
      </c>
      <c r="Z325" s="14">
        <v>165.1</v>
      </c>
      <c r="AA325" s="14">
        <v>151.80000000000001</v>
      </c>
      <c r="AB325" s="14">
        <v>157.6</v>
      </c>
      <c r="AC325" s="14">
        <v>160.6</v>
      </c>
      <c r="AD325" s="14">
        <v>162.4</v>
      </c>
      <c r="AE325" s="14">
        <v>157.80000000000001</v>
      </c>
      <c r="AF325" s="14">
        <v>165.2</v>
      </c>
    </row>
    <row r="326" spans="2:32" x14ac:dyDescent="0.3">
      <c r="B326" s="13" t="s">
        <v>73</v>
      </c>
      <c r="C326" s="14">
        <v>2021</v>
      </c>
      <c r="D326" s="14" t="s">
        <v>242</v>
      </c>
      <c r="E326" s="14" t="str">
        <f t="shared" si="5"/>
        <v>Dec-21</v>
      </c>
      <c r="F326" s="14">
        <v>148.69999999999999</v>
      </c>
      <c r="G326" s="14">
        <v>198.8</v>
      </c>
      <c r="H326" s="14">
        <v>177.9</v>
      </c>
      <c r="I326" s="14">
        <v>159.9</v>
      </c>
      <c r="J326" s="14">
        <v>187.6</v>
      </c>
      <c r="K326" s="14">
        <v>154.9</v>
      </c>
      <c r="L326" s="14">
        <v>188.3</v>
      </c>
      <c r="M326" s="14">
        <v>164.4</v>
      </c>
      <c r="N326" s="14">
        <v>121</v>
      </c>
      <c r="O326" s="14">
        <v>170.5</v>
      </c>
      <c r="P326" s="14">
        <v>164.2</v>
      </c>
      <c r="Q326" s="14">
        <v>176.5</v>
      </c>
      <c r="R326" s="14">
        <v>168.2</v>
      </c>
      <c r="S326" s="14">
        <v>192.4</v>
      </c>
      <c r="T326" s="14">
        <v>168.5</v>
      </c>
      <c r="U326" s="14">
        <v>158.69999999999999</v>
      </c>
      <c r="V326" s="14">
        <v>167</v>
      </c>
      <c r="W326" s="14">
        <v>163.4</v>
      </c>
      <c r="X326" s="14">
        <v>164.1</v>
      </c>
      <c r="Y326" s="14">
        <v>160.19999999999999</v>
      </c>
      <c r="Z326" s="14">
        <v>170.6</v>
      </c>
      <c r="AA326" s="14">
        <v>155.69999999999999</v>
      </c>
      <c r="AB326" s="14">
        <v>160.6</v>
      </c>
      <c r="AC326" s="14">
        <v>164.4</v>
      </c>
      <c r="AD326" s="14">
        <v>162.6</v>
      </c>
      <c r="AE326" s="14">
        <v>162</v>
      </c>
      <c r="AF326" s="14">
        <v>166.2</v>
      </c>
    </row>
    <row r="327" spans="2:32" hidden="1" x14ac:dyDescent="0.3">
      <c r="B327" s="13" t="s">
        <v>30</v>
      </c>
      <c r="C327" s="14">
        <v>2022</v>
      </c>
      <c r="D327" s="14" t="s">
        <v>31</v>
      </c>
      <c r="E327" s="14" t="str">
        <f t="shared" ref="E327:E377" si="6">_xlfn.CONCAT(LEFT(D327,3),"-",RIGHT(C327,2))</f>
        <v>Jan-22</v>
      </c>
      <c r="F327" s="14">
        <v>148.30000000000001</v>
      </c>
      <c r="G327" s="14">
        <v>196.9</v>
      </c>
      <c r="H327" s="14">
        <v>178</v>
      </c>
      <c r="I327" s="14">
        <v>160.5</v>
      </c>
      <c r="J327" s="14">
        <v>192.6</v>
      </c>
      <c r="K327" s="14">
        <v>151.19999999999999</v>
      </c>
      <c r="L327" s="14">
        <v>159.19999999999999</v>
      </c>
      <c r="M327" s="14">
        <v>164</v>
      </c>
      <c r="N327" s="14">
        <v>119.3</v>
      </c>
      <c r="O327" s="14">
        <v>173.3</v>
      </c>
      <c r="P327" s="14">
        <v>169.8</v>
      </c>
      <c r="Q327" s="14">
        <v>175.8</v>
      </c>
      <c r="R327" s="14">
        <v>164.1</v>
      </c>
      <c r="S327" s="14">
        <v>190.7</v>
      </c>
      <c r="T327" s="14">
        <v>173.2</v>
      </c>
      <c r="U327" s="14">
        <v>169.3</v>
      </c>
      <c r="V327" s="14">
        <v>172.7</v>
      </c>
      <c r="W327" s="14" t="s">
        <v>48</v>
      </c>
      <c r="X327" s="14">
        <v>165.8</v>
      </c>
      <c r="Y327" s="14">
        <v>164.9</v>
      </c>
      <c r="Z327" s="14">
        <v>174.7</v>
      </c>
      <c r="AA327" s="14">
        <v>160.80000000000001</v>
      </c>
      <c r="AB327" s="14">
        <v>164.9</v>
      </c>
      <c r="AC327" s="14">
        <v>169.9</v>
      </c>
      <c r="AD327" s="14">
        <v>163.19999999999999</v>
      </c>
      <c r="AE327" s="14">
        <v>166.6</v>
      </c>
      <c r="AF327" s="14">
        <v>166.4</v>
      </c>
    </row>
    <row r="328" spans="2:32" hidden="1" x14ac:dyDescent="0.3">
      <c r="B328" s="13" t="s">
        <v>54</v>
      </c>
      <c r="C328" s="14">
        <v>2022</v>
      </c>
      <c r="D328" s="14" t="s">
        <v>31</v>
      </c>
      <c r="E328" s="14" t="str">
        <f t="shared" si="6"/>
        <v>Jan-22</v>
      </c>
      <c r="F328" s="14">
        <v>152.19999999999999</v>
      </c>
      <c r="G328" s="14">
        <v>202.1</v>
      </c>
      <c r="H328" s="14">
        <v>180.1</v>
      </c>
      <c r="I328" s="14">
        <v>160.4</v>
      </c>
      <c r="J328" s="14">
        <v>171</v>
      </c>
      <c r="K328" s="14">
        <v>156.5</v>
      </c>
      <c r="L328" s="14">
        <v>203.6</v>
      </c>
      <c r="M328" s="14">
        <v>163.80000000000001</v>
      </c>
      <c r="N328" s="14">
        <v>121.3</v>
      </c>
      <c r="O328" s="14">
        <v>169.8</v>
      </c>
      <c r="P328" s="14">
        <v>156.6</v>
      </c>
      <c r="Q328" s="14">
        <v>179</v>
      </c>
      <c r="R328" s="14">
        <v>170.3</v>
      </c>
      <c r="S328" s="14">
        <v>196.4</v>
      </c>
      <c r="T328" s="14">
        <v>164.7</v>
      </c>
      <c r="U328" s="14">
        <v>148.5</v>
      </c>
      <c r="V328" s="14">
        <v>162.19999999999999</v>
      </c>
      <c r="W328" s="14">
        <v>164.5</v>
      </c>
      <c r="X328" s="14">
        <v>161.6</v>
      </c>
      <c r="Y328" s="14">
        <v>156.80000000000001</v>
      </c>
      <c r="Z328" s="14">
        <v>166.1</v>
      </c>
      <c r="AA328" s="14">
        <v>152.69999999999999</v>
      </c>
      <c r="AB328" s="14">
        <v>158.4</v>
      </c>
      <c r="AC328" s="14">
        <v>161</v>
      </c>
      <c r="AD328" s="14">
        <v>162.80000000000001</v>
      </c>
      <c r="AE328" s="14">
        <v>158.6</v>
      </c>
      <c r="AF328" s="14">
        <v>165</v>
      </c>
    </row>
    <row r="329" spans="2:32" x14ac:dyDescent="0.3">
      <c r="B329" s="13" t="s">
        <v>73</v>
      </c>
      <c r="C329" s="14">
        <v>2022</v>
      </c>
      <c r="D329" s="14" t="s">
        <v>31</v>
      </c>
      <c r="E329" s="14" t="str">
        <f t="shared" si="6"/>
        <v>Jan-22</v>
      </c>
      <c r="F329" s="14">
        <v>149.5</v>
      </c>
      <c r="G329" s="14">
        <v>198.7</v>
      </c>
      <c r="H329" s="14">
        <v>178.8</v>
      </c>
      <c r="I329" s="14">
        <v>160.5</v>
      </c>
      <c r="J329" s="14">
        <v>184.7</v>
      </c>
      <c r="K329" s="14">
        <v>153.69999999999999</v>
      </c>
      <c r="L329" s="14">
        <v>174.3</v>
      </c>
      <c r="M329" s="14">
        <v>163.9</v>
      </c>
      <c r="N329" s="14">
        <v>120</v>
      </c>
      <c r="O329" s="14">
        <v>172.1</v>
      </c>
      <c r="P329" s="14">
        <v>164.3</v>
      </c>
      <c r="Q329" s="14">
        <v>177.3</v>
      </c>
      <c r="R329" s="14">
        <v>166.4</v>
      </c>
      <c r="S329" s="14">
        <v>192.2</v>
      </c>
      <c r="T329" s="14">
        <v>169.9</v>
      </c>
      <c r="U329" s="14">
        <v>160.69999999999999</v>
      </c>
      <c r="V329" s="14">
        <v>168.5</v>
      </c>
      <c r="W329" s="14">
        <v>164.5</v>
      </c>
      <c r="X329" s="14">
        <v>164.2</v>
      </c>
      <c r="Y329" s="14">
        <v>161.1</v>
      </c>
      <c r="Z329" s="14">
        <v>171.4</v>
      </c>
      <c r="AA329" s="14">
        <v>156.5</v>
      </c>
      <c r="AB329" s="14">
        <v>161.19999999999999</v>
      </c>
      <c r="AC329" s="14">
        <v>164.7</v>
      </c>
      <c r="AD329" s="14">
        <v>163</v>
      </c>
      <c r="AE329" s="14">
        <v>162.69999999999999</v>
      </c>
      <c r="AF329" s="14">
        <v>165.7</v>
      </c>
    </row>
    <row r="330" spans="2:32" hidden="1" x14ac:dyDescent="0.3">
      <c r="B330" s="13" t="s">
        <v>30</v>
      </c>
      <c r="C330" s="14">
        <v>2022</v>
      </c>
      <c r="D330" s="14" t="s">
        <v>85</v>
      </c>
      <c r="E330" s="14" t="str">
        <f t="shared" si="6"/>
        <v>Feb-22</v>
      </c>
      <c r="F330" s="14">
        <v>148.80000000000001</v>
      </c>
      <c r="G330" s="14">
        <v>198.1</v>
      </c>
      <c r="H330" s="14">
        <v>175.5</v>
      </c>
      <c r="I330" s="14">
        <v>160.69999999999999</v>
      </c>
      <c r="J330" s="14">
        <v>192.6</v>
      </c>
      <c r="K330" s="14">
        <v>151.4</v>
      </c>
      <c r="L330" s="14">
        <v>155.19999999999999</v>
      </c>
      <c r="M330" s="14">
        <v>163.9</v>
      </c>
      <c r="N330" s="14">
        <v>118.1</v>
      </c>
      <c r="O330" s="14">
        <v>175.4</v>
      </c>
      <c r="P330" s="14">
        <v>170.5</v>
      </c>
      <c r="Q330" s="14">
        <v>176.3</v>
      </c>
      <c r="R330" s="14">
        <v>163.9</v>
      </c>
      <c r="S330" s="14">
        <v>191.5</v>
      </c>
      <c r="T330" s="14">
        <v>174.1</v>
      </c>
      <c r="U330" s="14">
        <v>171</v>
      </c>
      <c r="V330" s="14">
        <v>173.7</v>
      </c>
      <c r="W330" s="14" t="s">
        <v>48</v>
      </c>
      <c r="X330" s="14">
        <v>167.4</v>
      </c>
      <c r="Y330" s="14">
        <v>165.7</v>
      </c>
      <c r="Z330" s="14">
        <v>175.3</v>
      </c>
      <c r="AA330" s="14">
        <v>161.19999999999999</v>
      </c>
      <c r="AB330" s="14">
        <v>165.5</v>
      </c>
      <c r="AC330" s="14">
        <v>170.3</v>
      </c>
      <c r="AD330" s="14">
        <v>164.5</v>
      </c>
      <c r="AE330" s="14">
        <v>167.3</v>
      </c>
      <c r="AF330" s="14">
        <v>166.7</v>
      </c>
    </row>
    <row r="331" spans="2:32" hidden="1" x14ac:dyDescent="0.3">
      <c r="B331" s="13" t="s">
        <v>54</v>
      </c>
      <c r="C331" s="14">
        <v>2022</v>
      </c>
      <c r="D331" s="14" t="s">
        <v>85</v>
      </c>
      <c r="E331" s="14" t="str">
        <f t="shared" si="6"/>
        <v>Feb-22</v>
      </c>
      <c r="F331" s="14">
        <v>152.5</v>
      </c>
      <c r="G331" s="14">
        <v>205.2</v>
      </c>
      <c r="H331" s="14">
        <v>176.4</v>
      </c>
      <c r="I331" s="14">
        <v>160.6</v>
      </c>
      <c r="J331" s="14">
        <v>171.5</v>
      </c>
      <c r="K331" s="14">
        <v>156.4</v>
      </c>
      <c r="L331" s="14">
        <v>198</v>
      </c>
      <c r="M331" s="14">
        <v>163.19999999999999</v>
      </c>
      <c r="N331" s="14">
        <v>120.6</v>
      </c>
      <c r="O331" s="14">
        <v>172.2</v>
      </c>
      <c r="P331" s="14">
        <v>156.69999999999999</v>
      </c>
      <c r="Q331" s="14">
        <v>180</v>
      </c>
      <c r="R331" s="14">
        <v>170.2</v>
      </c>
      <c r="S331" s="14">
        <v>196.5</v>
      </c>
      <c r="T331" s="14">
        <v>165.7</v>
      </c>
      <c r="U331" s="14">
        <v>150.4</v>
      </c>
      <c r="V331" s="14">
        <v>163.4</v>
      </c>
      <c r="W331" s="14">
        <v>165.5</v>
      </c>
      <c r="X331" s="14">
        <v>163</v>
      </c>
      <c r="Y331" s="14">
        <v>157.4</v>
      </c>
      <c r="Z331" s="14">
        <v>167.2</v>
      </c>
      <c r="AA331" s="14">
        <v>153.1</v>
      </c>
      <c r="AB331" s="14">
        <v>159.5</v>
      </c>
      <c r="AC331" s="14">
        <v>162</v>
      </c>
      <c r="AD331" s="14">
        <v>164.2</v>
      </c>
      <c r="AE331" s="14">
        <v>159.4</v>
      </c>
      <c r="AF331" s="14">
        <v>165.5</v>
      </c>
    </row>
    <row r="332" spans="2:32" x14ac:dyDescent="0.3">
      <c r="B332" s="13" t="s">
        <v>73</v>
      </c>
      <c r="C332" s="14">
        <v>2022</v>
      </c>
      <c r="D332" s="14" t="s">
        <v>85</v>
      </c>
      <c r="E332" s="14" t="str">
        <f t="shared" si="6"/>
        <v>Feb-22</v>
      </c>
      <c r="F332" s="14">
        <v>150</v>
      </c>
      <c r="G332" s="14">
        <v>200.6</v>
      </c>
      <c r="H332" s="14">
        <v>175.8</v>
      </c>
      <c r="I332" s="14">
        <v>160.69999999999999</v>
      </c>
      <c r="J332" s="14">
        <v>184.9</v>
      </c>
      <c r="K332" s="14">
        <v>153.69999999999999</v>
      </c>
      <c r="L332" s="14">
        <v>169.7</v>
      </c>
      <c r="M332" s="14">
        <v>163.69999999999999</v>
      </c>
      <c r="N332" s="14">
        <v>118.9</v>
      </c>
      <c r="O332" s="14">
        <v>174.3</v>
      </c>
      <c r="P332" s="14">
        <v>164.7</v>
      </c>
      <c r="Q332" s="14">
        <v>178</v>
      </c>
      <c r="R332" s="14">
        <v>166.2</v>
      </c>
      <c r="S332" s="14">
        <v>192.8</v>
      </c>
      <c r="T332" s="14">
        <v>170.8</v>
      </c>
      <c r="U332" s="14">
        <v>162.4</v>
      </c>
      <c r="V332" s="14">
        <v>169.6</v>
      </c>
      <c r="W332" s="14">
        <v>165.5</v>
      </c>
      <c r="X332" s="14">
        <v>165.7</v>
      </c>
      <c r="Y332" s="14">
        <v>161.80000000000001</v>
      </c>
      <c r="Z332" s="14">
        <v>172.2</v>
      </c>
      <c r="AA332" s="14">
        <v>156.9</v>
      </c>
      <c r="AB332" s="14">
        <v>162.1</v>
      </c>
      <c r="AC332" s="14">
        <v>165.4</v>
      </c>
      <c r="AD332" s="14">
        <v>164.4</v>
      </c>
      <c r="AE332" s="14">
        <v>163.5</v>
      </c>
      <c r="AF332" s="14">
        <v>166.1</v>
      </c>
    </row>
    <row r="333" spans="2:32" hidden="1" x14ac:dyDescent="0.3">
      <c r="B333" s="13" t="s">
        <v>30</v>
      </c>
      <c r="C333" s="14">
        <v>2022</v>
      </c>
      <c r="D333" s="14" t="s">
        <v>107</v>
      </c>
      <c r="E333" s="14" t="str">
        <f t="shared" si="6"/>
        <v>Mar-22</v>
      </c>
      <c r="F333" s="14">
        <v>150.19999999999999</v>
      </c>
      <c r="G333" s="14">
        <v>208</v>
      </c>
      <c r="H333" s="14">
        <v>167.9</v>
      </c>
      <c r="I333" s="14">
        <v>162</v>
      </c>
      <c r="J333" s="14">
        <v>203.1</v>
      </c>
      <c r="K333" s="14">
        <v>155.9</v>
      </c>
      <c r="L333" s="14">
        <v>155.80000000000001</v>
      </c>
      <c r="M333" s="14">
        <v>164.2</v>
      </c>
      <c r="N333" s="14">
        <v>118.1</v>
      </c>
      <c r="O333" s="14">
        <v>178.7</v>
      </c>
      <c r="P333" s="14">
        <v>171.2</v>
      </c>
      <c r="Q333" s="14">
        <v>177.4</v>
      </c>
      <c r="R333" s="14">
        <v>166.6</v>
      </c>
      <c r="S333" s="14">
        <v>192.3</v>
      </c>
      <c r="T333" s="14">
        <v>175.4</v>
      </c>
      <c r="U333" s="14">
        <v>173.2</v>
      </c>
      <c r="V333" s="14">
        <v>175.1</v>
      </c>
      <c r="W333" s="14" t="s">
        <v>48</v>
      </c>
      <c r="X333" s="14">
        <v>168.9</v>
      </c>
      <c r="Y333" s="14">
        <v>166.5</v>
      </c>
      <c r="Z333" s="14">
        <v>176</v>
      </c>
      <c r="AA333" s="14">
        <v>162</v>
      </c>
      <c r="AB333" s="14">
        <v>166.6</v>
      </c>
      <c r="AC333" s="14">
        <v>170.6</v>
      </c>
      <c r="AD333" s="14">
        <v>167.4</v>
      </c>
      <c r="AE333" s="14">
        <v>168.3</v>
      </c>
      <c r="AF333" s="14">
        <v>168.7</v>
      </c>
    </row>
    <row r="334" spans="2:32" hidden="1" x14ac:dyDescent="0.3">
      <c r="B334" s="13" t="s">
        <v>54</v>
      </c>
      <c r="C334" s="14">
        <v>2022</v>
      </c>
      <c r="D334" s="14" t="s">
        <v>107</v>
      </c>
      <c r="E334" s="14" t="str">
        <f t="shared" si="6"/>
        <v>Mar-22</v>
      </c>
      <c r="F334" s="14">
        <v>153.69999999999999</v>
      </c>
      <c r="G334" s="14">
        <v>215.8</v>
      </c>
      <c r="H334" s="14">
        <v>167.7</v>
      </c>
      <c r="I334" s="14">
        <v>162.6</v>
      </c>
      <c r="J334" s="14">
        <v>180</v>
      </c>
      <c r="K334" s="14">
        <v>159.6</v>
      </c>
      <c r="L334" s="14">
        <v>188.4</v>
      </c>
      <c r="M334" s="14">
        <v>163.4</v>
      </c>
      <c r="N334" s="14">
        <v>120.3</v>
      </c>
      <c r="O334" s="14">
        <v>174.7</v>
      </c>
      <c r="P334" s="14">
        <v>157.1</v>
      </c>
      <c r="Q334" s="14">
        <v>181.5</v>
      </c>
      <c r="R334" s="14">
        <v>171.5</v>
      </c>
      <c r="S334" s="14">
        <v>197.5</v>
      </c>
      <c r="T334" s="14">
        <v>167.1</v>
      </c>
      <c r="U334" s="14">
        <v>152.6</v>
      </c>
      <c r="V334" s="14">
        <v>164.9</v>
      </c>
      <c r="W334" s="14">
        <v>165.3</v>
      </c>
      <c r="X334" s="14">
        <v>164.5</v>
      </c>
      <c r="Y334" s="14">
        <v>158.6</v>
      </c>
      <c r="Z334" s="14">
        <v>168.2</v>
      </c>
      <c r="AA334" s="14">
        <v>154.19999999999999</v>
      </c>
      <c r="AB334" s="14">
        <v>160.80000000000001</v>
      </c>
      <c r="AC334" s="14">
        <v>162.69999999999999</v>
      </c>
      <c r="AD334" s="14">
        <v>166.8</v>
      </c>
      <c r="AE334" s="14">
        <v>160.6</v>
      </c>
      <c r="AF334" s="14">
        <v>166.5</v>
      </c>
    </row>
    <row r="335" spans="2:32" x14ac:dyDescent="0.3">
      <c r="B335" s="13" t="s">
        <v>73</v>
      </c>
      <c r="C335" s="14">
        <v>2022</v>
      </c>
      <c r="D335" s="14" t="s">
        <v>107</v>
      </c>
      <c r="E335" s="14" t="str">
        <f t="shared" si="6"/>
        <v>Mar-22</v>
      </c>
      <c r="F335" s="14">
        <v>151.30000000000001</v>
      </c>
      <c r="G335" s="14">
        <v>210.7</v>
      </c>
      <c r="H335" s="14">
        <v>167.8</v>
      </c>
      <c r="I335" s="14">
        <v>162.19999999999999</v>
      </c>
      <c r="J335" s="14">
        <v>194.6</v>
      </c>
      <c r="K335" s="14">
        <v>157.6</v>
      </c>
      <c r="L335" s="14">
        <v>166.9</v>
      </c>
      <c r="M335" s="14">
        <v>163.9</v>
      </c>
      <c r="N335" s="14">
        <v>118.8</v>
      </c>
      <c r="O335" s="14">
        <v>177.4</v>
      </c>
      <c r="P335" s="14">
        <v>165.3</v>
      </c>
      <c r="Q335" s="14">
        <v>179.3</v>
      </c>
      <c r="R335" s="14">
        <v>168.4</v>
      </c>
      <c r="S335" s="14">
        <v>193.7</v>
      </c>
      <c r="T335" s="14">
        <v>172.1</v>
      </c>
      <c r="U335" s="14">
        <v>164.6</v>
      </c>
      <c r="V335" s="14">
        <v>171.1</v>
      </c>
      <c r="W335" s="14">
        <v>165.3</v>
      </c>
      <c r="X335" s="14">
        <v>167.2</v>
      </c>
      <c r="Y335" s="14">
        <v>162.80000000000001</v>
      </c>
      <c r="Z335" s="14">
        <v>173</v>
      </c>
      <c r="AA335" s="14">
        <v>157.9</v>
      </c>
      <c r="AB335" s="14">
        <v>163.30000000000001</v>
      </c>
      <c r="AC335" s="14">
        <v>166</v>
      </c>
      <c r="AD335" s="14">
        <v>167.2</v>
      </c>
      <c r="AE335" s="14">
        <v>164.6</v>
      </c>
      <c r="AF335" s="14">
        <v>167.7</v>
      </c>
    </row>
    <row r="336" spans="2:32" hidden="1" x14ac:dyDescent="0.3">
      <c r="B336" s="13" t="s">
        <v>30</v>
      </c>
      <c r="C336" s="14">
        <v>2022</v>
      </c>
      <c r="D336" s="14" t="s">
        <v>123</v>
      </c>
      <c r="E336" s="14" t="str">
        <f t="shared" si="6"/>
        <v>Apr-22</v>
      </c>
      <c r="F336" s="14">
        <v>151.80000000000001</v>
      </c>
      <c r="G336" s="14">
        <v>209.7</v>
      </c>
      <c r="H336" s="14">
        <v>164.5</v>
      </c>
      <c r="I336" s="14">
        <v>163.80000000000001</v>
      </c>
      <c r="J336" s="14">
        <v>207.4</v>
      </c>
      <c r="K336" s="14">
        <v>169.7</v>
      </c>
      <c r="L336" s="14">
        <v>153.6</v>
      </c>
      <c r="M336" s="14">
        <v>165.1</v>
      </c>
      <c r="N336" s="14">
        <v>118.2</v>
      </c>
      <c r="O336" s="14">
        <v>182.9</v>
      </c>
      <c r="P336" s="14">
        <v>172.4</v>
      </c>
      <c r="Q336" s="14">
        <v>178.9</v>
      </c>
      <c r="R336" s="14">
        <v>168.6</v>
      </c>
      <c r="S336" s="14">
        <v>192.8</v>
      </c>
      <c r="T336" s="14">
        <v>177.5</v>
      </c>
      <c r="U336" s="14">
        <v>175.1</v>
      </c>
      <c r="V336" s="14">
        <v>177.1</v>
      </c>
      <c r="W336" s="14" t="s">
        <v>48</v>
      </c>
      <c r="X336" s="14">
        <v>173.3</v>
      </c>
      <c r="Y336" s="14">
        <v>167.7</v>
      </c>
      <c r="Z336" s="14">
        <v>177</v>
      </c>
      <c r="AA336" s="14">
        <v>166.2</v>
      </c>
      <c r="AB336" s="14">
        <v>167.2</v>
      </c>
      <c r="AC336" s="14">
        <v>170.9</v>
      </c>
      <c r="AD336" s="14">
        <v>169</v>
      </c>
      <c r="AE336" s="14">
        <v>170.2</v>
      </c>
      <c r="AF336" s="14">
        <v>170.8</v>
      </c>
    </row>
    <row r="337" spans="2:32" hidden="1" x14ac:dyDescent="0.3">
      <c r="B337" s="13" t="s">
        <v>54</v>
      </c>
      <c r="C337" s="14">
        <v>2022</v>
      </c>
      <c r="D337" s="14" t="s">
        <v>123</v>
      </c>
      <c r="E337" s="14" t="str">
        <f t="shared" si="6"/>
        <v>Apr-22</v>
      </c>
      <c r="F337" s="14">
        <v>155.4</v>
      </c>
      <c r="G337" s="14">
        <v>215.8</v>
      </c>
      <c r="H337" s="14">
        <v>164.6</v>
      </c>
      <c r="I337" s="14">
        <v>164.2</v>
      </c>
      <c r="J337" s="14">
        <v>186</v>
      </c>
      <c r="K337" s="14">
        <v>175.9</v>
      </c>
      <c r="L337" s="14">
        <v>190.7</v>
      </c>
      <c r="M337" s="14">
        <v>164</v>
      </c>
      <c r="N337" s="14">
        <v>120.5</v>
      </c>
      <c r="O337" s="14">
        <v>178</v>
      </c>
      <c r="P337" s="14">
        <v>157.5</v>
      </c>
      <c r="Q337" s="14">
        <v>183.3</v>
      </c>
      <c r="R337" s="14">
        <v>174.5</v>
      </c>
      <c r="S337" s="14">
        <v>197.1</v>
      </c>
      <c r="T337" s="14">
        <v>168.4</v>
      </c>
      <c r="U337" s="14">
        <v>154.5</v>
      </c>
      <c r="V337" s="14">
        <v>166.3</v>
      </c>
      <c r="W337" s="14">
        <v>167</v>
      </c>
      <c r="X337" s="14">
        <v>170.5</v>
      </c>
      <c r="Y337" s="14">
        <v>159.80000000000001</v>
      </c>
      <c r="Z337" s="14">
        <v>169</v>
      </c>
      <c r="AA337" s="14">
        <v>159.30000000000001</v>
      </c>
      <c r="AB337" s="14">
        <v>162.19999999999999</v>
      </c>
      <c r="AC337" s="14">
        <v>164</v>
      </c>
      <c r="AD337" s="14">
        <v>168.4</v>
      </c>
      <c r="AE337" s="14">
        <v>163.1</v>
      </c>
      <c r="AF337" s="14">
        <v>169.2</v>
      </c>
    </row>
    <row r="338" spans="2:32" x14ac:dyDescent="0.3">
      <c r="B338" s="13" t="s">
        <v>73</v>
      </c>
      <c r="C338" s="14">
        <v>2022</v>
      </c>
      <c r="D338" s="14" t="s">
        <v>123</v>
      </c>
      <c r="E338" s="14" t="str">
        <f t="shared" si="6"/>
        <v>Apr-22</v>
      </c>
      <c r="F338" s="14">
        <v>152.9</v>
      </c>
      <c r="G338" s="14">
        <v>211.8</v>
      </c>
      <c r="H338" s="14">
        <v>164.5</v>
      </c>
      <c r="I338" s="14">
        <v>163.9</v>
      </c>
      <c r="J338" s="14">
        <v>199.5</v>
      </c>
      <c r="K338" s="14">
        <v>172.6</v>
      </c>
      <c r="L338" s="14">
        <v>166.2</v>
      </c>
      <c r="M338" s="14">
        <v>164.7</v>
      </c>
      <c r="N338" s="14">
        <v>119</v>
      </c>
      <c r="O338" s="14">
        <v>181.3</v>
      </c>
      <c r="P338" s="14">
        <v>166.2</v>
      </c>
      <c r="Q338" s="14">
        <v>180.9</v>
      </c>
      <c r="R338" s="14">
        <v>170.8</v>
      </c>
      <c r="S338" s="14">
        <v>193.9</v>
      </c>
      <c r="T338" s="14">
        <v>173.9</v>
      </c>
      <c r="U338" s="14">
        <v>166.5</v>
      </c>
      <c r="V338" s="14">
        <v>172.8</v>
      </c>
      <c r="W338" s="14">
        <v>167</v>
      </c>
      <c r="X338" s="14">
        <v>172.2</v>
      </c>
      <c r="Y338" s="14">
        <v>164</v>
      </c>
      <c r="Z338" s="14">
        <v>174</v>
      </c>
      <c r="AA338" s="14">
        <v>162.6</v>
      </c>
      <c r="AB338" s="14">
        <v>164.4</v>
      </c>
      <c r="AC338" s="14">
        <v>166.9</v>
      </c>
      <c r="AD338" s="14">
        <v>168.8</v>
      </c>
      <c r="AE338" s="14">
        <v>166.8</v>
      </c>
      <c r="AF338" s="14">
        <v>170.1</v>
      </c>
    </row>
    <row r="339" spans="2:32" hidden="1" x14ac:dyDescent="0.3">
      <c r="B339" s="13" t="s">
        <v>30</v>
      </c>
      <c r="C339" s="14">
        <v>2022</v>
      </c>
      <c r="D339" s="14" t="s">
        <v>136</v>
      </c>
      <c r="E339" s="14" t="str">
        <f t="shared" si="6"/>
        <v>May-22</v>
      </c>
      <c r="F339" s="14">
        <v>152.9</v>
      </c>
      <c r="G339" s="14">
        <v>214.7</v>
      </c>
      <c r="H339" s="14">
        <v>161.4</v>
      </c>
      <c r="I339" s="14">
        <v>164.6</v>
      </c>
      <c r="J339" s="14">
        <v>209.9</v>
      </c>
      <c r="K339" s="14">
        <v>168</v>
      </c>
      <c r="L339" s="14">
        <v>160.4</v>
      </c>
      <c r="M339" s="14">
        <v>165</v>
      </c>
      <c r="N339" s="14">
        <v>118.9</v>
      </c>
      <c r="O339" s="14">
        <v>186.6</v>
      </c>
      <c r="P339" s="14">
        <v>173.2</v>
      </c>
      <c r="Q339" s="14">
        <v>180.4</v>
      </c>
      <c r="R339" s="14">
        <v>170.8</v>
      </c>
      <c r="S339" s="14">
        <v>192.9</v>
      </c>
      <c r="T339" s="14">
        <v>179.3</v>
      </c>
      <c r="U339" s="14">
        <v>177.2</v>
      </c>
      <c r="V339" s="14">
        <v>179</v>
      </c>
      <c r="W339" s="14" t="s">
        <v>48</v>
      </c>
      <c r="X339" s="14">
        <v>175.3</v>
      </c>
      <c r="Y339" s="14">
        <v>168.9</v>
      </c>
      <c r="Z339" s="14">
        <v>177.7</v>
      </c>
      <c r="AA339" s="14">
        <v>167.1</v>
      </c>
      <c r="AB339" s="14">
        <v>167.6</v>
      </c>
      <c r="AC339" s="14">
        <v>171.8</v>
      </c>
      <c r="AD339" s="14">
        <v>168.5</v>
      </c>
      <c r="AE339" s="14">
        <v>170.9</v>
      </c>
      <c r="AF339" s="14">
        <v>172.5</v>
      </c>
    </row>
    <row r="340" spans="2:32" hidden="1" x14ac:dyDescent="0.3">
      <c r="B340" s="13" t="s">
        <v>54</v>
      </c>
      <c r="C340" s="14">
        <v>2022</v>
      </c>
      <c r="D340" s="14" t="s">
        <v>136</v>
      </c>
      <c r="E340" s="14" t="str">
        <f t="shared" si="6"/>
        <v>May-22</v>
      </c>
      <c r="F340" s="14">
        <v>156.69999999999999</v>
      </c>
      <c r="G340" s="14">
        <v>221.2</v>
      </c>
      <c r="H340" s="14">
        <v>164.1</v>
      </c>
      <c r="I340" s="14">
        <v>165.4</v>
      </c>
      <c r="J340" s="14">
        <v>189.5</v>
      </c>
      <c r="K340" s="14">
        <v>174.5</v>
      </c>
      <c r="L340" s="14">
        <v>203.2</v>
      </c>
      <c r="M340" s="14">
        <v>164.1</v>
      </c>
      <c r="N340" s="14">
        <v>121.2</v>
      </c>
      <c r="O340" s="14">
        <v>181.4</v>
      </c>
      <c r="P340" s="14">
        <v>158.5</v>
      </c>
      <c r="Q340" s="14">
        <v>184.9</v>
      </c>
      <c r="R340" s="14">
        <v>177.5</v>
      </c>
      <c r="S340" s="14">
        <v>197.5</v>
      </c>
      <c r="T340" s="14">
        <v>170</v>
      </c>
      <c r="U340" s="14">
        <v>155.9</v>
      </c>
      <c r="V340" s="14">
        <v>167.8</v>
      </c>
      <c r="W340" s="14">
        <v>167.5</v>
      </c>
      <c r="X340" s="14">
        <v>173.5</v>
      </c>
      <c r="Y340" s="14">
        <v>161.1</v>
      </c>
      <c r="Z340" s="14">
        <v>170.1</v>
      </c>
      <c r="AA340" s="14">
        <v>159.4</v>
      </c>
      <c r="AB340" s="14">
        <v>163.19999999999999</v>
      </c>
      <c r="AC340" s="14">
        <v>165.2</v>
      </c>
      <c r="AD340" s="14">
        <v>168.2</v>
      </c>
      <c r="AE340" s="14">
        <v>163.80000000000001</v>
      </c>
      <c r="AF340" s="14">
        <v>170.8</v>
      </c>
    </row>
    <row r="341" spans="2:32" x14ac:dyDescent="0.3">
      <c r="B341" s="13" t="s">
        <v>73</v>
      </c>
      <c r="C341" s="14">
        <v>2022</v>
      </c>
      <c r="D341" s="14" t="s">
        <v>136</v>
      </c>
      <c r="E341" s="14" t="str">
        <f t="shared" si="6"/>
        <v>May-22</v>
      </c>
      <c r="F341" s="14">
        <v>154.1</v>
      </c>
      <c r="G341" s="14">
        <v>217</v>
      </c>
      <c r="H341" s="14">
        <v>162.4</v>
      </c>
      <c r="I341" s="14">
        <v>164.9</v>
      </c>
      <c r="J341" s="14">
        <v>202.4</v>
      </c>
      <c r="K341" s="14">
        <v>171</v>
      </c>
      <c r="L341" s="14">
        <v>174.9</v>
      </c>
      <c r="M341" s="14">
        <v>164.7</v>
      </c>
      <c r="N341" s="14">
        <v>119.7</v>
      </c>
      <c r="O341" s="14">
        <v>184.9</v>
      </c>
      <c r="P341" s="14">
        <v>167.1</v>
      </c>
      <c r="Q341" s="14">
        <v>182.5</v>
      </c>
      <c r="R341" s="14">
        <v>173.3</v>
      </c>
      <c r="S341" s="14">
        <v>194.1</v>
      </c>
      <c r="T341" s="14">
        <v>175.6</v>
      </c>
      <c r="U341" s="14">
        <v>168.4</v>
      </c>
      <c r="V341" s="14">
        <v>174.6</v>
      </c>
      <c r="W341" s="14">
        <v>167.5</v>
      </c>
      <c r="X341" s="14">
        <v>174.6</v>
      </c>
      <c r="Y341" s="14">
        <v>165.2</v>
      </c>
      <c r="Z341" s="14">
        <v>174.8</v>
      </c>
      <c r="AA341" s="14">
        <v>163</v>
      </c>
      <c r="AB341" s="14">
        <v>165.1</v>
      </c>
      <c r="AC341" s="14">
        <v>167.9</v>
      </c>
      <c r="AD341" s="14">
        <v>168.4</v>
      </c>
      <c r="AE341" s="14">
        <v>167.5</v>
      </c>
      <c r="AF341" s="14">
        <v>171.7</v>
      </c>
    </row>
    <row r="342" spans="2:32" hidden="1" x14ac:dyDescent="0.3">
      <c r="B342" s="13" t="s">
        <v>30</v>
      </c>
      <c r="C342" s="14">
        <v>2022</v>
      </c>
      <c r="D342" s="14" t="s">
        <v>146</v>
      </c>
      <c r="E342" s="14" t="str">
        <f t="shared" si="6"/>
        <v>Jun-22</v>
      </c>
      <c r="F342" s="14">
        <v>153.80000000000001</v>
      </c>
      <c r="G342" s="14">
        <v>217.2</v>
      </c>
      <c r="H342" s="14">
        <v>169.6</v>
      </c>
      <c r="I342" s="14">
        <v>165.4</v>
      </c>
      <c r="J342" s="14">
        <v>208.1</v>
      </c>
      <c r="K342" s="14">
        <v>165.8</v>
      </c>
      <c r="L342" s="14">
        <v>167.3</v>
      </c>
      <c r="M342" s="14">
        <v>164.6</v>
      </c>
      <c r="N342" s="14">
        <v>119.1</v>
      </c>
      <c r="O342" s="14">
        <v>188.9</v>
      </c>
      <c r="P342" s="14">
        <v>174.2</v>
      </c>
      <c r="Q342" s="14">
        <v>181.9</v>
      </c>
      <c r="R342" s="14">
        <v>172.4</v>
      </c>
      <c r="S342" s="14">
        <v>192.9</v>
      </c>
      <c r="T342" s="14">
        <v>180.7</v>
      </c>
      <c r="U342" s="14">
        <v>178.7</v>
      </c>
      <c r="V342" s="14">
        <v>180.4</v>
      </c>
      <c r="W342" s="14" t="s">
        <v>48</v>
      </c>
      <c r="X342" s="14">
        <v>176.7</v>
      </c>
      <c r="Y342" s="14">
        <v>170.3</v>
      </c>
      <c r="Z342" s="14">
        <v>178.2</v>
      </c>
      <c r="AA342" s="14">
        <v>165.5</v>
      </c>
      <c r="AB342" s="14">
        <v>168</v>
      </c>
      <c r="AC342" s="14">
        <v>172.6</v>
      </c>
      <c r="AD342" s="14">
        <v>169.5</v>
      </c>
      <c r="AE342" s="14">
        <v>171</v>
      </c>
      <c r="AF342" s="14">
        <v>173.6</v>
      </c>
    </row>
    <row r="343" spans="2:32" hidden="1" x14ac:dyDescent="0.3">
      <c r="B343" s="13" t="s">
        <v>54</v>
      </c>
      <c r="C343" s="14">
        <v>2022</v>
      </c>
      <c r="D343" s="14" t="s">
        <v>146</v>
      </c>
      <c r="E343" s="14" t="str">
        <f t="shared" si="6"/>
        <v>Jun-22</v>
      </c>
      <c r="F343" s="14">
        <v>157.5</v>
      </c>
      <c r="G343" s="14">
        <v>223.4</v>
      </c>
      <c r="H343" s="14">
        <v>172.8</v>
      </c>
      <c r="I343" s="14">
        <v>166.4</v>
      </c>
      <c r="J343" s="14">
        <v>188.6</v>
      </c>
      <c r="K343" s="14">
        <v>174.1</v>
      </c>
      <c r="L343" s="14">
        <v>211.5</v>
      </c>
      <c r="M343" s="14">
        <v>163.6</v>
      </c>
      <c r="N343" s="14">
        <v>121.4</v>
      </c>
      <c r="O343" s="14">
        <v>183.5</v>
      </c>
      <c r="P343" s="14">
        <v>159.1</v>
      </c>
      <c r="Q343" s="14">
        <v>186.3</v>
      </c>
      <c r="R343" s="14">
        <v>179.3</v>
      </c>
      <c r="S343" s="14">
        <v>198.3</v>
      </c>
      <c r="T343" s="14">
        <v>171.6</v>
      </c>
      <c r="U343" s="14">
        <v>157.4</v>
      </c>
      <c r="V343" s="14">
        <v>169.4</v>
      </c>
      <c r="W343" s="14">
        <v>166.8</v>
      </c>
      <c r="X343" s="14">
        <v>174.9</v>
      </c>
      <c r="Y343" s="14">
        <v>162.1</v>
      </c>
      <c r="Z343" s="14">
        <v>170.9</v>
      </c>
      <c r="AA343" s="14">
        <v>157.19999999999999</v>
      </c>
      <c r="AB343" s="14">
        <v>164.1</v>
      </c>
      <c r="AC343" s="14">
        <v>166.5</v>
      </c>
      <c r="AD343" s="14">
        <v>169.2</v>
      </c>
      <c r="AE343" s="14">
        <v>163.80000000000001</v>
      </c>
      <c r="AF343" s="14">
        <v>171.4</v>
      </c>
    </row>
    <row r="344" spans="2:32" x14ac:dyDescent="0.3">
      <c r="B344" s="13" t="s">
        <v>73</v>
      </c>
      <c r="C344" s="14">
        <v>2022</v>
      </c>
      <c r="D344" s="14" t="s">
        <v>146</v>
      </c>
      <c r="E344" s="14" t="str">
        <f t="shared" si="6"/>
        <v>Jun-22</v>
      </c>
      <c r="F344" s="14">
        <v>155</v>
      </c>
      <c r="G344" s="14">
        <v>219.4</v>
      </c>
      <c r="H344" s="14">
        <v>170.8</v>
      </c>
      <c r="I344" s="14">
        <v>165.8</v>
      </c>
      <c r="J344" s="14">
        <v>200.9</v>
      </c>
      <c r="K344" s="14">
        <v>169.7</v>
      </c>
      <c r="L344" s="14">
        <v>182.3</v>
      </c>
      <c r="M344" s="14">
        <v>164.3</v>
      </c>
      <c r="N344" s="14">
        <v>119.9</v>
      </c>
      <c r="O344" s="14">
        <v>187.1</v>
      </c>
      <c r="P344" s="14">
        <v>167.9</v>
      </c>
      <c r="Q344" s="14">
        <v>183.9</v>
      </c>
      <c r="R344" s="14">
        <v>174.9</v>
      </c>
      <c r="S344" s="14">
        <v>194.3</v>
      </c>
      <c r="T344" s="14">
        <v>177.1</v>
      </c>
      <c r="U344" s="14">
        <v>169.9</v>
      </c>
      <c r="V344" s="14">
        <v>176</v>
      </c>
      <c r="W344" s="14">
        <v>166.8</v>
      </c>
      <c r="X344" s="14">
        <v>176</v>
      </c>
      <c r="Y344" s="14">
        <v>166.4</v>
      </c>
      <c r="Z344" s="14">
        <v>175.4</v>
      </c>
      <c r="AA344" s="14">
        <v>161.1</v>
      </c>
      <c r="AB344" s="14">
        <v>165.8</v>
      </c>
      <c r="AC344" s="14">
        <v>169</v>
      </c>
      <c r="AD344" s="14">
        <v>169.4</v>
      </c>
      <c r="AE344" s="14">
        <v>167.5</v>
      </c>
      <c r="AF344" s="14">
        <v>172.6</v>
      </c>
    </row>
    <row r="345" spans="2:32" hidden="1" x14ac:dyDescent="0.3">
      <c r="B345" s="13" t="s">
        <v>30</v>
      </c>
      <c r="C345" s="14">
        <v>2022</v>
      </c>
      <c r="D345" s="14" t="s">
        <v>163</v>
      </c>
      <c r="E345" s="14" t="str">
        <f t="shared" si="6"/>
        <v>Jul-22</v>
      </c>
      <c r="F345" s="14">
        <v>155.19999999999999</v>
      </c>
      <c r="G345" s="14">
        <v>210.8</v>
      </c>
      <c r="H345" s="14">
        <v>174.3</v>
      </c>
      <c r="I345" s="14">
        <v>166.3</v>
      </c>
      <c r="J345" s="14">
        <v>202.2</v>
      </c>
      <c r="K345" s="14">
        <v>169.6</v>
      </c>
      <c r="L345" s="14">
        <v>168.6</v>
      </c>
      <c r="M345" s="14">
        <v>164.4</v>
      </c>
      <c r="N345" s="14">
        <v>119.2</v>
      </c>
      <c r="O345" s="14">
        <v>191.8</v>
      </c>
      <c r="P345" s="14">
        <v>174.5</v>
      </c>
      <c r="Q345" s="14">
        <v>183.1</v>
      </c>
      <c r="R345" s="14">
        <v>172.5</v>
      </c>
      <c r="S345" s="14">
        <v>193.2</v>
      </c>
      <c r="T345" s="14">
        <v>182</v>
      </c>
      <c r="U345" s="14">
        <v>180.3</v>
      </c>
      <c r="V345" s="14">
        <v>181.7</v>
      </c>
      <c r="W345" s="14" t="s">
        <v>48</v>
      </c>
      <c r="X345" s="14">
        <v>179.6</v>
      </c>
      <c r="Y345" s="14">
        <v>171.3</v>
      </c>
      <c r="Z345" s="14">
        <v>178.8</v>
      </c>
      <c r="AA345" s="14">
        <v>166.3</v>
      </c>
      <c r="AB345" s="14">
        <v>168.6</v>
      </c>
      <c r="AC345" s="14">
        <v>174.7</v>
      </c>
      <c r="AD345" s="14">
        <v>169.7</v>
      </c>
      <c r="AE345" s="14">
        <v>171.8</v>
      </c>
      <c r="AF345" s="14">
        <v>174.3</v>
      </c>
    </row>
    <row r="346" spans="2:32" hidden="1" x14ac:dyDescent="0.3">
      <c r="B346" s="13" t="s">
        <v>54</v>
      </c>
      <c r="C346" s="14">
        <v>2022</v>
      </c>
      <c r="D346" s="14" t="s">
        <v>163</v>
      </c>
      <c r="E346" s="14" t="str">
        <f t="shared" si="6"/>
        <v>Jul-22</v>
      </c>
      <c r="F346" s="14">
        <v>159.30000000000001</v>
      </c>
      <c r="G346" s="14">
        <v>217.1</v>
      </c>
      <c r="H346" s="14">
        <v>176.6</v>
      </c>
      <c r="I346" s="14">
        <v>167.1</v>
      </c>
      <c r="J346" s="14">
        <v>184.8</v>
      </c>
      <c r="K346" s="14">
        <v>179.5</v>
      </c>
      <c r="L346" s="14">
        <v>208.5</v>
      </c>
      <c r="M346" s="14">
        <v>164</v>
      </c>
      <c r="N346" s="14">
        <v>121.5</v>
      </c>
      <c r="O346" s="14">
        <v>186.3</v>
      </c>
      <c r="P346" s="14">
        <v>159.80000000000001</v>
      </c>
      <c r="Q346" s="14">
        <v>187.7</v>
      </c>
      <c r="R346" s="14">
        <v>179.4</v>
      </c>
      <c r="S346" s="14">
        <v>198.6</v>
      </c>
      <c r="T346" s="14">
        <v>172.7</v>
      </c>
      <c r="U346" s="14">
        <v>158.69999999999999</v>
      </c>
      <c r="V346" s="14">
        <v>170.6</v>
      </c>
      <c r="W346" s="14">
        <v>167.8</v>
      </c>
      <c r="X346" s="14">
        <v>179.5</v>
      </c>
      <c r="Y346" s="14">
        <v>163.1</v>
      </c>
      <c r="Z346" s="14">
        <v>171.7</v>
      </c>
      <c r="AA346" s="14">
        <v>157.4</v>
      </c>
      <c r="AB346" s="14">
        <v>164.6</v>
      </c>
      <c r="AC346" s="14">
        <v>169.1</v>
      </c>
      <c r="AD346" s="14">
        <v>169.8</v>
      </c>
      <c r="AE346" s="14">
        <v>164.7</v>
      </c>
      <c r="AF346" s="14">
        <v>172.3</v>
      </c>
    </row>
    <row r="347" spans="2:32" x14ac:dyDescent="0.3">
      <c r="B347" s="13" t="s">
        <v>73</v>
      </c>
      <c r="C347" s="14">
        <v>2022</v>
      </c>
      <c r="D347" s="14" t="s">
        <v>163</v>
      </c>
      <c r="E347" s="14" t="str">
        <f t="shared" si="6"/>
        <v>Jul-22</v>
      </c>
      <c r="F347" s="14">
        <v>156.5</v>
      </c>
      <c r="G347" s="14">
        <v>213</v>
      </c>
      <c r="H347" s="14">
        <v>175.2</v>
      </c>
      <c r="I347" s="14">
        <v>166.6</v>
      </c>
      <c r="J347" s="14">
        <v>195.8</v>
      </c>
      <c r="K347" s="14">
        <v>174.2</v>
      </c>
      <c r="L347" s="14">
        <v>182.1</v>
      </c>
      <c r="M347" s="14">
        <v>164.3</v>
      </c>
      <c r="N347" s="14">
        <v>120</v>
      </c>
      <c r="O347" s="14">
        <v>190</v>
      </c>
      <c r="P347" s="14">
        <v>168.4</v>
      </c>
      <c r="Q347" s="14">
        <v>185.2</v>
      </c>
      <c r="R347" s="14">
        <v>175</v>
      </c>
      <c r="S347" s="14">
        <v>194.6</v>
      </c>
      <c r="T347" s="14">
        <v>178.3</v>
      </c>
      <c r="U347" s="14">
        <v>171.3</v>
      </c>
      <c r="V347" s="14">
        <v>177.3</v>
      </c>
      <c r="W347" s="14">
        <v>167.8</v>
      </c>
      <c r="X347" s="14">
        <v>179.6</v>
      </c>
      <c r="Y347" s="14">
        <v>167.4</v>
      </c>
      <c r="Z347" s="14">
        <v>176.1</v>
      </c>
      <c r="AA347" s="14">
        <v>161.6</v>
      </c>
      <c r="AB347" s="14">
        <v>166.3</v>
      </c>
      <c r="AC347" s="14">
        <v>171.4</v>
      </c>
      <c r="AD347" s="14">
        <v>169.7</v>
      </c>
      <c r="AE347" s="14">
        <v>168.4</v>
      </c>
      <c r="AF347" s="14">
        <v>173.4</v>
      </c>
    </row>
    <row r="348" spans="2:32" hidden="1" x14ac:dyDescent="0.3">
      <c r="B348" s="13" t="s">
        <v>30</v>
      </c>
      <c r="C348" s="14">
        <v>2022</v>
      </c>
      <c r="D348" s="14" t="s">
        <v>182</v>
      </c>
      <c r="E348" s="14" t="str">
        <f t="shared" si="6"/>
        <v>Aug-22</v>
      </c>
      <c r="F348" s="14">
        <v>159.5</v>
      </c>
      <c r="G348" s="14">
        <v>204.1</v>
      </c>
      <c r="H348" s="14">
        <v>168.3</v>
      </c>
      <c r="I348" s="14">
        <v>167.9</v>
      </c>
      <c r="J348" s="14">
        <v>198.1</v>
      </c>
      <c r="K348" s="14">
        <v>169.2</v>
      </c>
      <c r="L348" s="14">
        <v>173.1</v>
      </c>
      <c r="M348" s="14">
        <v>167.1</v>
      </c>
      <c r="N348" s="14">
        <v>120.2</v>
      </c>
      <c r="O348" s="14">
        <v>195.6</v>
      </c>
      <c r="P348" s="14">
        <v>174.8</v>
      </c>
      <c r="Q348" s="14">
        <v>184</v>
      </c>
      <c r="R348" s="14">
        <v>173.9</v>
      </c>
      <c r="S348" s="14">
        <v>193.7</v>
      </c>
      <c r="T348" s="14">
        <v>183.2</v>
      </c>
      <c r="U348" s="14">
        <v>181.7</v>
      </c>
      <c r="V348" s="14">
        <v>183</v>
      </c>
      <c r="W348" s="14" t="s">
        <v>48</v>
      </c>
      <c r="X348" s="14">
        <v>179.1</v>
      </c>
      <c r="Y348" s="14">
        <v>172.3</v>
      </c>
      <c r="Z348" s="14">
        <v>179.4</v>
      </c>
      <c r="AA348" s="14">
        <v>166.6</v>
      </c>
      <c r="AB348" s="14">
        <v>169.3</v>
      </c>
      <c r="AC348" s="14">
        <v>175.7</v>
      </c>
      <c r="AD348" s="14">
        <v>171.1</v>
      </c>
      <c r="AE348" s="14">
        <v>172.6</v>
      </c>
      <c r="AF348" s="14">
        <v>175.3</v>
      </c>
    </row>
    <row r="349" spans="2:32" hidden="1" x14ac:dyDescent="0.3">
      <c r="B349" s="13" t="s">
        <v>54</v>
      </c>
      <c r="C349" s="14">
        <v>2022</v>
      </c>
      <c r="D349" s="14" t="s">
        <v>182</v>
      </c>
      <c r="E349" s="14" t="str">
        <f t="shared" si="6"/>
        <v>Aug-22</v>
      </c>
      <c r="F349" s="14">
        <v>162.1</v>
      </c>
      <c r="G349" s="14">
        <v>210.9</v>
      </c>
      <c r="H349" s="14">
        <v>170.6</v>
      </c>
      <c r="I349" s="14">
        <v>168.4</v>
      </c>
      <c r="J349" s="14">
        <v>182.5</v>
      </c>
      <c r="K349" s="14">
        <v>177.1</v>
      </c>
      <c r="L349" s="14">
        <v>213.1</v>
      </c>
      <c r="M349" s="14">
        <v>167.3</v>
      </c>
      <c r="N349" s="14">
        <v>122.2</v>
      </c>
      <c r="O349" s="14">
        <v>189.7</v>
      </c>
      <c r="P349" s="14">
        <v>160.5</v>
      </c>
      <c r="Q349" s="14">
        <v>188.9</v>
      </c>
      <c r="R349" s="14">
        <v>180.4</v>
      </c>
      <c r="S349" s="14">
        <v>198.7</v>
      </c>
      <c r="T349" s="14">
        <v>173.7</v>
      </c>
      <c r="U349" s="14">
        <v>160</v>
      </c>
      <c r="V349" s="14">
        <v>171.6</v>
      </c>
      <c r="W349" s="14">
        <v>169</v>
      </c>
      <c r="X349" s="14">
        <v>178.4</v>
      </c>
      <c r="Y349" s="14">
        <v>164.2</v>
      </c>
      <c r="Z349" s="14">
        <v>172.6</v>
      </c>
      <c r="AA349" s="14">
        <v>157.69999999999999</v>
      </c>
      <c r="AB349" s="14">
        <v>165.1</v>
      </c>
      <c r="AC349" s="14">
        <v>169.9</v>
      </c>
      <c r="AD349" s="14">
        <v>171.4</v>
      </c>
      <c r="AE349" s="14">
        <v>165.4</v>
      </c>
      <c r="AF349" s="14">
        <v>173.1</v>
      </c>
    </row>
    <row r="350" spans="2:32" x14ac:dyDescent="0.3">
      <c r="B350" s="13" t="s">
        <v>73</v>
      </c>
      <c r="C350" s="14">
        <v>2022</v>
      </c>
      <c r="D350" s="14" t="s">
        <v>182</v>
      </c>
      <c r="E350" s="14" t="str">
        <f t="shared" si="6"/>
        <v>Aug-22</v>
      </c>
      <c r="F350" s="14">
        <v>160.30000000000001</v>
      </c>
      <c r="G350" s="14">
        <v>206.5</v>
      </c>
      <c r="H350" s="14">
        <v>169.2</v>
      </c>
      <c r="I350" s="14">
        <v>168.1</v>
      </c>
      <c r="J350" s="14">
        <v>192.4</v>
      </c>
      <c r="K350" s="14">
        <v>172.9</v>
      </c>
      <c r="L350" s="14">
        <v>186.7</v>
      </c>
      <c r="M350" s="14">
        <v>167.2</v>
      </c>
      <c r="N350" s="14">
        <v>120.9</v>
      </c>
      <c r="O350" s="14">
        <v>193.6</v>
      </c>
      <c r="P350" s="14">
        <v>168.8</v>
      </c>
      <c r="Q350" s="14">
        <v>186.3</v>
      </c>
      <c r="R350" s="14">
        <v>176.3</v>
      </c>
      <c r="S350" s="14">
        <v>195</v>
      </c>
      <c r="T350" s="14">
        <v>179.5</v>
      </c>
      <c r="U350" s="14">
        <v>172.7</v>
      </c>
      <c r="V350" s="14">
        <v>178.5</v>
      </c>
      <c r="W350" s="14">
        <v>169</v>
      </c>
      <c r="X350" s="14">
        <v>178.8</v>
      </c>
      <c r="Y350" s="14">
        <v>168.5</v>
      </c>
      <c r="Z350" s="14">
        <v>176.8</v>
      </c>
      <c r="AA350" s="14">
        <v>161.9</v>
      </c>
      <c r="AB350" s="14">
        <v>166.9</v>
      </c>
      <c r="AC350" s="14">
        <v>172.3</v>
      </c>
      <c r="AD350" s="14">
        <v>171.2</v>
      </c>
      <c r="AE350" s="14">
        <v>169.1</v>
      </c>
      <c r="AF350" s="14">
        <v>174.3</v>
      </c>
    </row>
    <row r="351" spans="2:32" hidden="1" x14ac:dyDescent="0.3">
      <c r="B351" s="13" t="s">
        <v>30</v>
      </c>
      <c r="C351" s="14">
        <v>2022</v>
      </c>
      <c r="D351" s="14" t="s">
        <v>197</v>
      </c>
      <c r="E351" s="14" t="str">
        <f t="shared" si="6"/>
        <v>Sep-22</v>
      </c>
      <c r="F351" s="14">
        <v>162.9</v>
      </c>
      <c r="G351" s="14">
        <v>206.7</v>
      </c>
      <c r="H351" s="14">
        <v>169</v>
      </c>
      <c r="I351" s="14">
        <v>169.5</v>
      </c>
      <c r="J351" s="14">
        <v>194.1</v>
      </c>
      <c r="K351" s="14">
        <v>164.1</v>
      </c>
      <c r="L351" s="14">
        <v>176.9</v>
      </c>
      <c r="M351" s="14">
        <v>169</v>
      </c>
      <c r="N351" s="14">
        <v>120.8</v>
      </c>
      <c r="O351" s="14">
        <v>199.1</v>
      </c>
      <c r="P351" s="14">
        <v>175.4</v>
      </c>
      <c r="Q351" s="14">
        <v>184.8</v>
      </c>
      <c r="R351" s="14">
        <v>175.5</v>
      </c>
      <c r="S351" s="14">
        <v>194.5</v>
      </c>
      <c r="T351" s="14">
        <v>184.7</v>
      </c>
      <c r="U351" s="14">
        <v>183.3</v>
      </c>
      <c r="V351" s="14">
        <v>184.5</v>
      </c>
      <c r="W351" s="14" t="s">
        <v>48</v>
      </c>
      <c r="X351" s="14">
        <v>179.7</v>
      </c>
      <c r="Y351" s="14">
        <v>173.6</v>
      </c>
      <c r="Z351" s="14">
        <v>180.2</v>
      </c>
      <c r="AA351" s="14">
        <v>166.9</v>
      </c>
      <c r="AB351" s="14">
        <v>170</v>
      </c>
      <c r="AC351" s="14">
        <v>176.2</v>
      </c>
      <c r="AD351" s="14">
        <v>170.8</v>
      </c>
      <c r="AE351" s="14">
        <v>173.1</v>
      </c>
      <c r="AF351" s="14">
        <v>176.4</v>
      </c>
    </row>
    <row r="352" spans="2:32" hidden="1" x14ac:dyDescent="0.3">
      <c r="B352" s="13" t="s">
        <v>54</v>
      </c>
      <c r="C352" s="14">
        <v>2022</v>
      </c>
      <c r="D352" s="14" t="s">
        <v>197</v>
      </c>
      <c r="E352" s="14" t="str">
        <f t="shared" si="6"/>
        <v>Sep-22</v>
      </c>
      <c r="F352" s="14">
        <v>164.9</v>
      </c>
      <c r="G352" s="14">
        <v>213.7</v>
      </c>
      <c r="H352" s="14">
        <v>170.9</v>
      </c>
      <c r="I352" s="14">
        <v>170.1</v>
      </c>
      <c r="J352" s="14">
        <v>179.3</v>
      </c>
      <c r="K352" s="14">
        <v>167.5</v>
      </c>
      <c r="L352" s="14">
        <v>220.8</v>
      </c>
      <c r="M352" s="14">
        <v>169.2</v>
      </c>
      <c r="N352" s="14">
        <v>123.1</v>
      </c>
      <c r="O352" s="14">
        <v>193.6</v>
      </c>
      <c r="P352" s="14">
        <v>161.1</v>
      </c>
      <c r="Q352" s="14">
        <v>190.4</v>
      </c>
      <c r="R352" s="14">
        <v>181.8</v>
      </c>
      <c r="S352" s="14">
        <v>199.7</v>
      </c>
      <c r="T352" s="14">
        <v>175</v>
      </c>
      <c r="U352" s="14">
        <v>161.69999999999999</v>
      </c>
      <c r="V352" s="14">
        <v>173</v>
      </c>
      <c r="W352" s="14">
        <v>169.5</v>
      </c>
      <c r="X352" s="14">
        <v>179.2</v>
      </c>
      <c r="Y352" s="14">
        <v>165</v>
      </c>
      <c r="Z352" s="14">
        <v>173.8</v>
      </c>
      <c r="AA352" s="14">
        <v>158.19999999999999</v>
      </c>
      <c r="AB352" s="14">
        <v>165.8</v>
      </c>
      <c r="AC352" s="14">
        <v>170.9</v>
      </c>
      <c r="AD352" s="14">
        <v>171.1</v>
      </c>
      <c r="AE352" s="14">
        <v>166.1</v>
      </c>
      <c r="AF352" s="14">
        <v>174.1</v>
      </c>
    </row>
    <row r="353" spans="2:32" x14ac:dyDescent="0.3">
      <c r="B353" s="13" t="s">
        <v>73</v>
      </c>
      <c r="C353" s="14">
        <v>2022</v>
      </c>
      <c r="D353" s="14" t="s">
        <v>197</v>
      </c>
      <c r="E353" s="14" t="str">
        <f t="shared" si="6"/>
        <v>Sep-22</v>
      </c>
      <c r="F353" s="14">
        <v>163.5</v>
      </c>
      <c r="G353" s="14">
        <v>209.2</v>
      </c>
      <c r="H353" s="14">
        <v>169.7</v>
      </c>
      <c r="I353" s="14">
        <v>169.7</v>
      </c>
      <c r="J353" s="14">
        <v>188.7</v>
      </c>
      <c r="K353" s="14">
        <v>165.7</v>
      </c>
      <c r="L353" s="14">
        <v>191.8</v>
      </c>
      <c r="M353" s="14">
        <v>169.1</v>
      </c>
      <c r="N353" s="14">
        <v>121.6</v>
      </c>
      <c r="O353" s="14">
        <v>197.3</v>
      </c>
      <c r="P353" s="14">
        <v>169.4</v>
      </c>
      <c r="Q353" s="14">
        <v>187.4</v>
      </c>
      <c r="R353" s="14">
        <v>177.8</v>
      </c>
      <c r="S353" s="14">
        <v>195.9</v>
      </c>
      <c r="T353" s="14">
        <v>180.9</v>
      </c>
      <c r="U353" s="14">
        <v>174.3</v>
      </c>
      <c r="V353" s="14">
        <v>179.9</v>
      </c>
      <c r="W353" s="14">
        <v>169.5</v>
      </c>
      <c r="X353" s="14">
        <v>179.5</v>
      </c>
      <c r="Y353" s="14">
        <v>169.5</v>
      </c>
      <c r="Z353" s="14">
        <v>177.8</v>
      </c>
      <c r="AA353" s="14">
        <v>162.30000000000001</v>
      </c>
      <c r="AB353" s="14">
        <v>167.6</v>
      </c>
      <c r="AC353" s="14">
        <v>173.1</v>
      </c>
      <c r="AD353" s="14">
        <v>170.9</v>
      </c>
      <c r="AE353" s="14">
        <v>169.7</v>
      </c>
      <c r="AF353" s="14">
        <v>175.3</v>
      </c>
    </row>
    <row r="354" spans="2:32" hidden="1" x14ac:dyDescent="0.3">
      <c r="B354" s="13" t="s">
        <v>30</v>
      </c>
      <c r="C354" s="14">
        <v>2022</v>
      </c>
      <c r="D354" s="14" t="s">
        <v>207</v>
      </c>
      <c r="E354" s="14" t="str">
        <f t="shared" si="6"/>
        <v>Oct-22</v>
      </c>
      <c r="F354" s="14">
        <v>164.7</v>
      </c>
      <c r="G354" s="14">
        <v>208.8</v>
      </c>
      <c r="H354" s="14">
        <v>170.3</v>
      </c>
      <c r="I354" s="14">
        <v>170.9</v>
      </c>
      <c r="J354" s="14">
        <v>191.6</v>
      </c>
      <c r="K354" s="14">
        <v>162.19999999999999</v>
      </c>
      <c r="L354" s="14">
        <v>184.8</v>
      </c>
      <c r="M354" s="14">
        <v>169.7</v>
      </c>
      <c r="N354" s="14">
        <v>121.1</v>
      </c>
      <c r="O354" s="14">
        <v>201.6</v>
      </c>
      <c r="P354" s="14">
        <v>175.8</v>
      </c>
      <c r="Q354" s="14">
        <v>185.6</v>
      </c>
      <c r="R354" s="14">
        <v>177.4</v>
      </c>
      <c r="S354" s="14">
        <v>194.9</v>
      </c>
      <c r="T354" s="14">
        <v>186.1</v>
      </c>
      <c r="U354" s="14">
        <v>184.4</v>
      </c>
      <c r="V354" s="14">
        <v>185.9</v>
      </c>
      <c r="W354" s="14" t="s">
        <v>48</v>
      </c>
      <c r="X354" s="14">
        <v>180.8</v>
      </c>
      <c r="Y354" s="14">
        <v>174.4</v>
      </c>
      <c r="Z354" s="14">
        <v>181.2</v>
      </c>
      <c r="AA354" s="14">
        <v>167.4</v>
      </c>
      <c r="AB354" s="14">
        <v>170.6</v>
      </c>
      <c r="AC354" s="14">
        <v>176.5</v>
      </c>
      <c r="AD354" s="14">
        <v>172</v>
      </c>
      <c r="AE354" s="14">
        <v>173.9</v>
      </c>
      <c r="AF354" s="14">
        <v>177.9</v>
      </c>
    </row>
    <row r="355" spans="2:32" hidden="1" x14ac:dyDescent="0.3">
      <c r="B355" s="13" t="s">
        <v>54</v>
      </c>
      <c r="C355" s="14">
        <v>2022</v>
      </c>
      <c r="D355" s="14" t="s">
        <v>207</v>
      </c>
      <c r="E355" s="14" t="str">
        <f t="shared" si="6"/>
        <v>Oct-22</v>
      </c>
      <c r="F355" s="14">
        <v>166.4</v>
      </c>
      <c r="G355" s="14">
        <v>214.9</v>
      </c>
      <c r="H355" s="14">
        <v>171.9</v>
      </c>
      <c r="I355" s="14">
        <v>171</v>
      </c>
      <c r="J355" s="14">
        <v>177.7</v>
      </c>
      <c r="K355" s="14">
        <v>165.7</v>
      </c>
      <c r="L355" s="14">
        <v>228.6</v>
      </c>
      <c r="M355" s="14">
        <v>169.9</v>
      </c>
      <c r="N355" s="14">
        <v>123.4</v>
      </c>
      <c r="O355" s="14">
        <v>196.4</v>
      </c>
      <c r="P355" s="14">
        <v>161.6</v>
      </c>
      <c r="Q355" s="14">
        <v>191.5</v>
      </c>
      <c r="R355" s="14">
        <v>183.3</v>
      </c>
      <c r="S355" s="14">
        <v>200.1</v>
      </c>
      <c r="T355" s="14">
        <v>175.5</v>
      </c>
      <c r="U355" s="14">
        <v>162.6</v>
      </c>
      <c r="V355" s="14">
        <v>173.6</v>
      </c>
      <c r="W355" s="14">
        <v>171.2</v>
      </c>
      <c r="X355" s="14">
        <v>180</v>
      </c>
      <c r="Y355" s="14">
        <v>166</v>
      </c>
      <c r="Z355" s="14">
        <v>174.7</v>
      </c>
      <c r="AA355" s="14">
        <v>158.80000000000001</v>
      </c>
      <c r="AB355" s="14">
        <v>166.3</v>
      </c>
      <c r="AC355" s="14">
        <v>171.2</v>
      </c>
      <c r="AD355" s="14">
        <v>172.3</v>
      </c>
      <c r="AE355" s="14">
        <v>166.8</v>
      </c>
      <c r="AF355" s="14">
        <v>175.3</v>
      </c>
    </row>
    <row r="356" spans="2:32" x14ac:dyDescent="0.3">
      <c r="B356" s="13" t="s">
        <v>73</v>
      </c>
      <c r="C356" s="14">
        <v>2022</v>
      </c>
      <c r="D356" s="14" t="s">
        <v>207</v>
      </c>
      <c r="E356" s="14" t="str">
        <f t="shared" si="6"/>
        <v>Oct-22</v>
      </c>
      <c r="F356" s="14">
        <v>165.2</v>
      </c>
      <c r="G356" s="14">
        <v>210.9</v>
      </c>
      <c r="H356" s="14">
        <v>170.9</v>
      </c>
      <c r="I356" s="14">
        <v>170.9</v>
      </c>
      <c r="J356" s="14">
        <v>186.5</v>
      </c>
      <c r="K356" s="14">
        <v>163.80000000000001</v>
      </c>
      <c r="L356" s="14">
        <v>199.7</v>
      </c>
      <c r="M356" s="14">
        <v>169.8</v>
      </c>
      <c r="N356" s="14">
        <v>121.9</v>
      </c>
      <c r="O356" s="14">
        <v>199.9</v>
      </c>
      <c r="P356" s="14">
        <v>169.9</v>
      </c>
      <c r="Q356" s="14">
        <v>188.3</v>
      </c>
      <c r="R356" s="14">
        <v>179.6</v>
      </c>
      <c r="S356" s="14">
        <v>196.3</v>
      </c>
      <c r="T356" s="14">
        <v>181.9</v>
      </c>
      <c r="U356" s="14">
        <v>175.3</v>
      </c>
      <c r="V356" s="14">
        <v>181</v>
      </c>
      <c r="W356" s="14">
        <v>171.2</v>
      </c>
      <c r="X356" s="14">
        <v>180.5</v>
      </c>
      <c r="Y356" s="14">
        <v>170.4</v>
      </c>
      <c r="Z356" s="14">
        <v>178.7</v>
      </c>
      <c r="AA356" s="14">
        <v>162.9</v>
      </c>
      <c r="AB356" s="14">
        <v>168.2</v>
      </c>
      <c r="AC356" s="14">
        <v>173.4</v>
      </c>
      <c r="AD356" s="14">
        <v>172.1</v>
      </c>
      <c r="AE356" s="14">
        <v>170.5</v>
      </c>
      <c r="AF356" s="14">
        <v>176.7</v>
      </c>
    </row>
    <row r="357" spans="2:32" hidden="1" x14ac:dyDescent="0.3">
      <c r="B357" s="13" t="s">
        <v>30</v>
      </c>
      <c r="C357" s="14">
        <v>2022</v>
      </c>
      <c r="D357" s="14" t="s">
        <v>233</v>
      </c>
      <c r="E357" s="14" t="str">
        <f t="shared" si="6"/>
        <v>Nov-22</v>
      </c>
      <c r="F357" s="14">
        <v>166.9</v>
      </c>
      <c r="G357" s="14">
        <v>207.2</v>
      </c>
      <c r="H357" s="14">
        <v>180.2</v>
      </c>
      <c r="I357" s="14">
        <v>172.3</v>
      </c>
      <c r="J357" s="14">
        <v>194</v>
      </c>
      <c r="K357" s="14">
        <v>159.1</v>
      </c>
      <c r="L357" s="14">
        <v>171.6</v>
      </c>
      <c r="M357" s="14">
        <v>170.2</v>
      </c>
      <c r="N357" s="14">
        <v>121.5</v>
      </c>
      <c r="O357" s="14">
        <v>204.8</v>
      </c>
      <c r="P357" s="14">
        <v>176.4</v>
      </c>
      <c r="Q357" s="14">
        <v>186.9</v>
      </c>
      <c r="R357" s="14">
        <v>176.6</v>
      </c>
      <c r="S357" s="14">
        <v>195.5</v>
      </c>
      <c r="T357" s="14">
        <v>187.2</v>
      </c>
      <c r="U357" s="14">
        <v>185.2</v>
      </c>
      <c r="V357" s="14">
        <v>186.9</v>
      </c>
      <c r="W357" s="14" t="s">
        <v>48</v>
      </c>
      <c r="X357" s="14">
        <v>181.9</v>
      </c>
      <c r="Y357" s="14">
        <v>175.5</v>
      </c>
      <c r="Z357" s="14">
        <v>182.3</v>
      </c>
      <c r="AA357" s="14">
        <v>167.5</v>
      </c>
      <c r="AB357" s="14">
        <v>170.8</v>
      </c>
      <c r="AC357" s="14">
        <v>176.9</v>
      </c>
      <c r="AD357" s="14">
        <v>173.4</v>
      </c>
      <c r="AE357" s="14">
        <v>174.6</v>
      </c>
      <c r="AF357" s="14">
        <v>177.8</v>
      </c>
    </row>
    <row r="358" spans="2:32" hidden="1" x14ac:dyDescent="0.3">
      <c r="B358" s="13" t="s">
        <v>54</v>
      </c>
      <c r="C358" s="14">
        <v>2022</v>
      </c>
      <c r="D358" s="14" t="s">
        <v>233</v>
      </c>
      <c r="E358" s="14" t="str">
        <f t="shared" si="6"/>
        <v>Nov-22</v>
      </c>
      <c r="F358" s="14">
        <v>168.4</v>
      </c>
      <c r="G358" s="14">
        <v>213.4</v>
      </c>
      <c r="H358" s="14">
        <v>183.2</v>
      </c>
      <c r="I358" s="14">
        <v>172.3</v>
      </c>
      <c r="J358" s="14">
        <v>180</v>
      </c>
      <c r="K358" s="14">
        <v>162.6</v>
      </c>
      <c r="L358" s="14">
        <v>205.5</v>
      </c>
      <c r="M358" s="14">
        <v>171</v>
      </c>
      <c r="N358" s="14">
        <v>123.4</v>
      </c>
      <c r="O358" s="14">
        <v>198.8</v>
      </c>
      <c r="P358" s="14">
        <v>162.1</v>
      </c>
      <c r="Q358" s="14">
        <v>192.4</v>
      </c>
      <c r="R358" s="14">
        <v>181.3</v>
      </c>
      <c r="S358" s="14">
        <v>200.6</v>
      </c>
      <c r="T358" s="14">
        <v>176.7</v>
      </c>
      <c r="U358" s="14">
        <v>163.5</v>
      </c>
      <c r="V358" s="14">
        <v>174.7</v>
      </c>
      <c r="W358" s="14">
        <v>171.8</v>
      </c>
      <c r="X358" s="14">
        <v>180.3</v>
      </c>
      <c r="Y358" s="14">
        <v>166.9</v>
      </c>
      <c r="Z358" s="14">
        <v>175.8</v>
      </c>
      <c r="AA358" s="14">
        <v>158.9</v>
      </c>
      <c r="AB358" s="14">
        <v>166.7</v>
      </c>
      <c r="AC358" s="14">
        <v>171.5</v>
      </c>
      <c r="AD358" s="14">
        <v>173.8</v>
      </c>
      <c r="AE358" s="14">
        <v>167.4</v>
      </c>
      <c r="AF358" s="14">
        <v>174.1</v>
      </c>
    </row>
    <row r="359" spans="2:32" x14ac:dyDescent="0.3">
      <c r="B359" s="13" t="s">
        <v>73</v>
      </c>
      <c r="C359" s="14">
        <v>2022</v>
      </c>
      <c r="D359" s="14" t="s">
        <v>233</v>
      </c>
      <c r="E359" s="14" t="str">
        <f t="shared" si="6"/>
        <v>Nov-22</v>
      </c>
      <c r="F359" s="14">
        <v>167.4</v>
      </c>
      <c r="G359" s="14">
        <v>209.4</v>
      </c>
      <c r="H359" s="14">
        <v>181.4</v>
      </c>
      <c r="I359" s="14">
        <v>172.3</v>
      </c>
      <c r="J359" s="14">
        <v>188.9</v>
      </c>
      <c r="K359" s="14">
        <v>160.69999999999999</v>
      </c>
      <c r="L359" s="14">
        <v>183.1</v>
      </c>
      <c r="M359" s="14">
        <v>170.5</v>
      </c>
      <c r="N359" s="14">
        <v>122.1</v>
      </c>
      <c r="O359" s="14">
        <v>202.8</v>
      </c>
      <c r="P359" s="14">
        <v>170.4</v>
      </c>
      <c r="Q359" s="14">
        <v>189.5</v>
      </c>
      <c r="R359" s="14">
        <v>178.3</v>
      </c>
      <c r="S359" s="14">
        <v>196.9</v>
      </c>
      <c r="T359" s="14">
        <v>183.1</v>
      </c>
      <c r="U359" s="14">
        <v>176.2</v>
      </c>
      <c r="V359" s="14">
        <v>182.1</v>
      </c>
      <c r="W359" s="14">
        <v>171.8</v>
      </c>
      <c r="X359" s="14">
        <v>181.3</v>
      </c>
      <c r="Y359" s="14">
        <v>171.4</v>
      </c>
      <c r="Z359" s="14">
        <v>179.8</v>
      </c>
      <c r="AA359" s="14">
        <v>163</v>
      </c>
      <c r="AB359" s="14">
        <v>168.5</v>
      </c>
      <c r="AC359" s="14">
        <v>173.7</v>
      </c>
      <c r="AD359" s="14">
        <v>173.6</v>
      </c>
      <c r="AE359" s="14">
        <v>171.1</v>
      </c>
      <c r="AF359" s="14">
        <v>176.5</v>
      </c>
    </row>
    <row r="360" spans="2:32" hidden="1" x14ac:dyDescent="0.3">
      <c r="B360" s="13" t="s">
        <v>30</v>
      </c>
      <c r="C360" s="14">
        <v>2022</v>
      </c>
      <c r="D360" s="14" t="s">
        <v>242</v>
      </c>
      <c r="E360" s="14" t="str">
        <f t="shared" si="6"/>
        <v>Dec-22</v>
      </c>
      <c r="F360" s="14">
        <v>168.8</v>
      </c>
      <c r="G360" s="14">
        <v>206.9</v>
      </c>
      <c r="H360" s="14">
        <v>189.1</v>
      </c>
      <c r="I360" s="14">
        <v>173.4</v>
      </c>
      <c r="J360" s="14">
        <v>193.9</v>
      </c>
      <c r="K360" s="14">
        <v>156.69999999999999</v>
      </c>
      <c r="L360" s="14">
        <v>150.19999999999999</v>
      </c>
      <c r="M360" s="14">
        <v>170.5</v>
      </c>
      <c r="N360" s="14">
        <v>121.2</v>
      </c>
      <c r="O360" s="14">
        <v>207.5</v>
      </c>
      <c r="P360" s="14">
        <v>176.8</v>
      </c>
      <c r="Q360" s="14">
        <v>187.7</v>
      </c>
      <c r="R360" s="14">
        <v>174.4</v>
      </c>
      <c r="S360" s="14">
        <v>195.9</v>
      </c>
      <c r="T360" s="14">
        <v>188.1</v>
      </c>
      <c r="U360" s="14">
        <v>185.9</v>
      </c>
      <c r="V360" s="14">
        <v>187.8</v>
      </c>
      <c r="W360" s="14" t="s">
        <v>48</v>
      </c>
      <c r="X360" s="14">
        <v>182.8</v>
      </c>
      <c r="Y360" s="14">
        <v>176.4</v>
      </c>
      <c r="Z360" s="14">
        <v>183.5</v>
      </c>
      <c r="AA360" s="14">
        <v>167.8</v>
      </c>
      <c r="AB360" s="14">
        <v>171.2</v>
      </c>
      <c r="AC360" s="14">
        <v>177.3</v>
      </c>
      <c r="AD360" s="14">
        <v>175.7</v>
      </c>
      <c r="AE360" s="14">
        <v>175.5</v>
      </c>
      <c r="AF360" s="14">
        <v>177.1</v>
      </c>
    </row>
    <row r="361" spans="2:32" hidden="1" x14ac:dyDescent="0.3">
      <c r="B361" s="13" t="s">
        <v>54</v>
      </c>
      <c r="C361" s="14">
        <v>2022</v>
      </c>
      <c r="D361" s="14" t="s">
        <v>242</v>
      </c>
      <c r="E361" s="14" t="str">
        <f t="shared" si="6"/>
        <v>Dec-22</v>
      </c>
      <c r="F361" s="14">
        <v>170.2</v>
      </c>
      <c r="G361" s="14">
        <v>212.9</v>
      </c>
      <c r="H361" s="14">
        <v>191.9</v>
      </c>
      <c r="I361" s="14">
        <v>173.9</v>
      </c>
      <c r="J361" s="14">
        <v>179.1</v>
      </c>
      <c r="K361" s="14">
        <v>159.5</v>
      </c>
      <c r="L361" s="14">
        <v>178.7</v>
      </c>
      <c r="M361" s="14">
        <v>171.3</v>
      </c>
      <c r="N361" s="14">
        <v>123.1</v>
      </c>
      <c r="O361" s="14">
        <v>200.5</v>
      </c>
      <c r="P361" s="14">
        <v>162.80000000000001</v>
      </c>
      <c r="Q361" s="14">
        <v>193.3</v>
      </c>
      <c r="R361" s="14">
        <v>178.6</v>
      </c>
      <c r="S361" s="14">
        <v>201.1</v>
      </c>
      <c r="T361" s="14">
        <v>177.7</v>
      </c>
      <c r="U361" s="14">
        <v>164.5</v>
      </c>
      <c r="V361" s="14">
        <v>175.7</v>
      </c>
      <c r="W361" s="14">
        <v>170.7</v>
      </c>
      <c r="X361" s="14">
        <v>180.6</v>
      </c>
      <c r="Y361" s="14">
        <v>167.3</v>
      </c>
      <c r="Z361" s="14">
        <v>177.2</v>
      </c>
      <c r="AA361" s="14">
        <v>159.4</v>
      </c>
      <c r="AB361" s="14">
        <v>167.1</v>
      </c>
      <c r="AC361" s="14">
        <v>171.8</v>
      </c>
      <c r="AD361" s="14">
        <v>176</v>
      </c>
      <c r="AE361" s="14">
        <v>168.2</v>
      </c>
      <c r="AF361" s="14">
        <v>174.1</v>
      </c>
    </row>
    <row r="362" spans="2:32" x14ac:dyDescent="0.3">
      <c r="B362" s="13" t="s">
        <v>73</v>
      </c>
      <c r="C362" s="14">
        <v>2022</v>
      </c>
      <c r="D362" s="14" t="s">
        <v>242</v>
      </c>
      <c r="E362" s="14" t="str">
        <f t="shared" si="6"/>
        <v>Dec-22</v>
      </c>
      <c r="F362" s="14">
        <v>169.2</v>
      </c>
      <c r="G362" s="14">
        <v>209</v>
      </c>
      <c r="H362" s="14">
        <v>190.2</v>
      </c>
      <c r="I362" s="14">
        <v>173.6</v>
      </c>
      <c r="J362" s="14">
        <v>188.5</v>
      </c>
      <c r="K362" s="14">
        <v>158</v>
      </c>
      <c r="L362" s="14">
        <v>159.9</v>
      </c>
      <c r="M362" s="14">
        <v>170.8</v>
      </c>
      <c r="N362" s="14">
        <v>121.8</v>
      </c>
      <c r="O362" s="14">
        <v>205.2</v>
      </c>
      <c r="P362" s="14">
        <v>171</v>
      </c>
      <c r="Q362" s="14">
        <v>190.3</v>
      </c>
      <c r="R362" s="14">
        <v>175.9</v>
      </c>
      <c r="S362" s="14">
        <v>197.3</v>
      </c>
      <c r="T362" s="14">
        <v>184</v>
      </c>
      <c r="U362" s="14">
        <v>177</v>
      </c>
      <c r="V362" s="14">
        <v>183</v>
      </c>
      <c r="W362" s="14">
        <v>170.7</v>
      </c>
      <c r="X362" s="14">
        <v>182</v>
      </c>
      <c r="Y362" s="14">
        <v>172.1</v>
      </c>
      <c r="Z362" s="14">
        <v>181.1</v>
      </c>
      <c r="AA362" s="14">
        <v>163.4</v>
      </c>
      <c r="AB362" s="14">
        <v>168.9</v>
      </c>
      <c r="AC362" s="14">
        <v>174.1</v>
      </c>
      <c r="AD362" s="14">
        <v>175.8</v>
      </c>
      <c r="AE362" s="14">
        <v>172</v>
      </c>
      <c r="AF362" s="14">
        <v>175.7</v>
      </c>
    </row>
    <row r="363" spans="2:32" hidden="1" x14ac:dyDescent="0.3">
      <c r="B363" s="13" t="s">
        <v>30</v>
      </c>
      <c r="C363" s="14">
        <v>2023</v>
      </c>
      <c r="D363" s="14" t="s">
        <v>31</v>
      </c>
      <c r="E363" s="14" t="str">
        <f t="shared" si="6"/>
        <v>Jan-23</v>
      </c>
      <c r="F363" s="14">
        <v>174</v>
      </c>
      <c r="G363" s="14">
        <v>208.3</v>
      </c>
      <c r="H363" s="14">
        <v>192.9</v>
      </c>
      <c r="I363" s="14">
        <v>174.3</v>
      </c>
      <c r="J363" s="14">
        <v>192.6</v>
      </c>
      <c r="K363" s="14">
        <v>156.30000000000001</v>
      </c>
      <c r="L363" s="14">
        <v>142.9</v>
      </c>
      <c r="M363" s="14">
        <v>170.7</v>
      </c>
      <c r="N363" s="14">
        <v>120.3</v>
      </c>
      <c r="O363" s="14">
        <v>210.5</v>
      </c>
      <c r="P363" s="14">
        <v>176.9</v>
      </c>
      <c r="Q363" s="14">
        <v>188.5</v>
      </c>
      <c r="R363" s="14">
        <v>175</v>
      </c>
      <c r="S363" s="14">
        <v>196.9</v>
      </c>
      <c r="T363" s="14">
        <v>189</v>
      </c>
      <c r="U363" s="14">
        <v>186.3</v>
      </c>
      <c r="V363" s="14">
        <v>188.6</v>
      </c>
      <c r="W363" s="14" t="s">
        <v>48</v>
      </c>
      <c r="X363" s="14">
        <v>183.2</v>
      </c>
      <c r="Y363" s="14">
        <v>177.2</v>
      </c>
      <c r="Z363" s="14">
        <v>184.7</v>
      </c>
      <c r="AA363" s="14">
        <v>168.2</v>
      </c>
      <c r="AB363" s="14">
        <v>171.8</v>
      </c>
      <c r="AC363" s="14">
        <v>177.8</v>
      </c>
      <c r="AD363" s="14">
        <v>178.4</v>
      </c>
      <c r="AE363" s="14">
        <v>176.5</v>
      </c>
      <c r="AF363" s="14">
        <v>177.8</v>
      </c>
    </row>
    <row r="364" spans="2:32" hidden="1" x14ac:dyDescent="0.3">
      <c r="B364" s="13" t="s">
        <v>54</v>
      </c>
      <c r="C364" s="14">
        <v>2023</v>
      </c>
      <c r="D364" s="14" t="s">
        <v>31</v>
      </c>
      <c r="E364" s="14" t="str">
        <f t="shared" si="6"/>
        <v>Jan-23</v>
      </c>
      <c r="F364" s="14">
        <v>173.3</v>
      </c>
      <c r="G364" s="14">
        <v>215.2</v>
      </c>
      <c r="H364" s="14">
        <v>197</v>
      </c>
      <c r="I364" s="14">
        <v>175.2</v>
      </c>
      <c r="J364" s="14">
        <v>178</v>
      </c>
      <c r="K364" s="14">
        <v>160.5</v>
      </c>
      <c r="L364" s="14">
        <v>175.3</v>
      </c>
      <c r="M364" s="14">
        <v>171.2</v>
      </c>
      <c r="N364" s="14">
        <v>122.7</v>
      </c>
      <c r="O364" s="14">
        <v>204.3</v>
      </c>
      <c r="P364" s="14">
        <v>163.69999999999999</v>
      </c>
      <c r="Q364" s="14">
        <v>194.3</v>
      </c>
      <c r="R364" s="14">
        <v>179.5</v>
      </c>
      <c r="S364" s="14">
        <v>201.6</v>
      </c>
      <c r="T364" s="14">
        <v>178.7</v>
      </c>
      <c r="U364" s="14">
        <v>165.3</v>
      </c>
      <c r="V364" s="14">
        <v>176.6</v>
      </c>
      <c r="W364" s="14">
        <v>172.1</v>
      </c>
      <c r="X364" s="14">
        <v>180.1</v>
      </c>
      <c r="Y364" s="14">
        <v>168</v>
      </c>
      <c r="Z364" s="14">
        <v>178.5</v>
      </c>
      <c r="AA364" s="14">
        <v>159.5</v>
      </c>
      <c r="AB364" s="14">
        <v>167.8</v>
      </c>
      <c r="AC364" s="14">
        <v>171.8</v>
      </c>
      <c r="AD364" s="14">
        <v>178.8</v>
      </c>
      <c r="AE364" s="14">
        <v>168.9</v>
      </c>
      <c r="AF364" s="14">
        <v>174.9</v>
      </c>
    </row>
    <row r="365" spans="2:32" x14ac:dyDescent="0.3">
      <c r="B365" s="13" t="s">
        <v>73</v>
      </c>
      <c r="C365" s="14">
        <v>2023</v>
      </c>
      <c r="D365" s="14" t="s">
        <v>31</v>
      </c>
      <c r="E365" s="14" t="str">
        <f t="shared" si="6"/>
        <v>Jan-23</v>
      </c>
      <c r="F365" s="14">
        <v>173.8</v>
      </c>
      <c r="G365" s="14">
        <v>210.7</v>
      </c>
      <c r="H365" s="14">
        <v>194.5</v>
      </c>
      <c r="I365" s="14">
        <v>174.6</v>
      </c>
      <c r="J365" s="14">
        <v>187.2</v>
      </c>
      <c r="K365" s="14">
        <v>158.30000000000001</v>
      </c>
      <c r="L365" s="14">
        <v>153.9</v>
      </c>
      <c r="M365" s="14">
        <v>170.9</v>
      </c>
      <c r="N365" s="14">
        <v>121.1</v>
      </c>
      <c r="O365" s="14">
        <v>208.4</v>
      </c>
      <c r="P365" s="14">
        <v>171.4</v>
      </c>
      <c r="Q365" s="14">
        <v>191.2</v>
      </c>
      <c r="R365" s="14">
        <v>176.7</v>
      </c>
      <c r="S365" s="14">
        <v>198.2</v>
      </c>
      <c r="T365" s="14">
        <v>184.9</v>
      </c>
      <c r="U365" s="14">
        <v>177.6</v>
      </c>
      <c r="V365" s="14">
        <v>183.8</v>
      </c>
      <c r="W365" s="14">
        <v>172.1</v>
      </c>
      <c r="X365" s="14">
        <v>182</v>
      </c>
      <c r="Y365" s="14">
        <v>172.9</v>
      </c>
      <c r="Z365" s="14">
        <v>182.3</v>
      </c>
      <c r="AA365" s="14">
        <v>163.6</v>
      </c>
      <c r="AB365" s="14">
        <v>169.5</v>
      </c>
      <c r="AC365" s="14">
        <v>174.3</v>
      </c>
      <c r="AD365" s="14">
        <v>178.6</v>
      </c>
      <c r="AE365" s="14">
        <v>172.8</v>
      </c>
      <c r="AF365" s="14">
        <v>176.5</v>
      </c>
    </row>
    <row r="366" spans="2:32" hidden="1" x14ac:dyDescent="0.3">
      <c r="B366" s="13" t="s">
        <v>30</v>
      </c>
      <c r="C366" s="14">
        <v>2023</v>
      </c>
      <c r="D366" s="14" t="s">
        <v>85</v>
      </c>
      <c r="E366" s="14" t="str">
        <f t="shared" si="6"/>
        <v>Feb-23</v>
      </c>
      <c r="F366" s="14">
        <v>174.2</v>
      </c>
      <c r="G366" s="14">
        <v>205.2</v>
      </c>
      <c r="H366" s="14">
        <v>173.9</v>
      </c>
      <c r="I366" s="14">
        <v>177</v>
      </c>
      <c r="J366" s="14">
        <v>183.4</v>
      </c>
      <c r="K366" s="14">
        <v>167.2</v>
      </c>
      <c r="L366" s="14">
        <v>140.9</v>
      </c>
      <c r="M366" s="14">
        <v>170.4</v>
      </c>
      <c r="N366" s="14">
        <v>119.1</v>
      </c>
      <c r="O366" s="14">
        <v>212.1</v>
      </c>
      <c r="P366" s="14">
        <v>177.6</v>
      </c>
      <c r="Q366" s="14">
        <v>189.9</v>
      </c>
      <c r="R366" s="14">
        <v>174.8</v>
      </c>
      <c r="S366" s="14">
        <v>198.3</v>
      </c>
      <c r="T366" s="14">
        <v>190</v>
      </c>
      <c r="U366" s="14">
        <v>187</v>
      </c>
      <c r="V366" s="14">
        <v>189.6</v>
      </c>
      <c r="W366" s="14" t="s">
        <v>48</v>
      </c>
      <c r="X366" s="14">
        <v>181.6</v>
      </c>
      <c r="Y366" s="14">
        <v>178.6</v>
      </c>
      <c r="Z366" s="14">
        <v>186.6</v>
      </c>
      <c r="AA366" s="14">
        <v>169</v>
      </c>
      <c r="AB366" s="14">
        <v>172.8</v>
      </c>
      <c r="AC366" s="14">
        <v>178.5</v>
      </c>
      <c r="AD366" s="14">
        <v>180.7</v>
      </c>
      <c r="AE366" s="14">
        <v>177.9</v>
      </c>
      <c r="AF366" s="14">
        <v>178</v>
      </c>
    </row>
    <row r="367" spans="2:32" hidden="1" x14ac:dyDescent="0.3">
      <c r="B367" s="13" t="s">
        <v>54</v>
      </c>
      <c r="C367" s="14">
        <v>2023</v>
      </c>
      <c r="D367" s="14" t="s">
        <v>85</v>
      </c>
      <c r="E367" s="14" t="str">
        <f t="shared" si="6"/>
        <v>Feb-23</v>
      </c>
      <c r="F367" s="14">
        <v>174.7</v>
      </c>
      <c r="G367" s="14">
        <v>212.2</v>
      </c>
      <c r="H367" s="14">
        <v>177.2</v>
      </c>
      <c r="I367" s="14">
        <v>177.9</v>
      </c>
      <c r="J367" s="14">
        <v>172.2</v>
      </c>
      <c r="K367" s="14">
        <v>172.1</v>
      </c>
      <c r="L367" s="14">
        <v>175.8</v>
      </c>
      <c r="M367" s="14">
        <v>172.2</v>
      </c>
      <c r="N367" s="14">
        <v>121.9</v>
      </c>
      <c r="O367" s="14">
        <v>204.8</v>
      </c>
      <c r="P367" s="14">
        <v>164.9</v>
      </c>
      <c r="Q367" s="14">
        <v>196.6</v>
      </c>
      <c r="R367" s="14">
        <v>180.7</v>
      </c>
      <c r="S367" s="14">
        <v>202.7</v>
      </c>
      <c r="T367" s="14">
        <v>180.3</v>
      </c>
      <c r="U367" s="14">
        <v>167</v>
      </c>
      <c r="V367" s="14">
        <v>178.2</v>
      </c>
      <c r="W367" s="14">
        <v>173.5</v>
      </c>
      <c r="X367" s="14">
        <v>182.8</v>
      </c>
      <c r="Y367" s="14">
        <v>169.2</v>
      </c>
      <c r="Z367" s="14">
        <v>180.8</v>
      </c>
      <c r="AA367" s="14">
        <v>159.80000000000001</v>
      </c>
      <c r="AB367" s="14">
        <v>168.4</v>
      </c>
      <c r="AC367" s="14">
        <v>172.5</v>
      </c>
      <c r="AD367" s="14">
        <v>181.4</v>
      </c>
      <c r="AE367" s="14">
        <v>170</v>
      </c>
      <c r="AF367" s="14">
        <v>176.3</v>
      </c>
    </row>
    <row r="368" spans="2:32" x14ac:dyDescent="0.3">
      <c r="B368" s="13" t="s">
        <v>73</v>
      </c>
      <c r="C368" s="14">
        <v>2023</v>
      </c>
      <c r="D368" s="14" t="s">
        <v>85</v>
      </c>
      <c r="E368" s="14" t="str">
        <f t="shared" si="6"/>
        <v>Feb-23</v>
      </c>
      <c r="F368" s="14">
        <v>174.4</v>
      </c>
      <c r="G368" s="14">
        <v>207.7</v>
      </c>
      <c r="H368" s="14">
        <v>175.2</v>
      </c>
      <c r="I368" s="14">
        <v>177.3</v>
      </c>
      <c r="J368" s="14">
        <v>179.3</v>
      </c>
      <c r="K368" s="14">
        <v>169.5</v>
      </c>
      <c r="L368" s="14">
        <v>152.69999999999999</v>
      </c>
      <c r="M368" s="14">
        <v>171</v>
      </c>
      <c r="N368" s="14">
        <v>120</v>
      </c>
      <c r="O368" s="14">
        <v>209.7</v>
      </c>
      <c r="P368" s="14">
        <v>172.3</v>
      </c>
      <c r="Q368" s="14">
        <v>193</v>
      </c>
      <c r="R368" s="14">
        <v>177</v>
      </c>
      <c r="S368" s="14">
        <v>199.5</v>
      </c>
      <c r="T368" s="14">
        <v>186.2</v>
      </c>
      <c r="U368" s="14">
        <v>178.7</v>
      </c>
      <c r="V368" s="14">
        <v>185.1</v>
      </c>
      <c r="W368" s="14">
        <v>173.5</v>
      </c>
      <c r="X368" s="14">
        <v>182.1</v>
      </c>
      <c r="Y368" s="14">
        <v>174.2</v>
      </c>
      <c r="Z368" s="14">
        <v>184.4</v>
      </c>
      <c r="AA368" s="14">
        <v>164.2</v>
      </c>
      <c r="AB368" s="14">
        <v>170.3</v>
      </c>
      <c r="AC368" s="14">
        <v>175</v>
      </c>
      <c r="AD368" s="14">
        <v>181</v>
      </c>
      <c r="AE368" s="14">
        <v>174.1</v>
      </c>
      <c r="AF368" s="14">
        <v>177.2</v>
      </c>
    </row>
    <row r="369" spans="2:32" hidden="1" x14ac:dyDescent="0.3">
      <c r="B369" s="13" t="s">
        <v>30</v>
      </c>
      <c r="C369" s="14">
        <v>2023</v>
      </c>
      <c r="D369" s="14" t="s">
        <v>107</v>
      </c>
      <c r="E369" s="14" t="str">
        <f t="shared" si="6"/>
        <v>Mar-23</v>
      </c>
      <c r="F369" s="14">
        <v>174.3</v>
      </c>
      <c r="G369" s="14">
        <v>205.2</v>
      </c>
      <c r="H369" s="14">
        <v>173.9</v>
      </c>
      <c r="I369" s="14">
        <v>177</v>
      </c>
      <c r="J369" s="14">
        <v>183.3</v>
      </c>
      <c r="K369" s="14">
        <v>167.2</v>
      </c>
      <c r="L369" s="14">
        <v>140.9</v>
      </c>
      <c r="M369" s="14">
        <v>170.5</v>
      </c>
      <c r="N369" s="14">
        <v>119.1</v>
      </c>
      <c r="O369" s="14">
        <v>212.1</v>
      </c>
      <c r="P369" s="14">
        <v>177.6</v>
      </c>
      <c r="Q369" s="14">
        <v>189.9</v>
      </c>
      <c r="R369" s="14">
        <v>174.8</v>
      </c>
      <c r="S369" s="14">
        <v>198.4</v>
      </c>
      <c r="T369" s="14">
        <v>190</v>
      </c>
      <c r="U369" s="14">
        <v>187</v>
      </c>
      <c r="V369" s="14">
        <v>189.6</v>
      </c>
      <c r="W369" s="14" t="s">
        <v>48</v>
      </c>
      <c r="X369" s="14">
        <v>181.4</v>
      </c>
      <c r="Y369" s="14">
        <v>178.6</v>
      </c>
      <c r="Z369" s="14">
        <v>186.6</v>
      </c>
      <c r="AA369" s="14">
        <v>169</v>
      </c>
      <c r="AB369" s="14">
        <v>172.8</v>
      </c>
      <c r="AC369" s="14">
        <v>178.5</v>
      </c>
      <c r="AD369" s="14">
        <v>180.7</v>
      </c>
      <c r="AE369" s="14">
        <v>177.9</v>
      </c>
      <c r="AF369" s="14">
        <v>178</v>
      </c>
    </row>
    <row r="370" spans="2:32" hidden="1" x14ac:dyDescent="0.3">
      <c r="B370" s="13" t="s">
        <v>54</v>
      </c>
      <c r="C370" s="14">
        <v>2023</v>
      </c>
      <c r="D370" s="14" t="s">
        <v>107</v>
      </c>
      <c r="E370" s="14" t="str">
        <f t="shared" si="6"/>
        <v>Mar-23</v>
      </c>
      <c r="F370" s="14">
        <v>174.7</v>
      </c>
      <c r="G370" s="14">
        <v>212.2</v>
      </c>
      <c r="H370" s="14">
        <v>177.2</v>
      </c>
      <c r="I370" s="14">
        <v>177.9</v>
      </c>
      <c r="J370" s="14">
        <v>172.2</v>
      </c>
      <c r="K370" s="14">
        <v>172.1</v>
      </c>
      <c r="L370" s="14">
        <v>175.9</v>
      </c>
      <c r="M370" s="14">
        <v>172.2</v>
      </c>
      <c r="N370" s="14">
        <v>121.9</v>
      </c>
      <c r="O370" s="14">
        <v>204.8</v>
      </c>
      <c r="P370" s="14">
        <v>164.9</v>
      </c>
      <c r="Q370" s="14">
        <v>196.6</v>
      </c>
      <c r="R370" s="14">
        <v>180.8</v>
      </c>
      <c r="S370" s="14">
        <v>202.7</v>
      </c>
      <c r="T370" s="14">
        <v>180.2</v>
      </c>
      <c r="U370" s="14">
        <v>167</v>
      </c>
      <c r="V370" s="14">
        <v>178.2</v>
      </c>
      <c r="W370" s="14">
        <v>173.5</v>
      </c>
      <c r="X370" s="14">
        <v>182.6</v>
      </c>
      <c r="Y370" s="14">
        <v>169.2</v>
      </c>
      <c r="Z370" s="14">
        <v>180.8</v>
      </c>
      <c r="AA370" s="14">
        <v>159.80000000000001</v>
      </c>
      <c r="AB370" s="14">
        <v>168.4</v>
      </c>
      <c r="AC370" s="14">
        <v>172.5</v>
      </c>
      <c r="AD370" s="14">
        <v>181.5</v>
      </c>
      <c r="AE370" s="14">
        <v>170</v>
      </c>
      <c r="AF370" s="14">
        <v>176.3</v>
      </c>
    </row>
    <row r="371" spans="2:32" x14ac:dyDescent="0.3">
      <c r="B371" s="13" t="s">
        <v>73</v>
      </c>
      <c r="C371" s="14">
        <v>2023</v>
      </c>
      <c r="D371" s="14" t="s">
        <v>107</v>
      </c>
      <c r="E371" s="14" t="str">
        <f t="shared" si="6"/>
        <v>Mar-23</v>
      </c>
      <c r="F371" s="14">
        <v>174.4</v>
      </c>
      <c r="G371" s="14">
        <v>207.7</v>
      </c>
      <c r="H371" s="14">
        <v>175.2</v>
      </c>
      <c r="I371" s="14">
        <v>177.3</v>
      </c>
      <c r="J371" s="14">
        <v>179.2</v>
      </c>
      <c r="K371" s="14">
        <v>169.5</v>
      </c>
      <c r="L371" s="14">
        <v>152.80000000000001</v>
      </c>
      <c r="M371" s="14">
        <v>171.1</v>
      </c>
      <c r="N371" s="14">
        <v>120</v>
      </c>
      <c r="O371" s="14">
        <v>209.7</v>
      </c>
      <c r="P371" s="14">
        <v>172.3</v>
      </c>
      <c r="Q371" s="14">
        <v>193</v>
      </c>
      <c r="R371" s="14">
        <v>177</v>
      </c>
      <c r="S371" s="14">
        <v>199.5</v>
      </c>
      <c r="T371" s="14">
        <v>186.1</v>
      </c>
      <c r="U371" s="14">
        <v>178.7</v>
      </c>
      <c r="V371" s="14">
        <v>185.1</v>
      </c>
      <c r="W371" s="14">
        <v>173.5</v>
      </c>
      <c r="X371" s="14">
        <v>181.9</v>
      </c>
      <c r="Y371" s="14">
        <v>174.2</v>
      </c>
      <c r="Z371" s="14">
        <v>184.4</v>
      </c>
      <c r="AA371" s="14">
        <v>164.2</v>
      </c>
      <c r="AB371" s="14">
        <v>170.3</v>
      </c>
      <c r="AC371" s="14">
        <v>175</v>
      </c>
      <c r="AD371" s="14">
        <v>181</v>
      </c>
      <c r="AE371" s="14">
        <v>174.1</v>
      </c>
      <c r="AF371" s="14">
        <v>177.2</v>
      </c>
    </row>
    <row r="372" spans="2:32" hidden="1" x14ac:dyDescent="0.3">
      <c r="B372" s="13" t="s">
        <v>30</v>
      </c>
      <c r="C372" s="14">
        <v>2023</v>
      </c>
      <c r="D372" s="14" t="s">
        <v>123</v>
      </c>
      <c r="E372" s="14" t="str">
        <f t="shared" si="6"/>
        <v>Apr-23</v>
      </c>
      <c r="F372" s="14">
        <v>173.3</v>
      </c>
      <c r="G372" s="14">
        <v>206.9</v>
      </c>
      <c r="H372" s="14">
        <v>167.9</v>
      </c>
      <c r="I372" s="14">
        <v>178.2</v>
      </c>
      <c r="J372" s="14">
        <v>178.5</v>
      </c>
      <c r="K372" s="14">
        <v>173.7</v>
      </c>
      <c r="L372" s="14">
        <v>142.80000000000001</v>
      </c>
      <c r="M372" s="14">
        <v>172.8</v>
      </c>
      <c r="N372" s="14">
        <v>120.4</v>
      </c>
      <c r="O372" s="14">
        <v>215.5</v>
      </c>
      <c r="P372" s="14">
        <v>178.2</v>
      </c>
      <c r="Q372" s="14">
        <v>190.5</v>
      </c>
      <c r="R372" s="14">
        <v>175.5</v>
      </c>
      <c r="S372" s="14">
        <v>199.5</v>
      </c>
      <c r="T372" s="14">
        <v>190.7</v>
      </c>
      <c r="U372" s="14">
        <v>187.3</v>
      </c>
      <c r="V372" s="14">
        <v>190.2</v>
      </c>
      <c r="W372" s="14" t="s">
        <v>892</v>
      </c>
      <c r="X372" s="14">
        <v>181.5</v>
      </c>
      <c r="Y372" s="14">
        <v>179.1</v>
      </c>
      <c r="Z372" s="14">
        <v>187.2</v>
      </c>
      <c r="AA372" s="14">
        <v>169.4</v>
      </c>
      <c r="AB372" s="14">
        <v>173.2</v>
      </c>
      <c r="AC372" s="14">
        <v>179.4</v>
      </c>
      <c r="AD372" s="14">
        <v>183.8</v>
      </c>
      <c r="AE372" s="14">
        <v>178.9</v>
      </c>
      <c r="AF372" s="14">
        <v>178.8</v>
      </c>
    </row>
    <row r="373" spans="2:32" hidden="1" x14ac:dyDescent="0.3">
      <c r="B373" s="13" t="s">
        <v>54</v>
      </c>
      <c r="C373" s="14">
        <v>2023</v>
      </c>
      <c r="D373" s="14" t="s">
        <v>123</v>
      </c>
      <c r="E373" s="14" t="str">
        <f t="shared" si="6"/>
        <v>Apr-23</v>
      </c>
      <c r="F373" s="14">
        <v>174.8</v>
      </c>
      <c r="G373" s="14">
        <v>213.7</v>
      </c>
      <c r="H373" s="14">
        <v>172.4</v>
      </c>
      <c r="I373" s="14">
        <v>178.8</v>
      </c>
      <c r="J373" s="14">
        <v>168.7</v>
      </c>
      <c r="K373" s="14">
        <v>179.2</v>
      </c>
      <c r="L373" s="14">
        <v>179.9</v>
      </c>
      <c r="M373" s="14">
        <v>174.7</v>
      </c>
      <c r="N373" s="14">
        <v>123.1</v>
      </c>
      <c r="O373" s="14">
        <v>207.8</v>
      </c>
      <c r="P373" s="14">
        <v>165.5</v>
      </c>
      <c r="Q373" s="14">
        <v>197</v>
      </c>
      <c r="R373" s="14">
        <v>182.1</v>
      </c>
      <c r="S373" s="14">
        <v>203.5</v>
      </c>
      <c r="T373" s="14">
        <v>181</v>
      </c>
      <c r="U373" s="14">
        <v>167.7</v>
      </c>
      <c r="V373" s="14">
        <v>178.9</v>
      </c>
      <c r="W373" s="14">
        <v>175.2</v>
      </c>
      <c r="X373" s="14">
        <v>182.1</v>
      </c>
      <c r="Y373" s="14">
        <v>169.6</v>
      </c>
      <c r="Z373" s="14">
        <v>181.5</v>
      </c>
      <c r="AA373" s="14">
        <v>160.1</v>
      </c>
      <c r="AB373" s="14">
        <v>168.8</v>
      </c>
      <c r="AC373" s="14">
        <v>174.2</v>
      </c>
      <c r="AD373" s="14">
        <v>184.4</v>
      </c>
      <c r="AE373" s="14">
        <v>170.9</v>
      </c>
      <c r="AF373" s="14">
        <v>177.4</v>
      </c>
    </row>
    <row r="374" spans="2:32" x14ac:dyDescent="0.3">
      <c r="B374" s="13" t="s">
        <v>73</v>
      </c>
      <c r="C374" s="14">
        <v>2023</v>
      </c>
      <c r="D374" s="14" t="s">
        <v>123</v>
      </c>
      <c r="E374" s="14" t="str">
        <f t="shared" si="6"/>
        <v>Apr-23</v>
      </c>
      <c r="F374" s="14">
        <v>173.8</v>
      </c>
      <c r="G374" s="14">
        <v>209.3</v>
      </c>
      <c r="H374" s="14">
        <v>169.6</v>
      </c>
      <c r="I374" s="14">
        <v>178.4</v>
      </c>
      <c r="J374" s="14">
        <v>174.9</v>
      </c>
      <c r="K374" s="14">
        <v>176.3</v>
      </c>
      <c r="L374" s="14">
        <v>155.4</v>
      </c>
      <c r="M374" s="14">
        <v>173.4</v>
      </c>
      <c r="N374" s="14">
        <v>121.3</v>
      </c>
      <c r="O374" s="14">
        <v>212.9</v>
      </c>
      <c r="P374" s="14">
        <v>172.9</v>
      </c>
      <c r="Q374" s="14">
        <v>193.5</v>
      </c>
      <c r="R374" s="14">
        <v>177.9</v>
      </c>
      <c r="S374" s="14">
        <v>200.6</v>
      </c>
      <c r="T374" s="14">
        <v>186.9</v>
      </c>
      <c r="U374" s="14">
        <v>179.2</v>
      </c>
      <c r="V374" s="14">
        <v>185.7</v>
      </c>
      <c r="W374" s="14">
        <v>175.2</v>
      </c>
      <c r="X374" s="14">
        <v>181.7</v>
      </c>
      <c r="Y374" s="14">
        <v>174.6</v>
      </c>
      <c r="Z374" s="14">
        <v>185</v>
      </c>
      <c r="AA374" s="14">
        <v>164.5</v>
      </c>
      <c r="AB374" s="14">
        <v>170.7</v>
      </c>
      <c r="AC374" s="14">
        <v>176.4</v>
      </c>
      <c r="AD374" s="14">
        <v>184</v>
      </c>
      <c r="AE374" s="14">
        <v>175</v>
      </c>
      <c r="AF374" s="14">
        <v>178.1</v>
      </c>
    </row>
    <row r="375" spans="2:32" hidden="1" x14ac:dyDescent="0.3">
      <c r="B375" s="13" t="s">
        <v>30</v>
      </c>
      <c r="C375" s="14">
        <v>2023</v>
      </c>
      <c r="D375" s="14" t="s">
        <v>136</v>
      </c>
      <c r="E375" s="14" t="str">
        <f t="shared" si="6"/>
        <v>May-23</v>
      </c>
      <c r="F375" s="14">
        <v>173.2</v>
      </c>
      <c r="G375" s="14">
        <v>211.5</v>
      </c>
      <c r="H375" s="14">
        <v>171</v>
      </c>
      <c r="I375" s="14">
        <v>179.6</v>
      </c>
      <c r="J375" s="14">
        <v>173.3</v>
      </c>
      <c r="K375" s="14">
        <v>169</v>
      </c>
      <c r="L375" s="14">
        <v>148.69999999999999</v>
      </c>
      <c r="M375" s="14">
        <v>174.9</v>
      </c>
      <c r="N375" s="14">
        <v>121.9</v>
      </c>
      <c r="O375" s="14">
        <v>221</v>
      </c>
      <c r="P375" s="14">
        <v>178.7</v>
      </c>
      <c r="Q375" s="14">
        <v>191.1</v>
      </c>
      <c r="R375" s="14">
        <v>176.8</v>
      </c>
      <c r="S375" s="14">
        <v>199.9</v>
      </c>
      <c r="T375" s="14">
        <v>191.2</v>
      </c>
      <c r="U375" s="14">
        <v>187.9</v>
      </c>
      <c r="V375" s="14">
        <v>190.8</v>
      </c>
      <c r="W375" s="14" t="s">
        <v>892</v>
      </c>
      <c r="X375" s="14">
        <v>182.5</v>
      </c>
      <c r="Y375" s="14">
        <v>179.8</v>
      </c>
      <c r="Z375" s="14">
        <v>187.8</v>
      </c>
      <c r="AA375" s="14">
        <v>169.7</v>
      </c>
      <c r="AB375" s="14">
        <v>173.8</v>
      </c>
      <c r="AC375" s="14">
        <v>180.3</v>
      </c>
      <c r="AD375" s="14">
        <v>184.9</v>
      </c>
      <c r="AE375" s="14">
        <v>179.5</v>
      </c>
      <c r="AF375" s="14">
        <v>179.8</v>
      </c>
    </row>
    <row r="376" spans="2:32" hidden="1" x14ac:dyDescent="0.3">
      <c r="B376" s="13" t="s">
        <v>54</v>
      </c>
      <c r="C376" s="14">
        <v>2023</v>
      </c>
      <c r="D376" s="14" t="s">
        <v>136</v>
      </c>
      <c r="E376" s="14" t="str">
        <f t="shared" si="6"/>
        <v>May-23</v>
      </c>
      <c r="F376" s="14">
        <v>174.7</v>
      </c>
      <c r="G376" s="14">
        <v>219.4</v>
      </c>
      <c r="H376" s="14">
        <v>176.7</v>
      </c>
      <c r="I376" s="14">
        <v>179.4</v>
      </c>
      <c r="J376" s="14">
        <v>164.4</v>
      </c>
      <c r="K376" s="14">
        <v>175.8</v>
      </c>
      <c r="L376" s="14">
        <v>185</v>
      </c>
      <c r="M376" s="14">
        <v>176.9</v>
      </c>
      <c r="N376" s="14">
        <v>124.2</v>
      </c>
      <c r="O376" s="14">
        <v>211.9</v>
      </c>
      <c r="P376" s="14">
        <v>165.9</v>
      </c>
      <c r="Q376" s="14">
        <v>197.7</v>
      </c>
      <c r="R376" s="14">
        <v>183.1</v>
      </c>
      <c r="S376" s="14">
        <v>204.2</v>
      </c>
      <c r="T376" s="14">
        <v>181.3</v>
      </c>
      <c r="U376" s="14">
        <v>168.1</v>
      </c>
      <c r="V376" s="14">
        <v>179.3</v>
      </c>
      <c r="W376" s="14">
        <v>175.6</v>
      </c>
      <c r="X376" s="14">
        <v>183.4</v>
      </c>
      <c r="Y376" s="14">
        <v>170.1</v>
      </c>
      <c r="Z376" s="14">
        <v>182.2</v>
      </c>
      <c r="AA376" s="14">
        <v>160.4</v>
      </c>
      <c r="AB376" s="14">
        <v>169.2</v>
      </c>
      <c r="AC376" s="14">
        <v>174.8</v>
      </c>
      <c r="AD376" s="14">
        <v>185.6</v>
      </c>
      <c r="AE376" s="14">
        <v>171.6</v>
      </c>
      <c r="AF376" s="14">
        <v>178.2</v>
      </c>
    </row>
    <row r="377" spans="2:32" x14ac:dyDescent="0.3">
      <c r="B377" s="13" t="s">
        <v>73</v>
      </c>
      <c r="C377" s="14">
        <v>2023</v>
      </c>
      <c r="D377" s="14" t="s">
        <v>136</v>
      </c>
      <c r="E377" s="14" t="str">
        <f t="shared" si="6"/>
        <v>May-23</v>
      </c>
      <c r="F377" s="14">
        <v>173.7</v>
      </c>
      <c r="G377" s="14">
        <v>214.3</v>
      </c>
      <c r="H377" s="14">
        <v>173.2</v>
      </c>
      <c r="I377" s="14">
        <v>179.5</v>
      </c>
      <c r="J377" s="14">
        <v>170</v>
      </c>
      <c r="K377" s="14">
        <v>172.2</v>
      </c>
      <c r="L377" s="14">
        <v>161</v>
      </c>
      <c r="M377" s="14">
        <v>175.6</v>
      </c>
      <c r="N377" s="14">
        <v>122.7</v>
      </c>
      <c r="O377" s="14">
        <v>218</v>
      </c>
      <c r="P377" s="14">
        <v>173.4</v>
      </c>
      <c r="Q377" s="14">
        <v>194.2</v>
      </c>
      <c r="R377" s="14">
        <v>179.1</v>
      </c>
      <c r="S377" s="14">
        <v>201</v>
      </c>
      <c r="T377" s="14">
        <v>187.3</v>
      </c>
      <c r="U377" s="14">
        <v>179.7</v>
      </c>
      <c r="V377" s="14">
        <v>186.2</v>
      </c>
      <c r="W377" s="14">
        <v>175.6</v>
      </c>
      <c r="X377" s="14">
        <v>182.8</v>
      </c>
      <c r="Y377" s="14">
        <v>175.2</v>
      </c>
      <c r="Z377" s="14">
        <v>185.7</v>
      </c>
      <c r="AA377" s="14">
        <v>164.8</v>
      </c>
      <c r="AB377" s="14">
        <v>171.2</v>
      </c>
      <c r="AC377" s="14">
        <v>177.1</v>
      </c>
      <c r="AD377" s="14">
        <v>185.2</v>
      </c>
      <c r="AE377" s="14">
        <v>175.7</v>
      </c>
      <c r="AF377" s="14">
        <v>179.1</v>
      </c>
    </row>
  </sheetData>
  <autoFilter ref="B5:AF377" xr:uid="{B5C3B824-6CD2-462A-B696-16519316FE40}">
    <filterColumn colId="0">
      <filters>
        <filter val="Rural+Urban"/>
      </filters>
    </filterColumn>
    <filterColumn colId="1">
      <filters>
        <filter val="2021"/>
        <filter val="2022"/>
        <filter val="2023"/>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4B1B9-8D2E-4C31-B3CA-D32F61A01DF2}">
  <dimension ref="A1:J373"/>
  <sheetViews>
    <sheetView workbookViewId="0">
      <selection activeCell="D1" sqref="D1:D2"/>
    </sheetView>
  </sheetViews>
  <sheetFormatPr defaultRowHeight="14.4" x14ac:dyDescent="0.3"/>
  <cols>
    <col min="1" max="1" width="11.21875" bestFit="1" customWidth="1"/>
    <col min="2" max="2" width="5.21875" bestFit="1" customWidth="1"/>
    <col min="3" max="3" width="9.77734375" bestFit="1" customWidth="1"/>
    <col min="4" max="4" width="9.77734375" customWidth="1"/>
    <col min="5" max="5" width="7" bestFit="1" customWidth="1"/>
    <col min="6" max="6" width="21.88671875" bestFit="1" customWidth="1"/>
    <col min="7" max="7" width="20.44140625" bestFit="1" customWidth="1"/>
    <col min="9" max="9" width="14.109375" bestFit="1" customWidth="1"/>
    <col min="10" max="10" width="14.44140625" bestFit="1" customWidth="1"/>
  </cols>
  <sheetData>
    <row r="1" spans="1:10" ht="15.6" x14ac:dyDescent="0.3">
      <c r="A1" s="24" t="s">
        <v>0</v>
      </c>
      <c r="B1" s="24" t="s">
        <v>1</v>
      </c>
      <c r="C1" s="24" t="s">
        <v>2</v>
      </c>
      <c r="D1" s="27" t="s">
        <v>1249</v>
      </c>
      <c r="E1" s="27" t="s">
        <v>1201</v>
      </c>
      <c r="F1" s="28" t="s">
        <v>1202</v>
      </c>
      <c r="G1" s="27" t="s">
        <v>1203</v>
      </c>
      <c r="H1" s="27" t="s">
        <v>20</v>
      </c>
      <c r="I1" s="27" t="s">
        <v>21</v>
      </c>
      <c r="J1" s="27" t="s">
        <v>28</v>
      </c>
    </row>
    <row r="2" spans="1:10" x14ac:dyDescent="0.3">
      <c r="A2" s="13" t="s">
        <v>30</v>
      </c>
      <c r="B2" s="14">
        <v>2013</v>
      </c>
      <c r="C2" s="14" t="s">
        <v>31</v>
      </c>
      <c r="D2" s="14" t="str">
        <f>_xlfn.CONCAT(LEFT(C2,3),"-",RIGHT(B2,2))</f>
        <v>Jan-13</v>
      </c>
      <c r="E2" s="14">
        <v>1371.6999999999998</v>
      </c>
      <c r="F2" s="14">
        <v>105.1</v>
      </c>
      <c r="G2" s="14">
        <v>318.70000000000005</v>
      </c>
      <c r="H2" s="14" t="s">
        <v>48</v>
      </c>
      <c r="I2" s="14">
        <v>105.5</v>
      </c>
      <c r="J2" s="14">
        <v>833.1</v>
      </c>
    </row>
    <row r="3" spans="1:10" x14ac:dyDescent="0.3">
      <c r="A3" s="13" t="s">
        <v>54</v>
      </c>
      <c r="B3" s="14">
        <v>2013</v>
      </c>
      <c r="C3" s="14" t="s">
        <v>31</v>
      </c>
      <c r="D3" s="14" t="str">
        <f t="shared" ref="D3:D66" si="0">_xlfn.CONCAT(LEFT(C3,3),"-",RIGHT(B3,2))</f>
        <v>Jan-13</v>
      </c>
      <c r="E3" s="14">
        <v>1376.4</v>
      </c>
      <c r="F3" s="14">
        <v>105.2</v>
      </c>
      <c r="G3" s="14">
        <v>316.7</v>
      </c>
      <c r="H3" s="14">
        <v>100.3</v>
      </c>
      <c r="I3" s="14">
        <v>105.4</v>
      </c>
      <c r="J3" s="14">
        <v>830.5</v>
      </c>
    </row>
    <row r="4" spans="1:10" x14ac:dyDescent="0.3">
      <c r="A4" s="13" t="s">
        <v>73</v>
      </c>
      <c r="B4" s="14">
        <v>2013</v>
      </c>
      <c r="C4" s="14" t="s">
        <v>31</v>
      </c>
      <c r="D4" s="14" t="str">
        <f t="shared" si="0"/>
        <v>Jan-13</v>
      </c>
      <c r="E4" s="14">
        <v>1373.3000000000002</v>
      </c>
      <c r="F4" s="14">
        <v>105.1</v>
      </c>
      <c r="G4" s="14">
        <v>318</v>
      </c>
      <c r="H4" s="14">
        <v>100.3</v>
      </c>
      <c r="I4" s="14">
        <v>105.5</v>
      </c>
      <c r="J4" s="14">
        <v>831.7</v>
      </c>
    </row>
    <row r="5" spans="1:10" x14ac:dyDescent="0.3">
      <c r="A5" s="13" t="s">
        <v>30</v>
      </c>
      <c r="B5" s="14">
        <v>2013</v>
      </c>
      <c r="C5" s="14" t="s">
        <v>85</v>
      </c>
      <c r="D5" s="14" t="str">
        <f t="shared" si="0"/>
        <v>Feb-13</v>
      </c>
      <c r="E5" s="14">
        <v>1380.3999999999999</v>
      </c>
      <c r="F5" s="14">
        <v>105.6</v>
      </c>
      <c r="G5" s="14">
        <v>320.39999999999998</v>
      </c>
      <c r="H5" s="14" t="s">
        <v>48</v>
      </c>
      <c r="I5" s="14">
        <v>106.2</v>
      </c>
      <c r="J5" s="14">
        <v>836.4</v>
      </c>
    </row>
    <row r="6" spans="1:10" x14ac:dyDescent="0.3">
      <c r="A6" s="13" t="s">
        <v>54</v>
      </c>
      <c r="B6" s="14">
        <v>2013</v>
      </c>
      <c r="C6" s="14" t="s">
        <v>85</v>
      </c>
      <c r="D6" s="14" t="str">
        <f t="shared" si="0"/>
        <v>Feb-13</v>
      </c>
      <c r="E6" s="14">
        <v>1390.6000000000001</v>
      </c>
      <c r="F6" s="14">
        <v>106</v>
      </c>
      <c r="G6" s="14">
        <v>318.5</v>
      </c>
      <c r="H6" s="14">
        <v>100.4</v>
      </c>
      <c r="I6" s="14">
        <v>105.7</v>
      </c>
      <c r="J6" s="14">
        <v>834.6</v>
      </c>
    </row>
    <row r="7" spans="1:10" x14ac:dyDescent="0.3">
      <c r="A7" s="13" t="s">
        <v>73</v>
      </c>
      <c r="B7" s="14">
        <v>2013</v>
      </c>
      <c r="C7" s="14" t="s">
        <v>85</v>
      </c>
      <c r="D7" s="14" t="str">
        <f t="shared" si="0"/>
        <v>Feb-13</v>
      </c>
      <c r="E7" s="14">
        <v>1384.2</v>
      </c>
      <c r="F7" s="14">
        <v>105.7</v>
      </c>
      <c r="G7" s="14">
        <v>319.7</v>
      </c>
      <c r="H7" s="14">
        <v>100.4</v>
      </c>
      <c r="I7" s="14">
        <v>106</v>
      </c>
      <c r="J7" s="14">
        <v>835.59999999999991</v>
      </c>
    </row>
    <row r="8" spans="1:10" x14ac:dyDescent="0.3">
      <c r="A8" s="13" t="s">
        <v>30</v>
      </c>
      <c r="B8" s="14">
        <v>2013</v>
      </c>
      <c r="C8" s="14" t="s">
        <v>107</v>
      </c>
      <c r="D8" s="14" t="str">
        <f t="shared" si="0"/>
        <v>Mar-13</v>
      </c>
      <c r="E8" s="14">
        <v>1382.2</v>
      </c>
      <c r="F8" s="14">
        <v>106.5</v>
      </c>
      <c r="G8" s="14">
        <v>321.89999999999998</v>
      </c>
      <c r="H8" s="14" t="s">
        <v>48</v>
      </c>
      <c r="I8" s="14">
        <v>106.1</v>
      </c>
      <c r="J8" s="14">
        <v>838.09999999999991</v>
      </c>
    </row>
    <row r="9" spans="1:10" x14ac:dyDescent="0.3">
      <c r="A9" s="13" t="s">
        <v>54</v>
      </c>
      <c r="B9" s="14">
        <v>2013</v>
      </c>
      <c r="C9" s="14" t="s">
        <v>107</v>
      </c>
      <c r="D9" s="14" t="str">
        <f t="shared" si="0"/>
        <v>Mar-13</v>
      </c>
      <c r="E9" s="14">
        <v>1386.8</v>
      </c>
      <c r="F9" s="14">
        <v>106.8</v>
      </c>
      <c r="G9" s="14">
        <v>320.2</v>
      </c>
      <c r="H9" s="14">
        <v>100.4</v>
      </c>
      <c r="I9" s="14">
        <v>106</v>
      </c>
      <c r="J9" s="14">
        <v>837.8</v>
      </c>
    </row>
    <row r="10" spans="1:10" x14ac:dyDescent="0.3">
      <c r="A10" s="13" t="s">
        <v>73</v>
      </c>
      <c r="B10" s="14">
        <v>2013</v>
      </c>
      <c r="C10" s="14" t="s">
        <v>107</v>
      </c>
      <c r="D10" s="14" t="str">
        <f t="shared" si="0"/>
        <v>Mar-13</v>
      </c>
      <c r="E10" s="14">
        <v>1384.0000000000002</v>
      </c>
      <c r="F10" s="14">
        <v>106.6</v>
      </c>
      <c r="G10" s="14">
        <v>321.2</v>
      </c>
      <c r="H10" s="14">
        <v>100.4</v>
      </c>
      <c r="I10" s="14">
        <v>106.1</v>
      </c>
      <c r="J10" s="14">
        <v>837.8</v>
      </c>
    </row>
    <row r="11" spans="1:10" x14ac:dyDescent="0.3">
      <c r="A11" s="13" t="s">
        <v>30</v>
      </c>
      <c r="B11" s="14">
        <v>2013</v>
      </c>
      <c r="C11" s="14" t="s">
        <v>123</v>
      </c>
      <c r="D11" s="14" t="str">
        <f t="shared" si="0"/>
        <v>Apr-13</v>
      </c>
      <c r="E11" s="14">
        <v>1385.8</v>
      </c>
      <c r="F11" s="14">
        <v>107.1</v>
      </c>
      <c r="G11" s="14">
        <v>323.5</v>
      </c>
      <c r="H11" s="14" t="s">
        <v>48</v>
      </c>
      <c r="I11" s="14">
        <v>106.5</v>
      </c>
      <c r="J11" s="14">
        <v>838.6</v>
      </c>
    </row>
    <row r="12" spans="1:10" x14ac:dyDescent="0.3">
      <c r="A12" s="13" t="s">
        <v>54</v>
      </c>
      <c r="B12" s="14">
        <v>2013</v>
      </c>
      <c r="C12" s="14" t="s">
        <v>123</v>
      </c>
      <c r="D12" s="14" t="str">
        <f t="shared" si="0"/>
        <v>Apr-13</v>
      </c>
      <c r="E12" s="14">
        <v>1397.6999999999998</v>
      </c>
      <c r="F12" s="14">
        <v>108.5</v>
      </c>
      <c r="G12" s="14">
        <v>322</v>
      </c>
      <c r="H12" s="14">
        <v>100.5</v>
      </c>
      <c r="I12" s="14">
        <v>106.4</v>
      </c>
      <c r="J12" s="14">
        <v>840.40000000000009</v>
      </c>
    </row>
    <row r="13" spans="1:10" x14ac:dyDescent="0.3">
      <c r="A13" s="13" t="s">
        <v>73</v>
      </c>
      <c r="B13" s="14">
        <v>2013</v>
      </c>
      <c r="C13" s="14" t="s">
        <v>123</v>
      </c>
      <c r="D13" s="14" t="str">
        <f t="shared" si="0"/>
        <v>Apr-13</v>
      </c>
      <c r="E13" s="14">
        <v>1390.2</v>
      </c>
      <c r="F13" s="14">
        <v>107.5</v>
      </c>
      <c r="G13" s="14">
        <v>322.89999999999998</v>
      </c>
      <c r="H13" s="14">
        <v>100.5</v>
      </c>
      <c r="I13" s="14">
        <v>106.5</v>
      </c>
      <c r="J13" s="14">
        <v>839.3</v>
      </c>
    </row>
    <row r="14" spans="1:10" x14ac:dyDescent="0.3">
      <c r="A14" s="13" t="s">
        <v>30</v>
      </c>
      <c r="B14" s="14">
        <v>2013</v>
      </c>
      <c r="C14" s="14" t="s">
        <v>136</v>
      </c>
      <c r="D14" s="14" t="str">
        <f t="shared" si="0"/>
        <v>May-13</v>
      </c>
      <c r="E14" s="14">
        <v>1394</v>
      </c>
      <c r="F14" s="14">
        <v>108.1</v>
      </c>
      <c r="G14" s="14">
        <v>325.29999999999995</v>
      </c>
      <c r="H14" s="14" t="s">
        <v>48</v>
      </c>
      <c r="I14" s="14">
        <v>107.5</v>
      </c>
      <c r="J14" s="14">
        <v>841.2</v>
      </c>
    </row>
    <row r="15" spans="1:10" x14ac:dyDescent="0.3">
      <c r="A15" s="13" t="s">
        <v>54</v>
      </c>
      <c r="B15" s="14">
        <v>2013</v>
      </c>
      <c r="C15" s="14" t="s">
        <v>136</v>
      </c>
      <c r="D15" s="14" t="str">
        <f t="shared" si="0"/>
        <v>May-13</v>
      </c>
      <c r="E15" s="14">
        <v>1417.1999999999998</v>
      </c>
      <c r="F15" s="14">
        <v>109.8</v>
      </c>
      <c r="G15" s="14">
        <v>323.5</v>
      </c>
      <c r="H15" s="14">
        <v>100.5</v>
      </c>
      <c r="I15" s="14">
        <v>107.2</v>
      </c>
      <c r="J15" s="14">
        <v>841.60000000000014</v>
      </c>
    </row>
    <row r="16" spans="1:10" x14ac:dyDescent="0.3">
      <c r="A16" s="13" t="s">
        <v>73</v>
      </c>
      <c r="B16" s="14">
        <v>2013</v>
      </c>
      <c r="C16" s="14" t="s">
        <v>136</v>
      </c>
      <c r="D16" s="14" t="str">
        <f t="shared" si="0"/>
        <v>May-13</v>
      </c>
      <c r="E16" s="14">
        <v>1402.1999999999998</v>
      </c>
      <c r="F16" s="14">
        <v>108.6</v>
      </c>
      <c r="G16" s="14">
        <v>324.60000000000002</v>
      </c>
      <c r="H16" s="14">
        <v>100.5</v>
      </c>
      <c r="I16" s="14">
        <v>107.4</v>
      </c>
      <c r="J16" s="14">
        <v>841.19999999999993</v>
      </c>
    </row>
    <row r="17" spans="1:10" x14ac:dyDescent="0.3">
      <c r="A17" s="13" t="s">
        <v>30</v>
      </c>
      <c r="B17" s="14">
        <v>2013</v>
      </c>
      <c r="C17" s="14" t="s">
        <v>146</v>
      </c>
      <c r="D17" s="14" t="str">
        <f t="shared" si="0"/>
        <v>Jun-13</v>
      </c>
      <c r="E17" s="14">
        <v>1420</v>
      </c>
      <c r="F17" s="14">
        <v>109</v>
      </c>
      <c r="G17" s="14">
        <v>328</v>
      </c>
      <c r="H17" s="14" t="s">
        <v>48</v>
      </c>
      <c r="I17" s="14">
        <v>108.5</v>
      </c>
      <c r="J17" s="14">
        <v>847.8</v>
      </c>
    </row>
    <row r="18" spans="1:10" x14ac:dyDescent="0.3">
      <c r="A18" s="13" t="s">
        <v>54</v>
      </c>
      <c r="B18" s="14">
        <v>2013</v>
      </c>
      <c r="C18" s="14" t="s">
        <v>146</v>
      </c>
      <c r="D18" s="14" t="str">
        <f t="shared" si="0"/>
        <v>Jun-13</v>
      </c>
      <c r="E18" s="14">
        <v>1464.6000000000001</v>
      </c>
      <c r="F18" s="14">
        <v>110.9</v>
      </c>
      <c r="G18" s="14">
        <v>325.3</v>
      </c>
      <c r="H18" s="14">
        <v>106.6</v>
      </c>
      <c r="I18" s="14">
        <v>108</v>
      </c>
      <c r="J18" s="14">
        <v>851.8</v>
      </c>
    </row>
    <row r="19" spans="1:10" x14ac:dyDescent="0.3">
      <c r="A19" s="13" t="s">
        <v>73</v>
      </c>
      <c r="B19" s="14">
        <v>2013</v>
      </c>
      <c r="C19" s="14" t="s">
        <v>146</v>
      </c>
      <c r="D19" s="14" t="str">
        <f t="shared" si="0"/>
        <v>Jun-13</v>
      </c>
      <c r="E19" s="14">
        <v>1436</v>
      </c>
      <c r="F19" s="14">
        <v>109.5</v>
      </c>
      <c r="G19" s="14">
        <v>326.89999999999998</v>
      </c>
      <c r="H19" s="14">
        <v>106.6</v>
      </c>
      <c r="I19" s="14">
        <v>108.3</v>
      </c>
      <c r="J19" s="14">
        <v>849.79999999999984</v>
      </c>
    </row>
    <row r="20" spans="1:10" x14ac:dyDescent="0.3">
      <c r="A20" s="13" t="s">
        <v>30</v>
      </c>
      <c r="B20" s="14">
        <v>2013</v>
      </c>
      <c r="C20" s="14" t="s">
        <v>163</v>
      </c>
      <c r="D20" s="14" t="str">
        <f t="shared" si="0"/>
        <v>Jul-13</v>
      </c>
      <c r="E20" s="14">
        <v>1445.8999999999996</v>
      </c>
      <c r="F20" s="14">
        <v>109.8</v>
      </c>
      <c r="G20" s="14">
        <v>330.3</v>
      </c>
      <c r="H20" s="14" t="s">
        <v>48</v>
      </c>
      <c r="I20" s="14">
        <v>109.5</v>
      </c>
      <c r="J20" s="14">
        <v>855.9</v>
      </c>
    </row>
    <row r="21" spans="1:10" x14ac:dyDescent="0.3">
      <c r="A21" s="13" t="s">
        <v>54</v>
      </c>
      <c r="B21" s="14">
        <v>2013</v>
      </c>
      <c r="C21" s="14" t="s">
        <v>163</v>
      </c>
      <c r="D21" s="14" t="str">
        <f t="shared" si="0"/>
        <v>Jul-13</v>
      </c>
      <c r="E21" s="14">
        <v>1489.4</v>
      </c>
      <c r="F21" s="14">
        <v>111.7</v>
      </c>
      <c r="G21" s="14">
        <v>327.10000000000002</v>
      </c>
      <c r="H21" s="14">
        <v>107.7</v>
      </c>
      <c r="I21" s="14">
        <v>108.6</v>
      </c>
      <c r="J21" s="14">
        <v>860.4</v>
      </c>
    </row>
    <row r="22" spans="1:10" x14ac:dyDescent="0.3">
      <c r="A22" s="13" t="s">
        <v>73</v>
      </c>
      <c r="B22" s="14">
        <v>2013</v>
      </c>
      <c r="C22" s="14" t="s">
        <v>163</v>
      </c>
      <c r="D22" s="14" t="str">
        <f t="shared" si="0"/>
        <v>Jul-13</v>
      </c>
      <c r="E22" s="14">
        <v>1461.3999999999999</v>
      </c>
      <c r="F22" s="14">
        <v>110.3</v>
      </c>
      <c r="G22" s="14">
        <v>329</v>
      </c>
      <c r="H22" s="14">
        <v>107.7</v>
      </c>
      <c r="I22" s="14">
        <v>109.2</v>
      </c>
      <c r="J22" s="14">
        <v>858.19999999999993</v>
      </c>
    </row>
    <row r="23" spans="1:10" x14ac:dyDescent="0.3">
      <c r="A23" s="13" t="s">
        <v>30</v>
      </c>
      <c r="B23" s="14">
        <v>2013</v>
      </c>
      <c r="C23" s="14" t="s">
        <v>182</v>
      </c>
      <c r="D23" s="14" t="str">
        <f t="shared" si="0"/>
        <v>Aug-13</v>
      </c>
      <c r="E23" s="14">
        <v>1462.5</v>
      </c>
      <c r="F23" s="14">
        <v>110.7</v>
      </c>
      <c r="G23" s="14">
        <v>332.6</v>
      </c>
      <c r="H23" s="14" t="s">
        <v>48</v>
      </c>
      <c r="I23" s="14">
        <v>109.9</v>
      </c>
      <c r="J23" s="14">
        <v>864.1</v>
      </c>
    </row>
    <row r="24" spans="1:10" x14ac:dyDescent="0.3">
      <c r="A24" s="13" t="s">
        <v>54</v>
      </c>
      <c r="B24" s="14">
        <v>2013</v>
      </c>
      <c r="C24" s="14" t="s">
        <v>182</v>
      </c>
      <c r="D24" s="14" t="str">
        <f t="shared" si="0"/>
        <v>Aug-13</v>
      </c>
      <c r="E24" s="14">
        <v>1506.1000000000001</v>
      </c>
      <c r="F24" s="14">
        <v>112.4</v>
      </c>
      <c r="G24" s="14">
        <v>329.09999999999997</v>
      </c>
      <c r="H24" s="14">
        <v>108.9</v>
      </c>
      <c r="I24" s="14">
        <v>109.3</v>
      </c>
      <c r="J24" s="14">
        <v>868.69999999999993</v>
      </c>
    </row>
    <row r="25" spans="1:10" x14ac:dyDescent="0.3">
      <c r="A25" s="13" t="s">
        <v>73</v>
      </c>
      <c r="B25" s="14">
        <v>2013</v>
      </c>
      <c r="C25" s="14" t="s">
        <v>182</v>
      </c>
      <c r="D25" s="14" t="str">
        <f t="shared" si="0"/>
        <v>Aug-13</v>
      </c>
      <c r="E25" s="14">
        <v>1477.4</v>
      </c>
      <c r="F25" s="14">
        <v>111.2</v>
      </c>
      <c r="G25" s="14">
        <v>331.1</v>
      </c>
      <c r="H25" s="14">
        <v>108.9</v>
      </c>
      <c r="I25" s="14">
        <v>109.7</v>
      </c>
      <c r="J25" s="14">
        <v>866.39999999999986</v>
      </c>
    </row>
    <row r="26" spans="1:10" x14ac:dyDescent="0.3">
      <c r="A26" s="13" t="s">
        <v>30</v>
      </c>
      <c r="B26" s="14">
        <v>2013</v>
      </c>
      <c r="C26" s="14" t="s">
        <v>197</v>
      </c>
      <c r="D26" s="14" t="str">
        <f t="shared" si="0"/>
        <v>Sep-13</v>
      </c>
      <c r="E26" s="14">
        <v>1488.5000000000002</v>
      </c>
      <c r="F26" s="14">
        <v>111.7</v>
      </c>
      <c r="G26" s="14">
        <v>336.6</v>
      </c>
      <c r="H26" s="14" t="s">
        <v>48</v>
      </c>
      <c r="I26" s="14">
        <v>111.1</v>
      </c>
      <c r="J26" s="14">
        <v>874.30000000000007</v>
      </c>
    </row>
    <row r="27" spans="1:10" x14ac:dyDescent="0.3">
      <c r="A27" s="13" t="s">
        <v>54</v>
      </c>
      <c r="B27" s="14">
        <v>2013</v>
      </c>
      <c r="C27" s="14" t="s">
        <v>197</v>
      </c>
      <c r="D27" s="14" t="str">
        <f t="shared" si="0"/>
        <v>Sep-13</v>
      </c>
      <c r="E27" s="14">
        <v>1500.4</v>
      </c>
      <c r="F27" s="14">
        <v>112.9</v>
      </c>
      <c r="G27" s="14">
        <v>331.5</v>
      </c>
      <c r="H27" s="14">
        <v>109.7</v>
      </c>
      <c r="I27" s="14">
        <v>109.5</v>
      </c>
      <c r="J27" s="14">
        <v>876</v>
      </c>
    </row>
    <row r="28" spans="1:10" x14ac:dyDescent="0.3">
      <c r="A28" s="13" t="s">
        <v>73</v>
      </c>
      <c r="B28" s="14">
        <v>2013</v>
      </c>
      <c r="C28" s="14" t="s">
        <v>197</v>
      </c>
      <c r="D28" s="14" t="str">
        <f t="shared" si="0"/>
        <v>Sep-13</v>
      </c>
      <c r="E28" s="14">
        <v>1491.6999999999998</v>
      </c>
      <c r="F28" s="14">
        <v>112</v>
      </c>
      <c r="G28" s="14">
        <v>334.5</v>
      </c>
      <c r="H28" s="14">
        <v>109.7</v>
      </c>
      <c r="I28" s="14">
        <v>110.5</v>
      </c>
      <c r="J28" s="14">
        <v>875.2</v>
      </c>
    </row>
    <row r="29" spans="1:10" x14ac:dyDescent="0.3">
      <c r="A29" s="13" t="s">
        <v>30</v>
      </c>
      <c r="B29" s="14">
        <v>2013</v>
      </c>
      <c r="C29" s="14" t="s">
        <v>207</v>
      </c>
      <c r="D29" s="14" t="str">
        <f t="shared" si="0"/>
        <v>Oct-13</v>
      </c>
      <c r="E29" s="14">
        <v>1508</v>
      </c>
      <c r="F29" s="14">
        <v>112.2</v>
      </c>
      <c r="G29" s="14">
        <v>339.29999999999995</v>
      </c>
      <c r="H29" s="14" t="s">
        <v>48</v>
      </c>
      <c r="I29" s="14">
        <v>111.6</v>
      </c>
      <c r="J29" s="14">
        <v>879.2</v>
      </c>
    </row>
    <row r="30" spans="1:10" x14ac:dyDescent="0.3">
      <c r="A30" s="13" t="s">
        <v>54</v>
      </c>
      <c r="B30" s="14">
        <v>2013</v>
      </c>
      <c r="C30" s="14" t="s">
        <v>207</v>
      </c>
      <c r="D30" s="14" t="str">
        <f t="shared" si="0"/>
        <v>Oct-13</v>
      </c>
      <c r="E30" s="14">
        <v>1517.1999999999998</v>
      </c>
      <c r="F30" s="14">
        <v>113.5</v>
      </c>
      <c r="G30" s="14">
        <v>334.2</v>
      </c>
      <c r="H30" s="14">
        <v>110.5</v>
      </c>
      <c r="I30" s="14">
        <v>109.7</v>
      </c>
      <c r="J30" s="14">
        <v>878.09999999999991</v>
      </c>
    </row>
    <row r="31" spans="1:10" x14ac:dyDescent="0.3">
      <c r="A31" s="13" t="s">
        <v>73</v>
      </c>
      <c r="B31" s="14">
        <v>2013</v>
      </c>
      <c r="C31" s="14" t="s">
        <v>207</v>
      </c>
      <c r="D31" s="14" t="str">
        <f t="shared" si="0"/>
        <v>Oct-13</v>
      </c>
      <c r="E31" s="14">
        <v>1510.2000000000003</v>
      </c>
      <c r="F31" s="14">
        <v>112.5</v>
      </c>
      <c r="G31" s="14">
        <v>337.2</v>
      </c>
      <c r="H31" s="14">
        <v>110.5</v>
      </c>
      <c r="I31" s="14">
        <v>110.9</v>
      </c>
      <c r="J31" s="14">
        <v>878.69999999999993</v>
      </c>
    </row>
    <row r="32" spans="1:10" x14ac:dyDescent="0.3">
      <c r="A32" s="13" t="s">
        <v>30</v>
      </c>
      <c r="B32" s="14">
        <v>2013</v>
      </c>
      <c r="C32" s="14" t="s">
        <v>233</v>
      </c>
      <c r="D32" s="14" t="str">
        <f t="shared" si="0"/>
        <v>Nov-13</v>
      </c>
      <c r="E32" s="14">
        <v>1536.8</v>
      </c>
      <c r="F32" s="14">
        <v>112.8</v>
      </c>
      <c r="G32" s="14">
        <v>342.1</v>
      </c>
      <c r="H32" s="14" t="s">
        <v>48</v>
      </c>
      <c r="I32" s="14">
        <v>112.6</v>
      </c>
      <c r="J32" s="14">
        <v>885.69999999999993</v>
      </c>
    </row>
    <row r="33" spans="1:10" x14ac:dyDescent="0.3">
      <c r="A33" s="13" t="s">
        <v>54</v>
      </c>
      <c r="B33" s="14">
        <v>2013</v>
      </c>
      <c r="C33" s="14" t="s">
        <v>233</v>
      </c>
      <c r="D33" s="14" t="str">
        <f t="shared" si="0"/>
        <v>Nov-13</v>
      </c>
      <c r="E33" s="14">
        <v>1544.6</v>
      </c>
      <c r="F33" s="14">
        <v>114.1</v>
      </c>
      <c r="G33" s="14">
        <v>336.8</v>
      </c>
      <c r="H33" s="14">
        <v>111.1</v>
      </c>
      <c r="I33" s="14">
        <v>110</v>
      </c>
      <c r="J33" s="14">
        <v>881.3</v>
      </c>
    </row>
    <row r="34" spans="1:10" x14ac:dyDescent="0.3">
      <c r="A34" s="13" t="s">
        <v>73</v>
      </c>
      <c r="B34" s="14">
        <v>2013</v>
      </c>
      <c r="C34" s="14" t="s">
        <v>233</v>
      </c>
      <c r="D34" s="14" t="str">
        <f t="shared" si="0"/>
        <v>Nov-13</v>
      </c>
      <c r="E34" s="14">
        <v>1538.8</v>
      </c>
      <c r="F34" s="14">
        <v>113.1</v>
      </c>
      <c r="G34" s="14">
        <v>339.90000000000003</v>
      </c>
      <c r="H34" s="14">
        <v>111.1</v>
      </c>
      <c r="I34" s="14">
        <v>111.6</v>
      </c>
      <c r="J34" s="14">
        <v>883.80000000000007</v>
      </c>
    </row>
    <row r="35" spans="1:10" x14ac:dyDescent="0.3">
      <c r="A35" s="13" t="s">
        <v>30</v>
      </c>
      <c r="B35" s="14">
        <v>2013</v>
      </c>
      <c r="C35" s="14" t="s">
        <v>242</v>
      </c>
      <c r="D35" s="14" t="str">
        <f t="shared" si="0"/>
        <v>Dec-13</v>
      </c>
      <c r="E35" s="14">
        <v>1509</v>
      </c>
      <c r="F35" s="14">
        <v>113.6</v>
      </c>
      <c r="G35" s="14">
        <v>345.3</v>
      </c>
      <c r="H35" s="14" t="s">
        <v>48</v>
      </c>
      <c r="I35" s="14">
        <v>112.8</v>
      </c>
      <c r="J35" s="14">
        <v>886.6</v>
      </c>
    </row>
    <row r="36" spans="1:10" x14ac:dyDescent="0.3">
      <c r="A36" s="13" t="s">
        <v>54</v>
      </c>
      <c r="B36" s="14">
        <v>2013</v>
      </c>
      <c r="C36" s="14" t="s">
        <v>242</v>
      </c>
      <c r="D36" s="14" t="str">
        <f t="shared" si="0"/>
        <v>Dec-13</v>
      </c>
      <c r="E36" s="14">
        <v>1504.4</v>
      </c>
      <c r="F36" s="14">
        <v>115</v>
      </c>
      <c r="G36" s="14">
        <v>338.8</v>
      </c>
      <c r="H36" s="14">
        <v>110.7</v>
      </c>
      <c r="I36" s="14">
        <v>110.4</v>
      </c>
      <c r="J36" s="14">
        <v>881.09999999999991</v>
      </c>
    </row>
    <row r="37" spans="1:10" x14ac:dyDescent="0.3">
      <c r="A37" s="13" t="s">
        <v>73</v>
      </c>
      <c r="B37" s="14">
        <v>2013</v>
      </c>
      <c r="C37" s="14" t="s">
        <v>242</v>
      </c>
      <c r="D37" s="14" t="str">
        <f t="shared" si="0"/>
        <v>Dec-13</v>
      </c>
      <c r="E37" s="14">
        <v>1507.3000000000002</v>
      </c>
      <c r="F37" s="14">
        <v>114</v>
      </c>
      <c r="G37" s="14">
        <v>342.7</v>
      </c>
      <c r="H37" s="14">
        <v>110.7</v>
      </c>
      <c r="I37" s="14">
        <v>111.9</v>
      </c>
      <c r="J37" s="14">
        <v>884.1</v>
      </c>
    </row>
    <row r="38" spans="1:10" x14ac:dyDescent="0.3">
      <c r="A38" s="13" t="s">
        <v>30</v>
      </c>
      <c r="B38" s="14">
        <v>2014</v>
      </c>
      <c r="C38" s="14" t="s">
        <v>31</v>
      </c>
      <c r="D38" s="14" t="str">
        <f t="shared" si="0"/>
        <v>Jan-14</v>
      </c>
      <c r="E38" s="14">
        <v>1486.6000000000001</v>
      </c>
      <c r="F38" s="14">
        <v>114</v>
      </c>
      <c r="G38" s="14">
        <v>347.2</v>
      </c>
      <c r="H38" s="14" t="s">
        <v>48</v>
      </c>
      <c r="I38" s="14">
        <v>113</v>
      </c>
      <c r="J38" s="14">
        <v>888.19999999999993</v>
      </c>
    </row>
    <row r="39" spans="1:10" x14ac:dyDescent="0.3">
      <c r="A39" s="13" t="s">
        <v>54</v>
      </c>
      <c r="B39" s="14">
        <v>2014</v>
      </c>
      <c r="C39" s="14" t="s">
        <v>31</v>
      </c>
      <c r="D39" s="14" t="str">
        <f t="shared" si="0"/>
        <v>Jan-14</v>
      </c>
      <c r="E39" s="14">
        <v>1484.3</v>
      </c>
      <c r="F39" s="14">
        <v>115.7</v>
      </c>
      <c r="G39" s="14">
        <v>340.4</v>
      </c>
      <c r="H39" s="14">
        <v>111.6</v>
      </c>
      <c r="I39" s="14">
        <v>111</v>
      </c>
      <c r="J39" s="14">
        <v>885.1</v>
      </c>
    </row>
    <row r="40" spans="1:10" x14ac:dyDescent="0.3">
      <c r="A40" s="13" t="s">
        <v>73</v>
      </c>
      <c r="B40" s="14">
        <v>2014</v>
      </c>
      <c r="C40" s="14" t="s">
        <v>31</v>
      </c>
      <c r="D40" s="14" t="str">
        <f t="shared" si="0"/>
        <v>Jan-14</v>
      </c>
      <c r="E40" s="14">
        <v>1485.7999999999997</v>
      </c>
      <c r="F40" s="14">
        <v>114.5</v>
      </c>
      <c r="G40" s="14">
        <v>344.4</v>
      </c>
      <c r="H40" s="14">
        <v>111.6</v>
      </c>
      <c r="I40" s="14">
        <v>112.2</v>
      </c>
      <c r="J40" s="14">
        <v>887.00000000000011</v>
      </c>
    </row>
    <row r="41" spans="1:10" x14ac:dyDescent="0.3">
      <c r="A41" s="13" t="s">
        <v>30</v>
      </c>
      <c r="B41" s="14">
        <v>2014</v>
      </c>
      <c r="C41" s="14" t="s">
        <v>85</v>
      </c>
      <c r="D41" s="14" t="str">
        <f t="shared" si="0"/>
        <v>Feb-14</v>
      </c>
      <c r="E41" s="14">
        <v>1482.2</v>
      </c>
      <c r="F41" s="14">
        <v>114.2</v>
      </c>
      <c r="G41" s="14">
        <v>348.3</v>
      </c>
      <c r="H41" s="14" t="s">
        <v>48</v>
      </c>
      <c r="I41" s="14">
        <v>113.2</v>
      </c>
      <c r="J41" s="14">
        <v>890.1</v>
      </c>
    </row>
    <row r="42" spans="1:10" x14ac:dyDescent="0.3">
      <c r="A42" s="13" t="s">
        <v>54</v>
      </c>
      <c r="B42" s="14">
        <v>2014</v>
      </c>
      <c r="C42" s="14" t="s">
        <v>85</v>
      </c>
      <c r="D42" s="14" t="str">
        <f t="shared" si="0"/>
        <v>Feb-14</v>
      </c>
      <c r="E42" s="14">
        <v>1476</v>
      </c>
      <c r="F42" s="14">
        <v>116.2</v>
      </c>
      <c r="G42" s="14">
        <v>341.7</v>
      </c>
      <c r="H42" s="14">
        <v>112.5</v>
      </c>
      <c r="I42" s="14">
        <v>111.1</v>
      </c>
      <c r="J42" s="14">
        <v>889.00000000000011</v>
      </c>
    </row>
    <row r="43" spans="1:10" x14ac:dyDescent="0.3">
      <c r="A43" s="13" t="s">
        <v>73</v>
      </c>
      <c r="B43" s="14">
        <v>2014</v>
      </c>
      <c r="C43" s="14" t="s">
        <v>85</v>
      </c>
      <c r="D43" s="14" t="str">
        <f t="shared" si="0"/>
        <v>Feb-14</v>
      </c>
      <c r="E43" s="14">
        <v>1480.1</v>
      </c>
      <c r="F43" s="14">
        <v>114.7</v>
      </c>
      <c r="G43" s="14">
        <v>345.6</v>
      </c>
      <c r="H43" s="14">
        <v>112.5</v>
      </c>
      <c r="I43" s="14">
        <v>112.4</v>
      </c>
      <c r="J43" s="14">
        <v>889.7</v>
      </c>
    </row>
    <row r="44" spans="1:10" x14ac:dyDescent="0.3">
      <c r="A44" s="13" t="s">
        <v>30</v>
      </c>
      <c r="B44" s="14">
        <v>2014</v>
      </c>
      <c r="C44" s="14" t="s">
        <v>107</v>
      </c>
      <c r="D44" s="14" t="str">
        <f t="shared" si="0"/>
        <v>Mar-14</v>
      </c>
      <c r="E44" s="14">
        <v>1491.4</v>
      </c>
      <c r="F44" s="14">
        <v>114.6</v>
      </c>
      <c r="G44" s="14">
        <v>349.6</v>
      </c>
      <c r="H44" s="14" t="s">
        <v>48</v>
      </c>
      <c r="I44" s="14">
        <v>113.4</v>
      </c>
      <c r="J44" s="14">
        <v>893.4</v>
      </c>
    </row>
    <row r="45" spans="1:10" x14ac:dyDescent="0.3">
      <c r="A45" s="13" t="s">
        <v>54</v>
      </c>
      <c r="B45" s="14">
        <v>2014</v>
      </c>
      <c r="C45" s="14" t="s">
        <v>107</v>
      </c>
      <c r="D45" s="14" t="str">
        <f t="shared" si="0"/>
        <v>Mar-14</v>
      </c>
      <c r="E45" s="14">
        <v>1483</v>
      </c>
      <c r="F45" s="14">
        <v>116.7</v>
      </c>
      <c r="G45" s="14">
        <v>343.09999999999997</v>
      </c>
      <c r="H45" s="14">
        <v>113.2</v>
      </c>
      <c r="I45" s="14">
        <v>110.9</v>
      </c>
      <c r="J45" s="14">
        <v>892.4</v>
      </c>
    </row>
    <row r="46" spans="1:10" x14ac:dyDescent="0.3">
      <c r="A46" s="13" t="s">
        <v>73</v>
      </c>
      <c r="B46" s="14">
        <v>2014</v>
      </c>
      <c r="C46" s="14" t="s">
        <v>107</v>
      </c>
      <c r="D46" s="14" t="str">
        <f t="shared" si="0"/>
        <v>Mar-14</v>
      </c>
      <c r="E46" s="14">
        <v>1488.2999999999997</v>
      </c>
      <c r="F46" s="14">
        <v>115.2</v>
      </c>
      <c r="G46" s="14">
        <v>346.9</v>
      </c>
      <c r="H46" s="14">
        <v>113.2</v>
      </c>
      <c r="I46" s="14">
        <v>112.5</v>
      </c>
      <c r="J46" s="14">
        <v>892.9</v>
      </c>
    </row>
    <row r="47" spans="1:10" x14ac:dyDescent="0.3">
      <c r="A47" s="13" t="s">
        <v>30</v>
      </c>
      <c r="B47" s="14">
        <v>2014</v>
      </c>
      <c r="C47" s="14" t="s">
        <v>123</v>
      </c>
      <c r="D47" s="14" t="str">
        <f t="shared" si="0"/>
        <v>Apr-14</v>
      </c>
      <c r="E47" s="14">
        <v>1504.1000000000001</v>
      </c>
      <c r="F47" s="14">
        <v>115.4</v>
      </c>
      <c r="G47" s="14">
        <v>352</v>
      </c>
      <c r="H47" s="14" t="s">
        <v>48</v>
      </c>
      <c r="I47" s="14">
        <v>113.4</v>
      </c>
      <c r="J47" s="14">
        <v>896</v>
      </c>
    </row>
    <row r="48" spans="1:10" x14ac:dyDescent="0.3">
      <c r="A48" s="13" t="s">
        <v>54</v>
      </c>
      <c r="B48" s="14">
        <v>2014</v>
      </c>
      <c r="C48" s="14" t="s">
        <v>123</v>
      </c>
      <c r="D48" s="14" t="str">
        <f t="shared" si="0"/>
        <v>Apr-14</v>
      </c>
      <c r="E48" s="14">
        <v>1504.0000000000002</v>
      </c>
      <c r="F48" s="14">
        <v>117.6</v>
      </c>
      <c r="G48" s="14">
        <v>344.5</v>
      </c>
      <c r="H48" s="14">
        <v>113.9</v>
      </c>
      <c r="I48" s="14">
        <v>110.9</v>
      </c>
      <c r="J48" s="14">
        <v>894.5</v>
      </c>
    </row>
    <row r="49" spans="1:10" x14ac:dyDescent="0.3">
      <c r="A49" s="13" t="s">
        <v>73</v>
      </c>
      <c r="B49" s="14">
        <v>2014</v>
      </c>
      <c r="C49" s="14" t="s">
        <v>123</v>
      </c>
      <c r="D49" s="14" t="str">
        <f t="shared" si="0"/>
        <v>Apr-14</v>
      </c>
      <c r="E49" s="14">
        <v>1504.1</v>
      </c>
      <c r="F49" s="14">
        <v>116</v>
      </c>
      <c r="G49" s="14">
        <v>349</v>
      </c>
      <c r="H49" s="14">
        <v>113.9</v>
      </c>
      <c r="I49" s="14">
        <v>112.5</v>
      </c>
      <c r="J49" s="14">
        <v>895.50000000000011</v>
      </c>
    </row>
    <row r="50" spans="1:10" x14ac:dyDescent="0.3">
      <c r="A50" s="13" t="s">
        <v>30</v>
      </c>
      <c r="B50" s="14">
        <v>2014</v>
      </c>
      <c r="C50" s="14" t="s">
        <v>136</v>
      </c>
      <c r="D50" s="14" t="str">
        <f t="shared" si="0"/>
        <v>May-14</v>
      </c>
      <c r="E50" s="14">
        <v>1513.8999999999999</v>
      </c>
      <c r="F50" s="14">
        <v>116.3</v>
      </c>
      <c r="G50" s="14">
        <v>354</v>
      </c>
      <c r="H50" s="14" t="s">
        <v>48</v>
      </c>
      <c r="I50" s="14">
        <v>113.4</v>
      </c>
      <c r="J50" s="14">
        <v>898.3</v>
      </c>
    </row>
    <row r="51" spans="1:10" x14ac:dyDescent="0.3">
      <c r="A51" s="13" t="s">
        <v>54</v>
      </c>
      <c r="B51" s="14">
        <v>2014</v>
      </c>
      <c r="C51" s="14" t="s">
        <v>136</v>
      </c>
      <c r="D51" s="14" t="str">
        <f t="shared" si="0"/>
        <v>May-14</v>
      </c>
      <c r="E51" s="14">
        <v>1525.3000000000002</v>
      </c>
      <c r="F51" s="14">
        <v>118.3</v>
      </c>
      <c r="G51" s="14">
        <v>345.9</v>
      </c>
      <c r="H51" s="14">
        <v>114.3</v>
      </c>
      <c r="I51" s="14">
        <v>111.1</v>
      </c>
      <c r="J51" s="14">
        <v>897.6</v>
      </c>
    </row>
    <row r="52" spans="1:10" x14ac:dyDescent="0.3">
      <c r="A52" s="13" t="s">
        <v>73</v>
      </c>
      <c r="B52" s="14">
        <v>2014</v>
      </c>
      <c r="C52" s="14" t="s">
        <v>136</v>
      </c>
      <c r="D52" s="14" t="str">
        <f t="shared" si="0"/>
        <v>May-14</v>
      </c>
      <c r="E52" s="14">
        <v>1518.5000000000005</v>
      </c>
      <c r="F52" s="14">
        <v>116.8</v>
      </c>
      <c r="G52" s="14">
        <v>350.79999999999995</v>
      </c>
      <c r="H52" s="14">
        <v>114.3</v>
      </c>
      <c r="I52" s="14">
        <v>112.5</v>
      </c>
      <c r="J52" s="14">
        <v>898.09999999999991</v>
      </c>
    </row>
    <row r="53" spans="1:10" x14ac:dyDescent="0.3">
      <c r="A53" s="13" t="s">
        <v>30</v>
      </c>
      <c r="B53" s="14">
        <v>2014</v>
      </c>
      <c r="C53" s="14" t="s">
        <v>146</v>
      </c>
      <c r="D53" s="14" t="str">
        <f t="shared" si="0"/>
        <v>Jun-14</v>
      </c>
      <c r="E53" s="14">
        <v>1525.6999999999998</v>
      </c>
      <c r="F53" s="14">
        <v>117.3</v>
      </c>
      <c r="G53" s="14">
        <v>356.3</v>
      </c>
      <c r="H53" s="14" t="s">
        <v>48</v>
      </c>
      <c r="I53" s="14">
        <v>114.4</v>
      </c>
      <c r="J53" s="14">
        <v>902.89999999999986</v>
      </c>
    </row>
    <row r="54" spans="1:10" x14ac:dyDescent="0.3">
      <c r="A54" s="13" t="s">
        <v>54</v>
      </c>
      <c r="B54" s="14">
        <v>2014</v>
      </c>
      <c r="C54" s="14" t="s">
        <v>146</v>
      </c>
      <c r="D54" s="14" t="str">
        <f t="shared" si="0"/>
        <v>Jun-14</v>
      </c>
      <c r="E54" s="14">
        <v>1547</v>
      </c>
      <c r="F54" s="14">
        <v>119</v>
      </c>
      <c r="G54" s="14">
        <v>347.3</v>
      </c>
      <c r="H54" s="14">
        <v>113.9</v>
      </c>
      <c r="I54" s="14">
        <v>111.2</v>
      </c>
      <c r="J54" s="14">
        <v>901.40000000000009</v>
      </c>
    </row>
    <row r="55" spans="1:10" x14ac:dyDescent="0.3">
      <c r="A55" s="13" t="s">
        <v>73</v>
      </c>
      <c r="B55" s="14">
        <v>2014</v>
      </c>
      <c r="C55" s="14" t="s">
        <v>146</v>
      </c>
      <c r="D55" s="14" t="str">
        <f t="shared" si="0"/>
        <v>Jun-14</v>
      </c>
      <c r="E55" s="14">
        <v>1533.7000000000003</v>
      </c>
      <c r="F55" s="14">
        <v>117.8</v>
      </c>
      <c r="G55" s="14">
        <v>352.7</v>
      </c>
      <c r="H55" s="14">
        <v>113.9</v>
      </c>
      <c r="I55" s="14">
        <v>113.2</v>
      </c>
      <c r="J55" s="14">
        <v>902.39999999999986</v>
      </c>
    </row>
    <row r="56" spans="1:10" x14ac:dyDescent="0.3">
      <c r="A56" s="13" t="s">
        <v>30</v>
      </c>
      <c r="B56" s="14">
        <v>2014</v>
      </c>
      <c r="C56" s="14" t="s">
        <v>163</v>
      </c>
      <c r="D56" s="14" t="str">
        <f t="shared" si="0"/>
        <v>Jul-14</v>
      </c>
      <c r="E56" s="14">
        <v>1563.2</v>
      </c>
      <c r="F56" s="14">
        <v>118</v>
      </c>
      <c r="G56" s="14">
        <v>359.3</v>
      </c>
      <c r="H56" s="14" t="s">
        <v>48</v>
      </c>
      <c r="I56" s="14">
        <v>115.3</v>
      </c>
      <c r="J56" s="14">
        <v>910.69999999999993</v>
      </c>
    </row>
    <row r="57" spans="1:10" x14ac:dyDescent="0.3">
      <c r="A57" s="13" t="s">
        <v>54</v>
      </c>
      <c r="B57" s="14">
        <v>2014</v>
      </c>
      <c r="C57" s="14" t="s">
        <v>163</v>
      </c>
      <c r="D57" s="14" t="str">
        <f t="shared" si="0"/>
        <v>Jul-14</v>
      </c>
      <c r="E57" s="14">
        <v>1599.5</v>
      </c>
      <c r="F57" s="14">
        <v>121</v>
      </c>
      <c r="G57" s="14">
        <v>349</v>
      </c>
      <c r="H57" s="14">
        <v>114.8</v>
      </c>
      <c r="I57" s="14">
        <v>111.6</v>
      </c>
      <c r="J57" s="14">
        <v>911.69999999999993</v>
      </c>
    </row>
    <row r="58" spans="1:10" x14ac:dyDescent="0.3">
      <c r="A58" s="13" t="s">
        <v>73</v>
      </c>
      <c r="B58" s="14">
        <v>2014</v>
      </c>
      <c r="C58" s="14" t="s">
        <v>163</v>
      </c>
      <c r="D58" s="14" t="str">
        <f t="shared" si="0"/>
        <v>Jul-14</v>
      </c>
      <c r="E58" s="14">
        <v>1576.3</v>
      </c>
      <c r="F58" s="14">
        <v>118.8</v>
      </c>
      <c r="G58" s="14">
        <v>355</v>
      </c>
      <c r="H58" s="14">
        <v>114.8</v>
      </c>
      <c r="I58" s="14">
        <v>113.9</v>
      </c>
      <c r="J58" s="14">
        <v>911.6</v>
      </c>
    </row>
    <row r="59" spans="1:10" x14ac:dyDescent="0.3">
      <c r="A59" s="13" t="s">
        <v>30</v>
      </c>
      <c r="B59" s="14">
        <v>2014</v>
      </c>
      <c r="C59" s="14" t="s">
        <v>182</v>
      </c>
      <c r="D59" s="14" t="str">
        <f t="shared" si="0"/>
        <v>Aug-14</v>
      </c>
      <c r="E59" s="14">
        <v>1582.2999999999997</v>
      </c>
      <c r="F59" s="14">
        <v>118.8</v>
      </c>
      <c r="G59" s="14">
        <v>360.4</v>
      </c>
      <c r="H59" s="14" t="s">
        <v>48</v>
      </c>
      <c r="I59" s="14">
        <v>115.4</v>
      </c>
      <c r="J59" s="14">
        <v>915.1</v>
      </c>
    </row>
    <row r="60" spans="1:10" x14ac:dyDescent="0.3">
      <c r="A60" s="13" t="s">
        <v>54</v>
      </c>
      <c r="B60" s="14">
        <v>2014</v>
      </c>
      <c r="C60" s="14" t="s">
        <v>182</v>
      </c>
      <c r="D60" s="14" t="str">
        <f t="shared" si="0"/>
        <v>Aug-14</v>
      </c>
      <c r="E60" s="14">
        <v>1617</v>
      </c>
      <c r="F60" s="14">
        <v>123</v>
      </c>
      <c r="G60" s="14">
        <v>350.6</v>
      </c>
      <c r="H60" s="14">
        <v>115.5</v>
      </c>
      <c r="I60" s="14">
        <v>111.8</v>
      </c>
      <c r="J60" s="14">
        <v>916.4</v>
      </c>
    </row>
    <row r="61" spans="1:10" x14ac:dyDescent="0.3">
      <c r="A61" s="13" t="s">
        <v>73</v>
      </c>
      <c r="B61" s="14">
        <v>2014</v>
      </c>
      <c r="C61" s="14" t="s">
        <v>182</v>
      </c>
      <c r="D61" s="14" t="str">
        <f t="shared" si="0"/>
        <v>Aug-14</v>
      </c>
      <c r="E61" s="14">
        <v>1594.4999999999998</v>
      </c>
      <c r="F61" s="14">
        <v>119.9</v>
      </c>
      <c r="G61" s="14">
        <v>356.4</v>
      </c>
      <c r="H61" s="14">
        <v>115.5</v>
      </c>
      <c r="I61" s="14">
        <v>114</v>
      </c>
      <c r="J61" s="14">
        <v>916.19999999999993</v>
      </c>
    </row>
    <row r="62" spans="1:10" x14ac:dyDescent="0.3">
      <c r="A62" s="13" t="s">
        <v>30</v>
      </c>
      <c r="B62" s="14">
        <v>2014</v>
      </c>
      <c r="C62" s="14" t="s">
        <v>197</v>
      </c>
      <c r="D62" s="14" t="str">
        <f t="shared" si="0"/>
        <v>Sep-14</v>
      </c>
      <c r="E62" s="14">
        <v>1583.2</v>
      </c>
      <c r="F62" s="14">
        <v>119.5</v>
      </c>
      <c r="G62" s="14">
        <v>362.2</v>
      </c>
      <c r="H62" s="14" t="s">
        <v>48</v>
      </c>
      <c r="I62" s="14">
        <v>115.8</v>
      </c>
      <c r="J62" s="14">
        <v>916.90000000000009</v>
      </c>
    </row>
    <row r="63" spans="1:10" x14ac:dyDescent="0.3">
      <c r="A63" s="13" t="s">
        <v>54</v>
      </c>
      <c r="B63" s="14">
        <v>2014</v>
      </c>
      <c r="C63" s="14" t="s">
        <v>197</v>
      </c>
      <c r="D63" s="14" t="str">
        <f t="shared" si="0"/>
        <v>Sep-14</v>
      </c>
      <c r="E63" s="14">
        <v>1593.7000000000003</v>
      </c>
      <c r="F63" s="14">
        <v>124.3</v>
      </c>
      <c r="G63" s="14">
        <v>352.1</v>
      </c>
      <c r="H63" s="14">
        <v>116.1</v>
      </c>
      <c r="I63" s="14">
        <v>111.8</v>
      </c>
      <c r="J63" s="14">
        <v>915.2</v>
      </c>
    </row>
    <row r="64" spans="1:10" x14ac:dyDescent="0.3">
      <c r="A64" s="13" t="s">
        <v>73</v>
      </c>
      <c r="B64" s="14">
        <v>2014</v>
      </c>
      <c r="C64" s="14" t="s">
        <v>197</v>
      </c>
      <c r="D64" s="14" t="str">
        <f t="shared" si="0"/>
        <v>Sep-14</v>
      </c>
      <c r="E64" s="14">
        <v>1586.0999999999997</v>
      </c>
      <c r="F64" s="14">
        <v>120.8</v>
      </c>
      <c r="G64" s="14">
        <v>358</v>
      </c>
      <c r="H64" s="14">
        <v>116.1</v>
      </c>
      <c r="I64" s="14">
        <v>114.3</v>
      </c>
      <c r="J64" s="14">
        <v>916.80000000000007</v>
      </c>
    </row>
    <row r="65" spans="1:10" x14ac:dyDescent="0.3">
      <c r="A65" s="13" t="s">
        <v>30</v>
      </c>
      <c r="B65" s="14">
        <v>2014</v>
      </c>
      <c r="C65" s="14" t="s">
        <v>207</v>
      </c>
      <c r="D65" s="14" t="str">
        <f t="shared" si="0"/>
        <v>Oct-14</v>
      </c>
      <c r="E65" s="14">
        <v>1581.1999999999998</v>
      </c>
      <c r="F65" s="14">
        <v>120</v>
      </c>
      <c r="G65" s="14">
        <v>365.3</v>
      </c>
      <c r="H65" s="14" t="s">
        <v>48</v>
      </c>
      <c r="I65" s="14">
        <v>116.4</v>
      </c>
      <c r="J65" s="14">
        <v>919.59999999999991</v>
      </c>
    </row>
    <row r="66" spans="1:10" x14ac:dyDescent="0.3">
      <c r="A66" s="13" t="s">
        <v>54</v>
      </c>
      <c r="B66" s="14">
        <v>2014</v>
      </c>
      <c r="C66" s="14" t="s">
        <v>207</v>
      </c>
      <c r="D66" s="14" t="str">
        <f t="shared" si="0"/>
        <v>Oct-14</v>
      </c>
      <c r="E66" s="14">
        <v>1587.5</v>
      </c>
      <c r="F66" s="14">
        <v>124.3</v>
      </c>
      <c r="G66" s="14">
        <v>353.4</v>
      </c>
      <c r="H66" s="14">
        <v>116.7</v>
      </c>
      <c r="I66" s="14">
        <v>112</v>
      </c>
      <c r="J66" s="14">
        <v>916.10000000000014</v>
      </c>
    </row>
    <row r="67" spans="1:10" x14ac:dyDescent="0.3">
      <c r="A67" s="13" t="s">
        <v>73</v>
      </c>
      <c r="B67" s="14">
        <v>2014</v>
      </c>
      <c r="C67" s="14" t="s">
        <v>207</v>
      </c>
      <c r="D67" s="14" t="str">
        <f t="shared" ref="D67:D130" si="1">_xlfn.CONCAT(LEFT(C67,3),"-",RIGHT(B67,2))</f>
        <v>Oct-14</v>
      </c>
      <c r="E67" s="14">
        <v>1582.7</v>
      </c>
      <c r="F67" s="14">
        <v>121.1</v>
      </c>
      <c r="G67" s="14">
        <v>360.6</v>
      </c>
      <c r="H67" s="14">
        <v>116.7</v>
      </c>
      <c r="I67" s="14">
        <v>114.7</v>
      </c>
      <c r="J67" s="14">
        <v>918.5</v>
      </c>
    </row>
    <row r="68" spans="1:10" x14ac:dyDescent="0.3">
      <c r="A68" s="13" t="s">
        <v>30</v>
      </c>
      <c r="B68" s="14">
        <v>2014</v>
      </c>
      <c r="C68" s="14" t="s">
        <v>233</v>
      </c>
      <c r="D68" s="14" t="str">
        <f t="shared" si="1"/>
        <v>Nov-14</v>
      </c>
      <c r="E68" s="14">
        <v>1582</v>
      </c>
      <c r="F68" s="14">
        <v>120.8</v>
      </c>
      <c r="G68" s="14">
        <v>366.70000000000005</v>
      </c>
      <c r="H68" s="14" t="s">
        <v>48</v>
      </c>
      <c r="I68" s="14">
        <v>117.3</v>
      </c>
      <c r="J68" s="14">
        <v>920.5</v>
      </c>
    </row>
    <row r="69" spans="1:10" x14ac:dyDescent="0.3">
      <c r="A69" s="13" t="s">
        <v>54</v>
      </c>
      <c r="B69" s="14">
        <v>2014</v>
      </c>
      <c r="C69" s="14" t="s">
        <v>233</v>
      </c>
      <c r="D69" s="14" t="str">
        <f t="shared" si="1"/>
        <v>Nov-14</v>
      </c>
      <c r="E69" s="14">
        <v>1587.8</v>
      </c>
      <c r="F69" s="14">
        <v>125.8</v>
      </c>
      <c r="G69" s="14">
        <v>355.2</v>
      </c>
      <c r="H69" s="14">
        <v>117.1</v>
      </c>
      <c r="I69" s="14">
        <v>112.6</v>
      </c>
      <c r="J69" s="14">
        <v>915.4</v>
      </c>
    </row>
    <row r="70" spans="1:10" x14ac:dyDescent="0.3">
      <c r="A70" s="13" t="s">
        <v>73</v>
      </c>
      <c r="B70" s="14">
        <v>2014</v>
      </c>
      <c r="C70" s="14" t="s">
        <v>233</v>
      </c>
      <c r="D70" s="14" t="str">
        <f t="shared" si="1"/>
        <v>Nov-14</v>
      </c>
      <c r="E70" s="14">
        <v>1583.2</v>
      </c>
      <c r="F70" s="14">
        <v>122.1</v>
      </c>
      <c r="G70" s="14">
        <v>362.1</v>
      </c>
      <c r="H70" s="14">
        <v>117.1</v>
      </c>
      <c r="I70" s="14">
        <v>115.5</v>
      </c>
      <c r="J70" s="14">
        <v>918.59999999999991</v>
      </c>
    </row>
    <row r="71" spans="1:10" x14ac:dyDescent="0.3">
      <c r="A71" s="13" t="s">
        <v>30</v>
      </c>
      <c r="B71" s="14">
        <v>2014</v>
      </c>
      <c r="C71" s="14" t="s">
        <v>242</v>
      </c>
      <c r="D71" s="14" t="str">
        <f t="shared" si="1"/>
        <v>Dec-14</v>
      </c>
      <c r="E71" s="14">
        <v>1569.6</v>
      </c>
      <c r="F71" s="14">
        <v>121.7</v>
      </c>
      <c r="G71" s="14">
        <v>367.7</v>
      </c>
      <c r="H71" s="14" t="s">
        <v>48</v>
      </c>
      <c r="I71" s="14">
        <v>117.4</v>
      </c>
      <c r="J71" s="14">
        <v>920.8</v>
      </c>
    </row>
    <row r="72" spans="1:10" x14ac:dyDescent="0.3">
      <c r="A72" s="13" t="s">
        <v>54</v>
      </c>
      <c r="B72" s="14">
        <v>2014</v>
      </c>
      <c r="C72" s="14" t="s">
        <v>242</v>
      </c>
      <c r="D72" s="14" t="str">
        <f t="shared" si="1"/>
        <v>Dec-14</v>
      </c>
      <c r="E72" s="14">
        <v>1577.1999999999998</v>
      </c>
      <c r="F72" s="14">
        <v>126.4</v>
      </c>
      <c r="G72" s="14">
        <v>356.5</v>
      </c>
      <c r="H72" s="14">
        <v>116.5</v>
      </c>
      <c r="I72" s="14">
        <v>113</v>
      </c>
      <c r="J72" s="14">
        <v>916</v>
      </c>
    </row>
    <row r="73" spans="1:10" x14ac:dyDescent="0.3">
      <c r="A73" s="13" t="s">
        <v>73</v>
      </c>
      <c r="B73" s="14">
        <v>2014</v>
      </c>
      <c r="C73" s="14" t="s">
        <v>242</v>
      </c>
      <c r="D73" s="14" t="str">
        <f t="shared" si="1"/>
        <v>Dec-14</v>
      </c>
      <c r="E73" s="14">
        <v>1571.6999999999998</v>
      </c>
      <c r="F73" s="14">
        <v>123</v>
      </c>
      <c r="G73" s="14">
        <v>363.2</v>
      </c>
      <c r="H73" s="14">
        <v>116.5</v>
      </c>
      <c r="I73" s="14">
        <v>115.7</v>
      </c>
      <c r="J73" s="14">
        <v>919.09999999999991</v>
      </c>
    </row>
    <row r="74" spans="1:10" x14ac:dyDescent="0.3">
      <c r="A74" s="13" t="s">
        <v>30</v>
      </c>
      <c r="B74" s="14">
        <v>2015</v>
      </c>
      <c r="C74" s="14" t="s">
        <v>31</v>
      </c>
      <c r="D74" s="14" t="str">
        <f t="shared" si="1"/>
        <v>Jan-15</v>
      </c>
      <c r="E74" s="14">
        <v>1568.1</v>
      </c>
      <c r="F74" s="14">
        <v>122.7</v>
      </c>
      <c r="G74" s="14">
        <v>370</v>
      </c>
      <c r="H74" s="14" t="s">
        <v>48</v>
      </c>
      <c r="I74" s="14">
        <v>118.4</v>
      </c>
      <c r="J74" s="14">
        <v>923.7</v>
      </c>
    </row>
    <row r="75" spans="1:10" x14ac:dyDescent="0.3">
      <c r="A75" s="13" t="s">
        <v>54</v>
      </c>
      <c r="B75" s="14">
        <v>2015</v>
      </c>
      <c r="C75" s="14" t="s">
        <v>31</v>
      </c>
      <c r="D75" s="14" t="str">
        <f t="shared" si="1"/>
        <v>Jan-15</v>
      </c>
      <c r="E75" s="14">
        <v>1574.8999999999999</v>
      </c>
      <c r="F75" s="14">
        <v>127.4</v>
      </c>
      <c r="G75" s="14">
        <v>357.3</v>
      </c>
      <c r="H75" s="14">
        <v>117.3</v>
      </c>
      <c r="I75" s="14">
        <v>113.4</v>
      </c>
      <c r="J75" s="14">
        <v>917.49999999999989</v>
      </c>
    </row>
    <row r="76" spans="1:10" x14ac:dyDescent="0.3">
      <c r="A76" s="13" t="s">
        <v>73</v>
      </c>
      <c r="B76" s="14">
        <v>2015</v>
      </c>
      <c r="C76" s="14" t="s">
        <v>31</v>
      </c>
      <c r="D76" s="14" t="str">
        <f t="shared" si="1"/>
        <v>Jan-15</v>
      </c>
      <c r="E76" s="14">
        <v>1569.3</v>
      </c>
      <c r="F76" s="14">
        <v>124</v>
      </c>
      <c r="G76" s="14">
        <v>364.9</v>
      </c>
      <c r="H76" s="14">
        <v>117.3</v>
      </c>
      <c r="I76" s="14">
        <v>116.5</v>
      </c>
      <c r="J76" s="14">
        <v>921.2</v>
      </c>
    </row>
    <row r="77" spans="1:10" x14ac:dyDescent="0.3">
      <c r="A77" s="13" t="s">
        <v>30</v>
      </c>
      <c r="B77" s="14">
        <v>2015</v>
      </c>
      <c r="C77" s="14" t="s">
        <v>85</v>
      </c>
      <c r="D77" s="14" t="str">
        <f t="shared" si="1"/>
        <v>Feb-15</v>
      </c>
      <c r="E77" s="14">
        <v>1570.5999999999997</v>
      </c>
      <c r="F77" s="14">
        <v>124.2</v>
      </c>
      <c r="G77" s="14">
        <v>373.1</v>
      </c>
      <c r="H77" s="14" t="s">
        <v>48</v>
      </c>
      <c r="I77" s="14">
        <v>120</v>
      </c>
      <c r="J77" s="14">
        <v>928.1</v>
      </c>
    </row>
    <row r="78" spans="1:10" x14ac:dyDescent="0.3">
      <c r="A78" s="13" t="s">
        <v>54</v>
      </c>
      <c r="B78" s="14">
        <v>2015</v>
      </c>
      <c r="C78" s="14" t="s">
        <v>85</v>
      </c>
      <c r="D78" s="14" t="str">
        <f t="shared" si="1"/>
        <v>Feb-15</v>
      </c>
      <c r="E78" s="14">
        <v>1571.1000000000001</v>
      </c>
      <c r="F78" s="14">
        <v>128.1</v>
      </c>
      <c r="G78" s="14">
        <v>358.4</v>
      </c>
      <c r="H78" s="14">
        <v>118.1</v>
      </c>
      <c r="I78" s="14">
        <v>114</v>
      </c>
      <c r="J78" s="14">
        <v>917.50000000000011</v>
      </c>
    </row>
    <row r="79" spans="1:10" x14ac:dyDescent="0.3">
      <c r="A79" s="13" t="s">
        <v>73</v>
      </c>
      <c r="B79" s="14">
        <v>2015</v>
      </c>
      <c r="C79" s="14" t="s">
        <v>85</v>
      </c>
      <c r="D79" s="14" t="str">
        <f t="shared" si="1"/>
        <v>Feb-15</v>
      </c>
      <c r="E79" s="14">
        <v>1569.3999999999996</v>
      </c>
      <c r="F79" s="14">
        <v>125.2</v>
      </c>
      <c r="G79" s="14">
        <v>367.2</v>
      </c>
      <c r="H79" s="14">
        <v>118.1</v>
      </c>
      <c r="I79" s="14">
        <v>117.7</v>
      </c>
      <c r="J79" s="14">
        <v>923.30000000000018</v>
      </c>
    </row>
    <row r="80" spans="1:10" x14ac:dyDescent="0.3">
      <c r="A80" s="13" t="s">
        <v>30</v>
      </c>
      <c r="B80" s="14">
        <v>2015</v>
      </c>
      <c r="C80" s="14" t="s">
        <v>107</v>
      </c>
      <c r="D80" s="14" t="str">
        <f t="shared" si="1"/>
        <v>Mar-15</v>
      </c>
      <c r="E80" s="14">
        <v>1571.5</v>
      </c>
      <c r="F80" s="14">
        <v>124.7</v>
      </c>
      <c r="G80" s="14">
        <v>374.4</v>
      </c>
      <c r="H80" s="14" t="s">
        <v>48</v>
      </c>
      <c r="I80" s="14">
        <v>120.6</v>
      </c>
      <c r="J80" s="14">
        <v>932.3</v>
      </c>
    </row>
    <row r="81" spans="1:10" x14ac:dyDescent="0.3">
      <c r="A81" s="13" t="s">
        <v>54</v>
      </c>
      <c r="B81" s="14">
        <v>2015</v>
      </c>
      <c r="C81" s="14" t="s">
        <v>107</v>
      </c>
      <c r="D81" s="14" t="str">
        <f t="shared" si="1"/>
        <v>Mar-15</v>
      </c>
      <c r="E81" s="14">
        <v>1568.0000000000002</v>
      </c>
      <c r="F81" s="14">
        <v>128.80000000000001</v>
      </c>
      <c r="G81" s="14">
        <v>359.5</v>
      </c>
      <c r="H81" s="14">
        <v>118.6</v>
      </c>
      <c r="I81" s="14">
        <v>114.4</v>
      </c>
      <c r="J81" s="14">
        <v>920.9</v>
      </c>
    </row>
    <row r="82" spans="1:10" x14ac:dyDescent="0.3">
      <c r="A82" s="13" t="s">
        <v>73</v>
      </c>
      <c r="B82" s="14">
        <v>2015</v>
      </c>
      <c r="C82" s="14" t="s">
        <v>107</v>
      </c>
      <c r="D82" s="14" t="str">
        <f t="shared" si="1"/>
        <v>Mar-15</v>
      </c>
      <c r="E82" s="14">
        <v>1569.1</v>
      </c>
      <c r="F82" s="14">
        <v>125.8</v>
      </c>
      <c r="G82" s="14">
        <v>368.4</v>
      </c>
      <c r="H82" s="14">
        <v>118.6</v>
      </c>
      <c r="I82" s="14">
        <v>118.3</v>
      </c>
      <c r="J82" s="14">
        <v>927.20000000000016</v>
      </c>
    </row>
    <row r="83" spans="1:10" x14ac:dyDescent="0.3">
      <c r="A83" s="13" t="s">
        <v>30</v>
      </c>
      <c r="B83" s="14">
        <v>2015</v>
      </c>
      <c r="C83" s="14" t="s">
        <v>123</v>
      </c>
      <c r="D83" s="14" t="str">
        <f t="shared" si="1"/>
        <v>Apr-15</v>
      </c>
      <c r="E83" s="14">
        <v>1577.2</v>
      </c>
      <c r="F83" s="14">
        <v>125.7</v>
      </c>
      <c r="G83" s="14">
        <v>375.7</v>
      </c>
      <c r="H83" s="14" t="s">
        <v>48</v>
      </c>
      <c r="I83" s="14">
        <v>121.2</v>
      </c>
      <c r="J83" s="14">
        <v>936.6</v>
      </c>
    </row>
    <row r="84" spans="1:10" x14ac:dyDescent="0.3">
      <c r="A84" s="13" t="s">
        <v>54</v>
      </c>
      <c r="B84" s="14">
        <v>2015</v>
      </c>
      <c r="C84" s="14" t="s">
        <v>123</v>
      </c>
      <c r="D84" s="14" t="str">
        <f t="shared" si="1"/>
        <v>Apr-15</v>
      </c>
      <c r="E84" s="14">
        <v>1576.1</v>
      </c>
      <c r="F84" s="14">
        <v>130.1</v>
      </c>
      <c r="G84" s="14">
        <v>360.6</v>
      </c>
      <c r="H84" s="14">
        <v>119.2</v>
      </c>
      <c r="I84" s="14">
        <v>114.7</v>
      </c>
      <c r="J84" s="14">
        <v>924.40000000000009</v>
      </c>
    </row>
    <row r="85" spans="1:10" x14ac:dyDescent="0.3">
      <c r="A85" s="13" t="s">
        <v>73</v>
      </c>
      <c r="B85" s="14">
        <v>2015</v>
      </c>
      <c r="C85" s="14" t="s">
        <v>123</v>
      </c>
      <c r="D85" s="14" t="str">
        <f t="shared" si="1"/>
        <v>Apr-15</v>
      </c>
      <c r="E85" s="14">
        <v>1575.7</v>
      </c>
      <c r="F85" s="14">
        <v>126.9</v>
      </c>
      <c r="G85" s="14">
        <v>369.6</v>
      </c>
      <c r="H85" s="14">
        <v>119.2</v>
      </c>
      <c r="I85" s="14">
        <v>118.7</v>
      </c>
      <c r="J85" s="14">
        <v>931.30000000000007</v>
      </c>
    </row>
    <row r="86" spans="1:10" x14ac:dyDescent="0.3">
      <c r="A86" s="13" t="s">
        <v>30</v>
      </c>
      <c r="B86" s="14">
        <v>2015</v>
      </c>
      <c r="C86" s="14" t="s">
        <v>136</v>
      </c>
      <c r="D86" s="14" t="str">
        <f t="shared" si="1"/>
        <v>May-15</v>
      </c>
      <c r="E86" s="14">
        <v>1587.7</v>
      </c>
      <c r="F86" s="14">
        <v>126.7</v>
      </c>
      <c r="G86" s="14">
        <v>378.2</v>
      </c>
      <c r="H86" s="14" t="s">
        <v>48</v>
      </c>
      <c r="I86" s="14">
        <v>121.9</v>
      </c>
      <c r="J86" s="14">
        <v>942.99999999999989</v>
      </c>
    </row>
    <row r="87" spans="1:10" x14ac:dyDescent="0.3">
      <c r="A87" s="13" t="s">
        <v>54</v>
      </c>
      <c r="B87" s="14">
        <v>2015</v>
      </c>
      <c r="C87" s="14" t="s">
        <v>136</v>
      </c>
      <c r="D87" s="14" t="str">
        <f t="shared" si="1"/>
        <v>May-15</v>
      </c>
      <c r="E87" s="14">
        <v>1598.9</v>
      </c>
      <c r="F87" s="14">
        <v>131.30000000000001</v>
      </c>
      <c r="G87" s="14">
        <v>361.4</v>
      </c>
      <c r="H87" s="14">
        <v>119.6</v>
      </c>
      <c r="I87" s="14">
        <v>114.9</v>
      </c>
      <c r="J87" s="14">
        <v>930.70000000000016</v>
      </c>
    </row>
    <row r="88" spans="1:10" x14ac:dyDescent="0.3">
      <c r="A88" s="13" t="s">
        <v>73</v>
      </c>
      <c r="B88" s="14">
        <v>2015</v>
      </c>
      <c r="C88" s="14" t="s">
        <v>136</v>
      </c>
      <c r="D88" s="14" t="str">
        <f t="shared" si="1"/>
        <v>May-15</v>
      </c>
      <c r="E88" s="14">
        <v>1590.4</v>
      </c>
      <c r="F88" s="14">
        <v>127.9</v>
      </c>
      <c r="G88" s="14">
        <v>371.4</v>
      </c>
      <c r="H88" s="14">
        <v>119.6</v>
      </c>
      <c r="I88" s="14">
        <v>119.2</v>
      </c>
      <c r="J88" s="14">
        <v>937.6</v>
      </c>
    </row>
    <row r="89" spans="1:10" x14ac:dyDescent="0.3">
      <c r="A89" s="13" t="s">
        <v>30</v>
      </c>
      <c r="B89" s="14">
        <v>2015</v>
      </c>
      <c r="C89" s="14" t="s">
        <v>146</v>
      </c>
      <c r="D89" s="14" t="str">
        <f t="shared" si="1"/>
        <v>Jun-15</v>
      </c>
      <c r="E89" s="14">
        <v>1617.8999999999999</v>
      </c>
      <c r="F89" s="14">
        <v>128.19999999999999</v>
      </c>
      <c r="G89" s="14">
        <v>381.5</v>
      </c>
      <c r="H89" s="14" t="s">
        <v>48</v>
      </c>
      <c r="I89" s="14">
        <v>122.6</v>
      </c>
      <c r="J89" s="14">
        <v>952.3</v>
      </c>
    </row>
    <row r="90" spans="1:10" x14ac:dyDescent="0.3">
      <c r="A90" s="13" t="s">
        <v>54</v>
      </c>
      <c r="B90" s="14">
        <v>2015</v>
      </c>
      <c r="C90" s="14" t="s">
        <v>146</v>
      </c>
      <c r="D90" s="14" t="str">
        <f t="shared" si="1"/>
        <v>Jun-15</v>
      </c>
      <c r="E90" s="14">
        <v>1636.6</v>
      </c>
      <c r="F90" s="14">
        <v>132.1</v>
      </c>
      <c r="G90" s="14">
        <v>363.1</v>
      </c>
      <c r="H90" s="14">
        <v>119</v>
      </c>
      <c r="I90" s="14">
        <v>115.1</v>
      </c>
      <c r="J90" s="14">
        <v>936.5</v>
      </c>
    </row>
    <row r="91" spans="1:10" x14ac:dyDescent="0.3">
      <c r="A91" s="13" t="s">
        <v>73</v>
      </c>
      <c r="B91" s="14">
        <v>2015</v>
      </c>
      <c r="C91" s="14" t="s">
        <v>146</v>
      </c>
      <c r="D91" s="14" t="str">
        <f t="shared" si="1"/>
        <v>Jun-15</v>
      </c>
      <c r="E91" s="14">
        <v>1623.5</v>
      </c>
      <c r="F91" s="14">
        <v>129.19999999999999</v>
      </c>
      <c r="G91" s="14">
        <v>374.1</v>
      </c>
      <c r="H91" s="14">
        <v>119</v>
      </c>
      <c r="I91" s="14">
        <v>119.8</v>
      </c>
      <c r="J91" s="14">
        <v>945.3</v>
      </c>
    </row>
    <row r="92" spans="1:10" x14ac:dyDescent="0.3">
      <c r="A92" s="13" t="s">
        <v>30</v>
      </c>
      <c r="B92" s="14">
        <v>2015</v>
      </c>
      <c r="C92" s="14" t="s">
        <v>163</v>
      </c>
      <c r="D92" s="14" t="str">
        <f t="shared" si="1"/>
        <v>Jul-15</v>
      </c>
      <c r="E92" s="14">
        <v>1625.3</v>
      </c>
      <c r="F92" s="14">
        <v>129.4</v>
      </c>
      <c r="G92" s="14">
        <v>382.6</v>
      </c>
      <c r="H92" s="14" t="s">
        <v>48</v>
      </c>
      <c r="I92" s="14">
        <v>123</v>
      </c>
      <c r="J92" s="14">
        <v>954.30000000000007</v>
      </c>
    </row>
    <row r="93" spans="1:10" x14ac:dyDescent="0.3">
      <c r="A93" s="13" t="s">
        <v>54</v>
      </c>
      <c r="B93" s="14">
        <v>2015</v>
      </c>
      <c r="C93" s="14" t="s">
        <v>163</v>
      </c>
      <c r="D93" s="14" t="str">
        <f t="shared" si="1"/>
        <v>Jul-15</v>
      </c>
      <c r="E93" s="14">
        <v>1642.8999999999999</v>
      </c>
      <c r="F93" s="14">
        <v>133.1</v>
      </c>
      <c r="G93" s="14">
        <v>364.1</v>
      </c>
      <c r="H93" s="14">
        <v>119.9</v>
      </c>
      <c r="I93" s="14">
        <v>115.3</v>
      </c>
      <c r="J93" s="14">
        <v>939.4</v>
      </c>
    </row>
    <row r="94" spans="1:10" x14ac:dyDescent="0.3">
      <c r="A94" s="13" t="s">
        <v>73</v>
      </c>
      <c r="B94" s="14">
        <v>2015</v>
      </c>
      <c r="C94" s="14" t="s">
        <v>163</v>
      </c>
      <c r="D94" s="14" t="str">
        <f t="shared" si="1"/>
        <v>Jul-15</v>
      </c>
      <c r="E94" s="14">
        <v>1630.6000000000001</v>
      </c>
      <c r="F94" s="14">
        <v>130.4</v>
      </c>
      <c r="G94" s="14">
        <v>375.1</v>
      </c>
      <c r="H94" s="14">
        <v>119.9</v>
      </c>
      <c r="I94" s="14">
        <v>120.1</v>
      </c>
      <c r="J94" s="14">
        <v>947.7</v>
      </c>
    </row>
    <row r="95" spans="1:10" x14ac:dyDescent="0.3">
      <c r="A95" s="13" t="s">
        <v>30</v>
      </c>
      <c r="B95" s="14">
        <v>2015</v>
      </c>
      <c r="C95" s="14" t="s">
        <v>182</v>
      </c>
      <c r="D95" s="14" t="str">
        <f t="shared" si="1"/>
        <v>Aug-15</v>
      </c>
      <c r="E95" s="14">
        <v>1646.6</v>
      </c>
      <c r="F95" s="14">
        <v>130.1</v>
      </c>
      <c r="G95" s="14">
        <v>384.8</v>
      </c>
      <c r="H95" s="14" t="s">
        <v>48</v>
      </c>
      <c r="I95" s="14">
        <v>123.8</v>
      </c>
      <c r="J95" s="14">
        <v>957.30000000000007</v>
      </c>
    </row>
    <row r="96" spans="1:10" x14ac:dyDescent="0.3">
      <c r="A96" s="13" t="s">
        <v>54</v>
      </c>
      <c r="B96" s="14">
        <v>2015</v>
      </c>
      <c r="C96" s="14" t="s">
        <v>182</v>
      </c>
      <c r="D96" s="14" t="str">
        <f t="shared" si="1"/>
        <v>Aug-15</v>
      </c>
      <c r="E96" s="14">
        <v>1658.8999999999999</v>
      </c>
      <c r="F96" s="14">
        <v>134.19999999999999</v>
      </c>
      <c r="G96" s="14">
        <v>364.8</v>
      </c>
      <c r="H96" s="14">
        <v>120.9</v>
      </c>
      <c r="I96" s="14">
        <v>115.3</v>
      </c>
      <c r="J96" s="14">
        <v>941.30000000000007</v>
      </c>
    </row>
    <row r="97" spans="1:10" x14ac:dyDescent="0.3">
      <c r="A97" s="13" t="s">
        <v>73</v>
      </c>
      <c r="B97" s="14">
        <v>2015</v>
      </c>
      <c r="C97" s="14" t="s">
        <v>182</v>
      </c>
      <c r="D97" s="14" t="str">
        <f t="shared" si="1"/>
        <v>Aug-15</v>
      </c>
      <c r="E97" s="14">
        <v>1649.6</v>
      </c>
      <c r="F97" s="14">
        <v>131.19999999999999</v>
      </c>
      <c r="G97" s="14">
        <v>376.70000000000005</v>
      </c>
      <c r="H97" s="14">
        <v>120.9</v>
      </c>
      <c r="I97" s="14">
        <v>120.6</v>
      </c>
      <c r="J97" s="14">
        <v>950.3</v>
      </c>
    </row>
    <row r="98" spans="1:10" x14ac:dyDescent="0.3">
      <c r="A98" s="13" t="s">
        <v>30</v>
      </c>
      <c r="B98" s="14">
        <v>2015</v>
      </c>
      <c r="C98" s="14" t="s">
        <v>197</v>
      </c>
      <c r="D98" s="14" t="str">
        <f t="shared" si="1"/>
        <v>Sep-15</v>
      </c>
      <c r="E98" s="14">
        <v>1657.6000000000001</v>
      </c>
      <c r="F98" s="14">
        <v>131</v>
      </c>
      <c r="G98" s="14">
        <v>387.1</v>
      </c>
      <c r="H98" s="14" t="s">
        <v>48</v>
      </c>
      <c r="I98" s="14">
        <v>123.7</v>
      </c>
      <c r="J98" s="14">
        <v>963.3</v>
      </c>
    </row>
    <row r="99" spans="1:10" x14ac:dyDescent="0.3">
      <c r="A99" s="13" t="s">
        <v>54</v>
      </c>
      <c r="B99" s="14">
        <v>2015</v>
      </c>
      <c r="C99" s="14" t="s">
        <v>197</v>
      </c>
      <c r="D99" s="14" t="str">
        <f t="shared" si="1"/>
        <v>Sep-15</v>
      </c>
      <c r="E99" s="14">
        <v>1664.8</v>
      </c>
      <c r="F99" s="14">
        <v>134.69999999999999</v>
      </c>
      <c r="G99" s="14">
        <v>365.8</v>
      </c>
      <c r="H99" s="14">
        <v>121.6</v>
      </c>
      <c r="I99" s="14">
        <v>115.1</v>
      </c>
      <c r="J99" s="14">
        <v>943.00000000000011</v>
      </c>
    </row>
    <row r="100" spans="1:10" x14ac:dyDescent="0.3">
      <c r="A100" s="13" t="s">
        <v>73</v>
      </c>
      <c r="B100" s="14">
        <v>2015</v>
      </c>
      <c r="C100" s="14" t="s">
        <v>197</v>
      </c>
      <c r="D100" s="14" t="str">
        <f t="shared" si="1"/>
        <v>Sep-15</v>
      </c>
      <c r="E100" s="14">
        <v>1658.3000000000002</v>
      </c>
      <c r="F100" s="14">
        <v>132</v>
      </c>
      <c r="G100" s="14">
        <v>378.5</v>
      </c>
      <c r="H100" s="14">
        <v>121.6</v>
      </c>
      <c r="I100" s="14">
        <v>120.4</v>
      </c>
      <c r="J100" s="14">
        <v>954</v>
      </c>
    </row>
    <row r="101" spans="1:10" x14ac:dyDescent="0.3">
      <c r="A101" s="13" t="s">
        <v>30</v>
      </c>
      <c r="B101" s="14">
        <v>2015</v>
      </c>
      <c r="C101" s="14" t="s">
        <v>207</v>
      </c>
      <c r="D101" s="14" t="str">
        <f t="shared" si="1"/>
        <v>Oct-15</v>
      </c>
      <c r="E101" s="14">
        <v>1674.6</v>
      </c>
      <c r="F101" s="14">
        <v>131.5</v>
      </c>
      <c r="G101" s="14">
        <v>389</v>
      </c>
      <c r="H101" s="14" t="s">
        <v>48</v>
      </c>
      <c r="I101" s="14">
        <v>124.4</v>
      </c>
      <c r="J101" s="14">
        <v>967.20000000000016</v>
      </c>
    </row>
    <row r="102" spans="1:10" x14ac:dyDescent="0.3">
      <c r="A102" s="13" t="s">
        <v>54</v>
      </c>
      <c r="B102" s="14">
        <v>2015</v>
      </c>
      <c r="C102" s="14" t="s">
        <v>207</v>
      </c>
      <c r="D102" s="14" t="str">
        <f t="shared" si="1"/>
        <v>Oct-15</v>
      </c>
      <c r="E102" s="14">
        <v>1692.8000000000002</v>
      </c>
      <c r="F102" s="14">
        <v>135.30000000000001</v>
      </c>
      <c r="G102" s="14">
        <v>366.79999999999995</v>
      </c>
      <c r="H102" s="14">
        <v>122.4</v>
      </c>
      <c r="I102" s="14">
        <v>114.9</v>
      </c>
      <c r="J102" s="14">
        <v>946.1</v>
      </c>
    </row>
    <row r="103" spans="1:10" x14ac:dyDescent="0.3">
      <c r="A103" s="13" t="s">
        <v>73</v>
      </c>
      <c r="B103" s="14">
        <v>2015</v>
      </c>
      <c r="C103" s="14" t="s">
        <v>207</v>
      </c>
      <c r="D103" s="14" t="str">
        <f t="shared" si="1"/>
        <v>Oct-15</v>
      </c>
      <c r="E103" s="14">
        <v>1678.9999999999998</v>
      </c>
      <c r="F103" s="14">
        <v>132.5</v>
      </c>
      <c r="G103" s="14">
        <v>380.1</v>
      </c>
      <c r="H103" s="14">
        <v>122.4</v>
      </c>
      <c r="I103" s="14">
        <v>120.8</v>
      </c>
      <c r="J103" s="14">
        <v>957.3</v>
      </c>
    </row>
    <row r="104" spans="1:10" x14ac:dyDescent="0.3">
      <c r="A104" s="13" t="s">
        <v>30</v>
      </c>
      <c r="B104" s="14">
        <v>2015</v>
      </c>
      <c r="C104" s="14" t="s">
        <v>233</v>
      </c>
      <c r="D104" s="14" t="str">
        <f t="shared" si="1"/>
        <v>Nov-15</v>
      </c>
      <c r="E104" s="14">
        <v>1686.3</v>
      </c>
      <c r="F104" s="14">
        <v>132.19999999999999</v>
      </c>
      <c r="G104" s="14">
        <v>391.79999999999995</v>
      </c>
      <c r="H104" s="14" t="s">
        <v>48</v>
      </c>
      <c r="I104" s="14">
        <v>125.6</v>
      </c>
      <c r="J104" s="14">
        <v>971</v>
      </c>
    </row>
    <row r="105" spans="1:10" x14ac:dyDescent="0.3">
      <c r="A105" s="13" t="s">
        <v>54</v>
      </c>
      <c r="B105" s="14">
        <v>2015</v>
      </c>
      <c r="C105" s="14" t="s">
        <v>233</v>
      </c>
      <c r="D105" s="14" t="str">
        <f t="shared" si="1"/>
        <v>Nov-15</v>
      </c>
      <c r="E105" s="14">
        <v>1708.4999999999998</v>
      </c>
      <c r="F105" s="14">
        <v>137.6</v>
      </c>
      <c r="G105" s="14">
        <v>368.5</v>
      </c>
      <c r="H105" s="14">
        <v>122.9</v>
      </c>
      <c r="I105" s="14">
        <v>115.1</v>
      </c>
      <c r="J105" s="14">
        <v>947.4</v>
      </c>
    </row>
    <row r="106" spans="1:10" x14ac:dyDescent="0.3">
      <c r="A106" s="13" t="s">
        <v>73</v>
      </c>
      <c r="B106" s="14">
        <v>2015</v>
      </c>
      <c r="C106" s="14" t="s">
        <v>233</v>
      </c>
      <c r="D106" s="14" t="str">
        <f t="shared" si="1"/>
        <v>Nov-15</v>
      </c>
      <c r="E106" s="14">
        <v>1692.1</v>
      </c>
      <c r="F106" s="14">
        <v>133.6</v>
      </c>
      <c r="G106" s="14">
        <v>382.4</v>
      </c>
      <c r="H106" s="14">
        <v>122.9</v>
      </c>
      <c r="I106" s="14">
        <v>121.6</v>
      </c>
      <c r="J106" s="14">
        <v>959.8</v>
      </c>
    </row>
    <row r="107" spans="1:10" x14ac:dyDescent="0.3">
      <c r="A107" s="13" t="s">
        <v>30</v>
      </c>
      <c r="B107" s="14">
        <v>2015</v>
      </c>
      <c r="C107" s="14" t="s">
        <v>242</v>
      </c>
      <c r="D107" s="14" t="str">
        <f t="shared" si="1"/>
        <v>Dec-15</v>
      </c>
      <c r="E107" s="14">
        <v>1682.3000000000002</v>
      </c>
      <c r="F107" s="14">
        <v>133.1</v>
      </c>
      <c r="G107" s="14">
        <v>392.9</v>
      </c>
      <c r="H107" s="14" t="s">
        <v>48</v>
      </c>
      <c r="I107" s="14">
        <v>125.7</v>
      </c>
      <c r="J107" s="14">
        <v>972.1</v>
      </c>
    </row>
    <row r="108" spans="1:10" x14ac:dyDescent="0.3">
      <c r="A108" s="13" t="s">
        <v>54</v>
      </c>
      <c r="B108" s="14">
        <v>2015</v>
      </c>
      <c r="C108" s="14" t="s">
        <v>242</v>
      </c>
      <c r="D108" s="14" t="str">
        <f t="shared" si="1"/>
        <v>Dec-15</v>
      </c>
      <c r="E108" s="14">
        <v>1698.8</v>
      </c>
      <c r="F108" s="14">
        <v>138.19999999999999</v>
      </c>
      <c r="G108" s="14">
        <v>369.4</v>
      </c>
      <c r="H108" s="14">
        <v>122.4</v>
      </c>
      <c r="I108" s="14">
        <v>116</v>
      </c>
      <c r="J108" s="14">
        <v>947.50000000000011</v>
      </c>
    </row>
    <row r="109" spans="1:10" x14ac:dyDescent="0.3">
      <c r="A109" s="13" t="s">
        <v>73</v>
      </c>
      <c r="B109" s="14">
        <v>2015</v>
      </c>
      <c r="C109" s="14" t="s">
        <v>242</v>
      </c>
      <c r="D109" s="14" t="str">
        <f t="shared" si="1"/>
        <v>Dec-15</v>
      </c>
      <c r="E109" s="14">
        <v>1686.1000000000001</v>
      </c>
      <c r="F109" s="14">
        <v>134.5</v>
      </c>
      <c r="G109" s="14">
        <v>383.5</v>
      </c>
      <c r="H109" s="14">
        <v>122.4</v>
      </c>
      <c r="I109" s="14">
        <v>122</v>
      </c>
      <c r="J109" s="14">
        <v>960.40000000000009</v>
      </c>
    </row>
    <row r="110" spans="1:10" x14ac:dyDescent="0.3">
      <c r="A110" s="13" t="s">
        <v>30</v>
      </c>
      <c r="B110" s="14">
        <v>2016</v>
      </c>
      <c r="C110" s="14" t="s">
        <v>31</v>
      </c>
      <c r="D110" s="14" t="str">
        <f t="shared" si="1"/>
        <v>Jan-16</v>
      </c>
      <c r="E110" s="14">
        <v>1690.1000000000001</v>
      </c>
      <c r="F110" s="14">
        <v>133.6</v>
      </c>
      <c r="G110" s="14">
        <v>394.70000000000005</v>
      </c>
      <c r="H110" s="14" t="s">
        <v>48</v>
      </c>
      <c r="I110" s="14">
        <v>126.2</v>
      </c>
      <c r="J110" s="14">
        <v>974.6</v>
      </c>
    </row>
    <row r="111" spans="1:10" x14ac:dyDescent="0.3">
      <c r="A111" s="13" t="s">
        <v>54</v>
      </c>
      <c r="B111" s="14">
        <v>2016</v>
      </c>
      <c r="C111" s="14" t="s">
        <v>31</v>
      </c>
      <c r="D111" s="14" t="str">
        <f t="shared" si="1"/>
        <v>Jan-16</v>
      </c>
      <c r="E111" s="14">
        <v>1701.4</v>
      </c>
      <c r="F111" s="14">
        <v>139.5</v>
      </c>
      <c r="G111" s="14">
        <v>370.5</v>
      </c>
      <c r="H111" s="14">
        <v>123.4</v>
      </c>
      <c r="I111" s="14">
        <v>116.9</v>
      </c>
      <c r="J111" s="14">
        <v>949.5</v>
      </c>
    </row>
    <row r="112" spans="1:10" x14ac:dyDescent="0.3">
      <c r="A112" s="13" t="s">
        <v>73</v>
      </c>
      <c r="B112" s="14">
        <v>2016</v>
      </c>
      <c r="C112" s="14" t="s">
        <v>31</v>
      </c>
      <c r="D112" s="14" t="str">
        <f t="shared" si="1"/>
        <v>Jan-16</v>
      </c>
      <c r="E112" s="14">
        <v>1691.7</v>
      </c>
      <c r="F112" s="14">
        <v>135.19999999999999</v>
      </c>
      <c r="G112" s="14">
        <v>384.9</v>
      </c>
      <c r="H112" s="14">
        <v>123.4</v>
      </c>
      <c r="I112" s="14">
        <v>122.7</v>
      </c>
      <c r="J112" s="14">
        <v>962.69999999999993</v>
      </c>
    </row>
    <row r="113" spans="1:10" x14ac:dyDescent="0.3">
      <c r="A113" s="13" t="s">
        <v>30</v>
      </c>
      <c r="B113" s="14">
        <v>2016</v>
      </c>
      <c r="C113" s="14" t="s">
        <v>85</v>
      </c>
      <c r="D113" s="14" t="str">
        <f t="shared" si="1"/>
        <v>Feb-16</v>
      </c>
      <c r="E113" s="14">
        <v>1682.6</v>
      </c>
      <c r="F113" s="14">
        <v>134.4</v>
      </c>
      <c r="G113" s="14">
        <v>397.1</v>
      </c>
      <c r="H113" s="14" t="s">
        <v>48</v>
      </c>
      <c r="I113" s="14">
        <v>127.5</v>
      </c>
      <c r="J113" s="14">
        <v>980.29999999999984</v>
      </c>
    </row>
    <row r="114" spans="1:10" x14ac:dyDescent="0.3">
      <c r="A114" s="13" t="s">
        <v>54</v>
      </c>
      <c r="B114" s="14">
        <v>2016</v>
      </c>
      <c r="C114" s="14" t="s">
        <v>85</v>
      </c>
      <c r="D114" s="14" t="str">
        <f t="shared" si="1"/>
        <v>Feb-16</v>
      </c>
      <c r="E114" s="14">
        <v>1676.1</v>
      </c>
      <c r="F114" s="14">
        <v>140</v>
      </c>
      <c r="G114" s="14">
        <v>371.6</v>
      </c>
      <c r="H114" s="14">
        <v>124.4</v>
      </c>
      <c r="I114" s="14">
        <v>116</v>
      </c>
      <c r="J114" s="14">
        <v>952.7</v>
      </c>
    </row>
    <row r="115" spans="1:10" x14ac:dyDescent="0.3">
      <c r="A115" s="13" t="s">
        <v>73</v>
      </c>
      <c r="B115" s="14">
        <v>2016</v>
      </c>
      <c r="C115" s="14" t="s">
        <v>85</v>
      </c>
      <c r="D115" s="14" t="str">
        <f t="shared" si="1"/>
        <v>Feb-16</v>
      </c>
      <c r="E115" s="14">
        <v>1678.1</v>
      </c>
      <c r="F115" s="14">
        <v>135.9</v>
      </c>
      <c r="G115" s="14">
        <v>386.9</v>
      </c>
      <c r="H115" s="14">
        <v>124.4</v>
      </c>
      <c r="I115" s="14">
        <v>123.1</v>
      </c>
      <c r="J115" s="14">
        <v>967.1</v>
      </c>
    </row>
    <row r="116" spans="1:10" x14ac:dyDescent="0.3">
      <c r="A116" s="13" t="s">
        <v>30</v>
      </c>
      <c r="B116" s="14">
        <v>2016</v>
      </c>
      <c r="C116" s="14" t="s">
        <v>107</v>
      </c>
      <c r="D116" s="14" t="str">
        <f t="shared" si="1"/>
        <v>Mar-16</v>
      </c>
      <c r="E116" s="14">
        <v>1682.7000000000003</v>
      </c>
      <c r="F116" s="14">
        <v>135</v>
      </c>
      <c r="G116" s="14">
        <v>398.40000000000003</v>
      </c>
      <c r="H116" s="14" t="s">
        <v>48</v>
      </c>
      <c r="I116" s="14">
        <v>127</v>
      </c>
      <c r="J116" s="14">
        <v>982.6</v>
      </c>
    </row>
    <row r="117" spans="1:10" x14ac:dyDescent="0.3">
      <c r="A117" s="13" t="s">
        <v>54</v>
      </c>
      <c r="B117" s="14">
        <v>2016</v>
      </c>
      <c r="C117" s="14" t="s">
        <v>107</v>
      </c>
      <c r="D117" s="14" t="str">
        <f t="shared" si="1"/>
        <v>Mar-16</v>
      </c>
      <c r="E117" s="14">
        <v>1667.6000000000001</v>
      </c>
      <c r="F117" s="14">
        <v>140.6</v>
      </c>
      <c r="G117" s="14">
        <v>372.2</v>
      </c>
      <c r="H117" s="14">
        <v>124.9</v>
      </c>
      <c r="I117" s="14">
        <v>114.8</v>
      </c>
      <c r="J117" s="14">
        <v>954.19999999999993</v>
      </c>
    </row>
    <row r="118" spans="1:10" x14ac:dyDescent="0.3">
      <c r="A118" s="13" t="s">
        <v>73</v>
      </c>
      <c r="B118" s="14">
        <v>2016</v>
      </c>
      <c r="C118" s="14" t="s">
        <v>107</v>
      </c>
      <c r="D118" s="14" t="str">
        <f t="shared" si="1"/>
        <v>Mar-16</v>
      </c>
      <c r="E118" s="14">
        <v>1675.2</v>
      </c>
      <c r="F118" s="14">
        <v>136.5</v>
      </c>
      <c r="G118" s="14">
        <v>387.9</v>
      </c>
      <c r="H118" s="14">
        <v>124.9</v>
      </c>
      <c r="I118" s="14">
        <v>122.4</v>
      </c>
      <c r="J118" s="14">
        <v>968.99999999999989</v>
      </c>
    </row>
    <row r="119" spans="1:10" x14ac:dyDescent="0.3">
      <c r="A119" s="13" t="s">
        <v>30</v>
      </c>
      <c r="B119" s="14">
        <v>2016</v>
      </c>
      <c r="C119" s="14" t="s">
        <v>123</v>
      </c>
      <c r="D119" s="14" t="str">
        <f t="shared" si="1"/>
        <v>Apr-16</v>
      </c>
      <c r="E119" s="14">
        <v>1701.6000000000004</v>
      </c>
      <c r="F119" s="14">
        <v>135.5</v>
      </c>
      <c r="G119" s="14">
        <v>400</v>
      </c>
      <c r="H119" s="14" t="s">
        <v>48</v>
      </c>
      <c r="I119" s="14">
        <v>127</v>
      </c>
      <c r="J119" s="14">
        <v>987.80000000000007</v>
      </c>
    </row>
    <row r="120" spans="1:10" x14ac:dyDescent="0.3">
      <c r="A120" s="13" t="s">
        <v>54</v>
      </c>
      <c r="B120" s="14">
        <v>2016</v>
      </c>
      <c r="C120" s="14" t="s">
        <v>123</v>
      </c>
      <c r="D120" s="14" t="str">
        <f t="shared" si="1"/>
        <v>Apr-16</v>
      </c>
      <c r="E120" s="14">
        <v>1706.3</v>
      </c>
      <c r="F120" s="14">
        <v>141.5</v>
      </c>
      <c r="G120" s="14">
        <v>373.1</v>
      </c>
      <c r="H120" s="14">
        <v>125.6</v>
      </c>
      <c r="I120" s="14">
        <v>114.6</v>
      </c>
      <c r="J120" s="14">
        <v>961</v>
      </c>
    </row>
    <row r="121" spans="1:10" x14ac:dyDescent="0.3">
      <c r="A121" s="13" t="s">
        <v>73</v>
      </c>
      <c r="B121" s="14">
        <v>2016</v>
      </c>
      <c r="C121" s="14" t="s">
        <v>123</v>
      </c>
      <c r="D121" s="14" t="str">
        <f t="shared" si="1"/>
        <v>Apr-16</v>
      </c>
      <c r="E121" s="14">
        <v>1701.3</v>
      </c>
      <c r="F121" s="14">
        <v>137.1</v>
      </c>
      <c r="G121" s="14">
        <v>389.20000000000005</v>
      </c>
      <c r="H121" s="14">
        <v>125.6</v>
      </c>
      <c r="I121" s="14">
        <v>122.3</v>
      </c>
      <c r="J121" s="14">
        <v>975</v>
      </c>
    </row>
    <row r="122" spans="1:10" x14ac:dyDescent="0.3">
      <c r="A122" s="13" t="s">
        <v>30</v>
      </c>
      <c r="B122" s="14">
        <v>2016</v>
      </c>
      <c r="C122" s="14" t="s">
        <v>136</v>
      </c>
      <c r="D122" s="14" t="str">
        <f t="shared" si="1"/>
        <v>May-16</v>
      </c>
      <c r="E122" s="14">
        <v>1723.6999999999998</v>
      </c>
      <c r="F122" s="14">
        <v>136</v>
      </c>
      <c r="G122" s="14">
        <v>401.3</v>
      </c>
      <c r="H122" s="14" t="s">
        <v>48</v>
      </c>
      <c r="I122" s="14">
        <v>127.4</v>
      </c>
      <c r="J122" s="14">
        <v>994.60000000000014</v>
      </c>
    </row>
    <row r="123" spans="1:10" x14ac:dyDescent="0.3">
      <c r="A123" s="13" t="s">
        <v>54</v>
      </c>
      <c r="B123" s="14">
        <v>2016</v>
      </c>
      <c r="C123" s="14" t="s">
        <v>136</v>
      </c>
      <c r="D123" s="14" t="str">
        <f t="shared" si="1"/>
        <v>May-16</v>
      </c>
      <c r="E123" s="14">
        <v>1746.7999999999997</v>
      </c>
      <c r="F123" s="14">
        <v>142.19999999999999</v>
      </c>
      <c r="G123" s="14">
        <v>374.1</v>
      </c>
      <c r="H123" s="14">
        <v>126</v>
      </c>
      <c r="I123" s="14">
        <v>115</v>
      </c>
      <c r="J123" s="14">
        <v>965.80000000000007</v>
      </c>
    </row>
    <row r="124" spans="1:10" x14ac:dyDescent="0.3">
      <c r="A124" s="13" t="s">
        <v>73</v>
      </c>
      <c r="B124" s="14">
        <v>2016</v>
      </c>
      <c r="C124" s="14" t="s">
        <v>136</v>
      </c>
      <c r="D124" s="14" t="str">
        <f t="shared" si="1"/>
        <v>May-16</v>
      </c>
      <c r="E124" s="14">
        <v>1730.4</v>
      </c>
      <c r="F124" s="14">
        <v>137.69999999999999</v>
      </c>
      <c r="G124" s="14">
        <v>390.4</v>
      </c>
      <c r="H124" s="14">
        <v>126</v>
      </c>
      <c r="I124" s="14">
        <v>122.7</v>
      </c>
      <c r="J124" s="14">
        <v>981.00000000000011</v>
      </c>
    </row>
    <row r="125" spans="1:10" x14ac:dyDescent="0.3">
      <c r="A125" s="13" t="s">
        <v>30</v>
      </c>
      <c r="B125" s="14">
        <v>2016</v>
      </c>
      <c r="C125" s="14" t="s">
        <v>146</v>
      </c>
      <c r="D125" s="14" t="str">
        <f t="shared" si="1"/>
        <v>Jun-16</v>
      </c>
      <c r="E125" s="14">
        <v>1748.6</v>
      </c>
      <c r="F125" s="14">
        <v>137.19999999999999</v>
      </c>
      <c r="G125" s="14">
        <v>403.5</v>
      </c>
      <c r="H125" s="14" t="s">
        <v>48</v>
      </c>
      <c r="I125" s="14">
        <v>128</v>
      </c>
      <c r="J125" s="14">
        <v>1001.1999999999998</v>
      </c>
    </row>
    <row r="126" spans="1:10" x14ac:dyDescent="0.3">
      <c r="A126" s="13" t="s">
        <v>54</v>
      </c>
      <c r="B126" s="14">
        <v>2016</v>
      </c>
      <c r="C126" s="14" t="s">
        <v>146</v>
      </c>
      <c r="D126" s="14" t="str">
        <f t="shared" si="1"/>
        <v>Jun-16</v>
      </c>
      <c r="E126" s="14">
        <v>1787.0000000000002</v>
      </c>
      <c r="F126" s="14">
        <v>142.69999999999999</v>
      </c>
      <c r="G126" s="14">
        <v>375.29999999999995</v>
      </c>
      <c r="H126" s="14">
        <v>125.5</v>
      </c>
      <c r="I126" s="14">
        <v>115.5</v>
      </c>
      <c r="J126" s="14">
        <v>971.8</v>
      </c>
    </row>
    <row r="127" spans="1:10" x14ac:dyDescent="0.3">
      <c r="A127" s="13" t="s">
        <v>73</v>
      </c>
      <c r="B127" s="14">
        <v>2016</v>
      </c>
      <c r="C127" s="14" t="s">
        <v>146</v>
      </c>
      <c r="D127" s="14" t="str">
        <f t="shared" si="1"/>
        <v>Jun-16</v>
      </c>
      <c r="E127" s="14">
        <v>1760.6</v>
      </c>
      <c r="F127" s="14">
        <v>138.69999999999999</v>
      </c>
      <c r="G127" s="14">
        <v>392.1</v>
      </c>
      <c r="H127" s="14">
        <v>125.5</v>
      </c>
      <c r="I127" s="14">
        <v>123.3</v>
      </c>
      <c r="J127" s="14">
        <v>987.09999999999991</v>
      </c>
    </row>
    <row r="128" spans="1:10" x14ac:dyDescent="0.3">
      <c r="A128" s="13" t="s">
        <v>30</v>
      </c>
      <c r="B128" s="14">
        <v>2016</v>
      </c>
      <c r="C128" s="14" t="s">
        <v>163</v>
      </c>
      <c r="D128" s="14" t="str">
        <f t="shared" si="1"/>
        <v>Jul-16</v>
      </c>
      <c r="E128" s="14">
        <v>1770.2999999999997</v>
      </c>
      <c r="F128" s="14">
        <v>138</v>
      </c>
      <c r="G128" s="14">
        <v>405.9</v>
      </c>
      <c r="H128" s="14" t="s">
        <v>48</v>
      </c>
      <c r="I128" s="14">
        <v>128.19999999999999</v>
      </c>
      <c r="J128" s="14">
        <v>1006.8</v>
      </c>
    </row>
    <row r="129" spans="1:10" x14ac:dyDescent="0.3">
      <c r="A129" s="13" t="s">
        <v>54</v>
      </c>
      <c r="B129" s="14">
        <v>2016</v>
      </c>
      <c r="C129" s="14" t="s">
        <v>163</v>
      </c>
      <c r="D129" s="14" t="str">
        <f t="shared" si="1"/>
        <v>Jul-16</v>
      </c>
      <c r="E129" s="14">
        <v>1811.5000000000002</v>
      </c>
      <c r="F129" s="14">
        <v>142.9</v>
      </c>
      <c r="G129" s="14">
        <v>375.9</v>
      </c>
      <c r="H129" s="14">
        <v>126.4</v>
      </c>
      <c r="I129" s="14">
        <v>115.5</v>
      </c>
      <c r="J129" s="14">
        <v>976.1</v>
      </c>
    </row>
    <row r="130" spans="1:10" x14ac:dyDescent="0.3">
      <c r="A130" s="13" t="s">
        <v>73</v>
      </c>
      <c r="B130" s="14">
        <v>2016</v>
      </c>
      <c r="C130" s="14" t="s">
        <v>163</v>
      </c>
      <c r="D130" s="14" t="str">
        <f t="shared" si="1"/>
        <v>Jul-16</v>
      </c>
      <c r="E130" s="14">
        <v>1783.5</v>
      </c>
      <c r="F130" s="14">
        <v>139.30000000000001</v>
      </c>
      <c r="G130" s="14">
        <v>393.8</v>
      </c>
      <c r="H130" s="14">
        <v>126.4</v>
      </c>
      <c r="I130" s="14">
        <v>123.4</v>
      </c>
      <c r="J130" s="14">
        <v>992</v>
      </c>
    </row>
    <row r="131" spans="1:10" x14ac:dyDescent="0.3">
      <c r="A131" s="13" t="s">
        <v>30</v>
      </c>
      <c r="B131" s="14">
        <v>2016</v>
      </c>
      <c r="C131" s="14" t="s">
        <v>182</v>
      </c>
      <c r="D131" s="14" t="str">
        <f t="shared" ref="D131:D194" si="2">_xlfn.CONCAT(LEFT(C131,3),"-",RIGHT(B131,2))</f>
        <v>Aug-16</v>
      </c>
      <c r="E131" s="14">
        <v>1777.4999999999998</v>
      </c>
      <c r="F131" s="14">
        <v>138.9</v>
      </c>
      <c r="G131" s="14">
        <v>407.9</v>
      </c>
      <c r="H131" s="14" t="s">
        <v>48</v>
      </c>
      <c r="I131" s="14">
        <v>129.1</v>
      </c>
      <c r="J131" s="14">
        <v>1010.7</v>
      </c>
    </row>
    <row r="132" spans="1:10" x14ac:dyDescent="0.3">
      <c r="A132" s="13" t="s">
        <v>54</v>
      </c>
      <c r="B132" s="14">
        <v>2016</v>
      </c>
      <c r="C132" s="14" t="s">
        <v>182</v>
      </c>
      <c r="D132" s="14" t="str">
        <f t="shared" si="2"/>
        <v>Aug-16</v>
      </c>
      <c r="E132" s="14">
        <v>1783.9999999999995</v>
      </c>
      <c r="F132" s="14">
        <v>143.6</v>
      </c>
      <c r="G132" s="14">
        <v>377</v>
      </c>
      <c r="H132" s="14">
        <v>127.3</v>
      </c>
      <c r="I132" s="14">
        <v>114.7</v>
      </c>
      <c r="J132" s="14">
        <v>976.8</v>
      </c>
    </row>
    <row r="133" spans="1:10" x14ac:dyDescent="0.3">
      <c r="A133" s="13" t="s">
        <v>73</v>
      </c>
      <c r="B133" s="14">
        <v>2016</v>
      </c>
      <c r="C133" s="14" t="s">
        <v>182</v>
      </c>
      <c r="D133" s="14" t="str">
        <f t="shared" si="2"/>
        <v>Aug-16</v>
      </c>
      <c r="E133" s="14">
        <v>1777.9</v>
      </c>
      <c r="F133" s="14">
        <v>140.19999999999999</v>
      </c>
      <c r="G133" s="14">
        <v>395.49999999999994</v>
      </c>
      <c r="H133" s="14">
        <v>127.3</v>
      </c>
      <c r="I133" s="14">
        <v>123.6</v>
      </c>
      <c r="J133" s="14">
        <v>994.4</v>
      </c>
    </row>
    <row r="134" spans="1:10" x14ac:dyDescent="0.3">
      <c r="A134" s="13" t="s">
        <v>30</v>
      </c>
      <c r="B134" s="14">
        <v>2016</v>
      </c>
      <c r="C134" s="14" t="s">
        <v>197</v>
      </c>
      <c r="D134" s="14" t="str">
        <f t="shared" si="2"/>
        <v>Sep-16</v>
      </c>
      <c r="E134" s="14">
        <v>1770.7</v>
      </c>
      <c r="F134" s="14">
        <v>139.9</v>
      </c>
      <c r="G134" s="14">
        <v>409.8</v>
      </c>
      <c r="H134" s="14" t="s">
        <v>48</v>
      </c>
      <c r="I134" s="14">
        <v>129.69999999999999</v>
      </c>
      <c r="J134" s="14">
        <v>1014.8999999999999</v>
      </c>
    </row>
    <row r="135" spans="1:10" x14ac:dyDescent="0.3">
      <c r="A135" s="13" t="s">
        <v>54</v>
      </c>
      <c r="B135" s="14">
        <v>2016</v>
      </c>
      <c r="C135" s="14" t="s">
        <v>197</v>
      </c>
      <c r="D135" s="14" t="str">
        <f t="shared" si="2"/>
        <v>Sep-16</v>
      </c>
      <c r="E135" s="14">
        <v>1756.3999999999996</v>
      </c>
      <c r="F135" s="14">
        <v>143.9</v>
      </c>
      <c r="G135" s="14">
        <v>378</v>
      </c>
      <c r="H135" s="14">
        <v>127.9</v>
      </c>
      <c r="I135" s="14">
        <v>114.8</v>
      </c>
      <c r="J135" s="14">
        <v>979.6</v>
      </c>
    </row>
    <row r="136" spans="1:10" x14ac:dyDescent="0.3">
      <c r="A136" s="13" t="s">
        <v>73</v>
      </c>
      <c r="B136" s="14">
        <v>2016</v>
      </c>
      <c r="C136" s="14" t="s">
        <v>197</v>
      </c>
      <c r="D136" s="14" t="str">
        <f t="shared" si="2"/>
        <v>Sep-16</v>
      </c>
      <c r="E136" s="14">
        <v>1763.6999999999998</v>
      </c>
      <c r="F136" s="14">
        <v>141</v>
      </c>
      <c r="G136" s="14">
        <v>397</v>
      </c>
      <c r="H136" s="14">
        <v>127.9</v>
      </c>
      <c r="I136" s="14">
        <v>124.1</v>
      </c>
      <c r="J136" s="14">
        <v>998.09999999999991</v>
      </c>
    </row>
    <row r="137" spans="1:10" x14ac:dyDescent="0.3">
      <c r="A137" s="13" t="s">
        <v>30</v>
      </c>
      <c r="B137" s="14">
        <v>2016</v>
      </c>
      <c r="C137" s="14" t="s">
        <v>207</v>
      </c>
      <c r="D137" s="14" t="str">
        <f t="shared" si="2"/>
        <v>Oct-16</v>
      </c>
      <c r="E137" s="14">
        <v>1771.8000000000002</v>
      </c>
      <c r="F137" s="14">
        <v>140.9</v>
      </c>
      <c r="G137" s="14">
        <v>412.7</v>
      </c>
      <c r="H137" s="14" t="s">
        <v>48</v>
      </c>
      <c r="I137" s="14">
        <v>129.80000000000001</v>
      </c>
      <c r="J137" s="14">
        <v>1020.3</v>
      </c>
    </row>
    <row r="138" spans="1:10" x14ac:dyDescent="0.3">
      <c r="A138" s="13" t="s">
        <v>54</v>
      </c>
      <c r="B138" s="14">
        <v>2016</v>
      </c>
      <c r="C138" s="14" t="s">
        <v>207</v>
      </c>
      <c r="D138" s="14" t="str">
        <f t="shared" si="2"/>
        <v>Oct-16</v>
      </c>
      <c r="E138" s="14">
        <v>1762.8999999999999</v>
      </c>
      <c r="F138" s="14">
        <v>144.30000000000001</v>
      </c>
      <c r="G138" s="14">
        <v>379</v>
      </c>
      <c r="H138" s="14">
        <v>128.69999999999999</v>
      </c>
      <c r="I138" s="14">
        <v>115.2</v>
      </c>
      <c r="J138" s="14">
        <v>982.5</v>
      </c>
    </row>
    <row r="139" spans="1:10" x14ac:dyDescent="0.3">
      <c r="A139" s="13" t="s">
        <v>73</v>
      </c>
      <c r="B139" s="14">
        <v>2016</v>
      </c>
      <c r="C139" s="14" t="s">
        <v>207</v>
      </c>
      <c r="D139" s="14" t="str">
        <f t="shared" si="2"/>
        <v>Oct-16</v>
      </c>
      <c r="E139" s="14">
        <v>1766.7999999999995</v>
      </c>
      <c r="F139" s="14">
        <v>141.80000000000001</v>
      </c>
      <c r="G139" s="14">
        <v>399.1</v>
      </c>
      <c r="H139" s="14">
        <v>128.69999999999999</v>
      </c>
      <c r="I139" s="14">
        <v>124.3</v>
      </c>
      <c r="J139" s="14">
        <v>1002.5</v>
      </c>
    </row>
    <row r="140" spans="1:10" x14ac:dyDescent="0.3">
      <c r="A140" s="13" t="s">
        <v>30</v>
      </c>
      <c r="B140" s="14">
        <v>2016</v>
      </c>
      <c r="C140" s="14" t="s">
        <v>233</v>
      </c>
      <c r="D140" s="14" t="str">
        <f t="shared" si="2"/>
        <v>Nov-16</v>
      </c>
      <c r="E140" s="14">
        <v>1764.6</v>
      </c>
      <c r="F140" s="14">
        <v>141.19999999999999</v>
      </c>
      <c r="G140" s="14">
        <v>413.59999999999997</v>
      </c>
      <c r="H140" s="14" t="s">
        <v>48</v>
      </c>
      <c r="I140" s="14">
        <v>130.30000000000001</v>
      </c>
      <c r="J140" s="14">
        <v>1023.2</v>
      </c>
    </row>
    <row r="141" spans="1:10" x14ac:dyDescent="0.3">
      <c r="A141" s="13" t="s">
        <v>54</v>
      </c>
      <c r="B141" s="14">
        <v>2016</v>
      </c>
      <c r="C141" s="14" t="s">
        <v>233</v>
      </c>
      <c r="D141" s="14" t="str">
        <f t="shared" si="2"/>
        <v>Nov-16</v>
      </c>
      <c r="E141" s="14">
        <v>1755.2</v>
      </c>
      <c r="F141" s="14">
        <v>144.30000000000001</v>
      </c>
      <c r="G141" s="14">
        <v>380.2</v>
      </c>
      <c r="H141" s="14">
        <v>129.1</v>
      </c>
      <c r="I141" s="14">
        <v>116.2</v>
      </c>
      <c r="J141" s="14">
        <v>985.09999999999991</v>
      </c>
    </row>
    <row r="142" spans="1:10" x14ac:dyDescent="0.3">
      <c r="A142" s="13" t="s">
        <v>73</v>
      </c>
      <c r="B142" s="14">
        <v>2016</v>
      </c>
      <c r="C142" s="14" t="s">
        <v>233</v>
      </c>
      <c r="D142" s="14" t="str">
        <f t="shared" si="2"/>
        <v>Nov-16</v>
      </c>
      <c r="E142" s="14">
        <v>1759.8</v>
      </c>
      <c r="F142" s="14">
        <v>142</v>
      </c>
      <c r="G142" s="14">
        <v>400.1</v>
      </c>
      <c r="H142" s="14">
        <v>129.1</v>
      </c>
      <c r="I142" s="14">
        <v>125</v>
      </c>
      <c r="J142" s="14">
        <v>1005.0999999999999</v>
      </c>
    </row>
    <row r="143" spans="1:10" x14ac:dyDescent="0.3">
      <c r="A143" s="13" t="s">
        <v>30</v>
      </c>
      <c r="B143" s="14">
        <v>2016</v>
      </c>
      <c r="C143" s="14" t="s">
        <v>242</v>
      </c>
      <c r="D143" s="14" t="str">
        <f t="shared" si="2"/>
        <v>Dec-16</v>
      </c>
      <c r="E143" s="14">
        <v>1749.1</v>
      </c>
      <c r="F143" s="14">
        <v>142.4</v>
      </c>
      <c r="G143" s="14">
        <v>415.3</v>
      </c>
      <c r="H143" s="14" t="s">
        <v>48</v>
      </c>
      <c r="I143" s="14">
        <v>132</v>
      </c>
      <c r="J143" s="14">
        <v>1023.7</v>
      </c>
    </row>
    <row r="144" spans="1:10" x14ac:dyDescent="0.3">
      <c r="A144" s="13" t="s">
        <v>54</v>
      </c>
      <c r="B144" s="14">
        <v>2016</v>
      </c>
      <c r="C144" s="14" t="s">
        <v>242</v>
      </c>
      <c r="D144" s="14" t="str">
        <f t="shared" si="2"/>
        <v>Dec-16</v>
      </c>
      <c r="E144" s="14">
        <v>1729.8</v>
      </c>
      <c r="F144" s="14">
        <v>145</v>
      </c>
      <c r="G144" s="14">
        <v>381</v>
      </c>
      <c r="H144" s="14">
        <v>128.5</v>
      </c>
      <c r="I144" s="14">
        <v>117.8</v>
      </c>
      <c r="J144" s="14">
        <v>984</v>
      </c>
    </row>
    <row r="145" spans="1:10" x14ac:dyDescent="0.3">
      <c r="A145" s="13" t="s">
        <v>73</v>
      </c>
      <c r="B145" s="14">
        <v>2016</v>
      </c>
      <c r="C145" s="14" t="s">
        <v>242</v>
      </c>
      <c r="D145" s="14" t="str">
        <f t="shared" si="2"/>
        <v>Dec-16</v>
      </c>
      <c r="E145" s="14">
        <v>1740.7</v>
      </c>
      <c r="F145" s="14">
        <v>143.1</v>
      </c>
      <c r="G145" s="14">
        <v>401.5</v>
      </c>
      <c r="H145" s="14">
        <v>128.5</v>
      </c>
      <c r="I145" s="14">
        <v>126.6</v>
      </c>
      <c r="J145" s="14">
        <v>1004.8</v>
      </c>
    </row>
    <row r="146" spans="1:10" x14ac:dyDescent="0.3">
      <c r="A146" s="13" t="s">
        <v>30</v>
      </c>
      <c r="B146" s="14">
        <v>2017</v>
      </c>
      <c r="C146" s="14" t="s">
        <v>31</v>
      </c>
      <c r="D146" s="14" t="str">
        <f t="shared" si="2"/>
        <v>Jan-17</v>
      </c>
      <c r="E146" s="14">
        <v>1737.3000000000002</v>
      </c>
      <c r="F146" s="14">
        <v>143.1</v>
      </c>
      <c r="G146" s="14">
        <v>416.5</v>
      </c>
      <c r="H146" s="14" t="s">
        <v>48</v>
      </c>
      <c r="I146" s="14">
        <v>132.1</v>
      </c>
      <c r="J146" s="14">
        <v>1025.1000000000001</v>
      </c>
    </row>
    <row r="147" spans="1:10" x14ac:dyDescent="0.3">
      <c r="A147" s="13" t="s">
        <v>54</v>
      </c>
      <c r="B147" s="14">
        <v>2017</v>
      </c>
      <c r="C147" s="14" t="s">
        <v>31</v>
      </c>
      <c r="D147" s="14" t="str">
        <f t="shared" si="2"/>
        <v>Jan-17</v>
      </c>
      <c r="E147" s="14">
        <v>1713.2</v>
      </c>
      <c r="F147" s="14">
        <v>145.6</v>
      </c>
      <c r="G147" s="14">
        <v>381.5</v>
      </c>
      <c r="H147" s="14">
        <v>129.6</v>
      </c>
      <c r="I147" s="14">
        <v>118</v>
      </c>
      <c r="J147" s="14">
        <v>988.09999999999991</v>
      </c>
    </row>
    <row r="148" spans="1:10" x14ac:dyDescent="0.3">
      <c r="A148" s="13" t="s">
        <v>73</v>
      </c>
      <c r="B148" s="14">
        <v>2017</v>
      </c>
      <c r="C148" s="14" t="s">
        <v>31</v>
      </c>
      <c r="D148" s="14" t="str">
        <f t="shared" si="2"/>
        <v>Jan-17</v>
      </c>
      <c r="E148" s="14">
        <v>1727.2999999999995</v>
      </c>
      <c r="F148" s="14">
        <v>143.80000000000001</v>
      </c>
      <c r="G148" s="14">
        <v>402.4</v>
      </c>
      <c r="H148" s="14">
        <v>129.6</v>
      </c>
      <c r="I148" s="14">
        <v>126.8</v>
      </c>
      <c r="J148" s="14">
        <v>1007.4000000000001</v>
      </c>
    </row>
    <row r="149" spans="1:10" x14ac:dyDescent="0.3">
      <c r="A149" s="13" t="s">
        <v>30</v>
      </c>
      <c r="B149" s="14">
        <v>2017</v>
      </c>
      <c r="C149" s="14" t="s">
        <v>85</v>
      </c>
      <c r="D149" s="14" t="str">
        <f t="shared" si="2"/>
        <v>Feb-17</v>
      </c>
      <c r="E149" s="14">
        <v>1734.5000000000002</v>
      </c>
      <c r="F149" s="14">
        <v>143.69999999999999</v>
      </c>
      <c r="G149" s="14">
        <v>416.90000000000003</v>
      </c>
      <c r="H149" s="14" t="s">
        <v>48</v>
      </c>
      <c r="I149" s="14">
        <v>133.19999999999999</v>
      </c>
      <c r="J149" s="14">
        <v>1028.5999999999999</v>
      </c>
    </row>
    <row r="150" spans="1:10" x14ac:dyDescent="0.3">
      <c r="A150" s="13" t="s">
        <v>54</v>
      </c>
      <c r="B150" s="14">
        <v>2017</v>
      </c>
      <c r="C150" s="14" t="s">
        <v>85</v>
      </c>
      <c r="D150" s="14" t="str">
        <f t="shared" si="2"/>
        <v>Feb-17</v>
      </c>
      <c r="E150" s="14">
        <v>1705.3000000000002</v>
      </c>
      <c r="F150" s="14">
        <v>146.30000000000001</v>
      </c>
      <c r="G150" s="14">
        <v>382.3</v>
      </c>
      <c r="H150" s="14">
        <v>130.5</v>
      </c>
      <c r="I150" s="14">
        <v>119.2</v>
      </c>
      <c r="J150" s="14">
        <v>990.59999999999991</v>
      </c>
    </row>
    <row r="151" spans="1:10" x14ac:dyDescent="0.3">
      <c r="A151" s="13" t="s">
        <v>73</v>
      </c>
      <c r="B151" s="14">
        <v>2017</v>
      </c>
      <c r="C151" s="14" t="s">
        <v>85</v>
      </c>
      <c r="D151" s="14" t="str">
        <f t="shared" si="2"/>
        <v>Feb-17</v>
      </c>
      <c r="E151" s="14">
        <v>1722.3000000000002</v>
      </c>
      <c r="F151" s="14">
        <v>144.4</v>
      </c>
      <c r="G151" s="14">
        <v>403</v>
      </c>
      <c r="H151" s="14">
        <v>130.5</v>
      </c>
      <c r="I151" s="14">
        <v>127.9</v>
      </c>
      <c r="J151" s="14">
        <v>1010.5</v>
      </c>
    </row>
    <row r="152" spans="1:10" x14ac:dyDescent="0.3">
      <c r="A152" s="13" t="s">
        <v>30</v>
      </c>
      <c r="B152" s="14">
        <v>2017</v>
      </c>
      <c r="C152" s="14" t="s">
        <v>107</v>
      </c>
      <c r="D152" s="14" t="str">
        <f t="shared" si="2"/>
        <v>Mar-17</v>
      </c>
      <c r="E152" s="14">
        <v>1728.5000000000002</v>
      </c>
      <c r="F152" s="14">
        <v>144.19999999999999</v>
      </c>
      <c r="G152" s="14">
        <v>418.59999999999997</v>
      </c>
      <c r="H152" s="14" t="s">
        <v>48</v>
      </c>
      <c r="I152" s="14">
        <v>134.19999999999999</v>
      </c>
      <c r="J152" s="14">
        <v>1031.5</v>
      </c>
    </row>
    <row r="153" spans="1:10" x14ac:dyDescent="0.3">
      <c r="A153" s="13" t="s">
        <v>54</v>
      </c>
      <c r="B153" s="14">
        <v>2017</v>
      </c>
      <c r="C153" s="14" t="s">
        <v>107</v>
      </c>
      <c r="D153" s="14" t="str">
        <f t="shared" si="2"/>
        <v>Mar-17</v>
      </c>
      <c r="E153" s="14">
        <v>1705.6999999999998</v>
      </c>
      <c r="F153" s="14">
        <v>147.5</v>
      </c>
      <c r="G153" s="14">
        <v>383.20000000000005</v>
      </c>
      <c r="H153" s="14">
        <v>131.1</v>
      </c>
      <c r="I153" s="14">
        <v>120.8</v>
      </c>
      <c r="J153" s="14">
        <v>992.5</v>
      </c>
    </row>
    <row r="154" spans="1:10" x14ac:dyDescent="0.3">
      <c r="A154" s="13" t="s">
        <v>73</v>
      </c>
      <c r="B154" s="14">
        <v>2017</v>
      </c>
      <c r="C154" s="14" t="s">
        <v>107</v>
      </c>
      <c r="D154" s="14" t="str">
        <f t="shared" si="2"/>
        <v>Mar-17</v>
      </c>
      <c r="E154" s="14">
        <v>1718.9</v>
      </c>
      <c r="F154" s="14">
        <v>145.1</v>
      </c>
      <c r="G154" s="14">
        <v>404.29999999999995</v>
      </c>
      <c r="H154" s="14">
        <v>131.1</v>
      </c>
      <c r="I154" s="14">
        <v>129.1</v>
      </c>
      <c r="J154" s="14">
        <v>1012.9</v>
      </c>
    </row>
    <row r="155" spans="1:10" x14ac:dyDescent="0.3">
      <c r="A155" s="13" t="s">
        <v>30</v>
      </c>
      <c r="B155" s="14">
        <v>2017</v>
      </c>
      <c r="C155" s="14" t="s">
        <v>123</v>
      </c>
      <c r="D155" s="14" t="str">
        <f t="shared" si="2"/>
        <v>Apr-17</v>
      </c>
      <c r="E155" s="14">
        <v>1726.3</v>
      </c>
      <c r="F155" s="14">
        <v>144.4</v>
      </c>
      <c r="G155" s="14">
        <v>420.80000000000007</v>
      </c>
      <c r="H155" s="14" t="s">
        <v>48</v>
      </c>
      <c r="I155" s="14">
        <v>135</v>
      </c>
      <c r="J155" s="14">
        <v>1032.6000000000001</v>
      </c>
    </row>
    <row r="156" spans="1:10" x14ac:dyDescent="0.3">
      <c r="A156" s="13" t="s">
        <v>54</v>
      </c>
      <c r="B156" s="14">
        <v>2017</v>
      </c>
      <c r="C156" s="14" t="s">
        <v>123</v>
      </c>
      <c r="D156" s="14" t="str">
        <f t="shared" si="2"/>
        <v>Apr-17</v>
      </c>
      <c r="E156" s="14">
        <v>1708.1</v>
      </c>
      <c r="F156" s="14">
        <v>148</v>
      </c>
      <c r="G156" s="14">
        <v>384.2</v>
      </c>
      <c r="H156" s="14">
        <v>131.69999999999999</v>
      </c>
      <c r="I156" s="14">
        <v>121.4</v>
      </c>
      <c r="J156" s="14">
        <v>993.7</v>
      </c>
    </row>
    <row r="157" spans="1:10" x14ac:dyDescent="0.3">
      <c r="A157" s="13" t="s">
        <v>73</v>
      </c>
      <c r="B157" s="14">
        <v>2017</v>
      </c>
      <c r="C157" s="14" t="s">
        <v>123</v>
      </c>
      <c r="D157" s="14" t="str">
        <f t="shared" si="2"/>
        <v>Apr-17</v>
      </c>
      <c r="E157" s="14">
        <v>1718.4</v>
      </c>
      <c r="F157" s="14">
        <v>145.4</v>
      </c>
      <c r="G157" s="14">
        <v>406.1</v>
      </c>
      <c r="H157" s="14">
        <v>131.69999999999999</v>
      </c>
      <c r="I157" s="14">
        <v>129.80000000000001</v>
      </c>
      <c r="J157" s="14">
        <v>1014.0000000000001</v>
      </c>
    </row>
    <row r="158" spans="1:10" x14ac:dyDescent="0.3">
      <c r="A158" s="13" t="s">
        <v>30</v>
      </c>
      <c r="B158" s="14">
        <v>2017</v>
      </c>
      <c r="C158" s="14" t="s">
        <v>136</v>
      </c>
      <c r="D158" s="14" t="str">
        <f t="shared" si="2"/>
        <v>May-17</v>
      </c>
      <c r="E158" s="14">
        <v>1727.4999999999995</v>
      </c>
      <c r="F158" s="14">
        <v>145.5</v>
      </c>
      <c r="G158" s="14">
        <v>421.6</v>
      </c>
      <c r="H158" s="14" t="s">
        <v>48</v>
      </c>
      <c r="I158" s="14">
        <v>135</v>
      </c>
      <c r="J158" s="14">
        <v>1036.3000000000002</v>
      </c>
    </row>
    <row r="159" spans="1:10" x14ac:dyDescent="0.3">
      <c r="A159" s="13" t="s">
        <v>54</v>
      </c>
      <c r="B159" s="14">
        <v>2017</v>
      </c>
      <c r="C159" s="14" t="s">
        <v>136</v>
      </c>
      <c r="D159" s="14" t="str">
        <f t="shared" si="2"/>
        <v>May-17</v>
      </c>
      <c r="E159" s="14">
        <v>1709.6</v>
      </c>
      <c r="F159" s="14">
        <v>148.30000000000001</v>
      </c>
      <c r="G159" s="14">
        <v>384.9</v>
      </c>
      <c r="H159" s="14">
        <v>132.1</v>
      </c>
      <c r="I159" s="14">
        <v>120.1</v>
      </c>
      <c r="J159" s="14">
        <v>994.90000000000009</v>
      </c>
    </row>
    <row r="160" spans="1:10" x14ac:dyDescent="0.3">
      <c r="A160" s="13" t="s">
        <v>73</v>
      </c>
      <c r="B160" s="14">
        <v>2017</v>
      </c>
      <c r="C160" s="14" t="s">
        <v>136</v>
      </c>
      <c r="D160" s="14" t="str">
        <f t="shared" si="2"/>
        <v>May-17</v>
      </c>
      <c r="E160" s="14">
        <v>1719.6000000000001</v>
      </c>
      <c r="F160" s="14">
        <v>146.19999999999999</v>
      </c>
      <c r="G160" s="14">
        <v>406.8</v>
      </c>
      <c r="H160" s="14">
        <v>132.1</v>
      </c>
      <c r="I160" s="14">
        <v>129.4</v>
      </c>
      <c r="J160" s="14">
        <v>1016.1999999999999</v>
      </c>
    </row>
    <row r="161" spans="1:10" x14ac:dyDescent="0.3">
      <c r="A161" s="13" t="s">
        <v>30</v>
      </c>
      <c r="B161" s="14">
        <v>2017</v>
      </c>
      <c r="C161" s="14" t="s">
        <v>146</v>
      </c>
      <c r="D161" s="14" t="str">
        <f t="shared" si="2"/>
        <v>Jun-17</v>
      </c>
      <c r="E161" s="14">
        <v>1738.8000000000002</v>
      </c>
      <c r="F161" s="14">
        <v>145.80000000000001</v>
      </c>
      <c r="G161" s="14">
        <v>423.09999999999997</v>
      </c>
      <c r="H161" s="14" t="s">
        <v>48</v>
      </c>
      <c r="I161" s="14">
        <v>134.80000000000001</v>
      </c>
      <c r="J161" s="14">
        <v>1038.7</v>
      </c>
    </row>
    <row r="162" spans="1:10" x14ac:dyDescent="0.3">
      <c r="A162" s="13" t="s">
        <v>54</v>
      </c>
      <c r="B162" s="14">
        <v>2017</v>
      </c>
      <c r="C162" s="14" t="s">
        <v>146</v>
      </c>
      <c r="D162" s="14" t="str">
        <f t="shared" si="2"/>
        <v>Jun-17</v>
      </c>
      <c r="E162" s="14">
        <v>1731.0000000000002</v>
      </c>
      <c r="F162" s="14">
        <v>148.6</v>
      </c>
      <c r="G162" s="14">
        <v>384.9</v>
      </c>
      <c r="H162" s="14">
        <v>131.4</v>
      </c>
      <c r="I162" s="14">
        <v>119</v>
      </c>
      <c r="J162" s="14">
        <v>996.80000000000007</v>
      </c>
    </row>
    <row r="163" spans="1:10" x14ac:dyDescent="0.3">
      <c r="A163" s="13" t="s">
        <v>73</v>
      </c>
      <c r="B163" s="14">
        <v>2017</v>
      </c>
      <c r="C163" s="14" t="s">
        <v>146</v>
      </c>
      <c r="D163" s="14" t="str">
        <f t="shared" si="2"/>
        <v>Jun-17</v>
      </c>
      <c r="E163" s="14">
        <v>1734.7</v>
      </c>
      <c r="F163" s="14">
        <v>146.5</v>
      </c>
      <c r="G163" s="14">
        <v>407.7</v>
      </c>
      <c r="H163" s="14">
        <v>131.4</v>
      </c>
      <c r="I163" s="14">
        <v>128.80000000000001</v>
      </c>
      <c r="J163" s="14">
        <v>1018.4</v>
      </c>
    </row>
    <row r="164" spans="1:10" x14ac:dyDescent="0.3">
      <c r="A164" s="13" t="s">
        <v>30</v>
      </c>
      <c r="B164" s="14">
        <v>2017</v>
      </c>
      <c r="C164" s="14" t="s">
        <v>163</v>
      </c>
      <c r="D164" s="14" t="str">
        <f t="shared" si="2"/>
        <v>Jul-17</v>
      </c>
      <c r="E164" s="14">
        <v>1772.9</v>
      </c>
      <c r="F164" s="14">
        <v>147.4</v>
      </c>
      <c r="G164" s="14">
        <v>425.9</v>
      </c>
      <c r="H164" s="14" t="s">
        <v>48</v>
      </c>
      <c r="I164" s="14">
        <v>135.30000000000001</v>
      </c>
      <c r="J164" s="14">
        <v>1045.7</v>
      </c>
    </row>
    <row r="165" spans="1:10" x14ac:dyDescent="0.3">
      <c r="A165" s="13" t="s">
        <v>54</v>
      </c>
      <c r="B165" s="14">
        <v>2017</v>
      </c>
      <c r="C165" s="14" t="s">
        <v>163</v>
      </c>
      <c r="D165" s="14" t="str">
        <f t="shared" si="2"/>
        <v>Jul-17</v>
      </c>
      <c r="E165" s="14">
        <v>1768.1</v>
      </c>
      <c r="F165" s="14">
        <v>150.5</v>
      </c>
      <c r="G165" s="14">
        <v>385.70000000000005</v>
      </c>
      <c r="H165" s="14">
        <v>132.6</v>
      </c>
      <c r="I165" s="14">
        <v>119.7</v>
      </c>
      <c r="J165" s="14">
        <v>1001.5999999999999</v>
      </c>
    </row>
    <row r="166" spans="1:10" x14ac:dyDescent="0.3">
      <c r="A166" s="13" t="s">
        <v>73</v>
      </c>
      <c r="B166" s="14">
        <v>2017</v>
      </c>
      <c r="C166" s="14" t="s">
        <v>163</v>
      </c>
      <c r="D166" s="14" t="str">
        <f t="shared" si="2"/>
        <v>Jul-17</v>
      </c>
      <c r="E166" s="14">
        <v>1769.3999999999999</v>
      </c>
      <c r="F166" s="14">
        <v>148.19999999999999</v>
      </c>
      <c r="G166" s="14">
        <v>409.7</v>
      </c>
      <c r="H166" s="14">
        <v>132.6</v>
      </c>
      <c r="I166" s="14">
        <v>129.4</v>
      </c>
      <c r="J166" s="14">
        <v>1024.4000000000001</v>
      </c>
    </row>
    <row r="167" spans="1:10" x14ac:dyDescent="0.3">
      <c r="A167" s="13" t="s">
        <v>30</v>
      </c>
      <c r="B167" s="14">
        <v>2017</v>
      </c>
      <c r="C167" s="14" t="s">
        <v>182</v>
      </c>
      <c r="D167" s="14" t="str">
        <f t="shared" si="2"/>
        <v>Aug-17</v>
      </c>
      <c r="E167" s="14">
        <v>1792.4999999999998</v>
      </c>
      <c r="F167" s="14">
        <v>149</v>
      </c>
      <c r="G167" s="14">
        <v>429</v>
      </c>
      <c r="H167" s="14" t="s">
        <v>48</v>
      </c>
      <c r="I167" s="14">
        <v>136.4</v>
      </c>
      <c r="J167" s="14">
        <v>1055.1999999999998</v>
      </c>
    </row>
    <row r="168" spans="1:10" x14ac:dyDescent="0.3">
      <c r="A168" s="13" t="s">
        <v>54</v>
      </c>
      <c r="B168" s="14">
        <v>2017</v>
      </c>
      <c r="C168" s="14" t="s">
        <v>182</v>
      </c>
      <c r="D168" s="14" t="str">
        <f t="shared" si="2"/>
        <v>Aug-17</v>
      </c>
      <c r="E168" s="14">
        <v>1772.9999999999998</v>
      </c>
      <c r="F168" s="14">
        <v>152.1</v>
      </c>
      <c r="G168" s="14">
        <v>388.4</v>
      </c>
      <c r="H168" s="14">
        <v>134.4</v>
      </c>
      <c r="I168" s="14">
        <v>118.9</v>
      </c>
      <c r="J168" s="14">
        <v>1007.5999999999999</v>
      </c>
    </row>
    <row r="169" spans="1:10" x14ac:dyDescent="0.3">
      <c r="A169" s="13" t="s">
        <v>73</v>
      </c>
      <c r="B169" s="14">
        <v>2017</v>
      </c>
      <c r="C169" s="14" t="s">
        <v>182</v>
      </c>
      <c r="D169" s="14" t="str">
        <f t="shared" si="2"/>
        <v>Aug-17</v>
      </c>
      <c r="E169" s="14">
        <v>1783.8</v>
      </c>
      <c r="F169" s="14">
        <v>149.80000000000001</v>
      </c>
      <c r="G169" s="14">
        <v>412.6</v>
      </c>
      <c r="H169" s="14">
        <v>134.4</v>
      </c>
      <c r="I169" s="14">
        <v>129.80000000000001</v>
      </c>
      <c r="J169" s="14">
        <v>1031.9000000000001</v>
      </c>
    </row>
    <row r="170" spans="1:10" x14ac:dyDescent="0.3">
      <c r="A170" s="13" t="s">
        <v>30</v>
      </c>
      <c r="B170" s="14">
        <v>2017</v>
      </c>
      <c r="C170" s="14" t="s">
        <v>197</v>
      </c>
      <c r="D170" s="14" t="str">
        <f t="shared" si="2"/>
        <v>Sep-17</v>
      </c>
      <c r="E170" s="14">
        <v>1784.3</v>
      </c>
      <c r="F170" s="14">
        <v>149.80000000000001</v>
      </c>
      <c r="G170" s="14">
        <v>430.99999999999994</v>
      </c>
      <c r="H170" s="14" t="s">
        <v>48</v>
      </c>
      <c r="I170" s="14">
        <v>137.4</v>
      </c>
      <c r="J170" s="14">
        <v>1059</v>
      </c>
    </row>
    <row r="171" spans="1:10" x14ac:dyDescent="0.3">
      <c r="A171" s="13" t="s">
        <v>54</v>
      </c>
      <c r="B171" s="14">
        <v>2017</v>
      </c>
      <c r="C171" s="14" t="s">
        <v>197</v>
      </c>
      <c r="D171" s="14" t="str">
        <f t="shared" si="2"/>
        <v>Sep-17</v>
      </c>
      <c r="E171" s="14">
        <v>1749.7</v>
      </c>
      <c r="F171" s="14">
        <v>153.6</v>
      </c>
      <c r="G171" s="14">
        <v>389.9</v>
      </c>
      <c r="H171" s="14">
        <v>135.69999999999999</v>
      </c>
      <c r="I171" s="14">
        <v>120.6</v>
      </c>
      <c r="J171" s="14">
        <v>1011.5999999999999</v>
      </c>
    </row>
    <row r="172" spans="1:10" x14ac:dyDescent="0.3">
      <c r="A172" s="13" t="s">
        <v>73</v>
      </c>
      <c r="B172" s="14">
        <v>2017</v>
      </c>
      <c r="C172" s="14" t="s">
        <v>197</v>
      </c>
      <c r="D172" s="14" t="str">
        <f t="shared" si="2"/>
        <v>Sep-17</v>
      </c>
      <c r="E172" s="14">
        <v>1769.9999999999998</v>
      </c>
      <c r="F172" s="14">
        <v>150.80000000000001</v>
      </c>
      <c r="G172" s="14">
        <v>414.5</v>
      </c>
      <c r="H172" s="14">
        <v>135.69999999999999</v>
      </c>
      <c r="I172" s="14">
        <v>131</v>
      </c>
      <c r="J172" s="14">
        <v>1035.9000000000001</v>
      </c>
    </row>
    <row r="173" spans="1:10" x14ac:dyDescent="0.3">
      <c r="A173" s="13" t="s">
        <v>30</v>
      </c>
      <c r="B173" s="14">
        <v>2017</v>
      </c>
      <c r="C173" s="14" t="s">
        <v>207</v>
      </c>
      <c r="D173" s="14" t="str">
        <f t="shared" si="2"/>
        <v>Oct-17</v>
      </c>
      <c r="E173" s="14">
        <v>1790.8999999999999</v>
      </c>
      <c r="F173" s="14">
        <v>150.5</v>
      </c>
      <c r="G173" s="14">
        <v>433.99999999999994</v>
      </c>
      <c r="H173" s="14" t="s">
        <v>48</v>
      </c>
      <c r="I173" s="14">
        <v>138.1</v>
      </c>
      <c r="J173" s="14">
        <v>1063.0999999999999</v>
      </c>
    </row>
    <row r="174" spans="1:10" x14ac:dyDescent="0.3">
      <c r="A174" s="13" t="s">
        <v>54</v>
      </c>
      <c r="B174" s="14">
        <v>2017</v>
      </c>
      <c r="C174" s="14" t="s">
        <v>207</v>
      </c>
      <c r="D174" s="14" t="str">
        <f t="shared" si="2"/>
        <v>Oct-17</v>
      </c>
      <c r="E174" s="14">
        <v>1765.6999999999998</v>
      </c>
      <c r="F174" s="14">
        <v>154.6</v>
      </c>
      <c r="G174" s="14">
        <v>391.5</v>
      </c>
      <c r="H174" s="14">
        <v>137.30000000000001</v>
      </c>
      <c r="I174" s="14">
        <v>122.6</v>
      </c>
      <c r="J174" s="14">
        <v>1013.6</v>
      </c>
    </row>
    <row r="175" spans="1:10" x14ac:dyDescent="0.3">
      <c r="A175" s="13" t="s">
        <v>73</v>
      </c>
      <c r="B175" s="14">
        <v>2017</v>
      </c>
      <c r="C175" s="14" t="s">
        <v>207</v>
      </c>
      <c r="D175" s="14" t="str">
        <f t="shared" si="2"/>
        <v>Oct-17</v>
      </c>
      <c r="E175" s="14">
        <v>1779.6999999999998</v>
      </c>
      <c r="F175" s="14">
        <v>151.6</v>
      </c>
      <c r="G175" s="14">
        <v>416.90000000000003</v>
      </c>
      <c r="H175" s="14">
        <v>137.30000000000001</v>
      </c>
      <c r="I175" s="14">
        <v>132.19999999999999</v>
      </c>
      <c r="J175" s="14">
        <v>1039</v>
      </c>
    </row>
    <row r="176" spans="1:10" x14ac:dyDescent="0.3">
      <c r="A176" s="13" t="s">
        <v>30</v>
      </c>
      <c r="B176" s="14">
        <v>2017</v>
      </c>
      <c r="C176" s="14" t="s">
        <v>233</v>
      </c>
      <c r="D176" s="14" t="str">
        <f t="shared" si="2"/>
        <v>Nov-17</v>
      </c>
      <c r="E176" s="14">
        <v>1817.7000000000003</v>
      </c>
      <c r="F176" s="14">
        <v>152.1</v>
      </c>
      <c r="G176" s="14">
        <v>437</v>
      </c>
      <c r="H176" s="14" t="s">
        <v>48</v>
      </c>
      <c r="I176" s="14">
        <v>141.1</v>
      </c>
      <c r="J176" s="14">
        <v>1071.8</v>
      </c>
    </row>
    <row r="177" spans="1:10" x14ac:dyDescent="0.3">
      <c r="A177" s="13" t="s">
        <v>54</v>
      </c>
      <c r="B177" s="14">
        <v>2017</v>
      </c>
      <c r="C177" s="14" t="s">
        <v>233</v>
      </c>
      <c r="D177" s="14" t="str">
        <f t="shared" si="2"/>
        <v>Nov-17</v>
      </c>
      <c r="E177" s="14">
        <v>1796.7</v>
      </c>
      <c r="F177" s="14">
        <v>156.19999999999999</v>
      </c>
      <c r="G177" s="14">
        <v>393.9</v>
      </c>
      <c r="H177" s="14">
        <v>138.6</v>
      </c>
      <c r="I177" s="14">
        <v>125.7</v>
      </c>
      <c r="J177" s="14">
        <v>1017.8</v>
      </c>
    </row>
    <row r="178" spans="1:10" x14ac:dyDescent="0.3">
      <c r="A178" s="13" t="s">
        <v>73</v>
      </c>
      <c r="B178" s="14">
        <v>2017</v>
      </c>
      <c r="C178" s="14" t="s">
        <v>233</v>
      </c>
      <c r="D178" s="14" t="str">
        <f t="shared" si="2"/>
        <v>Nov-17</v>
      </c>
      <c r="E178" s="14">
        <v>1808.2</v>
      </c>
      <c r="F178" s="14">
        <v>153.19999999999999</v>
      </c>
      <c r="G178" s="14">
        <v>419.6</v>
      </c>
      <c r="H178" s="14">
        <v>138.6</v>
      </c>
      <c r="I178" s="14">
        <v>135.30000000000001</v>
      </c>
      <c r="J178" s="14">
        <v>1045.5999999999999</v>
      </c>
    </row>
    <row r="179" spans="1:10" x14ac:dyDescent="0.3">
      <c r="A179" s="13" t="s">
        <v>30</v>
      </c>
      <c r="B179" s="14">
        <v>2017</v>
      </c>
      <c r="C179" s="14" t="s">
        <v>242</v>
      </c>
      <c r="D179" s="14" t="str">
        <f t="shared" si="2"/>
        <v>Dec-17</v>
      </c>
      <c r="E179" s="14">
        <v>1813.6000000000001</v>
      </c>
      <c r="F179" s="14">
        <v>153.19999999999999</v>
      </c>
      <c r="G179" s="14">
        <v>437.09999999999997</v>
      </c>
      <c r="H179" s="14" t="s">
        <v>48</v>
      </c>
      <c r="I179" s="14">
        <v>142.6</v>
      </c>
      <c r="J179" s="14">
        <v>1071.5999999999999</v>
      </c>
    </row>
    <row r="180" spans="1:10" x14ac:dyDescent="0.3">
      <c r="A180" s="13" t="s">
        <v>54</v>
      </c>
      <c r="B180" s="14">
        <v>2017</v>
      </c>
      <c r="C180" s="14" t="s">
        <v>242</v>
      </c>
      <c r="D180" s="14" t="str">
        <f t="shared" si="2"/>
        <v>Dec-17</v>
      </c>
      <c r="E180" s="14">
        <v>1767.5</v>
      </c>
      <c r="F180" s="14">
        <v>157</v>
      </c>
      <c r="G180" s="14">
        <v>395.2</v>
      </c>
      <c r="H180" s="14">
        <v>139.1</v>
      </c>
      <c r="I180" s="14">
        <v>126.8</v>
      </c>
      <c r="J180" s="14">
        <v>1018.9</v>
      </c>
    </row>
    <row r="181" spans="1:10" x14ac:dyDescent="0.3">
      <c r="A181" s="13" t="s">
        <v>73</v>
      </c>
      <c r="B181" s="14">
        <v>2017</v>
      </c>
      <c r="C181" s="14" t="s">
        <v>242</v>
      </c>
      <c r="D181" s="14" t="str">
        <f t="shared" si="2"/>
        <v>Dec-17</v>
      </c>
      <c r="E181" s="14">
        <v>1794.9999999999998</v>
      </c>
      <c r="F181" s="14">
        <v>154.19999999999999</v>
      </c>
      <c r="G181" s="14">
        <v>420.2</v>
      </c>
      <c r="H181" s="14">
        <v>139.1</v>
      </c>
      <c r="I181" s="14">
        <v>136.6</v>
      </c>
      <c r="J181" s="14">
        <v>1046.0999999999999</v>
      </c>
    </row>
    <row r="182" spans="1:10" x14ac:dyDescent="0.3">
      <c r="A182" s="13" t="s">
        <v>30</v>
      </c>
      <c r="B182" s="14">
        <v>2018</v>
      </c>
      <c r="C182" s="14" t="s">
        <v>31</v>
      </c>
      <c r="D182" s="14" t="str">
        <f t="shared" si="2"/>
        <v>Jan-18</v>
      </c>
      <c r="E182" s="14">
        <v>1800.7</v>
      </c>
      <c r="F182" s="14">
        <v>153.6</v>
      </c>
      <c r="G182" s="14">
        <v>438.1</v>
      </c>
      <c r="H182" s="14" t="s">
        <v>48</v>
      </c>
      <c r="I182" s="14">
        <v>142.30000000000001</v>
      </c>
      <c r="J182" s="14">
        <v>1074.5999999999999</v>
      </c>
    </row>
    <row r="183" spans="1:10" x14ac:dyDescent="0.3">
      <c r="A183" s="13" t="s">
        <v>54</v>
      </c>
      <c r="B183" s="14">
        <v>2018</v>
      </c>
      <c r="C183" s="14" t="s">
        <v>31</v>
      </c>
      <c r="D183" s="14" t="str">
        <f t="shared" si="2"/>
        <v>Jan-18</v>
      </c>
      <c r="E183" s="14">
        <v>1748.3000000000002</v>
      </c>
      <c r="F183" s="14">
        <v>157.69999999999999</v>
      </c>
      <c r="G183" s="14">
        <v>396.29999999999995</v>
      </c>
      <c r="H183" s="14">
        <v>140.4</v>
      </c>
      <c r="I183" s="14">
        <v>127.3</v>
      </c>
      <c r="J183" s="14">
        <v>1023.5</v>
      </c>
    </row>
    <row r="184" spans="1:10" x14ac:dyDescent="0.3">
      <c r="A184" s="13" t="s">
        <v>73</v>
      </c>
      <c r="B184" s="14">
        <v>2018</v>
      </c>
      <c r="C184" s="14" t="s">
        <v>31</v>
      </c>
      <c r="D184" s="14" t="str">
        <f t="shared" si="2"/>
        <v>Jan-18</v>
      </c>
      <c r="E184" s="14">
        <v>1779.9</v>
      </c>
      <c r="F184" s="14">
        <v>154.69999999999999</v>
      </c>
      <c r="G184" s="14">
        <v>421.3</v>
      </c>
      <c r="H184" s="14">
        <v>140.4</v>
      </c>
      <c r="I184" s="14">
        <v>136.6</v>
      </c>
      <c r="J184" s="14">
        <v>1049.5</v>
      </c>
    </row>
    <row r="185" spans="1:10" x14ac:dyDescent="0.3">
      <c r="A185" s="13" t="s">
        <v>30</v>
      </c>
      <c r="B185" s="14">
        <v>2018</v>
      </c>
      <c r="C185" s="14" t="s">
        <v>85</v>
      </c>
      <c r="D185" s="14" t="str">
        <f t="shared" si="2"/>
        <v>Feb-18</v>
      </c>
      <c r="E185" s="14">
        <v>1781.5</v>
      </c>
      <c r="F185" s="14">
        <v>153.30000000000001</v>
      </c>
      <c r="G185" s="14">
        <v>438.90000000000003</v>
      </c>
      <c r="H185" s="14" t="s">
        <v>48</v>
      </c>
      <c r="I185" s="14">
        <v>142.4</v>
      </c>
      <c r="J185" s="14">
        <v>1075</v>
      </c>
    </row>
    <row r="186" spans="1:10" x14ac:dyDescent="0.3">
      <c r="A186" s="13" t="s">
        <v>54</v>
      </c>
      <c r="B186" s="14">
        <v>2018</v>
      </c>
      <c r="C186" s="14" t="s">
        <v>85</v>
      </c>
      <c r="D186" s="14" t="str">
        <f t="shared" si="2"/>
        <v>Feb-18</v>
      </c>
      <c r="E186" s="14">
        <v>1727.9</v>
      </c>
      <c r="F186" s="14">
        <v>159.30000000000001</v>
      </c>
      <c r="G186" s="14">
        <v>397.09999999999997</v>
      </c>
      <c r="H186" s="14">
        <v>141.30000000000001</v>
      </c>
      <c r="I186" s="14">
        <v>127.3</v>
      </c>
      <c r="J186" s="14">
        <v>1027.5</v>
      </c>
    </row>
    <row r="187" spans="1:10" x14ac:dyDescent="0.3">
      <c r="A187" s="13" t="s">
        <v>73</v>
      </c>
      <c r="B187" s="14">
        <v>2018</v>
      </c>
      <c r="C187" s="14" t="s">
        <v>85</v>
      </c>
      <c r="D187" s="14" t="str">
        <f t="shared" si="2"/>
        <v>Feb-18</v>
      </c>
      <c r="E187" s="14">
        <v>1760.3999999999996</v>
      </c>
      <c r="F187" s="14">
        <v>154.9</v>
      </c>
      <c r="G187" s="14">
        <v>422</v>
      </c>
      <c r="H187" s="14">
        <v>141.30000000000001</v>
      </c>
      <c r="I187" s="14">
        <v>136.69999999999999</v>
      </c>
      <c r="J187" s="14">
        <v>1051.8000000000002</v>
      </c>
    </row>
    <row r="188" spans="1:10" x14ac:dyDescent="0.3">
      <c r="A188" s="13" t="s">
        <v>30</v>
      </c>
      <c r="B188" s="14">
        <v>2018</v>
      </c>
      <c r="C188" s="14" t="s">
        <v>107</v>
      </c>
      <c r="D188" s="14" t="str">
        <f t="shared" si="2"/>
        <v>Mar-18</v>
      </c>
      <c r="E188" s="14">
        <v>1781.9999999999998</v>
      </c>
      <c r="F188" s="14">
        <v>155.1</v>
      </c>
      <c r="G188" s="14">
        <v>440.5</v>
      </c>
      <c r="H188" s="14" t="s">
        <v>48</v>
      </c>
      <c r="I188" s="14">
        <v>142.6</v>
      </c>
      <c r="J188" s="14">
        <v>1080.3</v>
      </c>
    </row>
    <row r="189" spans="1:10" x14ac:dyDescent="0.3">
      <c r="A189" s="13" t="s">
        <v>54</v>
      </c>
      <c r="B189" s="14">
        <v>2018</v>
      </c>
      <c r="C189" s="14" t="s">
        <v>107</v>
      </c>
      <c r="D189" s="14" t="str">
        <f t="shared" si="2"/>
        <v>Mar-18</v>
      </c>
      <c r="E189" s="14">
        <v>1715.5</v>
      </c>
      <c r="F189" s="14">
        <v>159.69999999999999</v>
      </c>
      <c r="G189" s="14">
        <v>398.59999999999997</v>
      </c>
      <c r="H189" s="14">
        <v>142</v>
      </c>
      <c r="I189" s="14">
        <v>126.4</v>
      </c>
      <c r="J189" s="14">
        <v>1031.5</v>
      </c>
    </row>
    <row r="190" spans="1:10" x14ac:dyDescent="0.3">
      <c r="A190" s="13" t="s">
        <v>73</v>
      </c>
      <c r="B190" s="14">
        <v>2018</v>
      </c>
      <c r="C190" s="14" t="s">
        <v>107</v>
      </c>
      <c r="D190" s="14" t="str">
        <f t="shared" si="2"/>
        <v>Mar-18</v>
      </c>
      <c r="E190" s="14">
        <v>1756</v>
      </c>
      <c r="F190" s="14">
        <v>156.30000000000001</v>
      </c>
      <c r="G190" s="14">
        <v>423.6</v>
      </c>
      <c r="H190" s="14">
        <v>142</v>
      </c>
      <c r="I190" s="14">
        <v>136.5</v>
      </c>
      <c r="J190" s="14">
        <v>1056.0999999999999</v>
      </c>
    </row>
    <row r="191" spans="1:10" x14ac:dyDescent="0.3">
      <c r="A191" s="13" t="s">
        <v>30</v>
      </c>
      <c r="B191" s="14">
        <v>2018</v>
      </c>
      <c r="C191" s="14" t="s">
        <v>123</v>
      </c>
      <c r="D191" s="14" t="str">
        <f t="shared" si="2"/>
        <v>Apr-18</v>
      </c>
      <c r="E191" s="14">
        <v>1780</v>
      </c>
      <c r="F191" s="14">
        <v>156.1</v>
      </c>
      <c r="G191" s="14">
        <v>442.5</v>
      </c>
      <c r="H191" s="14" t="s">
        <v>48</v>
      </c>
      <c r="I191" s="14">
        <v>143.80000000000001</v>
      </c>
      <c r="J191" s="14">
        <v>1087.1999999999998</v>
      </c>
    </row>
    <row r="192" spans="1:10" x14ac:dyDescent="0.3">
      <c r="A192" s="13" t="s">
        <v>54</v>
      </c>
      <c r="B192" s="14">
        <v>2018</v>
      </c>
      <c r="C192" s="14" t="s">
        <v>123</v>
      </c>
      <c r="D192" s="14" t="str">
        <f t="shared" si="2"/>
        <v>Apr-18</v>
      </c>
      <c r="E192" s="14">
        <v>1720.0000000000002</v>
      </c>
      <c r="F192" s="14">
        <v>159.19999999999999</v>
      </c>
      <c r="G192" s="14">
        <v>401.40000000000003</v>
      </c>
      <c r="H192" s="14">
        <v>142.9</v>
      </c>
      <c r="I192" s="14">
        <v>124.6</v>
      </c>
      <c r="J192" s="14">
        <v>1039.8999999999999</v>
      </c>
    </row>
    <row r="193" spans="1:10" x14ac:dyDescent="0.3">
      <c r="A193" s="13" t="s">
        <v>73</v>
      </c>
      <c r="B193" s="14">
        <v>2018</v>
      </c>
      <c r="C193" s="14" t="s">
        <v>123</v>
      </c>
      <c r="D193" s="14" t="str">
        <f t="shared" si="2"/>
        <v>Apr-18</v>
      </c>
      <c r="E193" s="14">
        <v>1757.1000000000001</v>
      </c>
      <c r="F193" s="14">
        <v>156.9</v>
      </c>
      <c r="G193" s="14">
        <v>426</v>
      </c>
      <c r="H193" s="14">
        <v>142.9</v>
      </c>
      <c r="I193" s="14">
        <v>136.5</v>
      </c>
      <c r="J193" s="14">
        <v>1063.9999999999998</v>
      </c>
    </row>
    <row r="194" spans="1:10" x14ac:dyDescent="0.3">
      <c r="A194" s="13" t="s">
        <v>30</v>
      </c>
      <c r="B194" s="14">
        <v>2018</v>
      </c>
      <c r="C194" s="14" t="s">
        <v>136</v>
      </c>
      <c r="D194" s="14" t="str">
        <f t="shared" si="2"/>
        <v>May-18</v>
      </c>
      <c r="E194" s="14">
        <v>1782.4</v>
      </c>
      <c r="F194" s="14">
        <v>157</v>
      </c>
      <c r="G194" s="14">
        <v>444.7</v>
      </c>
      <c r="H194" s="14" t="s">
        <v>48</v>
      </c>
      <c r="I194" s="14">
        <v>144.30000000000001</v>
      </c>
      <c r="J194" s="14">
        <v>1093.9000000000001</v>
      </c>
    </row>
    <row r="195" spans="1:10" x14ac:dyDescent="0.3">
      <c r="A195" s="13" t="s">
        <v>54</v>
      </c>
      <c r="B195" s="14">
        <v>2018</v>
      </c>
      <c r="C195" s="14" t="s">
        <v>136</v>
      </c>
      <c r="D195" s="14" t="str">
        <f t="shared" ref="D195:D258" si="3">_xlfn.CONCAT(LEFT(C195,3),"-",RIGHT(B195,2))</f>
        <v>May-18</v>
      </c>
      <c r="E195" s="14">
        <v>1722.8999999999999</v>
      </c>
      <c r="F195" s="14">
        <v>160.30000000000001</v>
      </c>
      <c r="G195" s="14">
        <v>403.5</v>
      </c>
      <c r="H195" s="14">
        <v>143.19999999999999</v>
      </c>
      <c r="I195" s="14">
        <v>124.7</v>
      </c>
      <c r="J195" s="14">
        <v>1045.0999999999999</v>
      </c>
    </row>
    <row r="196" spans="1:10" x14ac:dyDescent="0.3">
      <c r="A196" s="13" t="s">
        <v>73</v>
      </c>
      <c r="B196" s="14">
        <v>2018</v>
      </c>
      <c r="C196" s="14" t="s">
        <v>136</v>
      </c>
      <c r="D196" s="14" t="str">
        <f t="shared" si="3"/>
        <v>May-18</v>
      </c>
      <c r="E196" s="14">
        <v>1759.8</v>
      </c>
      <c r="F196" s="14">
        <v>157.9</v>
      </c>
      <c r="G196" s="14">
        <v>428.09999999999997</v>
      </c>
      <c r="H196" s="14">
        <v>143.19999999999999</v>
      </c>
      <c r="I196" s="14">
        <v>136.9</v>
      </c>
      <c r="J196" s="14">
        <v>1070</v>
      </c>
    </row>
    <row r="197" spans="1:10" x14ac:dyDescent="0.3">
      <c r="A197" s="13" t="s">
        <v>30</v>
      </c>
      <c r="B197" s="14">
        <v>2018</v>
      </c>
      <c r="C197" s="14" t="s">
        <v>146</v>
      </c>
      <c r="D197" s="14" t="str">
        <f t="shared" si="3"/>
        <v>Jun-18</v>
      </c>
      <c r="E197" s="14">
        <v>1790.2999999999997</v>
      </c>
      <c r="F197" s="14">
        <v>157.30000000000001</v>
      </c>
      <c r="G197" s="14">
        <v>446.3</v>
      </c>
      <c r="H197" s="14" t="s">
        <v>48</v>
      </c>
      <c r="I197" s="14">
        <v>145.1</v>
      </c>
      <c r="J197" s="14">
        <v>1098.4000000000001</v>
      </c>
    </row>
    <row r="198" spans="1:10" x14ac:dyDescent="0.3">
      <c r="A198" s="13" t="s">
        <v>54</v>
      </c>
      <c r="B198" s="14">
        <v>2018</v>
      </c>
      <c r="C198" s="14" t="s">
        <v>146</v>
      </c>
      <c r="D198" s="14" t="str">
        <f t="shared" si="3"/>
        <v>Jun-18</v>
      </c>
      <c r="E198" s="14">
        <v>1747.3000000000002</v>
      </c>
      <c r="F198" s="14">
        <v>161</v>
      </c>
      <c r="G198" s="14">
        <v>405</v>
      </c>
      <c r="H198" s="14">
        <v>142.5</v>
      </c>
      <c r="I198" s="14">
        <v>126.5</v>
      </c>
      <c r="J198" s="14">
        <v>1049.7</v>
      </c>
    </row>
    <row r="199" spans="1:10" x14ac:dyDescent="0.3">
      <c r="A199" s="13" t="s">
        <v>73</v>
      </c>
      <c r="B199" s="14">
        <v>2018</v>
      </c>
      <c r="C199" s="14" t="s">
        <v>146</v>
      </c>
      <c r="D199" s="14" t="str">
        <f t="shared" si="3"/>
        <v>Jun-18</v>
      </c>
      <c r="E199" s="14">
        <v>1774.1000000000001</v>
      </c>
      <c r="F199" s="14">
        <v>158.30000000000001</v>
      </c>
      <c r="G199" s="14">
        <v>429.7</v>
      </c>
      <c r="H199" s="14">
        <v>142.5</v>
      </c>
      <c r="I199" s="14">
        <v>138.1</v>
      </c>
      <c r="J199" s="14">
        <v>1074.4000000000001</v>
      </c>
    </row>
    <row r="200" spans="1:10" x14ac:dyDescent="0.3">
      <c r="A200" s="13" t="s">
        <v>30</v>
      </c>
      <c r="B200" s="14">
        <v>2018</v>
      </c>
      <c r="C200" s="14" t="s">
        <v>163</v>
      </c>
      <c r="D200" s="14" t="str">
        <f t="shared" si="3"/>
        <v>Jul-18</v>
      </c>
      <c r="E200" s="14">
        <v>1810.5000000000002</v>
      </c>
      <c r="F200" s="14">
        <v>156.1</v>
      </c>
      <c r="G200" s="14">
        <v>447.20000000000005</v>
      </c>
      <c r="H200" s="14" t="s">
        <v>48</v>
      </c>
      <c r="I200" s="14">
        <v>146.80000000000001</v>
      </c>
      <c r="J200" s="14">
        <v>1103</v>
      </c>
    </row>
    <row r="201" spans="1:10" x14ac:dyDescent="0.3">
      <c r="A201" s="13" t="s">
        <v>54</v>
      </c>
      <c r="B201" s="14">
        <v>2018</v>
      </c>
      <c r="C201" s="14" t="s">
        <v>163</v>
      </c>
      <c r="D201" s="14" t="str">
        <f t="shared" si="3"/>
        <v>Jul-18</v>
      </c>
      <c r="E201" s="14">
        <v>1771.1</v>
      </c>
      <c r="F201" s="14">
        <v>161.4</v>
      </c>
      <c r="G201" s="14">
        <v>406.4</v>
      </c>
      <c r="H201" s="14">
        <v>143.6</v>
      </c>
      <c r="I201" s="14">
        <v>128.1</v>
      </c>
      <c r="J201" s="14">
        <v>1056.2</v>
      </c>
    </row>
    <row r="202" spans="1:10" x14ac:dyDescent="0.3">
      <c r="A202" s="13" t="s">
        <v>73</v>
      </c>
      <c r="B202" s="14">
        <v>2018</v>
      </c>
      <c r="C202" s="14" t="s">
        <v>163</v>
      </c>
      <c r="D202" s="14" t="str">
        <f t="shared" si="3"/>
        <v>Jul-18</v>
      </c>
      <c r="E202" s="14">
        <v>1795.3</v>
      </c>
      <c r="F202" s="14">
        <v>157.5</v>
      </c>
      <c r="G202" s="14">
        <v>430.80000000000007</v>
      </c>
      <c r="H202" s="14">
        <v>143.6</v>
      </c>
      <c r="I202" s="14">
        <v>139.69999999999999</v>
      </c>
      <c r="J202" s="14">
        <v>1080.0999999999999</v>
      </c>
    </row>
    <row r="203" spans="1:10" x14ac:dyDescent="0.3">
      <c r="A203" s="13" t="s">
        <v>30</v>
      </c>
      <c r="B203" s="14">
        <v>2018</v>
      </c>
      <c r="C203" s="14" t="s">
        <v>182</v>
      </c>
      <c r="D203" s="14" t="str">
        <f t="shared" si="3"/>
        <v>Aug-18</v>
      </c>
      <c r="E203" s="14">
        <v>1818.8</v>
      </c>
      <c r="F203" s="14">
        <v>156.4</v>
      </c>
      <c r="G203" s="14">
        <v>449.2</v>
      </c>
      <c r="H203" s="14" t="s">
        <v>48</v>
      </c>
      <c r="I203" s="14">
        <v>147.69999999999999</v>
      </c>
      <c r="J203" s="14">
        <v>1107.4000000000001</v>
      </c>
    </row>
    <row r="204" spans="1:10" x14ac:dyDescent="0.3">
      <c r="A204" s="13" t="s">
        <v>54</v>
      </c>
      <c r="B204" s="14">
        <v>2018</v>
      </c>
      <c r="C204" s="14" t="s">
        <v>182</v>
      </c>
      <c r="D204" s="14" t="str">
        <f t="shared" si="3"/>
        <v>Aug-18</v>
      </c>
      <c r="E204" s="14">
        <v>1767.6</v>
      </c>
      <c r="F204" s="14">
        <v>162.1</v>
      </c>
      <c r="G204" s="14">
        <v>407.3</v>
      </c>
      <c r="H204" s="14">
        <v>144.6</v>
      </c>
      <c r="I204" s="14">
        <v>129.80000000000001</v>
      </c>
      <c r="J204" s="14">
        <v>1062.3999999999999</v>
      </c>
    </row>
    <row r="205" spans="1:10" x14ac:dyDescent="0.3">
      <c r="A205" s="13" t="s">
        <v>73</v>
      </c>
      <c r="B205" s="14">
        <v>2018</v>
      </c>
      <c r="C205" s="14" t="s">
        <v>182</v>
      </c>
      <c r="D205" s="14" t="str">
        <f t="shared" si="3"/>
        <v>Aug-18</v>
      </c>
      <c r="E205" s="14">
        <v>1798.7000000000003</v>
      </c>
      <c r="F205" s="14">
        <v>157.9</v>
      </c>
      <c r="G205" s="14">
        <v>432.20000000000005</v>
      </c>
      <c r="H205" s="14">
        <v>144.6</v>
      </c>
      <c r="I205" s="14">
        <v>140.9</v>
      </c>
      <c r="J205" s="14">
        <v>1085.4000000000001</v>
      </c>
    </row>
    <row r="206" spans="1:10" x14ac:dyDescent="0.3">
      <c r="A206" s="13" t="s">
        <v>30</v>
      </c>
      <c r="B206" s="14">
        <v>2018</v>
      </c>
      <c r="C206" s="14" t="s">
        <v>197</v>
      </c>
      <c r="D206" s="14" t="str">
        <f t="shared" si="3"/>
        <v>Sep-18</v>
      </c>
      <c r="E206" s="14">
        <v>1799.8000000000002</v>
      </c>
      <c r="F206" s="14">
        <v>157.69999999999999</v>
      </c>
      <c r="G206" s="14">
        <v>449.5</v>
      </c>
      <c r="H206" s="14" t="s">
        <v>48</v>
      </c>
      <c r="I206" s="14">
        <v>149</v>
      </c>
      <c r="J206" s="14">
        <v>1113</v>
      </c>
    </row>
    <row r="207" spans="1:10" x14ac:dyDescent="0.3">
      <c r="A207" s="13" t="s">
        <v>54</v>
      </c>
      <c r="B207" s="14">
        <v>2018</v>
      </c>
      <c r="C207" s="14" t="s">
        <v>197</v>
      </c>
      <c r="D207" s="14" t="str">
        <f t="shared" si="3"/>
        <v>Sep-18</v>
      </c>
      <c r="E207" s="14">
        <v>1748.4</v>
      </c>
      <c r="F207" s="14">
        <v>163.30000000000001</v>
      </c>
      <c r="G207" s="14">
        <v>409.20000000000005</v>
      </c>
      <c r="H207" s="14">
        <v>145.30000000000001</v>
      </c>
      <c r="I207" s="14">
        <v>131.19999999999999</v>
      </c>
      <c r="J207" s="14">
        <v>1067.8</v>
      </c>
    </row>
    <row r="208" spans="1:10" x14ac:dyDescent="0.3">
      <c r="A208" s="13" t="s">
        <v>73</v>
      </c>
      <c r="B208" s="14">
        <v>2018</v>
      </c>
      <c r="C208" s="14" t="s">
        <v>197</v>
      </c>
      <c r="D208" s="14" t="str">
        <f t="shared" si="3"/>
        <v>Sep-18</v>
      </c>
      <c r="E208" s="14">
        <v>1779.5</v>
      </c>
      <c r="F208" s="14">
        <v>159.19999999999999</v>
      </c>
      <c r="G208" s="14">
        <v>433.29999999999995</v>
      </c>
      <c r="H208" s="14">
        <v>145.30000000000001</v>
      </c>
      <c r="I208" s="14">
        <v>142.30000000000001</v>
      </c>
      <c r="J208" s="14">
        <v>1090.5999999999999</v>
      </c>
    </row>
    <row r="209" spans="1:10" x14ac:dyDescent="0.3">
      <c r="A209" s="13" t="s">
        <v>30</v>
      </c>
      <c r="B209" s="14">
        <v>2018</v>
      </c>
      <c r="C209" s="14" t="s">
        <v>207</v>
      </c>
      <c r="D209" s="14" t="str">
        <f t="shared" si="3"/>
        <v>Oct-18</v>
      </c>
      <c r="E209" s="14">
        <v>1782.2</v>
      </c>
      <c r="F209" s="14">
        <v>159.6</v>
      </c>
      <c r="G209" s="14">
        <v>445</v>
      </c>
      <c r="H209" s="14" t="s">
        <v>48</v>
      </c>
      <c r="I209" s="14">
        <v>149.69999999999999</v>
      </c>
      <c r="J209" s="14">
        <v>1127.6000000000001</v>
      </c>
    </row>
    <row r="210" spans="1:10" x14ac:dyDescent="0.3">
      <c r="A210" s="13" t="s">
        <v>54</v>
      </c>
      <c r="B210" s="14">
        <v>2018</v>
      </c>
      <c r="C210" s="14" t="s">
        <v>207</v>
      </c>
      <c r="D210" s="14" t="str">
        <f t="shared" si="3"/>
        <v>Oct-18</v>
      </c>
      <c r="E210" s="14">
        <v>1754.1</v>
      </c>
      <c r="F210" s="14">
        <v>164</v>
      </c>
      <c r="G210" s="14">
        <v>411</v>
      </c>
      <c r="H210" s="14">
        <v>146.30000000000001</v>
      </c>
      <c r="I210" s="14">
        <v>133.4</v>
      </c>
      <c r="J210" s="14">
        <v>1072.5999999999999</v>
      </c>
    </row>
    <row r="211" spans="1:10" x14ac:dyDescent="0.3">
      <c r="A211" s="13" t="s">
        <v>73</v>
      </c>
      <c r="B211" s="14">
        <v>2018</v>
      </c>
      <c r="C211" s="14" t="s">
        <v>207</v>
      </c>
      <c r="D211" s="14" t="str">
        <f t="shared" si="3"/>
        <v>Oct-18</v>
      </c>
      <c r="E211" s="14">
        <v>1776.2</v>
      </c>
      <c r="F211" s="14">
        <v>162.6</v>
      </c>
      <c r="G211" s="14">
        <v>434</v>
      </c>
      <c r="H211" s="14">
        <v>146.9</v>
      </c>
      <c r="I211" s="14">
        <v>145.30000000000001</v>
      </c>
      <c r="J211" s="14">
        <v>1103.1999999999998</v>
      </c>
    </row>
    <row r="212" spans="1:10" x14ac:dyDescent="0.3">
      <c r="A212" s="13" t="s">
        <v>30</v>
      </c>
      <c r="B212" s="14">
        <v>2018</v>
      </c>
      <c r="C212" s="14" t="s">
        <v>233</v>
      </c>
      <c r="D212" s="14" t="str">
        <f t="shared" si="3"/>
        <v>Nov-18</v>
      </c>
      <c r="E212" s="14">
        <v>1787.4999999999995</v>
      </c>
      <c r="F212" s="14">
        <v>161.9</v>
      </c>
      <c r="G212" s="14">
        <v>448</v>
      </c>
      <c r="H212" s="14" t="s">
        <v>48</v>
      </c>
      <c r="I212" s="14">
        <v>150.30000000000001</v>
      </c>
      <c r="J212" s="14">
        <v>1132.6000000000001</v>
      </c>
    </row>
    <row r="213" spans="1:10" x14ac:dyDescent="0.3">
      <c r="A213" s="13" t="s">
        <v>54</v>
      </c>
      <c r="B213" s="14">
        <v>2018</v>
      </c>
      <c r="C213" s="14" t="s">
        <v>233</v>
      </c>
      <c r="D213" s="14" t="str">
        <f t="shared" si="3"/>
        <v>Nov-18</v>
      </c>
      <c r="E213" s="14">
        <v>1757.4999999999998</v>
      </c>
      <c r="F213" s="14">
        <v>164.4</v>
      </c>
      <c r="G213" s="14">
        <v>413.1</v>
      </c>
      <c r="H213" s="14">
        <v>146.9</v>
      </c>
      <c r="I213" s="14">
        <v>136.69999999999999</v>
      </c>
      <c r="J213" s="14">
        <v>1072.9000000000001</v>
      </c>
    </row>
    <row r="214" spans="1:10" x14ac:dyDescent="0.3">
      <c r="A214" s="13" t="s">
        <v>73</v>
      </c>
      <c r="B214" s="14">
        <v>2018</v>
      </c>
      <c r="C214" s="14" t="s">
        <v>233</v>
      </c>
      <c r="D214" s="14" t="str">
        <f t="shared" si="3"/>
        <v>Nov-18</v>
      </c>
      <c r="E214" s="14">
        <v>1775.7000000000003</v>
      </c>
      <c r="F214" s="14">
        <v>162.6</v>
      </c>
      <c r="G214" s="14">
        <v>433.8</v>
      </c>
      <c r="H214" s="14">
        <v>146.9</v>
      </c>
      <c r="I214" s="14">
        <v>145.1</v>
      </c>
      <c r="J214" s="14">
        <v>1103.1999999999998</v>
      </c>
    </row>
    <row r="215" spans="1:10" x14ac:dyDescent="0.3">
      <c r="A215" s="13" t="s">
        <v>30</v>
      </c>
      <c r="B215" s="14">
        <v>2018</v>
      </c>
      <c r="C215" s="14" t="s">
        <v>242</v>
      </c>
      <c r="D215" s="14" t="str">
        <f t="shared" si="3"/>
        <v>Dec-18</v>
      </c>
      <c r="E215" s="14">
        <v>1773.1000000000001</v>
      </c>
      <c r="F215" s="14">
        <v>162.4</v>
      </c>
      <c r="G215" s="14">
        <v>448.3</v>
      </c>
      <c r="H215" s="14" t="s">
        <v>48</v>
      </c>
      <c r="I215" s="14">
        <v>149</v>
      </c>
      <c r="J215" s="14">
        <v>1143.0999999999999</v>
      </c>
    </row>
    <row r="216" spans="1:10" x14ac:dyDescent="0.3">
      <c r="A216" s="13" t="s">
        <v>54</v>
      </c>
      <c r="B216" s="14">
        <v>2018</v>
      </c>
      <c r="C216" s="14" t="s">
        <v>242</v>
      </c>
      <c r="D216" s="14" t="str">
        <f t="shared" si="3"/>
        <v>Dec-18</v>
      </c>
      <c r="E216" s="14">
        <v>1746.6</v>
      </c>
      <c r="F216" s="14">
        <v>164.6</v>
      </c>
      <c r="G216" s="14">
        <v>413.8</v>
      </c>
      <c r="H216" s="14">
        <v>146.5</v>
      </c>
      <c r="I216" s="14">
        <v>132.4</v>
      </c>
      <c r="J216" s="14">
        <v>1071</v>
      </c>
    </row>
    <row r="217" spans="1:10" x14ac:dyDescent="0.3">
      <c r="A217" s="13" t="s">
        <v>73</v>
      </c>
      <c r="B217" s="14">
        <v>2018</v>
      </c>
      <c r="C217" s="14" t="s">
        <v>242</v>
      </c>
      <c r="D217" s="14" t="str">
        <f t="shared" si="3"/>
        <v>Dec-18</v>
      </c>
      <c r="E217" s="14">
        <v>1762.7999999999997</v>
      </c>
      <c r="F217" s="14">
        <v>163</v>
      </c>
      <c r="G217" s="14">
        <v>434.3</v>
      </c>
      <c r="H217" s="14">
        <v>146.5</v>
      </c>
      <c r="I217" s="14">
        <v>142.69999999999999</v>
      </c>
      <c r="J217" s="14">
        <v>1107.6999999999998</v>
      </c>
    </row>
    <row r="218" spans="1:10" x14ac:dyDescent="0.3">
      <c r="A218" s="13" t="s">
        <v>30</v>
      </c>
      <c r="B218" s="14">
        <v>2019</v>
      </c>
      <c r="C218" s="14" t="s">
        <v>31</v>
      </c>
      <c r="D218" s="14" t="str">
        <f t="shared" si="3"/>
        <v>Jan-19</v>
      </c>
      <c r="E218" s="14">
        <v>1759.6000000000001</v>
      </c>
      <c r="F218" s="14">
        <v>162.69999999999999</v>
      </c>
      <c r="G218" s="14">
        <v>445.6</v>
      </c>
      <c r="H218" s="14" t="s">
        <v>48</v>
      </c>
      <c r="I218" s="14">
        <v>146.19999999999999</v>
      </c>
      <c r="J218" s="14">
        <v>1142.5999999999999</v>
      </c>
    </row>
    <row r="219" spans="1:10" x14ac:dyDescent="0.3">
      <c r="A219" s="13" t="s">
        <v>54</v>
      </c>
      <c r="B219" s="14">
        <v>2019</v>
      </c>
      <c r="C219" s="14" t="s">
        <v>31</v>
      </c>
      <c r="D219" s="14" t="str">
        <f t="shared" si="3"/>
        <v>Jan-19</v>
      </c>
      <c r="E219" s="14">
        <v>1744.3000000000002</v>
      </c>
      <c r="F219" s="14">
        <v>164.7</v>
      </c>
      <c r="G219" s="14">
        <v>414.5</v>
      </c>
      <c r="H219" s="14">
        <v>147.69999999999999</v>
      </c>
      <c r="I219" s="14">
        <v>128.6</v>
      </c>
      <c r="J219" s="14">
        <v>1072.7</v>
      </c>
    </row>
    <row r="220" spans="1:10" x14ac:dyDescent="0.3">
      <c r="A220" s="13" t="s">
        <v>73</v>
      </c>
      <c r="B220" s="14">
        <v>2019</v>
      </c>
      <c r="C220" s="14" t="s">
        <v>31</v>
      </c>
      <c r="D220" s="14" t="str">
        <f t="shared" si="3"/>
        <v>Jan-19</v>
      </c>
      <c r="E220" s="14">
        <v>1753.3999999999999</v>
      </c>
      <c r="F220" s="14">
        <v>163.19999999999999</v>
      </c>
      <c r="G220" s="14">
        <v>433</v>
      </c>
      <c r="H220" s="14">
        <v>147.69999999999999</v>
      </c>
      <c r="I220" s="14">
        <v>139.5</v>
      </c>
      <c r="J220" s="14">
        <v>1108.2</v>
      </c>
    </row>
    <row r="221" spans="1:10" x14ac:dyDescent="0.3">
      <c r="A221" s="13" t="s">
        <v>30</v>
      </c>
      <c r="B221" s="14">
        <v>2019</v>
      </c>
      <c r="C221" s="14" t="s">
        <v>85</v>
      </c>
      <c r="D221" s="14" t="str">
        <f t="shared" si="3"/>
        <v>Feb-19</v>
      </c>
      <c r="E221" s="14">
        <v>1759.8000000000002</v>
      </c>
      <c r="F221" s="14">
        <v>162.80000000000001</v>
      </c>
      <c r="G221" s="14">
        <v>446.5</v>
      </c>
      <c r="H221" s="14" t="s">
        <v>48</v>
      </c>
      <c r="I221" s="14">
        <v>145.30000000000001</v>
      </c>
      <c r="J221" s="14">
        <v>1146.2</v>
      </c>
    </row>
    <row r="222" spans="1:10" x14ac:dyDescent="0.3">
      <c r="A222" s="13" t="s">
        <v>54</v>
      </c>
      <c r="B222" s="14">
        <v>2019</v>
      </c>
      <c r="C222" s="14" t="s">
        <v>85</v>
      </c>
      <c r="D222" s="14" t="str">
        <f t="shared" si="3"/>
        <v>Feb-19</v>
      </c>
      <c r="E222" s="14">
        <v>1754.4</v>
      </c>
      <c r="F222" s="14">
        <v>164.9</v>
      </c>
      <c r="G222" s="14">
        <v>415.5</v>
      </c>
      <c r="H222" s="14">
        <v>148.5</v>
      </c>
      <c r="I222" s="14">
        <v>127.1</v>
      </c>
      <c r="J222" s="14">
        <v>1077.0999999999999</v>
      </c>
    </row>
    <row r="223" spans="1:10" x14ac:dyDescent="0.3">
      <c r="A223" s="13" t="s">
        <v>73</v>
      </c>
      <c r="B223" s="14">
        <v>2019</v>
      </c>
      <c r="C223" s="14" t="s">
        <v>85</v>
      </c>
      <c r="D223" s="14" t="str">
        <f t="shared" si="3"/>
        <v>Feb-19</v>
      </c>
      <c r="E223" s="14">
        <v>1757.1</v>
      </c>
      <c r="F223" s="14">
        <v>163.4</v>
      </c>
      <c r="G223" s="14">
        <v>433.9</v>
      </c>
      <c r="H223" s="14">
        <v>148.5</v>
      </c>
      <c r="I223" s="14">
        <v>138.4</v>
      </c>
      <c r="J223" s="14">
        <v>1112</v>
      </c>
    </row>
    <row r="224" spans="1:10" x14ac:dyDescent="0.3">
      <c r="A224" s="13" t="s">
        <v>30</v>
      </c>
      <c r="B224" s="14">
        <v>2019</v>
      </c>
      <c r="C224" s="14" t="s">
        <v>107</v>
      </c>
      <c r="D224" s="14" t="str">
        <f t="shared" si="3"/>
        <v>Mar-19</v>
      </c>
      <c r="E224" s="14">
        <v>1761.2000000000003</v>
      </c>
      <c r="F224" s="14">
        <v>162.9</v>
      </c>
      <c r="G224" s="14">
        <v>447</v>
      </c>
      <c r="H224" s="14" t="s">
        <v>48</v>
      </c>
      <c r="I224" s="14">
        <v>146.4</v>
      </c>
      <c r="J224" s="14">
        <v>1147.1999999999998</v>
      </c>
    </row>
    <row r="225" spans="1:10" x14ac:dyDescent="0.3">
      <c r="A225" s="13" t="s">
        <v>54</v>
      </c>
      <c r="B225" s="14">
        <v>2019</v>
      </c>
      <c r="C225" s="14" t="s">
        <v>107</v>
      </c>
      <c r="D225" s="14" t="str">
        <f t="shared" si="3"/>
        <v>Mar-19</v>
      </c>
      <c r="E225" s="14">
        <v>1768.4</v>
      </c>
      <c r="F225" s="14">
        <v>165.3</v>
      </c>
      <c r="G225" s="14">
        <v>416.29999999999995</v>
      </c>
      <c r="H225" s="14">
        <v>149</v>
      </c>
      <c r="I225" s="14">
        <v>128.80000000000001</v>
      </c>
      <c r="J225" s="14">
        <v>1080.3999999999999</v>
      </c>
    </row>
    <row r="226" spans="1:10" x14ac:dyDescent="0.3">
      <c r="A226" s="13" t="s">
        <v>73</v>
      </c>
      <c r="B226" s="14">
        <v>2019</v>
      </c>
      <c r="C226" s="14" t="s">
        <v>107</v>
      </c>
      <c r="D226" s="14" t="str">
        <f t="shared" si="3"/>
        <v>Mar-19</v>
      </c>
      <c r="E226" s="14">
        <v>1762.9</v>
      </c>
      <c r="F226" s="14">
        <v>163.5</v>
      </c>
      <c r="G226" s="14">
        <v>434.5</v>
      </c>
      <c r="H226" s="14">
        <v>149</v>
      </c>
      <c r="I226" s="14">
        <v>139.69999999999999</v>
      </c>
      <c r="J226" s="14">
        <v>1114.0999999999999</v>
      </c>
    </row>
    <row r="227" spans="1:10" x14ac:dyDescent="0.3">
      <c r="A227" s="13" t="s">
        <v>30</v>
      </c>
      <c r="B227" s="14">
        <v>2019</v>
      </c>
      <c r="C227" s="14" t="s">
        <v>136</v>
      </c>
      <c r="D227" s="14" t="str">
        <f t="shared" si="3"/>
        <v>May-19</v>
      </c>
      <c r="E227" s="14">
        <v>1782.1000000000001</v>
      </c>
      <c r="F227" s="14">
        <v>163.30000000000001</v>
      </c>
      <c r="G227" s="14">
        <v>448.59999999999997</v>
      </c>
      <c r="H227" s="14" t="s">
        <v>48</v>
      </c>
      <c r="I227" s="14">
        <v>146.9</v>
      </c>
      <c r="J227" s="14">
        <v>1152.8</v>
      </c>
    </row>
    <row r="228" spans="1:10" x14ac:dyDescent="0.3">
      <c r="A228" s="13" t="s">
        <v>54</v>
      </c>
      <c r="B228" s="14">
        <v>2019</v>
      </c>
      <c r="C228" s="14" t="s">
        <v>136</v>
      </c>
      <c r="D228" s="14" t="str">
        <f t="shared" si="3"/>
        <v>May-19</v>
      </c>
      <c r="E228" s="14">
        <v>1811.5000000000002</v>
      </c>
      <c r="F228" s="14">
        <v>166.2</v>
      </c>
      <c r="G228" s="14">
        <v>417.9</v>
      </c>
      <c r="H228" s="14">
        <v>150.1</v>
      </c>
      <c r="I228" s="14">
        <v>129.4</v>
      </c>
      <c r="J228" s="14">
        <v>1086.5</v>
      </c>
    </row>
    <row r="229" spans="1:10" x14ac:dyDescent="0.3">
      <c r="A229" s="13" t="s">
        <v>73</v>
      </c>
      <c r="B229" s="14">
        <v>2019</v>
      </c>
      <c r="C229" s="14" t="s">
        <v>136</v>
      </c>
      <c r="D229" s="14" t="str">
        <f t="shared" si="3"/>
        <v>May-19</v>
      </c>
      <c r="E229" s="14">
        <v>1791.9000000000003</v>
      </c>
      <c r="F229" s="14">
        <v>164.1</v>
      </c>
      <c r="G229" s="14">
        <v>436.1</v>
      </c>
      <c r="H229" s="14">
        <v>150.1</v>
      </c>
      <c r="I229" s="14">
        <v>140.30000000000001</v>
      </c>
      <c r="J229" s="14">
        <v>1119.9000000000001</v>
      </c>
    </row>
    <row r="230" spans="1:10" x14ac:dyDescent="0.3">
      <c r="A230" s="13" t="s">
        <v>30</v>
      </c>
      <c r="B230" s="14">
        <v>2019</v>
      </c>
      <c r="C230" s="14" t="s">
        <v>146</v>
      </c>
      <c r="D230" s="14" t="str">
        <f t="shared" si="3"/>
        <v>Jun-19</v>
      </c>
      <c r="E230" s="14">
        <v>1804.1999999999998</v>
      </c>
      <c r="F230" s="14">
        <v>164.2</v>
      </c>
      <c r="G230" s="14">
        <v>448.59999999999997</v>
      </c>
      <c r="H230" s="14" t="s">
        <v>48</v>
      </c>
      <c r="I230" s="14">
        <v>147.80000000000001</v>
      </c>
      <c r="J230" s="14">
        <v>1157.2999999999997</v>
      </c>
    </row>
    <row r="231" spans="1:10" x14ac:dyDescent="0.3">
      <c r="A231" s="13" t="s">
        <v>54</v>
      </c>
      <c r="B231" s="14">
        <v>2019</v>
      </c>
      <c r="C231" s="14" t="s">
        <v>146</v>
      </c>
      <c r="D231" s="14" t="str">
        <f t="shared" si="3"/>
        <v>Jun-19</v>
      </c>
      <c r="E231" s="14">
        <v>1833.2999999999997</v>
      </c>
      <c r="F231" s="14">
        <v>166.7</v>
      </c>
      <c r="G231" s="14">
        <v>418.4</v>
      </c>
      <c r="H231" s="14">
        <v>149.4</v>
      </c>
      <c r="I231" s="14">
        <v>130.5</v>
      </c>
      <c r="J231" s="14">
        <v>1089.9000000000001</v>
      </c>
    </row>
    <row r="232" spans="1:10" x14ac:dyDescent="0.3">
      <c r="A232" s="13" t="s">
        <v>73</v>
      </c>
      <c r="B232" s="14">
        <v>2019</v>
      </c>
      <c r="C232" s="14" t="s">
        <v>146</v>
      </c>
      <c r="D232" s="14" t="str">
        <f t="shared" si="3"/>
        <v>Jun-19</v>
      </c>
      <c r="E232" s="14">
        <v>1814.1000000000001</v>
      </c>
      <c r="F232" s="14">
        <v>164.9</v>
      </c>
      <c r="G232" s="14">
        <v>436.4</v>
      </c>
      <c r="H232" s="14">
        <v>149.4</v>
      </c>
      <c r="I232" s="14">
        <v>141.19999999999999</v>
      </c>
      <c r="J232" s="14">
        <v>1123.7</v>
      </c>
    </row>
    <row r="233" spans="1:10" x14ac:dyDescent="0.3">
      <c r="A233" s="13" t="s">
        <v>30</v>
      </c>
      <c r="B233" s="14">
        <v>2019</v>
      </c>
      <c r="C233" s="14" t="s">
        <v>163</v>
      </c>
      <c r="D233" s="14" t="str">
        <f t="shared" si="3"/>
        <v>Jul-19</v>
      </c>
      <c r="E233" s="14">
        <v>1826.8999999999999</v>
      </c>
      <c r="F233" s="14">
        <v>164.5</v>
      </c>
      <c r="G233" s="14">
        <v>449.1</v>
      </c>
      <c r="H233" s="14" t="s">
        <v>48</v>
      </c>
      <c r="I233" s="14">
        <v>146.80000000000001</v>
      </c>
      <c r="J233" s="14">
        <v>1165.2</v>
      </c>
    </row>
    <row r="234" spans="1:10" x14ac:dyDescent="0.3">
      <c r="A234" s="13" t="s">
        <v>54</v>
      </c>
      <c r="B234" s="14">
        <v>2019</v>
      </c>
      <c r="C234" s="14" t="s">
        <v>163</v>
      </c>
      <c r="D234" s="14" t="str">
        <f t="shared" si="3"/>
        <v>Jul-19</v>
      </c>
      <c r="E234" s="14">
        <v>1857.3999999999999</v>
      </c>
      <c r="F234" s="14">
        <v>167.2</v>
      </c>
      <c r="G234" s="14">
        <v>419.3</v>
      </c>
      <c r="H234" s="14">
        <v>150.6</v>
      </c>
      <c r="I234" s="14">
        <v>127</v>
      </c>
      <c r="J234" s="14">
        <v>1097.4000000000001</v>
      </c>
    </row>
    <row r="235" spans="1:10" x14ac:dyDescent="0.3">
      <c r="A235" s="13" t="s">
        <v>73</v>
      </c>
      <c r="B235" s="14">
        <v>2019</v>
      </c>
      <c r="C235" s="14" t="s">
        <v>163</v>
      </c>
      <c r="D235" s="14" t="str">
        <f t="shared" si="3"/>
        <v>Jul-19</v>
      </c>
      <c r="E235" s="14">
        <v>1837.5</v>
      </c>
      <c r="F235" s="14">
        <v>165.2</v>
      </c>
      <c r="G235" s="14">
        <v>437</v>
      </c>
      <c r="H235" s="14">
        <v>150.6</v>
      </c>
      <c r="I235" s="14">
        <v>139.30000000000001</v>
      </c>
      <c r="J235" s="14">
        <v>1131.6000000000001</v>
      </c>
    </row>
    <row r="236" spans="1:10" x14ac:dyDescent="0.3">
      <c r="A236" s="13" t="s">
        <v>30</v>
      </c>
      <c r="B236" s="14">
        <v>2019</v>
      </c>
      <c r="C236" s="14" t="s">
        <v>182</v>
      </c>
      <c r="D236" s="14" t="str">
        <f t="shared" si="3"/>
        <v>Aug-19</v>
      </c>
      <c r="E236" s="14">
        <v>1834.5000000000002</v>
      </c>
      <c r="F236" s="14">
        <v>165.1</v>
      </c>
      <c r="G236" s="14">
        <v>449.5</v>
      </c>
      <c r="H236" s="14" t="s">
        <v>48</v>
      </c>
      <c r="I236" s="14">
        <v>146.4</v>
      </c>
      <c r="J236" s="14">
        <v>1171.4000000000001</v>
      </c>
    </row>
    <row r="237" spans="1:10" x14ac:dyDescent="0.3">
      <c r="A237" s="13" t="s">
        <v>54</v>
      </c>
      <c r="B237" s="14">
        <v>2019</v>
      </c>
      <c r="C237" s="14" t="s">
        <v>182</v>
      </c>
      <c r="D237" s="14" t="str">
        <f t="shared" si="3"/>
        <v>Aug-19</v>
      </c>
      <c r="E237" s="14">
        <v>1869.1</v>
      </c>
      <c r="F237" s="14">
        <v>167.9</v>
      </c>
      <c r="G237" s="14">
        <v>420.2</v>
      </c>
      <c r="H237" s="14">
        <v>151.6</v>
      </c>
      <c r="I237" s="14">
        <v>125.5</v>
      </c>
      <c r="J237" s="14">
        <v>1104.6000000000001</v>
      </c>
    </row>
    <row r="238" spans="1:10" x14ac:dyDescent="0.3">
      <c r="A238" s="13" t="s">
        <v>73</v>
      </c>
      <c r="B238" s="14">
        <v>2019</v>
      </c>
      <c r="C238" s="14" t="s">
        <v>182</v>
      </c>
      <c r="D238" s="14" t="str">
        <f t="shared" si="3"/>
        <v>Aug-19</v>
      </c>
      <c r="E238" s="14">
        <v>1846.5</v>
      </c>
      <c r="F238" s="14">
        <v>165.8</v>
      </c>
      <c r="G238" s="14">
        <v>437.6</v>
      </c>
      <c r="H238" s="14">
        <v>151.6</v>
      </c>
      <c r="I238" s="14">
        <v>138.5</v>
      </c>
      <c r="J238" s="14">
        <v>1138.2</v>
      </c>
    </row>
    <row r="239" spans="1:10" x14ac:dyDescent="0.3">
      <c r="A239" s="13" t="s">
        <v>30</v>
      </c>
      <c r="B239" s="14">
        <v>2019</v>
      </c>
      <c r="C239" s="14" t="s">
        <v>197</v>
      </c>
      <c r="D239" s="14" t="str">
        <f t="shared" si="3"/>
        <v>Sep-19</v>
      </c>
      <c r="E239" s="14">
        <v>1848.7</v>
      </c>
      <c r="F239" s="14">
        <v>165.7</v>
      </c>
      <c r="G239" s="14">
        <v>449.29999999999995</v>
      </c>
      <c r="H239" s="14" t="s">
        <v>48</v>
      </c>
      <c r="I239" s="14">
        <v>146.9</v>
      </c>
      <c r="J239" s="14">
        <v>1176.1000000000004</v>
      </c>
    </row>
    <row r="240" spans="1:10" x14ac:dyDescent="0.3">
      <c r="A240" s="13" t="s">
        <v>54</v>
      </c>
      <c r="B240" s="14">
        <v>2019</v>
      </c>
      <c r="C240" s="14" t="s">
        <v>197</v>
      </c>
      <c r="D240" s="14" t="str">
        <f t="shared" si="3"/>
        <v>Sep-19</v>
      </c>
      <c r="E240" s="14">
        <v>1874.9</v>
      </c>
      <c r="F240" s="14">
        <v>168.6</v>
      </c>
      <c r="G240" s="14">
        <v>420.8</v>
      </c>
      <c r="H240" s="14">
        <v>152.19999999999999</v>
      </c>
      <c r="I240" s="14">
        <v>126.6</v>
      </c>
      <c r="J240" s="14">
        <v>1108.3000000000002</v>
      </c>
    </row>
    <row r="241" spans="1:10" x14ac:dyDescent="0.3">
      <c r="A241" s="13" t="s">
        <v>73</v>
      </c>
      <c r="B241" s="14">
        <v>2019</v>
      </c>
      <c r="C241" s="14" t="s">
        <v>197</v>
      </c>
      <c r="D241" s="14" t="str">
        <f t="shared" si="3"/>
        <v>Sep-19</v>
      </c>
      <c r="E241" s="14">
        <v>1857.6999999999998</v>
      </c>
      <c r="F241" s="14">
        <v>166.5</v>
      </c>
      <c r="G241" s="14">
        <v>437.69999999999993</v>
      </c>
      <c r="H241" s="14">
        <v>152.19999999999999</v>
      </c>
      <c r="I241" s="14">
        <v>139.19999999999999</v>
      </c>
      <c r="J241" s="14">
        <v>1142.4000000000001</v>
      </c>
    </row>
    <row r="242" spans="1:10" x14ac:dyDescent="0.3">
      <c r="A242" s="13" t="s">
        <v>30</v>
      </c>
      <c r="B242" s="14">
        <v>2019</v>
      </c>
      <c r="C242" s="14" t="s">
        <v>207</v>
      </c>
      <c r="D242" s="14" t="str">
        <f t="shared" si="3"/>
        <v>Oct-19</v>
      </c>
      <c r="E242" s="14">
        <v>1876.8999999999996</v>
      </c>
      <c r="F242" s="14">
        <v>166.3</v>
      </c>
      <c r="G242" s="14">
        <v>449.4</v>
      </c>
      <c r="H242" s="14" t="s">
        <v>48</v>
      </c>
      <c r="I242" s="14">
        <v>147.69999999999999</v>
      </c>
      <c r="J242" s="14">
        <v>1179.6999999999998</v>
      </c>
    </row>
    <row r="243" spans="1:10" x14ac:dyDescent="0.3">
      <c r="A243" s="13" t="s">
        <v>54</v>
      </c>
      <c r="B243" s="14">
        <v>2019</v>
      </c>
      <c r="C243" s="14" t="s">
        <v>207</v>
      </c>
      <c r="D243" s="14" t="str">
        <f t="shared" si="3"/>
        <v>Oct-19</v>
      </c>
      <c r="E243" s="14">
        <v>1902.6000000000001</v>
      </c>
      <c r="F243" s="14">
        <v>169.3</v>
      </c>
      <c r="G243" s="14">
        <v>422.20000000000005</v>
      </c>
      <c r="H243" s="14">
        <v>153</v>
      </c>
      <c r="I243" s="14">
        <v>128.9</v>
      </c>
      <c r="J243" s="14">
        <v>1112</v>
      </c>
    </row>
    <row r="244" spans="1:10" x14ac:dyDescent="0.3">
      <c r="A244" s="13" t="s">
        <v>73</v>
      </c>
      <c r="B244" s="14">
        <v>2019</v>
      </c>
      <c r="C244" s="14" t="s">
        <v>207</v>
      </c>
      <c r="D244" s="14" t="str">
        <f t="shared" si="3"/>
        <v>Oct-19</v>
      </c>
      <c r="E244" s="14">
        <v>1885.5999999999997</v>
      </c>
      <c r="F244" s="14">
        <v>167.1</v>
      </c>
      <c r="G244" s="14">
        <v>438.40000000000003</v>
      </c>
      <c r="H244" s="14">
        <v>153</v>
      </c>
      <c r="I244" s="14">
        <v>140.6</v>
      </c>
      <c r="J244" s="14">
        <v>1146</v>
      </c>
    </row>
    <row r="245" spans="1:10" x14ac:dyDescent="0.3">
      <c r="A245" s="13" t="s">
        <v>30</v>
      </c>
      <c r="B245" s="14">
        <v>2019</v>
      </c>
      <c r="C245" s="14" t="s">
        <v>233</v>
      </c>
      <c r="D245" s="14" t="str">
        <f t="shared" si="3"/>
        <v>Nov-19</v>
      </c>
      <c r="E245" s="14">
        <v>1904.6000000000001</v>
      </c>
      <c r="F245" s="14">
        <v>167.2</v>
      </c>
      <c r="G245" s="14">
        <v>450.8</v>
      </c>
      <c r="H245" s="14" t="s">
        <v>48</v>
      </c>
      <c r="I245" s="14">
        <v>148.4</v>
      </c>
      <c r="J245" s="14">
        <v>1183.8000000000002</v>
      </c>
    </row>
    <row r="246" spans="1:10" x14ac:dyDescent="0.3">
      <c r="A246" s="13" t="s">
        <v>54</v>
      </c>
      <c r="B246" s="14">
        <v>2019</v>
      </c>
      <c r="C246" s="14" t="s">
        <v>233</v>
      </c>
      <c r="D246" s="14" t="str">
        <f t="shared" si="3"/>
        <v>Nov-19</v>
      </c>
      <c r="E246" s="14">
        <v>1923.9999999999998</v>
      </c>
      <c r="F246" s="14">
        <v>169.9</v>
      </c>
      <c r="G246" s="14">
        <v>423.09999999999997</v>
      </c>
      <c r="H246" s="14">
        <v>153.5</v>
      </c>
      <c r="I246" s="14">
        <v>132.19999999999999</v>
      </c>
      <c r="J246" s="14">
        <v>1115.1999999999998</v>
      </c>
    </row>
    <row r="247" spans="1:10" x14ac:dyDescent="0.3">
      <c r="A247" s="13" t="s">
        <v>73</v>
      </c>
      <c r="B247" s="14">
        <v>2019</v>
      </c>
      <c r="C247" s="14" t="s">
        <v>233</v>
      </c>
      <c r="D247" s="14" t="str">
        <f t="shared" si="3"/>
        <v>Nov-19</v>
      </c>
      <c r="E247" s="14">
        <v>1910.9</v>
      </c>
      <c r="F247" s="14">
        <v>167.9</v>
      </c>
      <c r="G247" s="14">
        <v>439.5</v>
      </c>
      <c r="H247" s="14">
        <v>153.5</v>
      </c>
      <c r="I247" s="14">
        <v>142.30000000000001</v>
      </c>
      <c r="J247" s="14">
        <v>1149.5999999999999</v>
      </c>
    </row>
    <row r="248" spans="1:10" x14ac:dyDescent="0.3">
      <c r="A248" s="13" t="s">
        <v>30</v>
      </c>
      <c r="B248" s="14">
        <v>2019</v>
      </c>
      <c r="C248" s="14" t="s">
        <v>242</v>
      </c>
      <c r="D248" s="14" t="str">
        <f t="shared" si="3"/>
        <v>Dec-19</v>
      </c>
      <c r="E248" s="14">
        <v>1940.9999999999995</v>
      </c>
      <c r="F248" s="14">
        <v>167.8</v>
      </c>
      <c r="G248" s="14">
        <v>451.79999999999995</v>
      </c>
      <c r="H248" s="14" t="s">
        <v>48</v>
      </c>
      <c r="I248" s="14">
        <v>149.9</v>
      </c>
      <c r="J248" s="14">
        <v>1191.5999999999999</v>
      </c>
    </row>
    <row r="249" spans="1:10" x14ac:dyDescent="0.3">
      <c r="A249" s="13" t="s">
        <v>54</v>
      </c>
      <c r="B249" s="14">
        <v>2019</v>
      </c>
      <c r="C249" s="14" t="s">
        <v>242</v>
      </c>
      <c r="D249" s="14" t="str">
        <f t="shared" si="3"/>
        <v>Dec-19</v>
      </c>
      <c r="E249" s="14">
        <v>1956.7</v>
      </c>
      <c r="F249" s="14">
        <v>170.4</v>
      </c>
      <c r="G249" s="14">
        <v>424.20000000000005</v>
      </c>
      <c r="H249" s="14">
        <v>152.80000000000001</v>
      </c>
      <c r="I249" s="14">
        <v>133.6</v>
      </c>
      <c r="J249" s="14">
        <v>1123.0999999999999</v>
      </c>
    </row>
    <row r="250" spans="1:10" x14ac:dyDescent="0.3">
      <c r="A250" s="13" t="s">
        <v>73</v>
      </c>
      <c r="B250" s="14">
        <v>2019</v>
      </c>
      <c r="C250" s="14" t="s">
        <v>242</v>
      </c>
      <c r="D250" s="14" t="str">
        <f t="shared" si="3"/>
        <v>Dec-19</v>
      </c>
      <c r="E250" s="14">
        <v>1946.1000000000001</v>
      </c>
      <c r="F250" s="14">
        <v>168.5</v>
      </c>
      <c r="G250" s="14">
        <v>440.6</v>
      </c>
      <c r="H250" s="14">
        <v>152.80000000000001</v>
      </c>
      <c r="I250" s="14">
        <v>143.69999999999999</v>
      </c>
      <c r="J250" s="14">
        <v>1157.3</v>
      </c>
    </row>
    <row r="251" spans="1:10" x14ac:dyDescent="0.3">
      <c r="A251" s="13" t="s">
        <v>30</v>
      </c>
      <c r="B251" s="14">
        <v>2020</v>
      </c>
      <c r="C251" s="14" t="s">
        <v>31</v>
      </c>
      <c r="D251" s="14" t="str">
        <f t="shared" si="3"/>
        <v>Jan-20</v>
      </c>
      <c r="E251" s="14">
        <v>1938.6</v>
      </c>
      <c r="F251" s="14">
        <v>168.6</v>
      </c>
      <c r="G251" s="14">
        <v>452.30000000000007</v>
      </c>
      <c r="H251" s="14" t="s">
        <v>48</v>
      </c>
      <c r="I251" s="14">
        <v>150.4</v>
      </c>
      <c r="J251" s="14">
        <v>1198</v>
      </c>
    </row>
    <row r="252" spans="1:10" x14ac:dyDescent="0.3">
      <c r="A252" s="13" t="s">
        <v>54</v>
      </c>
      <c r="B252" s="14">
        <v>2020</v>
      </c>
      <c r="C252" s="14" t="s">
        <v>31</v>
      </c>
      <c r="D252" s="14" t="str">
        <f t="shared" si="3"/>
        <v>Jan-20</v>
      </c>
      <c r="E252" s="14">
        <v>1945.3999999999999</v>
      </c>
      <c r="F252" s="14">
        <v>170.8</v>
      </c>
      <c r="G252" s="14">
        <v>425.1</v>
      </c>
      <c r="H252" s="14">
        <v>153.9</v>
      </c>
      <c r="I252" s="14">
        <v>135.1</v>
      </c>
      <c r="J252" s="14">
        <v>1128</v>
      </c>
    </row>
    <row r="253" spans="1:10" x14ac:dyDescent="0.3">
      <c r="A253" s="13" t="s">
        <v>73</v>
      </c>
      <c r="B253" s="14">
        <v>2020</v>
      </c>
      <c r="C253" s="14" t="s">
        <v>31</v>
      </c>
      <c r="D253" s="14" t="str">
        <f t="shared" si="3"/>
        <v>Jan-20</v>
      </c>
      <c r="E253" s="14">
        <v>1940.3999999999999</v>
      </c>
      <c r="F253" s="14">
        <v>169.2</v>
      </c>
      <c r="G253" s="14">
        <v>441.2</v>
      </c>
      <c r="H253" s="14">
        <v>153.9</v>
      </c>
      <c r="I253" s="14">
        <v>144.6</v>
      </c>
      <c r="J253" s="14">
        <v>1163.0999999999999</v>
      </c>
    </row>
    <row r="254" spans="1:10" x14ac:dyDescent="0.3">
      <c r="A254" s="13" t="s">
        <v>30</v>
      </c>
      <c r="B254" s="14">
        <v>2020</v>
      </c>
      <c r="C254" s="14" t="s">
        <v>85</v>
      </c>
      <c r="D254" s="14" t="str">
        <f t="shared" si="3"/>
        <v>Feb-20</v>
      </c>
      <c r="E254" s="14">
        <v>1909.7999999999997</v>
      </c>
      <c r="F254" s="14">
        <v>169.4</v>
      </c>
      <c r="G254" s="14">
        <v>452.8</v>
      </c>
      <c r="H254" s="14" t="s">
        <v>48</v>
      </c>
      <c r="I254" s="14">
        <v>152.30000000000001</v>
      </c>
      <c r="J254" s="14">
        <v>1198.5</v>
      </c>
    </row>
    <row r="255" spans="1:10" x14ac:dyDescent="0.3">
      <c r="A255" s="13" t="s">
        <v>54</v>
      </c>
      <c r="B255" s="14">
        <v>2020</v>
      </c>
      <c r="C255" s="14" t="s">
        <v>85</v>
      </c>
      <c r="D255" s="14" t="str">
        <f t="shared" si="3"/>
        <v>Feb-20</v>
      </c>
      <c r="E255" s="14">
        <v>1916.6</v>
      </c>
      <c r="F255" s="14">
        <v>172</v>
      </c>
      <c r="G255" s="14">
        <v>426</v>
      </c>
      <c r="H255" s="14">
        <v>154.80000000000001</v>
      </c>
      <c r="I255" s="14">
        <v>138.9</v>
      </c>
      <c r="J255" s="14">
        <v>1129.5</v>
      </c>
    </row>
    <row r="256" spans="1:10" x14ac:dyDescent="0.3">
      <c r="A256" s="13" t="s">
        <v>73</v>
      </c>
      <c r="B256" s="14">
        <v>2020</v>
      </c>
      <c r="C256" s="14" t="s">
        <v>85</v>
      </c>
      <c r="D256" s="14" t="str">
        <f t="shared" si="3"/>
        <v>Feb-20</v>
      </c>
      <c r="E256" s="14">
        <v>1911.6</v>
      </c>
      <c r="F256" s="14">
        <v>170.1</v>
      </c>
      <c r="G256" s="14">
        <v>442</v>
      </c>
      <c r="H256" s="14">
        <v>154.80000000000001</v>
      </c>
      <c r="I256" s="14">
        <v>147.19999999999999</v>
      </c>
      <c r="J256" s="14">
        <v>1163.8999999999999</v>
      </c>
    </row>
    <row r="257" spans="1:10" x14ac:dyDescent="0.3">
      <c r="A257" s="13" t="s">
        <v>30</v>
      </c>
      <c r="B257" s="14">
        <v>2020</v>
      </c>
      <c r="C257" s="14" t="s">
        <v>107</v>
      </c>
      <c r="D257" s="14" t="str">
        <f t="shared" si="3"/>
        <v>Mar-20</v>
      </c>
      <c r="E257" s="14">
        <v>1894.5999999999997</v>
      </c>
      <c r="F257" s="14">
        <v>170.5</v>
      </c>
      <c r="G257" s="14">
        <v>453.5</v>
      </c>
      <c r="H257" s="14" t="s">
        <v>48</v>
      </c>
      <c r="I257" s="14">
        <v>153.4</v>
      </c>
      <c r="J257" s="14">
        <v>1199.9000000000001</v>
      </c>
    </row>
    <row r="258" spans="1:10" x14ac:dyDescent="0.3">
      <c r="A258" s="13" t="s">
        <v>54</v>
      </c>
      <c r="B258" s="14">
        <v>2020</v>
      </c>
      <c r="C258" s="14" t="s">
        <v>107</v>
      </c>
      <c r="D258" s="14" t="str">
        <f t="shared" si="3"/>
        <v>Mar-20</v>
      </c>
      <c r="E258" s="14">
        <v>1898.5</v>
      </c>
      <c r="F258" s="14">
        <v>173.3</v>
      </c>
      <c r="G258" s="14">
        <v>427.1</v>
      </c>
      <c r="H258" s="14">
        <v>154.5</v>
      </c>
      <c r="I258" s="14">
        <v>141.4</v>
      </c>
      <c r="J258" s="14">
        <v>1132.0999999999999</v>
      </c>
    </row>
    <row r="259" spans="1:10" x14ac:dyDescent="0.3">
      <c r="A259" s="13" t="s">
        <v>73</v>
      </c>
      <c r="B259" s="14">
        <v>2020</v>
      </c>
      <c r="C259" s="14" t="s">
        <v>107</v>
      </c>
      <c r="D259" s="14" t="str">
        <f t="shared" ref="D259:D322" si="4">_xlfn.CONCAT(LEFT(C259,3),"-",RIGHT(B259,2))</f>
        <v>Mar-20</v>
      </c>
      <c r="E259" s="14">
        <v>1895.4</v>
      </c>
      <c r="F259" s="14">
        <v>171.2</v>
      </c>
      <c r="G259" s="14">
        <v>442.90000000000003</v>
      </c>
      <c r="H259" s="14">
        <v>154.5</v>
      </c>
      <c r="I259" s="14">
        <v>148.9</v>
      </c>
      <c r="J259" s="14">
        <v>1165.9999999999998</v>
      </c>
    </row>
    <row r="260" spans="1:10" x14ac:dyDescent="0.3">
      <c r="A260" s="13" t="s">
        <v>30</v>
      </c>
      <c r="B260" s="14">
        <v>2020</v>
      </c>
      <c r="C260" s="14" t="s">
        <v>123</v>
      </c>
      <c r="D260" s="14" t="str">
        <f t="shared" si="4"/>
        <v>Apr-20</v>
      </c>
      <c r="E260" s="14">
        <v>1614.8000000000002</v>
      </c>
      <c r="F260" s="14" t="s">
        <v>48</v>
      </c>
      <c r="G260" s="14">
        <v>0</v>
      </c>
      <c r="H260" s="14" t="s">
        <v>48</v>
      </c>
      <c r="I260" s="14">
        <v>148.4</v>
      </c>
      <c r="J260" s="14">
        <v>154.30000000000001</v>
      </c>
    </row>
    <row r="261" spans="1:10" x14ac:dyDescent="0.3">
      <c r="A261" s="13" t="s">
        <v>54</v>
      </c>
      <c r="B261" s="14">
        <v>2020</v>
      </c>
      <c r="C261" s="14" t="s">
        <v>123</v>
      </c>
      <c r="D261" s="14" t="str">
        <f t="shared" si="4"/>
        <v>Apr-20</v>
      </c>
      <c r="E261" s="14">
        <v>1636.7</v>
      </c>
      <c r="F261" s="14" t="s">
        <v>48</v>
      </c>
      <c r="G261" s="14">
        <v>0</v>
      </c>
      <c r="H261" s="14">
        <v>155.6</v>
      </c>
      <c r="I261" s="14">
        <v>137.1</v>
      </c>
      <c r="J261" s="14">
        <v>144.80000000000001</v>
      </c>
    </row>
    <row r="262" spans="1:10" x14ac:dyDescent="0.3">
      <c r="A262" s="13" t="s">
        <v>73</v>
      </c>
      <c r="B262" s="14">
        <v>2020</v>
      </c>
      <c r="C262" s="14" t="s">
        <v>123</v>
      </c>
      <c r="D262" s="14" t="str">
        <f t="shared" si="4"/>
        <v>Apr-20</v>
      </c>
      <c r="E262" s="14">
        <v>1622.7</v>
      </c>
      <c r="F262" s="14" t="s">
        <v>48</v>
      </c>
      <c r="G262" s="14">
        <v>0</v>
      </c>
      <c r="H262" s="14">
        <v>155.6</v>
      </c>
      <c r="I262" s="14">
        <v>144.1</v>
      </c>
      <c r="J262" s="14">
        <v>150.69999999999999</v>
      </c>
    </row>
    <row r="263" spans="1:10" x14ac:dyDescent="0.3">
      <c r="A263" s="13" t="s">
        <v>30</v>
      </c>
      <c r="B263" s="14">
        <v>2020</v>
      </c>
      <c r="C263" s="14" t="s">
        <v>136</v>
      </c>
      <c r="D263" s="14" t="str">
        <f t="shared" si="4"/>
        <v>May-20</v>
      </c>
      <c r="E263" s="14">
        <v>0</v>
      </c>
      <c r="F263" s="14" t="s">
        <v>48</v>
      </c>
      <c r="G263" s="14">
        <v>0</v>
      </c>
      <c r="H263" s="14" t="s">
        <v>48</v>
      </c>
      <c r="I263" s="14" t="s">
        <v>48</v>
      </c>
      <c r="J263" s="14">
        <v>0</v>
      </c>
    </row>
    <row r="264" spans="1:10" x14ac:dyDescent="0.3">
      <c r="A264" s="13" t="s">
        <v>54</v>
      </c>
      <c r="B264" s="14">
        <v>2020</v>
      </c>
      <c r="C264" s="14" t="s">
        <v>136</v>
      </c>
      <c r="D264" s="14" t="str">
        <f t="shared" si="4"/>
        <v>May-20</v>
      </c>
      <c r="E264" s="14">
        <v>0</v>
      </c>
      <c r="F264" s="14" t="s">
        <v>48</v>
      </c>
      <c r="G264" s="14">
        <v>0</v>
      </c>
      <c r="H264" s="14" t="s">
        <v>48</v>
      </c>
      <c r="I264" s="14" t="s">
        <v>48</v>
      </c>
      <c r="J264" s="14">
        <v>0</v>
      </c>
    </row>
    <row r="265" spans="1:10" x14ac:dyDescent="0.3">
      <c r="A265" s="13" t="s">
        <v>73</v>
      </c>
      <c r="B265" s="14">
        <v>2020</v>
      </c>
      <c r="C265" s="14" t="s">
        <v>136</v>
      </c>
      <c r="D265" s="14" t="str">
        <f t="shared" si="4"/>
        <v>May-20</v>
      </c>
      <c r="E265" s="14">
        <v>0</v>
      </c>
      <c r="F265" s="14" t="s">
        <v>48</v>
      </c>
      <c r="G265" s="14">
        <v>0</v>
      </c>
      <c r="H265" s="14" t="s">
        <v>48</v>
      </c>
      <c r="I265" s="14" t="s">
        <v>48</v>
      </c>
      <c r="J265" s="14">
        <v>0</v>
      </c>
    </row>
    <row r="266" spans="1:10" x14ac:dyDescent="0.3">
      <c r="A266" s="13" t="s">
        <v>30</v>
      </c>
      <c r="B266" s="14">
        <v>2020</v>
      </c>
      <c r="C266" s="14" t="s">
        <v>146</v>
      </c>
      <c r="D266" s="14" t="str">
        <f t="shared" si="4"/>
        <v>Jun-20</v>
      </c>
      <c r="E266" s="14">
        <v>1951</v>
      </c>
      <c r="F266" s="14">
        <v>182.4</v>
      </c>
      <c r="G266" s="14">
        <v>458.79999999999995</v>
      </c>
      <c r="H266" s="14" t="s">
        <v>48</v>
      </c>
      <c r="I266" s="14">
        <v>144.9</v>
      </c>
      <c r="J266" s="14">
        <v>1221.9000000000001</v>
      </c>
    </row>
    <row r="267" spans="1:10" x14ac:dyDescent="0.3">
      <c r="A267" s="13" t="s">
        <v>54</v>
      </c>
      <c r="B267" s="14">
        <v>2020</v>
      </c>
      <c r="C267" s="14" t="s">
        <v>146</v>
      </c>
      <c r="D267" s="14" t="str">
        <f t="shared" si="4"/>
        <v>Jun-20</v>
      </c>
      <c r="E267" s="14">
        <v>1994.9999999999998</v>
      </c>
      <c r="F267" s="14">
        <v>186.7</v>
      </c>
      <c r="G267" s="14">
        <v>432.9</v>
      </c>
      <c r="H267" s="14">
        <v>154.69999999999999</v>
      </c>
      <c r="I267" s="14">
        <v>137.1</v>
      </c>
      <c r="J267" s="14">
        <v>1159.8</v>
      </c>
    </row>
    <row r="268" spans="1:10" x14ac:dyDescent="0.3">
      <c r="A268" s="13" t="s">
        <v>73</v>
      </c>
      <c r="B268" s="14">
        <v>2020</v>
      </c>
      <c r="C268" s="14" t="s">
        <v>146</v>
      </c>
      <c r="D268" s="14" t="str">
        <f t="shared" si="4"/>
        <v>Jun-20</v>
      </c>
      <c r="E268" s="14">
        <v>1966.8000000000002</v>
      </c>
      <c r="F268" s="14">
        <v>183.5</v>
      </c>
      <c r="G268" s="14">
        <v>448.29999999999995</v>
      </c>
      <c r="H268" s="14">
        <v>154.69999999999999</v>
      </c>
      <c r="I268" s="14">
        <v>141.9</v>
      </c>
      <c r="J268" s="14">
        <v>1190.8999999999999</v>
      </c>
    </row>
    <row r="269" spans="1:10" x14ac:dyDescent="0.3">
      <c r="A269" s="13" t="s">
        <v>30</v>
      </c>
      <c r="B269" s="14">
        <v>2020</v>
      </c>
      <c r="C269" s="14" t="s">
        <v>163</v>
      </c>
      <c r="D269" s="14" t="str">
        <f t="shared" si="4"/>
        <v>Jul-20</v>
      </c>
      <c r="E269" s="14">
        <v>1951</v>
      </c>
      <c r="F269" s="14">
        <v>182.4</v>
      </c>
      <c r="G269" s="14">
        <v>458.79999999999995</v>
      </c>
      <c r="H269" s="14" t="s">
        <v>48</v>
      </c>
      <c r="I269" s="14">
        <v>144.9</v>
      </c>
      <c r="J269" s="14">
        <v>1221.9000000000001</v>
      </c>
    </row>
    <row r="270" spans="1:10" x14ac:dyDescent="0.3">
      <c r="A270" s="13" t="s">
        <v>54</v>
      </c>
      <c r="B270" s="14">
        <v>2020</v>
      </c>
      <c r="C270" s="14" t="s">
        <v>163</v>
      </c>
      <c r="D270" s="14" t="str">
        <f t="shared" si="4"/>
        <v>Jul-20</v>
      </c>
      <c r="E270" s="14">
        <v>1994.9999999999998</v>
      </c>
      <c r="F270" s="14">
        <v>186.7</v>
      </c>
      <c r="G270" s="14">
        <v>432.9</v>
      </c>
      <c r="H270" s="14">
        <v>154.69999999999999</v>
      </c>
      <c r="I270" s="14">
        <v>137.1</v>
      </c>
      <c r="J270" s="14">
        <v>1159.8</v>
      </c>
    </row>
    <row r="271" spans="1:10" x14ac:dyDescent="0.3">
      <c r="A271" s="13" t="s">
        <v>73</v>
      </c>
      <c r="B271" s="14">
        <v>2020</v>
      </c>
      <c r="C271" s="14" t="s">
        <v>163</v>
      </c>
      <c r="D271" s="14" t="str">
        <f t="shared" si="4"/>
        <v>Jul-20</v>
      </c>
      <c r="E271" s="14">
        <v>1966.8000000000002</v>
      </c>
      <c r="F271" s="14">
        <v>183.5</v>
      </c>
      <c r="G271" s="14">
        <v>448.29999999999995</v>
      </c>
      <c r="H271" s="14">
        <v>154.69999999999999</v>
      </c>
      <c r="I271" s="14">
        <v>141.9</v>
      </c>
      <c r="J271" s="14">
        <v>1190.8999999999999</v>
      </c>
    </row>
    <row r="272" spans="1:10" x14ac:dyDescent="0.3">
      <c r="A272" s="13" t="s">
        <v>30</v>
      </c>
      <c r="B272" s="14">
        <v>2020</v>
      </c>
      <c r="C272" s="14" t="s">
        <v>182</v>
      </c>
      <c r="D272" s="14" t="str">
        <f t="shared" si="4"/>
        <v>Aug-20</v>
      </c>
      <c r="E272" s="14">
        <v>1978.6</v>
      </c>
      <c r="F272" s="14">
        <v>180.9</v>
      </c>
      <c r="G272" s="14">
        <v>458.7</v>
      </c>
      <c r="H272" s="14" t="s">
        <v>48</v>
      </c>
      <c r="I272" s="14">
        <v>145.80000000000001</v>
      </c>
      <c r="J272" s="14">
        <v>1230.5000000000002</v>
      </c>
    </row>
    <row r="273" spans="1:10" x14ac:dyDescent="0.3">
      <c r="A273" s="13" t="s">
        <v>54</v>
      </c>
      <c r="B273" s="14">
        <v>2020</v>
      </c>
      <c r="C273" s="14" t="s">
        <v>182</v>
      </c>
      <c r="D273" s="14" t="str">
        <f t="shared" si="4"/>
        <v>Aug-20</v>
      </c>
      <c r="E273" s="14">
        <v>2024.8999999999999</v>
      </c>
      <c r="F273" s="14">
        <v>187.2</v>
      </c>
      <c r="G273" s="14">
        <v>433</v>
      </c>
      <c r="H273" s="14">
        <v>155.5</v>
      </c>
      <c r="I273" s="14">
        <v>138.30000000000001</v>
      </c>
      <c r="J273" s="14">
        <v>1176.7</v>
      </c>
    </row>
    <row r="274" spans="1:10" x14ac:dyDescent="0.3">
      <c r="A274" s="13" t="s">
        <v>73</v>
      </c>
      <c r="B274" s="14">
        <v>2020</v>
      </c>
      <c r="C274" s="14" t="s">
        <v>182</v>
      </c>
      <c r="D274" s="14" t="str">
        <f t="shared" si="4"/>
        <v>Aug-20</v>
      </c>
      <c r="E274" s="14">
        <v>1995.1999999999998</v>
      </c>
      <c r="F274" s="14">
        <v>182.6</v>
      </c>
      <c r="G274" s="14">
        <v>448.2</v>
      </c>
      <c r="H274" s="14">
        <v>155.5</v>
      </c>
      <c r="I274" s="14">
        <v>143</v>
      </c>
      <c r="J274" s="14">
        <v>1203.6000000000001</v>
      </c>
    </row>
    <row r="275" spans="1:10" x14ac:dyDescent="0.3">
      <c r="A275" s="13" t="s">
        <v>30</v>
      </c>
      <c r="B275" s="14">
        <v>2020</v>
      </c>
      <c r="C275" s="14" t="s">
        <v>197</v>
      </c>
      <c r="D275" s="14" t="str">
        <f t="shared" si="4"/>
        <v>Sep-20</v>
      </c>
      <c r="E275" s="14">
        <v>1987.3999999999999</v>
      </c>
      <c r="F275" s="14">
        <v>182.9</v>
      </c>
      <c r="G275" s="14">
        <v>459.9</v>
      </c>
      <c r="H275" s="14" t="s">
        <v>48</v>
      </c>
      <c r="I275" s="14">
        <v>146.4</v>
      </c>
      <c r="J275" s="14">
        <v>1235.7</v>
      </c>
    </row>
    <row r="276" spans="1:10" x14ac:dyDescent="0.3">
      <c r="A276" s="13" t="s">
        <v>54</v>
      </c>
      <c r="B276" s="14">
        <v>2020</v>
      </c>
      <c r="C276" s="14" t="s">
        <v>197</v>
      </c>
      <c r="D276" s="14" t="str">
        <f t="shared" si="4"/>
        <v>Sep-20</v>
      </c>
      <c r="E276" s="14">
        <v>2041.6000000000001</v>
      </c>
      <c r="F276" s="14">
        <v>188.7</v>
      </c>
      <c r="G276" s="14">
        <v>434.6</v>
      </c>
      <c r="H276" s="14">
        <v>156.30000000000001</v>
      </c>
      <c r="I276" s="14">
        <v>137.19999999999999</v>
      </c>
      <c r="J276" s="14">
        <v>1187</v>
      </c>
    </row>
    <row r="277" spans="1:10" x14ac:dyDescent="0.3">
      <c r="A277" s="13" t="s">
        <v>73</v>
      </c>
      <c r="B277" s="14">
        <v>2020</v>
      </c>
      <c r="C277" s="14" t="s">
        <v>197</v>
      </c>
      <c r="D277" s="14" t="str">
        <f t="shared" si="4"/>
        <v>Sep-20</v>
      </c>
      <c r="E277" s="14">
        <v>2007</v>
      </c>
      <c r="F277" s="14">
        <v>184.4</v>
      </c>
      <c r="G277" s="14">
        <v>449.70000000000005</v>
      </c>
      <c r="H277" s="14">
        <v>156.30000000000001</v>
      </c>
      <c r="I277" s="14">
        <v>142.9</v>
      </c>
      <c r="J277" s="14">
        <v>1211.1000000000001</v>
      </c>
    </row>
    <row r="278" spans="1:10" x14ac:dyDescent="0.3">
      <c r="A278" s="13" t="s">
        <v>30</v>
      </c>
      <c r="B278" s="14">
        <v>2020</v>
      </c>
      <c r="C278" s="14" t="s">
        <v>207</v>
      </c>
      <c r="D278" s="14" t="str">
        <f t="shared" si="4"/>
        <v>Oct-20</v>
      </c>
      <c r="E278" s="14">
        <v>2030.9</v>
      </c>
      <c r="F278" s="14">
        <v>182.7</v>
      </c>
      <c r="G278" s="14">
        <v>461.29999999999995</v>
      </c>
      <c r="H278" s="14" t="s">
        <v>48</v>
      </c>
      <c r="I278" s="14">
        <v>146.80000000000001</v>
      </c>
      <c r="J278" s="14">
        <v>1240.8</v>
      </c>
    </row>
    <row r="279" spans="1:10" x14ac:dyDescent="0.3">
      <c r="A279" s="13" t="s">
        <v>54</v>
      </c>
      <c r="B279" s="14">
        <v>2020</v>
      </c>
      <c r="C279" s="14" t="s">
        <v>207</v>
      </c>
      <c r="D279" s="14" t="str">
        <f t="shared" si="4"/>
        <v>Oct-20</v>
      </c>
      <c r="E279" s="14">
        <v>2080.1999999999998</v>
      </c>
      <c r="F279" s="14">
        <v>188.7</v>
      </c>
      <c r="G279" s="14">
        <v>434.90000000000003</v>
      </c>
      <c r="H279" s="14">
        <v>156.5</v>
      </c>
      <c r="I279" s="14">
        <v>137.1</v>
      </c>
      <c r="J279" s="14">
        <v>1188.7</v>
      </c>
    </row>
    <row r="280" spans="1:10" x14ac:dyDescent="0.3">
      <c r="A280" s="13" t="s">
        <v>73</v>
      </c>
      <c r="B280" s="14">
        <v>2020</v>
      </c>
      <c r="C280" s="14" t="s">
        <v>207</v>
      </c>
      <c r="D280" s="14" t="str">
        <f t="shared" si="4"/>
        <v>Oct-20</v>
      </c>
      <c r="E280" s="14">
        <v>2048.6000000000004</v>
      </c>
      <c r="F280" s="14">
        <v>184.3</v>
      </c>
      <c r="G280" s="14">
        <v>450.59999999999997</v>
      </c>
      <c r="H280" s="14">
        <v>156.5</v>
      </c>
      <c r="I280" s="14">
        <v>143.1</v>
      </c>
      <c r="J280" s="14">
        <v>1214.4000000000001</v>
      </c>
    </row>
    <row r="281" spans="1:10" x14ac:dyDescent="0.3">
      <c r="A281" s="13" t="s">
        <v>30</v>
      </c>
      <c r="B281" s="14">
        <v>2020</v>
      </c>
      <c r="C281" s="14" t="s">
        <v>233</v>
      </c>
      <c r="D281" s="14" t="str">
        <f t="shared" si="4"/>
        <v>Nov-20</v>
      </c>
      <c r="E281" s="14">
        <v>2082.4</v>
      </c>
      <c r="F281" s="14">
        <v>183.4</v>
      </c>
      <c r="G281" s="14">
        <v>462.8</v>
      </c>
      <c r="H281" s="14" t="s">
        <v>48</v>
      </c>
      <c r="I281" s="14">
        <v>147.5</v>
      </c>
      <c r="J281" s="14">
        <v>1245</v>
      </c>
    </row>
    <row r="282" spans="1:10" x14ac:dyDescent="0.3">
      <c r="A282" s="13" t="s">
        <v>54</v>
      </c>
      <c r="B282" s="14">
        <v>2020</v>
      </c>
      <c r="C282" s="14" t="s">
        <v>233</v>
      </c>
      <c r="D282" s="14" t="str">
        <f t="shared" si="4"/>
        <v>Nov-20</v>
      </c>
      <c r="E282" s="14">
        <v>2120.6999999999998</v>
      </c>
      <c r="F282" s="14">
        <v>188.8</v>
      </c>
      <c r="G282" s="14">
        <v>436.3</v>
      </c>
      <c r="H282" s="14">
        <v>158</v>
      </c>
      <c r="I282" s="14">
        <v>137.30000000000001</v>
      </c>
      <c r="J282" s="14">
        <v>1194.3</v>
      </c>
    </row>
    <row r="283" spans="1:10" x14ac:dyDescent="0.3">
      <c r="A283" s="13" t="s">
        <v>73</v>
      </c>
      <c r="B283" s="14">
        <v>2020</v>
      </c>
      <c r="C283" s="14" t="s">
        <v>233</v>
      </c>
      <c r="D283" s="14" t="str">
        <f t="shared" si="4"/>
        <v>Nov-20</v>
      </c>
      <c r="E283" s="14">
        <v>2095.6</v>
      </c>
      <c r="F283" s="14">
        <v>184.8</v>
      </c>
      <c r="G283" s="14">
        <v>452.00000000000006</v>
      </c>
      <c r="H283" s="14">
        <v>158</v>
      </c>
      <c r="I283" s="14">
        <v>143.6</v>
      </c>
      <c r="J283" s="14">
        <v>1219.8</v>
      </c>
    </row>
    <row r="284" spans="1:10" x14ac:dyDescent="0.3">
      <c r="A284" s="13" t="s">
        <v>30</v>
      </c>
      <c r="B284" s="14">
        <v>2020</v>
      </c>
      <c r="C284" s="14" t="s">
        <v>242</v>
      </c>
      <c r="D284" s="14" t="str">
        <f t="shared" si="4"/>
        <v>Dec-20</v>
      </c>
      <c r="E284" s="14">
        <v>2100.5</v>
      </c>
      <c r="F284" s="14">
        <v>183.6</v>
      </c>
      <c r="G284" s="14">
        <v>464.90000000000003</v>
      </c>
      <c r="H284" s="14" t="s">
        <v>48</v>
      </c>
      <c r="I284" s="14">
        <v>148.69999999999999</v>
      </c>
      <c r="J284" s="14">
        <v>1250.7</v>
      </c>
    </row>
    <row r="285" spans="1:10" x14ac:dyDescent="0.3">
      <c r="A285" s="13" t="s">
        <v>54</v>
      </c>
      <c r="B285" s="14">
        <v>2020</v>
      </c>
      <c r="C285" s="14" t="s">
        <v>242</v>
      </c>
      <c r="D285" s="14" t="str">
        <f t="shared" si="4"/>
        <v>Dec-20</v>
      </c>
      <c r="E285" s="14">
        <v>2125.4</v>
      </c>
      <c r="F285" s="14">
        <v>190.2</v>
      </c>
      <c r="G285" s="14">
        <v>438.20000000000005</v>
      </c>
      <c r="H285" s="14">
        <v>158.4</v>
      </c>
      <c r="I285" s="14">
        <v>137.9</v>
      </c>
      <c r="J285" s="14">
        <v>1196.8000000000002</v>
      </c>
    </row>
    <row r="286" spans="1:10" x14ac:dyDescent="0.3">
      <c r="A286" s="13" t="s">
        <v>73</v>
      </c>
      <c r="B286" s="14">
        <v>2020</v>
      </c>
      <c r="C286" s="14" t="s">
        <v>242</v>
      </c>
      <c r="D286" s="14" t="str">
        <f t="shared" si="4"/>
        <v>Dec-20</v>
      </c>
      <c r="E286" s="14">
        <v>2109.1</v>
      </c>
      <c r="F286" s="14">
        <v>185.4</v>
      </c>
      <c r="G286" s="14">
        <v>454</v>
      </c>
      <c r="H286" s="14">
        <v>158.4</v>
      </c>
      <c r="I286" s="14">
        <v>144.6</v>
      </c>
      <c r="J286" s="14">
        <v>1223.8000000000002</v>
      </c>
    </row>
    <row r="287" spans="1:10" x14ac:dyDescent="0.3">
      <c r="A287" s="13" t="s">
        <v>30</v>
      </c>
      <c r="B287" s="14">
        <v>2021</v>
      </c>
      <c r="C287" s="14" t="s">
        <v>31</v>
      </c>
      <c r="D287" s="14" t="str">
        <f t="shared" si="4"/>
        <v>Jan-21</v>
      </c>
      <c r="E287" s="14">
        <v>2065.6999999999998</v>
      </c>
      <c r="F287" s="14">
        <v>184.6</v>
      </c>
      <c r="G287" s="14">
        <v>466.7</v>
      </c>
      <c r="H287" s="14" t="s">
        <v>48</v>
      </c>
      <c r="I287" s="14">
        <v>150.9</v>
      </c>
      <c r="J287" s="14">
        <v>1253.1000000000001</v>
      </c>
    </row>
    <row r="288" spans="1:10" x14ac:dyDescent="0.3">
      <c r="A288" s="13" t="s">
        <v>54</v>
      </c>
      <c r="B288" s="14">
        <v>2021</v>
      </c>
      <c r="C288" s="14" t="s">
        <v>31</v>
      </c>
      <c r="D288" s="14" t="str">
        <f t="shared" si="4"/>
        <v>Jan-21</v>
      </c>
      <c r="E288" s="14">
        <v>2097</v>
      </c>
      <c r="F288" s="14">
        <v>191.8</v>
      </c>
      <c r="G288" s="14">
        <v>440</v>
      </c>
      <c r="H288" s="14">
        <v>157.69999999999999</v>
      </c>
      <c r="I288" s="14">
        <v>142.9</v>
      </c>
      <c r="J288" s="14">
        <v>1199.4999999999998</v>
      </c>
    </row>
    <row r="289" spans="1:10" x14ac:dyDescent="0.3">
      <c r="A289" s="13" t="s">
        <v>73</v>
      </c>
      <c r="B289" s="14">
        <v>2021</v>
      </c>
      <c r="C289" s="14" t="s">
        <v>31</v>
      </c>
      <c r="D289" s="14" t="str">
        <f t="shared" si="4"/>
        <v>Jan-21</v>
      </c>
      <c r="E289" s="14">
        <v>2076.5</v>
      </c>
      <c r="F289" s="14">
        <v>186.5</v>
      </c>
      <c r="G289" s="14">
        <v>455.8</v>
      </c>
      <c r="H289" s="14">
        <v>157.69999999999999</v>
      </c>
      <c r="I289" s="14">
        <v>147.9</v>
      </c>
      <c r="J289" s="14">
        <v>1226</v>
      </c>
    </row>
    <row r="290" spans="1:10" x14ac:dyDescent="0.3">
      <c r="A290" s="13" t="s">
        <v>30</v>
      </c>
      <c r="B290" s="14">
        <v>2021</v>
      </c>
      <c r="C290" s="14" t="s">
        <v>85</v>
      </c>
      <c r="D290" s="14" t="str">
        <f t="shared" si="4"/>
        <v>Feb-21</v>
      </c>
      <c r="E290" s="14">
        <v>2025.3</v>
      </c>
      <c r="F290" s="14">
        <v>186.5</v>
      </c>
      <c r="G290" s="14">
        <v>471.4</v>
      </c>
      <c r="H290" s="14" t="s">
        <v>48</v>
      </c>
      <c r="I290" s="14">
        <v>154.4</v>
      </c>
      <c r="J290" s="14">
        <v>1259</v>
      </c>
    </row>
    <row r="291" spans="1:10" x14ac:dyDescent="0.3">
      <c r="A291" s="13" t="s">
        <v>54</v>
      </c>
      <c r="B291" s="14">
        <v>2021</v>
      </c>
      <c r="C291" s="14" t="s">
        <v>85</v>
      </c>
      <c r="D291" s="14" t="str">
        <f t="shared" si="4"/>
        <v>Feb-21</v>
      </c>
      <c r="E291" s="14">
        <v>2066</v>
      </c>
      <c r="F291" s="14">
        <v>193.3</v>
      </c>
      <c r="G291" s="14">
        <v>444.2</v>
      </c>
      <c r="H291" s="14">
        <v>159.80000000000001</v>
      </c>
      <c r="I291" s="14">
        <v>149.1</v>
      </c>
      <c r="J291" s="14">
        <v>1209.7</v>
      </c>
    </row>
    <row r="292" spans="1:10" x14ac:dyDescent="0.3">
      <c r="A292" s="13" t="s">
        <v>73</v>
      </c>
      <c r="B292" s="14">
        <v>2021</v>
      </c>
      <c r="C292" s="14" t="s">
        <v>85</v>
      </c>
      <c r="D292" s="14" t="str">
        <f t="shared" si="4"/>
        <v>Feb-21</v>
      </c>
      <c r="E292" s="14">
        <v>2039.3000000000002</v>
      </c>
      <c r="F292" s="14">
        <v>188.3</v>
      </c>
      <c r="G292" s="14">
        <v>460.40000000000003</v>
      </c>
      <c r="H292" s="14">
        <v>159.80000000000001</v>
      </c>
      <c r="I292" s="14">
        <v>152.4</v>
      </c>
      <c r="J292" s="14">
        <v>1234.1000000000001</v>
      </c>
    </row>
    <row r="293" spans="1:10" x14ac:dyDescent="0.3">
      <c r="A293" s="13" t="s">
        <v>30</v>
      </c>
      <c r="B293" s="14">
        <v>2021</v>
      </c>
      <c r="C293" s="14" t="s">
        <v>107</v>
      </c>
      <c r="D293" s="14" t="str">
        <f t="shared" si="4"/>
        <v>Mar-21</v>
      </c>
      <c r="E293" s="14">
        <v>2025.7</v>
      </c>
      <c r="F293" s="14">
        <v>186.1</v>
      </c>
      <c r="G293" s="14">
        <v>472.9</v>
      </c>
      <c r="H293" s="14" t="s">
        <v>892</v>
      </c>
      <c r="I293" s="14">
        <v>156</v>
      </c>
      <c r="J293" s="14">
        <v>1259.4000000000001</v>
      </c>
    </row>
    <row r="294" spans="1:10" x14ac:dyDescent="0.3">
      <c r="A294" s="13" t="s">
        <v>54</v>
      </c>
      <c r="B294" s="14">
        <v>2021</v>
      </c>
      <c r="C294" s="14" t="s">
        <v>107</v>
      </c>
      <c r="D294" s="14" t="str">
        <f t="shared" si="4"/>
        <v>Mar-21</v>
      </c>
      <c r="E294" s="14">
        <v>2064.4999999999995</v>
      </c>
      <c r="F294" s="14">
        <v>193.5</v>
      </c>
      <c r="G294" s="14">
        <v>446.4</v>
      </c>
      <c r="H294" s="14">
        <v>159.9</v>
      </c>
      <c r="I294" s="14">
        <v>154.80000000000001</v>
      </c>
      <c r="J294" s="14">
        <v>1213.8000000000002</v>
      </c>
    </row>
    <row r="295" spans="1:10" x14ac:dyDescent="0.3">
      <c r="A295" s="13" t="s">
        <v>73</v>
      </c>
      <c r="B295" s="14">
        <v>2021</v>
      </c>
      <c r="C295" s="14" t="s">
        <v>107</v>
      </c>
      <c r="D295" s="14" t="str">
        <f t="shared" si="4"/>
        <v>Mar-21</v>
      </c>
      <c r="E295" s="14">
        <v>2039.3999999999999</v>
      </c>
      <c r="F295" s="14">
        <v>188.1</v>
      </c>
      <c r="G295" s="14">
        <v>462.1</v>
      </c>
      <c r="H295" s="14">
        <v>159.9</v>
      </c>
      <c r="I295" s="14">
        <v>155.5</v>
      </c>
      <c r="J295" s="14">
        <v>1236.2999999999997</v>
      </c>
    </row>
    <row r="296" spans="1:10" x14ac:dyDescent="0.3">
      <c r="A296" s="13" t="s">
        <v>30</v>
      </c>
      <c r="B296" s="14">
        <v>2021</v>
      </c>
      <c r="C296" s="14" t="s">
        <v>123</v>
      </c>
      <c r="D296" s="14" t="str">
        <f t="shared" si="4"/>
        <v>Apr-21</v>
      </c>
      <c r="E296" s="14">
        <v>2049.5</v>
      </c>
      <c r="F296" s="14">
        <v>186.8</v>
      </c>
      <c r="G296" s="14">
        <v>475.69999999999993</v>
      </c>
      <c r="H296" s="14" t="s">
        <v>892</v>
      </c>
      <c r="I296" s="14">
        <v>156</v>
      </c>
      <c r="J296" s="14">
        <v>1265.4000000000001</v>
      </c>
    </row>
    <row r="297" spans="1:10" x14ac:dyDescent="0.3">
      <c r="A297" s="13" t="s">
        <v>54</v>
      </c>
      <c r="B297" s="14">
        <v>2021</v>
      </c>
      <c r="C297" s="14" t="s">
        <v>123</v>
      </c>
      <c r="D297" s="14" t="str">
        <f t="shared" si="4"/>
        <v>Apr-21</v>
      </c>
      <c r="E297" s="14">
        <v>2089.6</v>
      </c>
      <c r="F297" s="14">
        <v>194.4</v>
      </c>
      <c r="G297" s="14">
        <v>448.6</v>
      </c>
      <c r="H297" s="14">
        <v>161.4</v>
      </c>
      <c r="I297" s="14">
        <v>154.9</v>
      </c>
      <c r="J297" s="14">
        <v>1219</v>
      </c>
    </row>
    <row r="298" spans="1:10" x14ac:dyDescent="0.3">
      <c r="A298" s="13" t="s">
        <v>73</v>
      </c>
      <c r="B298" s="14">
        <v>2021</v>
      </c>
      <c r="C298" s="14" t="s">
        <v>123</v>
      </c>
      <c r="D298" s="14" t="str">
        <f t="shared" si="4"/>
        <v>Apr-21</v>
      </c>
      <c r="E298" s="14">
        <v>2064.1</v>
      </c>
      <c r="F298" s="14">
        <v>188.8</v>
      </c>
      <c r="G298" s="14">
        <v>464.6</v>
      </c>
      <c r="H298" s="14">
        <v>161.4</v>
      </c>
      <c r="I298" s="14">
        <v>155.6</v>
      </c>
      <c r="J298" s="14">
        <v>1241.8</v>
      </c>
    </row>
    <row r="299" spans="1:10" x14ac:dyDescent="0.3">
      <c r="A299" s="13" t="s">
        <v>30</v>
      </c>
      <c r="B299" s="14">
        <v>2021</v>
      </c>
      <c r="C299" s="14" t="s">
        <v>136</v>
      </c>
      <c r="D299" s="14" t="str">
        <f t="shared" si="4"/>
        <v>May-21</v>
      </c>
      <c r="E299" s="14">
        <v>2095.2999999999997</v>
      </c>
      <c r="F299" s="14">
        <v>189.6</v>
      </c>
      <c r="G299" s="14">
        <v>490.4</v>
      </c>
      <c r="H299" s="14" t="s">
        <v>48</v>
      </c>
      <c r="I299" s="14">
        <v>161.69999999999999</v>
      </c>
      <c r="J299" s="14">
        <v>1290.1999999999998</v>
      </c>
    </row>
    <row r="300" spans="1:10" x14ac:dyDescent="0.3">
      <c r="A300" s="13" t="s">
        <v>54</v>
      </c>
      <c r="B300" s="14">
        <v>2021</v>
      </c>
      <c r="C300" s="14" t="s">
        <v>136</v>
      </c>
      <c r="D300" s="14" t="str">
        <f t="shared" si="4"/>
        <v>May-21</v>
      </c>
      <c r="E300" s="14">
        <v>2124.7000000000003</v>
      </c>
      <c r="F300" s="14">
        <v>198.2</v>
      </c>
      <c r="G300" s="14">
        <v>450.79999999999995</v>
      </c>
      <c r="H300" s="14">
        <v>161.6</v>
      </c>
      <c r="I300" s="14">
        <v>155.5</v>
      </c>
      <c r="J300" s="14">
        <v>1234</v>
      </c>
    </row>
    <row r="301" spans="1:10" x14ac:dyDescent="0.3">
      <c r="A301" s="13" t="s">
        <v>73</v>
      </c>
      <c r="B301" s="14">
        <v>2021</v>
      </c>
      <c r="C301" s="14" t="s">
        <v>136</v>
      </c>
      <c r="D301" s="14" t="str">
        <f t="shared" si="4"/>
        <v>May-21</v>
      </c>
      <c r="E301" s="14">
        <v>2105.7000000000003</v>
      </c>
      <c r="F301" s="14">
        <v>191.9</v>
      </c>
      <c r="G301" s="14">
        <v>474.29999999999995</v>
      </c>
      <c r="H301" s="14">
        <v>161.6</v>
      </c>
      <c r="I301" s="14">
        <v>159.4</v>
      </c>
      <c r="J301" s="14">
        <v>1262.2000000000003</v>
      </c>
    </row>
    <row r="302" spans="1:10" x14ac:dyDescent="0.3">
      <c r="A302" s="13" t="s">
        <v>30</v>
      </c>
      <c r="B302" s="14">
        <v>2021</v>
      </c>
      <c r="C302" s="14" t="s">
        <v>146</v>
      </c>
      <c r="D302" s="14" t="str">
        <f t="shared" si="4"/>
        <v>Jun-21</v>
      </c>
      <c r="E302" s="14">
        <v>2122.6</v>
      </c>
      <c r="F302" s="14">
        <v>189.1</v>
      </c>
      <c r="G302" s="14">
        <v>489.80000000000007</v>
      </c>
      <c r="H302" s="14" t="s">
        <v>48</v>
      </c>
      <c r="I302" s="14">
        <v>162.1</v>
      </c>
      <c r="J302" s="14">
        <v>1293.2999999999997</v>
      </c>
    </row>
    <row r="303" spans="1:10" x14ac:dyDescent="0.3">
      <c r="A303" s="13" t="s">
        <v>54</v>
      </c>
      <c r="B303" s="14">
        <v>2021</v>
      </c>
      <c r="C303" s="14" t="s">
        <v>146</v>
      </c>
      <c r="D303" s="14" t="str">
        <f t="shared" si="4"/>
        <v>Jun-21</v>
      </c>
      <c r="E303" s="14">
        <v>2154.1999999999998</v>
      </c>
      <c r="F303" s="14">
        <v>195.6</v>
      </c>
      <c r="G303" s="14">
        <v>452.6</v>
      </c>
      <c r="H303" s="14">
        <v>160.5</v>
      </c>
      <c r="I303" s="14">
        <v>156.1</v>
      </c>
      <c r="J303" s="14">
        <v>1238.7</v>
      </c>
    </row>
    <row r="304" spans="1:10" x14ac:dyDescent="0.3">
      <c r="A304" s="13" t="s">
        <v>73</v>
      </c>
      <c r="B304" s="14">
        <v>2021</v>
      </c>
      <c r="C304" s="14" t="s">
        <v>146</v>
      </c>
      <c r="D304" s="14" t="str">
        <f t="shared" si="4"/>
        <v>Jun-21</v>
      </c>
      <c r="E304" s="14">
        <v>2133.9</v>
      </c>
      <c r="F304" s="14">
        <v>190.8</v>
      </c>
      <c r="G304" s="14">
        <v>474.7</v>
      </c>
      <c r="H304" s="14">
        <v>160.5</v>
      </c>
      <c r="I304" s="14">
        <v>159.80000000000001</v>
      </c>
      <c r="J304" s="14">
        <v>1266.0999999999999</v>
      </c>
    </row>
    <row r="305" spans="1:10" x14ac:dyDescent="0.3">
      <c r="A305" s="13" t="s">
        <v>30</v>
      </c>
      <c r="B305" s="14">
        <v>2021</v>
      </c>
      <c r="C305" s="14" t="s">
        <v>163</v>
      </c>
      <c r="D305" s="14" t="str">
        <f t="shared" si="4"/>
        <v>Jul-21</v>
      </c>
      <c r="E305" s="14">
        <v>2132.4</v>
      </c>
      <c r="F305" s="14">
        <v>189.7</v>
      </c>
      <c r="G305" s="14">
        <v>492.40000000000003</v>
      </c>
      <c r="H305" s="14" t="s">
        <v>48</v>
      </c>
      <c r="I305" s="14">
        <v>162.5</v>
      </c>
      <c r="J305" s="14">
        <v>1302.1000000000001</v>
      </c>
    </row>
    <row r="306" spans="1:10" x14ac:dyDescent="0.3">
      <c r="A306" s="13" t="s">
        <v>54</v>
      </c>
      <c r="B306" s="14">
        <v>2021</v>
      </c>
      <c r="C306" s="14" t="s">
        <v>163</v>
      </c>
      <c r="D306" s="14" t="str">
        <f t="shared" si="4"/>
        <v>Jul-21</v>
      </c>
      <c r="E306" s="14">
        <v>2171.8000000000002</v>
      </c>
      <c r="F306" s="14">
        <v>195.5</v>
      </c>
      <c r="G306" s="14">
        <v>455.3</v>
      </c>
      <c r="H306" s="14">
        <v>161.5</v>
      </c>
      <c r="I306" s="14">
        <v>157.69999999999999</v>
      </c>
      <c r="J306" s="14">
        <v>1249.6000000000001</v>
      </c>
    </row>
    <row r="307" spans="1:10" x14ac:dyDescent="0.3">
      <c r="A307" s="13" t="s">
        <v>73</v>
      </c>
      <c r="B307" s="14">
        <v>2021</v>
      </c>
      <c r="C307" s="14" t="s">
        <v>163</v>
      </c>
      <c r="D307" s="14" t="str">
        <f t="shared" si="4"/>
        <v>Jul-21</v>
      </c>
      <c r="E307" s="14">
        <v>2147</v>
      </c>
      <c r="F307" s="14">
        <v>191.2</v>
      </c>
      <c r="G307" s="14">
        <v>477.29999999999995</v>
      </c>
      <c r="H307" s="14">
        <v>161.5</v>
      </c>
      <c r="I307" s="14">
        <v>160.69999999999999</v>
      </c>
      <c r="J307" s="14">
        <v>1276</v>
      </c>
    </row>
    <row r="308" spans="1:10" x14ac:dyDescent="0.3">
      <c r="A308" s="13" t="s">
        <v>30</v>
      </c>
      <c r="B308" s="14">
        <v>2021</v>
      </c>
      <c r="C308" s="14" t="s">
        <v>182</v>
      </c>
      <c r="D308" s="14" t="str">
        <f t="shared" si="4"/>
        <v>Aug-21</v>
      </c>
      <c r="E308" s="14">
        <v>2130.8000000000002</v>
      </c>
      <c r="F308" s="14">
        <v>190.2</v>
      </c>
      <c r="G308" s="14">
        <v>495.90000000000003</v>
      </c>
      <c r="H308" s="14" t="s">
        <v>48</v>
      </c>
      <c r="I308" s="14">
        <v>163.1</v>
      </c>
      <c r="J308" s="14">
        <v>1305.4999999999998</v>
      </c>
    </row>
    <row r="309" spans="1:10" x14ac:dyDescent="0.3">
      <c r="A309" s="13" t="s">
        <v>54</v>
      </c>
      <c r="B309" s="14">
        <v>2021</v>
      </c>
      <c r="C309" s="14" t="s">
        <v>182</v>
      </c>
      <c r="D309" s="14" t="str">
        <f t="shared" si="4"/>
        <v>Aug-21</v>
      </c>
      <c r="E309" s="14">
        <v>2157.9</v>
      </c>
      <c r="F309" s="14">
        <v>196.5</v>
      </c>
      <c r="G309" s="14">
        <v>460.7</v>
      </c>
      <c r="H309" s="14">
        <v>162.1</v>
      </c>
      <c r="I309" s="14">
        <v>160.69999999999999</v>
      </c>
      <c r="J309" s="14">
        <v>1258.3999999999999</v>
      </c>
    </row>
    <row r="310" spans="1:10" x14ac:dyDescent="0.3">
      <c r="A310" s="13" t="s">
        <v>73</v>
      </c>
      <c r="B310" s="14">
        <v>2021</v>
      </c>
      <c r="C310" s="14" t="s">
        <v>182</v>
      </c>
      <c r="D310" s="14" t="str">
        <f t="shared" si="4"/>
        <v>Aug-21</v>
      </c>
      <c r="E310" s="14">
        <v>2142</v>
      </c>
      <c r="F310" s="14">
        <v>192.1</v>
      </c>
      <c r="G310" s="14">
        <v>483</v>
      </c>
      <c r="H310" s="14">
        <v>162.1</v>
      </c>
      <c r="I310" s="14">
        <v>162.6</v>
      </c>
      <c r="J310" s="14">
        <v>1284.5</v>
      </c>
    </row>
    <row r="311" spans="1:10" x14ac:dyDescent="0.3">
      <c r="A311" s="13" t="s">
        <v>30</v>
      </c>
      <c r="B311" s="14">
        <v>2021</v>
      </c>
      <c r="C311" s="14" t="s">
        <v>197</v>
      </c>
      <c r="D311" s="14" t="str">
        <f t="shared" si="4"/>
        <v>Sep-21</v>
      </c>
      <c r="E311" s="14">
        <v>2133.6</v>
      </c>
      <c r="F311" s="14">
        <v>190.5</v>
      </c>
      <c r="G311" s="14">
        <v>498.4</v>
      </c>
      <c r="H311" s="14" t="s">
        <v>48</v>
      </c>
      <c r="I311" s="14">
        <v>163.69999999999999</v>
      </c>
      <c r="J311" s="14">
        <v>1310.2</v>
      </c>
    </row>
    <row r="312" spans="1:10" x14ac:dyDescent="0.3">
      <c r="A312" s="13" t="s">
        <v>54</v>
      </c>
      <c r="B312" s="14">
        <v>2021</v>
      </c>
      <c r="C312" s="14" t="s">
        <v>197</v>
      </c>
      <c r="D312" s="14" t="str">
        <f t="shared" si="4"/>
        <v>Sep-21</v>
      </c>
      <c r="E312" s="14">
        <v>2157.9</v>
      </c>
      <c r="F312" s="14">
        <v>196.5</v>
      </c>
      <c r="G312" s="14">
        <v>460.79999999999995</v>
      </c>
      <c r="H312" s="14">
        <v>162.1</v>
      </c>
      <c r="I312" s="14">
        <v>160.80000000000001</v>
      </c>
      <c r="J312" s="14">
        <v>1258.7</v>
      </c>
    </row>
    <row r="313" spans="1:10" x14ac:dyDescent="0.3">
      <c r="A313" s="13" t="s">
        <v>73</v>
      </c>
      <c r="B313" s="14">
        <v>2021</v>
      </c>
      <c r="C313" s="14" t="s">
        <v>197</v>
      </c>
      <c r="D313" s="14" t="str">
        <f t="shared" si="4"/>
        <v>Sep-21</v>
      </c>
      <c r="E313" s="14">
        <v>2142</v>
      </c>
      <c r="F313" s="14">
        <v>192.1</v>
      </c>
      <c r="G313" s="14">
        <v>483.2</v>
      </c>
      <c r="H313" s="14">
        <v>162.1</v>
      </c>
      <c r="I313" s="14">
        <v>162.6</v>
      </c>
      <c r="J313" s="14">
        <v>1284.5</v>
      </c>
    </row>
    <row r="314" spans="1:10" x14ac:dyDescent="0.3">
      <c r="A314" s="13" t="s">
        <v>30</v>
      </c>
      <c r="B314" s="14">
        <v>2021</v>
      </c>
      <c r="C314" s="14" t="s">
        <v>207</v>
      </c>
      <c r="D314" s="14" t="str">
        <f t="shared" si="4"/>
        <v>Oct-21</v>
      </c>
      <c r="E314" s="14">
        <v>2164.1999999999998</v>
      </c>
      <c r="F314" s="14">
        <v>191.2</v>
      </c>
      <c r="G314" s="14">
        <v>502.00000000000006</v>
      </c>
      <c r="H314" s="14" t="s">
        <v>48</v>
      </c>
      <c r="I314" s="14">
        <v>165.5</v>
      </c>
      <c r="J314" s="14">
        <v>1318.3</v>
      </c>
    </row>
    <row r="315" spans="1:10" x14ac:dyDescent="0.3">
      <c r="A315" s="13" t="s">
        <v>54</v>
      </c>
      <c r="B315" s="14">
        <v>2021</v>
      </c>
      <c r="C315" s="14" t="s">
        <v>207</v>
      </c>
      <c r="D315" s="14" t="str">
        <f t="shared" si="4"/>
        <v>Oct-21</v>
      </c>
      <c r="E315" s="14">
        <v>2198.4000000000005</v>
      </c>
      <c r="F315" s="14">
        <v>197</v>
      </c>
      <c r="G315" s="14">
        <v>463.50000000000006</v>
      </c>
      <c r="H315" s="14">
        <v>163.6</v>
      </c>
      <c r="I315" s="14">
        <v>162.19999999999999</v>
      </c>
      <c r="J315" s="14">
        <v>1267.3</v>
      </c>
    </row>
    <row r="316" spans="1:10" x14ac:dyDescent="0.3">
      <c r="A316" s="13" t="s">
        <v>73</v>
      </c>
      <c r="B316" s="14">
        <v>2021</v>
      </c>
      <c r="C316" s="14" t="s">
        <v>207</v>
      </c>
      <c r="D316" s="14" t="str">
        <f t="shared" si="4"/>
        <v>Oct-21</v>
      </c>
      <c r="E316" s="14">
        <v>2175.5</v>
      </c>
      <c r="F316" s="14">
        <v>192.7</v>
      </c>
      <c r="G316" s="14">
        <v>486.3</v>
      </c>
      <c r="H316" s="14">
        <v>163.6</v>
      </c>
      <c r="I316" s="14">
        <v>164.2</v>
      </c>
      <c r="J316" s="14">
        <v>1293</v>
      </c>
    </row>
    <row r="317" spans="1:10" x14ac:dyDescent="0.3">
      <c r="A317" s="13" t="s">
        <v>30</v>
      </c>
      <c r="B317" s="14">
        <v>2021</v>
      </c>
      <c r="C317" s="14" t="s">
        <v>233</v>
      </c>
      <c r="D317" s="14" t="str">
        <f t="shared" si="4"/>
        <v>Nov-21</v>
      </c>
      <c r="E317" s="14">
        <v>2182</v>
      </c>
      <c r="F317" s="14">
        <v>191.4</v>
      </c>
      <c r="G317" s="14">
        <v>506.2</v>
      </c>
      <c r="H317" s="14" t="s">
        <v>48</v>
      </c>
      <c r="I317" s="14">
        <v>165.3</v>
      </c>
      <c r="J317" s="14">
        <v>1323.4999999999998</v>
      </c>
    </row>
    <row r="318" spans="1:10" x14ac:dyDescent="0.3">
      <c r="A318" s="13" t="s">
        <v>54</v>
      </c>
      <c r="B318" s="14">
        <v>2021</v>
      </c>
      <c r="C318" s="14" t="s">
        <v>233</v>
      </c>
      <c r="D318" s="14" t="str">
        <f t="shared" si="4"/>
        <v>Nov-21</v>
      </c>
      <c r="E318" s="14">
        <v>2217.8999999999996</v>
      </c>
      <c r="F318" s="14">
        <v>197</v>
      </c>
      <c r="G318" s="14">
        <v>467.3</v>
      </c>
      <c r="H318" s="14">
        <v>164.2</v>
      </c>
      <c r="I318" s="14">
        <v>161.6</v>
      </c>
      <c r="J318" s="14">
        <v>1272.7999999999997</v>
      </c>
    </row>
    <row r="319" spans="1:10" x14ac:dyDescent="0.3">
      <c r="A319" s="13" t="s">
        <v>73</v>
      </c>
      <c r="B319" s="14">
        <v>2021</v>
      </c>
      <c r="C319" s="14" t="s">
        <v>233</v>
      </c>
      <c r="D319" s="14" t="str">
        <f t="shared" si="4"/>
        <v>Nov-21</v>
      </c>
      <c r="E319" s="14">
        <v>2194.1</v>
      </c>
      <c r="F319" s="14">
        <v>192.9</v>
      </c>
      <c r="G319" s="14">
        <v>490.40000000000003</v>
      </c>
      <c r="H319" s="14">
        <v>164.2</v>
      </c>
      <c r="I319" s="14">
        <v>163.9</v>
      </c>
      <c r="J319" s="14">
        <v>1298.4000000000003</v>
      </c>
    </row>
    <row r="320" spans="1:10" x14ac:dyDescent="0.3">
      <c r="A320" s="13" t="s">
        <v>30</v>
      </c>
      <c r="B320" s="14">
        <v>2021</v>
      </c>
      <c r="C320" s="14" t="s">
        <v>242</v>
      </c>
      <c r="D320" s="14" t="str">
        <f t="shared" si="4"/>
        <v>Dec-21</v>
      </c>
      <c r="E320" s="14">
        <v>2168.1999999999998</v>
      </c>
      <c r="F320" s="14">
        <v>190.8</v>
      </c>
      <c r="G320" s="14">
        <v>510.3</v>
      </c>
      <c r="H320" s="14" t="s">
        <v>48</v>
      </c>
      <c r="I320" s="14">
        <v>165.6</v>
      </c>
      <c r="J320" s="14">
        <v>1328</v>
      </c>
    </row>
    <row r="321" spans="1:10" x14ac:dyDescent="0.3">
      <c r="A321" s="13" t="s">
        <v>54</v>
      </c>
      <c r="B321" s="14">
        <v>2021</v>
      </c>
      <c r="C321" s="14" t="s">
        <v>242</v>
      </c>
      <c r="D321" s="14" t="str">
        <f t="shared" si="4"/>
        <v>Dec-21</v>
      </c>
      <c r="E321" s="14">
        <v>2206.3000000000002</v>
      </c>
      <c r="F321" s="14">
        <v>196.8</v>
      </c>
      <c r="G321" s="14">
        <v>470.7</v>
      </c>
      <c r="H321" s="14">
        <v>163.4</v>
      </c>
      <c r="I321" s="14">
        <v>161.69999999999999</v>
      </c>
      <c r="J321" s="14">
        <v>1276.5</v>
      </c>
    </row>
    <row r="322" spans="1:10" x14ac:dyDescent="0.3">
      <c r="A322" s="13" t="s">
        <v>73</v>
      </c>
      <c r="B322" s="14">
        <v>2021</v>
      </c>
      <c r="C322" s="14" t="s">
        <v>242</v>
      </c>
      <c r="D322" s="14" t="str">
        <f t="shared" si="4"/>
        <v>Dec-21</v>
      </c>
      <c r="E322" s="14">
        <v>2180.9</v>
      </c>
      <c r="F322" s="14">
        <v>192.4</v>
      </c>
      <c r="G322" s="14">
        <v>494.2</v>
      </c>
      <c r="H322" s="14">
        <v>163.4</v>
      </c>
      <c r="I322" s="14">
        <v>164.1</v>
      </c>
      <c r="J322" s="14">
        <v>1302.3</v>
      </c>
    </row>
    <row r="323" spans="1:10" x14ac:dyDescent="0.3">
      <c r="A323" s="13" t="s">
        <v>30</v>
      </c>
      <c r="B323" s="14">
        <v>2022</v>
      </c>
      <c r="C323" s="14" t="s">
        <v>31</v>
      </c>
      <c r="D323" s="14" t="str">
        <f t="shared" ref="D323:D373" si="5">_xlfn.CONCAT(LEFT(C323,3),"-",RIGHT(B323,2))</f>
        <v>Jan-22</v>
      </c>
      <c r="E323" s="14">
        <v>2153</v>
      </c>
      <c r="F323" s="14">
        <v>190.7</v>
      </c>
      <c r="G323" s="14">
        <v>515.20000000000005</v>
      </c>
      <c r="H323" s="14" t="s">
        <v>48</v>
      </c>
      <c r="I323" s="14">
        <v>165.8</v>
      </c>
      <c r="J323" s="14">
        <v>1331.4</v>
      </c>
    </row>
    <row r="324" spans="1:10" x14ac:dyDescent="0.3">
      <c r="A324" s="13" t="s">
        <v>54</v>
      </c>
      <c r="B324" s="14">
        <v>2022</v>
      </c>
      <c r="C324" s="14" t="s">
        <v>31</v>
      </c>
      <c r="D324" s="14" t="str">
        <f t="shared" si="5"/>
        <v>Jan-22</v>
      </c>
      <c r="E324" s="14">
        <v>2186.6999999999998</v>
      </c>
      <c r="F324" s="14">
        <v>196.4</v>
      </c>
      <c r="G324" s="14">
        <v>475.4</v>
      </c>
      <c r="H324" s="14">
        <v>164.5</v>
      </c>
      <c r="I324" s="14">
        <v>161.6</v>
      </c>
      <c r="J324" s="14">
        <v>1281.3999999999999</v>
      </c>
    </row>
    <row r="325" spans="1:10" x14ac:dyDescent="0.3">
      <c r="A325" s="13" t="s">
        <v>73</v>
      </c>
      <c r="B325" s="14">
        <v>2022</v>
      </c>
      <c r="C325" s="14" t="s">
        <v>31</v>
      </c>
      <c r="D325" s="14" t="str">
        <f t="shared" si="5"/>
        <v>Jan-22</v>
      </c>
      <c r="E325" s="14">
        <v>2164.1999999999998</v>
      </c>
      <c r="F325" s="14">
        <v>192.2</v>
      </c>
      <c r="G325" s="14">
        <v>499.1</v>
      </c>
      <c r="H325" s="14">
        <v>164.5</v>
      </c>
      <c r="I325" s="14">
        <v>164.2</v>
      </c>
      <c r="J325" s="14">
        <v>1306.3000000000002</v>
      </c>
    </row>
    <row r="326" spans="1:10" x14ac:dyDescent="0.3">
      <c r="A326" s="13" t="s">
        <v>30</v>
      </c>
      <c r="B326" s="14">
        <v>2022</v>
      </c>
      <c r="C326" s="14" t="s">
        <v>85</v>
      </c>
      <c r="D326" s="14" t="str">
        <f t="shared" si="5"/>
        <v>Feb-22</v>
      </c>
      <c r="E326" s="14">
        <v>2150.4</v>
      </c>
      <c r="F326" s="14">
        <v>191.5</v>
      </c>
      <c r="G326" s="14">
        <v>518.79999999999995</v>
      </c>
      <c r="H326" s="14" t="s">
        <v>48</v>
      </c>
      <c r="I326" s="14">
        <v>167.4</v>
      </c>
      <c r="J326" s="14">
        <v>1336.5</v>
      </c>
    </row>
    <row r="327" spans="1:10" x14ac:dyDescent="0.3">
      <c r="A327" s="13" t="s">
        <v>54</v>
      </c>
      <c r="B327" s="14">
        <v>2022</v>
      </c>
      <c r="C327" s="14" t="s">
        <v>85</v>
      </c>
      <c r="D327" s="14" t="str">
        <f t="shared" si="5"/>
        <v>Feb-22</v>
      </c>
      <c r="E327" s="14">
        <v>2183.5</v>
      </c>
      <c r="F327" s="14">
        <v>196.5</v>
      </c>
      <c r="G327" s="14">
        <v>479.5</v>
      </c>
      <c r="H327" s="14">
        <v>165.5</v>
      </c>
      <c r="I327" s="14">
        <v>163</v>
      </c>
      <c r="J327" s="14">
        <v>1288.3000000000002</v>
      </c>
    </row>
    <row r="328" spans="1:10" x14ac:dyDescent="0.3">
      <c r="A328" s="13" t="s">
        <v>73</v>
      </c>
      <c r="B328" s="14">
        <v>2022</v>
      </c>
      <c r="C328" s="14" t="s">
        <v>85</v>
      </c>
      <c r="D328" s="14" t="str">
        <f t="shared" si="5"/>
        <v>Feb-22</v>
      </c>
      <c r="E328" s="14">
        <v>2161.2000000000003</v>
      </c>
      <c r="F328" s="14">
        <v>192.8</v>
      </c>
      <c r="G328" s="14">
        <v>502.80000000000007</v>
      </c>
      <c r="H328" s="14">
        <v>165.5</v>
      </c>
      <c r="I328" s="14">
        <v>165.7</v>
      </c>
      <c r="J328" s="14">
        <v>1312.3999999999999</v>
      </c>
    </row>
    <row r="329" spans="1:10" x14ac:dyDescent="0.3">
      <c r="A329" s="13" t="s">
        <v>30</v>
      </c>
      <c r="B329" s="14">
        <v>2022</v>
      </c>
      <c r="C329" s="14" t="s">
        <v>107</v>
      </c>
      <c r="D329" s="14" t="str">
        <f t="shared" si="5"/>
        <v>Mar-22</v>
      </c>
      <c r="E329" s="14">
        <v>2179.1000000000004</v>
      </c>
      <c r="F329" s="14">
        <v>192.3</v>
      </c>
      <c r="G329" s="14">
        <v>523.70000000000005</v>
      </c>
      <c r="H329" s="14" t="s">
        <v>48</v>
      </c>
      <c r="I329" s="14">
        <v>168.9</v>
      </c>
      <c r="J329" s="14">
        <v>1346.1000000000001</v>
      </c>
    </row>
    <row r="330" spans="1:10" x14ac:dyDescent="0.3">
      <c r="A330" s="13" t="s">
        <v>54</v>
      </c>
      <c r="B330" s="14">
        <v>2022</v>
      </c>
      <c r="C330" s="14" t="s">
        <v>107</v>
      </c>
      <c r="D330" s="14" t="str">
        <f t="shared" si="5"/>
        <v>Mar-22</v>
      </c>
      <c r="E330" s="14">
        <v>2196.3000000000002</v>
      </c>
      <c r="F330" s="14">
        <v>197.5</v>
      </c>
      <c r="G330" s="14">
        <v>484.6</v>
      </c>
      <c r="H330" s="14">
        <v>165.3</v>
      </c>
      <c r="I330" s="14">
        <v>164.5</v>
      </c>
      <c r="J330" s="14">
        <v>1298.3999999999999</v>
      </c>
    </row>
    <row r="331" spans="1:10" x14ac:dyDescent="0.3">
      <c r="A331" s="13" t="s">
        <v>73</v>
      </c>
      <c r="B331" s="14">
        <v>2022</v>
      </c>
      <c r="C331" s="14" t="s">
        <v>107</v>
      </c>
      <c r="D331" s="14" t="str">
        <f t="shared" si="5"/>
        <v>Mar-22</v>
      </c>
      <c r="E331" s="14">
        <v>2184.2000000000003</v>
      </c>
      <c r="F331" s="14">
        <v>193.7</v>
      </c>
      <c r="G331" s="14">
        <v>507.79999999999995</v>
      </c>
      <c r="H331" s="14">
        <v>165.3</v>
      </c>
      <c r="I331" s="14">
        <v>167.2</v>
      </c>
      <c r="J331" s="14">
        <v>1322.5</v>
      </c>
    </row>
    <row r="332" spans="1:10" x14ac:dyDescent="0.3">
      <c r="A332" s="13" t="s">
        <v>30</v>
      </c>
      <c r="B332" s="14">
        <v>2022</v>
      </c>
      <c r="C332" s="14" t="s">
        <v>123</v>
      </c>
      <c r="D332" s="14" t="str">
        <f t="shared" si="5"/>
        <v>Apr-22</v>
      </c>
      <c r="E332" s="14">
        <v>2206.6</v>
      </c>
      <c r="F332" s="14">
        <v>192.8</v>
      </c>
      <c r="G332" s="14">
        <v>529.70000000000005</v>
      </c>
      <c r="H332" s="14" t="s">
        <v>48</v>
      </c>
      <c r="I332" s="14">
        <v>173.3</v>
      </c>
      <c r="J332" s="14">
        <v>1358.9999999999998</v>
      </c>
    </row>
    <row r="333" spans="1:10" x14ac:dyDescent="0.3">
      <c r="A333" s="13" t="s">
        <v>54</v>
      </c>
      <c r="B333" s="14">
        <v>2022</v>
      </c>
      <c r="C333" s="14" t="s">
        <v>123</v>
      </c>
      <c r="D333" s="14" t="str">
        <f t="shared" si="5"/>
        <v>Apr-22</v>
      </c>
      <c r="E333" s="14">
        <v>2230.4</v>
      </c>
      <c r="F333" s="14">
        <v>197.1</v>
      </c>
      <c r="G333" s="14">
        <v>489.2</v>
      </c>
      <c r="H333" s="14">
        <v>167</v>
      </c>
      <c r="I333" s="14">
        <v>170.5</v>
      </c>
      <c r="J333" s="14">
        <v>1315</v>
      </c>
    </row>
    <row r="334" spans="1:10" x14ac:dyDescent="0.3">
      <c r="A334" s="13" t="s">
        <v>73</v>
      </c>
      <c r="B334" s="14">
        <v>2022</v>
      </c>
      <c r="C334" s="14" t="s">
        <v>123</v>
      </c>
      <c r="D334" s="14" t="str">
        <f t="shared" si="5"/>
        <v>Apr-22</v>
      </c>
      <c r="E334" s="14">
        <v>2214.3000000000002</v>
      </c>
      <c r="F334" s="14">
        <v>193.9</v>
      </c>
      <c r="G334" s="14">
        <v>513.20000000000005</v>
      </c>
      <c r="H334" s="14">
        <v>167</v>
      </c>
      <c r="I334" s="14">
        <v>172.2</v>
      </c>
      <c r="J334" s="14">
        <v>1337.6</v>
      </c>
    </row>
    <row r="335" spans="1:10" x14ac:dyDescent="0.3">
      <c r="A335" s="13" t="s">
        <v>30</v>
      </c>
      <c r="B335" s="14">
        <v>2022</v>
      </c>
      <c r="C335" s="14" t="s">
        <v>136</v>
      </c>
      <c r="D335" s="14" t="str">
        <f t="shared" si="5"/>
        <v>May-22</v>
      </c>
      <c r="E335" s="14">
        <v>2226.8000000000002</v>
      </c>
      <c r="F335" s="14">
        <v>192.9</v>
      </c>
      <c r="G335" s="14">
        <v>535.5</v>
      </c>
      <c r="H335" s="14" t="s">
        <v>48</v>
      </c>
      <c r="I335" s="14">
        <v>175.3</v>
      </c>
      <c r="J335" s="14">
        <v>1365.0000000000002</v>
      </c>
    </row>
    <row r="336" spans="1:10" x14ac:dyDescent="0.3">
      <c r="A336" s="13" t="s">
        <v>54</v>
      </c>
      <c r="B336" s="14">
        <v>2022</v>
      </c>
      <c r="C336" s="14" t="s">
        <v>136</v>
      </c>
      <c r="D336" s="14" t="str">
        <f t="shared" si="5"/>
        <v>May-22</v>
      </c>
      <c r="E336" s="14">
        <v>2262.2000000000003</v>
      </c>
      <c r="F336" s="14">
        <v>197.5</v>
      </c>
      <c r="G336" s="14">
        <v>493.7</v>
      </c>
      <c r="H336" s="14">
        <v>167.5</v>
      </c>
      <c r="I336" s="14">
        <v>173.5</v>
      </c>
      <c r="J336" s="14">
        <v>1321.8</v>
      </c>
    </row>
    <row r="337" spans="1:10" x14ac:dyDescent="0.3">
      <c r="A337" s="13" t="s">
        <v>73</v>
      </c>
      <c r="B337" s="14">
        <v>2022</v>
      </c>
      <c r="C337" s="14" t="s">
        <v>136</v>
      </c>
      <c r="D337" s="14" t="str">
        <f t="shared" si="5"/>
        <v>May-22</v>
      </c>
      <c r="E337" s="14">
        <v>2238.9000000000005</v>
      </c>
      <c r="F337" s="14">
        <v>194.1</v>
      </c>
      <c r="G337" s="14">
        <v>518.6</v>
      </c>
      <c r="H337" s="14">
        <v>167.5</v>
      </c>
      <c r="I337" s="14">
        <v>174.6</v>
      </c>
      <c r="J337" s="14">
        <v>1343.6000000000001</v>
      </c>
    </row>
    <row r="338" spans="1:10" x14ac:dyDescent="0.3">
      <c r="A338" s="13" t="s">
        <v>30</v>
      </c>
      <c r="B338" s="14">
        <v>2022</v>
      </c>
      <c r="C338" s="14" t="s">
        <v>146</v>
      </c>
      <c r="D338" s="14" t="str">
        <f t="shared" si="5"/>
        <v>Jun-22</v>
      </c>
      <c r="E338" s="14">
        <v>2248.3000000000002</v>
      </c>
      <c r="F338" s="14">
        <v>192.9</v>
      </c>
      <c r="G338" s="14">
        <v>539.79999999999995</v>
      </c>
      <c r="H338" s="14" t="s">
        <v>48</v>
      </c>
      <c r="I338" s="14">
        <v>176.7</v>
      </c>
      <c r="J338" s="14">
        <v>1368.6999999999998</v>
      </c>
    </row>
    <row r="339" spans="1:10" x14ac:dyDescent="0.3">
      <c r="A339" s="13" t="s">
        <v>54</v>
      </c>
      <c r="B339" s="14">
        <v>2022</v>
      </c>
      <c r="C339" s="14" t="s">
        <v>146</v>
      </c>
      <c r="D339" s="14" t="str">
        <f t="shared" si="5"/>
        <v>Jun-22</v>
      </c>
      <c r="E339" s="14">
        <v>2287.5</v>
      </c>
      <c r="F339" s="14">
        <v>198.3</v>
      </c>
      <c r="G339" s="14">
        <v>498.4</v>
      </c>
      <c r="H339" s="14">
        <v>166.8</v>
      </c>
      <c r="I339" s="14">
        <v>174.9</v>
      </c>
      <c r="J339" s="14">
        <v>1325.2</v>
      </c>
    </row>
    <row r="340" spans="1:10" x14ac:dyDescent="0.3">
      <c r="A340" s="13" t="s">
        <v>73</v>
      </c>
      <c r="B340" s="14">
        <v>2022</v>
      </c>
      <c r="C340" s="14" t="s">
        <v>146</v>
      </c>
      <c r="D340" s="14" t="str">
        <f t="shared" si="5"/>
        <v>Jun-22</v>
      </c>
      <c r="E340" s="14">
        <v>2261.9</v>
      </c>
      <c r="F340" s="14">
        <v>194.3</v>
      </c>
      <c r="G340" s="14">
        <v>523</v>
      </c>
      <c r="H340" s="14">
        <v>166.8</v>
      </c>
      <c r="I340" s="14">
        <v>176</v>
      </c>
      <c r="J340" s="14">
        <v>1347.1999999999998</v>
      </c>
    </row>
    <row r="341" spans="1:10" x14ac:dyDescent="0.3">
      <c r="A341" s="13" t="s">
        <v>30</v>
      </c>
      <c r="B341" s="14">
        <v>2022</v>
      </c>
      <c r="C341" s="14" t="s">
        <v>163</v>
      </c>
      <c r="D341" s="14" t="str">
        <f t="shared" si="5"/>
        <v>Jul-22</v>
      </c>
      <c r="E341" s="14">
        <v>2252.5</v>
      </c>
      <c r="F341" s="14">
        <v>193.2</v>
      </c>
      <c r="G341" s="14">
        <v>544</v>
      </c>
      <c r="H341" s="14" t="s">
        <v>48</v>
      </c>
      <c r="I341" s="14">
        <v>179.6</v>
      </c>
      <c r="J341" s="14">
        <v>1375.5</v>
      </c>
    </row>
    <row r="342" spans="1:10" x14ac:dyDescent="0.3">
      <c r="A342" s="13" t="s">
        <v>54</v>
      </c>
      <c r="B342" s="14">
        <v>2022</v>
      </c>
      <c r="C342" s="14" t="s">
        <v>163</v>
      </c>
      <c r="D342" s="14" t="str">
        <f t="shared" si="5"/>
        <v>Jul-22</v>
      </c>
      <c r="E342" s="14">
        <v>2291.6</v>
      </c>
      <c r="F342" s="14">
        <v>198.6</v>
      </c>
      <c r="G342" s="14">
        <v>502</v>
      </c>
      <c r="H342" s="14">
        <v>167.8</v>
      </c>
      <c r="I342" s="14">
        <v>179.5</v>
      </c>
      <c r="J342" s="14">
        <v>1332.7</v>
      </c>
    </row>
    <row r="343" spans="1:10" x14ac:dyDescent="0.3">
      <c r="A343" s="13" t="s">
        <v>73</v>
      </c>
      <c r="B343" s="14">
        <v>2022</v>
      </c>
      <c r="C343" s="14" t="s">
        <v>163</v>
      </c>
      <c r="D343" s="14" t="str">
        <f t="shared" si="5"/>
        <v>Jul-22</v>
      </c>
      <c r="E343" s="14">
        <v>2266.3000000000002</v>
      </c>
      <c r="F343" s="14">
        <v>194.6</v>
      </c>
      <c r="G343" s="14">
        <v>526.90000000000009</v>
      </c>
      <c r="H343" s="14">
        <v>167.8</v>
      </c>
      <c r="I343" s="14">
        <v>179.6</v>
      </c>
      <c r="J343" s="14">
        <v>1354.3000000000002</v>
      </c>
    </row>
    <row r="344" spans="1:10" x14ac:dyDescent="0.3">
      <c r="A344" s="13" t="s">
        <v>30</v>
      </c>
      <c r="B344" s="14">
        <v>2022</v>
      </c>
      <c r="C344" s="14" t="s">
        <v>182</v>
      </c>
      <c r="D344" s="14" t="str">
        <f t="shared" si="5"/>
        <v>Aug-22</v>
      </c>
      <c r="E344" s="14">
        <v>2255.7999999999997</v>
      </c>
      <c r="F344" s="14">
        <v>193.7</v>
      </c>
      <c r="G344" s="14">
        <v>547.9</v>
      </c>
      <c r="H344" s="14" t="s">
        <v>48</v>
      </c>
      <c r="I344" s="14">
        <v>179.1</v>
      </c>
      <c r="J344" s="14">
        <v>1382.3</v>
      </c>
    </row>
    <row r="345" spans="1:10" x14ac:dyDescent="0.3">
      <c r="A345" s="13" t="s">
        <v>54</v>
      </c>
      <c r="B345" s="14">
        <v>2022</v>
      </c>
      <c r="C345" s="14" t="s">
        <v>182</v>
      </c>
      <c r="D345" s="14" t="str">
        <f t="shared" si="5"/>
        <v>Aug-22</v>
      </c>
      <c r="E345" s="14">
        <v>2293.6999999999998</v>
      </c>
      <c r="F345" s="14">
        <v>198.7</v>
      </c>
      <c r="G345" s="14">
        <v>505.29999999999995</v>
      </c>
      <c r="H345" s="14">
        <v>169</v>
      </c>
      <c r="I345" s="14">
        <v>178.4</v>
      </c>
      <c r="J345" s="14">
        <v>1339.3999999999999</v>
      </c>
    </row>
    <row r="346" spans="1:10" x14ac:dyDescent="0.3">
      <c r="A346" s="13" t="s">
        <v>73</v>
      </c>
      <c r="B346" s="14">
        <v>2022</v>
      </c>
      <c r="C346" s="14" t="s">
        <v>182</v>
      </c>
      <c r="D346" s="14" t="str">
        <f t="shared" si="5"/>
        <v>Aug-22</v>
      </c>
      <c r="E346" s="14">
        <v>2269.2000000000003</v>
      </c>
      <c r="F346" s="14">
        <v>195</v>
      </c>
      <c r="G346" s="14">
        <v>530.70000000000005</v>
      </c>
      <c r="H346" s="14">
        <v>169</v>
      </c>
      <c r="I346" s="14">
        <v>178.8</v>
      </c>
      <c r="J346" s="14">
        <v>1361</v>
      </c>
    </row>
    <row r="347" spans="1:10" x14ac:dyDescent="0.3">
      <c r="A347" s="13" t="s">
        <v>30</v>
      </c>
      <c r="B347" s="14">
        <v>2022</v>
      </c>
      <c r="C347" s="14" t="s">
        <v>197</v>
      </c>
      <c r="D347" s="14" t="str">
        <f t="shared" si="5"/>
        <v>Sep-22</v>
      </c>
      <c r="E347" s="14">
        <v>2267.8000000000002</v>
      </c>
      <c r="F347" s="14">
        <v>194.5</v>
      </c>
      <c r="G347" s="14">
        <v>552.5</v>
      </c>
      <c r="H347" s="14" t="s">
        <v>48</v>
      </c>
      <c r="I347" s="14">
        <v>179.7</v>
      </c>
      <c r="J347" s="14">
        <v>1387.1999999999998</v>
      </c>
    </row>
    <row r="348" spans="1:10" x14ac:dyDescent="0.3">
      <c r="A348" s="13" t="s">
        <v>54</v>
      </c>
      <c r="B348" s="14">
        <v>2022</v>
      </c>
      <c r="C348" s="14" t="s">
        <v>197</v>
      </c>
      <c r="D348" s="14" t="str">
        <f t="shared" si="5"/>
        <v>Sep-22</v>
      </c>
      <c r="E348" s="14">
        <v>2306.4</v>
      </c>
      <c r="F348" s="14">
        <v>199.7</v>
      </c>
      <c r="G348" s="14">
        <v>509.7</v>
      </c>
      <c r="H348" s="14">
        <v>169.5</v>
      </c>
      <c r="I348" s="14">
        <v>179.2</v>
      </c>
      <c r="J348" s="14">
        <v>1344.9999999999998</v>
      </c>
    </row>
    <row r="349" spans="1:10" x14ac:dyDescent="0.3">
      <c r="A349" s="13" t="s">
        <v>73</v>
      </c>
      <c r="B349" s="14">
        <v>2022</v>
      </c>
      <c r="C349" s="14" t="s">
        <v>197</v>
      </c>
      <c r="D349" s="14" t="str">
        <f t="shared" si="5"/>
        <v>Sep-22</v>
      </c>
      <c r="E349" s="14">
        <v>2280.9</v>
      </c>
      <c r="F349" s="14">
        <v>195.9</v>
      </c>
      <c r="G349" s="14">
        <v>535.1</v>
      </c>
      <c r="H349" s="14">
        <v>169.5</v>
      </c>
      <c r="I349" s="14">
        <v>179.5</v>
      </c>
      <c r="J349" s="14">
        <v>1366.2</v>
      </c>
    </row>
    <row r="350" spans="1:10" x14ac:dyDescent="0.3">
      <c r="A350" s="13" t="s">
        <v>30</v>
      </c>
      <c r="B350" s="14">
        <v>2022</v>
      </c>
      <c r="C350" s="14" t="s">
        <v>207</v>
      </c>
      <c r="D350" s="14" t="str">
        <f t="shared" si="5"/>
        <v>Oct-22</v>
      </c>
      <c r="E350" s="14">
        <v>2284.5</v>
      </c>
      <c r="F350" s="14">
        <v>194.9</v>
      </c>
      <c r="G350" s="14">
        <v>556.4</v>
      </c>
      <c r="H350" s="14" t="s">
        <v>48</v>
      </c>
      <c r="I350" s="14">
        <v>180.8</v>
      </c>
      <c r="J350" s="14">
        <v>1393.9</v>
      </c>
    </row>
    <row r="351" spans="1:10" x14ac:dyDescent="0.3">
      <c r="A351" s="13" t="s">
        <v>54</v>
      </c>
      <c r="B351" s="14">
        <v>2022</v>
      </c>
      <c r="C351" s="14" t="s">
        <v>207</v>
      </c>
      <c r="D351" s="14" t="str">
        <f t="shared" si="5"/>
        <v>Oct-22</v>
      </c>
      <c r="E351" s="14">
        <v>2322.3000000000002</v>
      </c>
      <c r="F351" s="14">
        <v>200.1</v>
      </c>
      <c r="G351" s="14">
        <v>511.70000000000005</v>
      </c>
      <c r="H351" s="14">
        <v>171.2</v>
      </c>
      <c r="I351" s="14">
        <v>180</v>
      </c>
      <c r="J351" s="14">
        <v>1351.3999999999999</v>
      </c>
    </row>
    <row r="352" spans="1:10" x14ac:dyDescent="0.3">
      <c r="A352" s="13" t="s">
        <v>73</v>
      </c>
      <c r="B352" s="14">
        <v>2022</v>
      </c>
      <c r="C352" s="14" t="s">
        <v>207</v>
      </c>
      <c r="D352" s="14" t="str">
        <f t="shared" si="5"/>
        <v>Oct-22</v>
      </c>
      <c r="E352" s="14">
        <v>2297.3000000000002</v>
      </c>
      <c r="F352" s="14">
        <v>196.3</v>
      </c>
      <c r="G352" s="14">
        <v>538.20000000000005</v>
      </c>
      <c r="H352" s="14">
        <v>171.2</v>
      </c>
      <c r="I352" s="14">
        <v>180.5</v>
      </c>
      <c r="J352" s="14">
        <v>1372.9</v>
      </c>
    </row>
    <row r="353" spans="1:10" x14ac:dyDescent="0.3">
      <c r="A353" s="13" t="s">
        <v>30</v>
      </c>
      <c r="B353" s="14">
        <v>2022</v>
      </c>
      <c r="C353" s="14" t="s">
        <v>233</v>
      </c>
      <c r="D353" s="14" t="str">
        <f t="shared" si="5"/>
        <v>Nov-22</v>
      </c>
      <c r="E353" s="14">
        <v>2287.6999999999998</v>
      </c>
      <c r="F353" s="14">
        <v>195.5</v>
      </c>
      <c r="G353" s="14">
        <v>559.29999999999995</v>
      </c>
      <c r="H353" s="14" t="s">
        <v>48</v>
      </c>
      <c r="I353" s="14">
        <v>181.9</v>
      </c>
      <c r="J353" s="14">
        <v>1398.7999999999997</v>
      </c>
    </row>
    <row r="354" spans="1:10" x14ac:dyDescent="0.3">
      <c r="A354" s="13" t="s">
        <v>54</v>
      </c>
      <c r="B354" s="14">
        <v>2022</v>
      </c>
      <c r="C354" s="14" t="s">
        <v>233</v>
      </c>
      <c r="D354" s="14" t="str">
        <f t="shared" si="5"/>
        <v>Nov-22</v>
      </c>
      <c r="E354" s="14">
        <v>2314.4</v>
      </c>
      <c r="F354" s="14">
        <v>200.6</v>
      </c>
      <c r="G354" s="14">
        <v>514.9</v>
      </c>
      <c r="H354" s="14">
        <v>171.8</v>
      </c>
      <c r="I354" s="14">
        <v>180.3</v>
      </c>
      <c r="J354" s="14">
        <v>1355.1</v>
      </c>
    </row>
    <row r="355" spans="1:10" x14ac:dyDescent="0.3">
      <c r="A355" s="13" t="s">
        <v>73</v>
      </c>
      <c r="B355" s="14">
        <v>2022</v>
      </c>
      <c r="C355" s="14" t="s">
        <v>233</v>
      </c>
      <c r="D355" s="14" t="str">
        <f t="shared" si="5"/>
        <v>Nov-22</v>
      </c>
      <c r="E355" s="14">
        <v>2296.8000000000002</v>
      </c>
      <c r="F355" s="14">
        <v>196.9</v>
      </c>
      <c r="G355" s="14">
        <v>541.4</v>
      </c>
      <c r="H355" s="14">
        <v>171.8</v>
      </c>
      <c r="I355" s="14">
        <v>181.3</v>
      </c>
      <c r="J355" s="14">
        <v>1377.6</v>
      </c>
    </row>
    <row r="356" spans="1:10" x14ac:dyDescent="0.3">
      <c r="A356" s="13" t="s">
        <v>30</v>
      </c>
      <c r="B356" s="14">
        <v>2022</v>
      </c>
      <c r="C356" s="14" t="s">
        <v>242</v>
      </c>
      <c r="D356" s="14" t="str">
        <f t="shared" si="5"/>
        <v>Dec-22</v>
      </c>
      <c r="E356" s="14">
        <v>2277.1</v>
      </c>
      <c r="F356" s="14">
        <v>195.9</v>
      </c>
      <c r="G356" s="14">
        <v>561.79999999999995</v>
      </c>
      <c r="H356" s="14" t="s">
        <v>48</v>
      </c>
      <c r="I356" s="14">
        <v>182.8</v>
      </c>
      <c r="J356" s="14">
        <v>1404.5</v>
      </c>
    </row>
    <row r="357" spans="1:10" x14ac:dyDescent="0.3">
      <c r="A357" s="13" t="s">
        <v>54</v>
      </c>
      <c r="B357" s="14">
        <v>2022</v>
      </c>
      <c r="C357" s="14" t="s">
        <v>242</v>
      </c>
      <c r="D357" s="14" t="str">
        <f t="shared" si="5"/>
        <v>Dec-22</v>
      </c>
      <c r="E357" s="14">
        <v>2295.7999999999997</v>
      </c>
      <c r="F357" s="14">
        <v>201.1</v>
      </c>
      <c r="G357" s="14">
        <v>517.9</v>
      </c>
      <c r="H357" s="14">
        <v>170.7</v>
      </c>
      <c r="I357" s="14">
        <v>180.6</v>
      </c>
      <c r="J357" s="14">
        <v>1361.1</v>
      </c>
    </row>
    <row r="358" spans="1:10" x14ac:dyDescent="0.3">
      <c r="A358" s="13" t="s">
        <v>73</v>
      </c>
      <c r="B358" s="14">
        <v>2022</v>
      </c>
      <c r="C358" s="14" t="s">
        <v>242</v>
      </c>
      <c r="D358" s="14" t="str">
        <f t="shared" si="5"/>
        <v>Dec-22</v>
      </c>
      <c r="E358" s="14">
        <v>2283.4</v>
      </c>
      <c r="F358" s="14">
        <v>197.3</v>
      </c>
      <c r="G358" s="14">
        <v>544</v>
      </c>
      <c r="H358" s="14">
        <v>170.7</v>
      </c>
      <c r="I358" s="14">
        <v>182</v>
      </c>
      <c r="J358" s="14">
        <v>1383.1000000000001</v>
      </c>
    </row>
    <row r="359" spans="1:10" x14ac:dyDescent="0.3">
      <c r="A359" s="13" t="s">
        <v>30</v>
      </c>
      <c r="B359" s="14">
        <v>2023</v>
      </c>
      <c r="C359" s="14" t="s">
        <v>31</v>
      </c>
      <c r="D359" s="14" t="str">
        <f t="shared" si="5"/>
        <v>Jan-23</v>
      </c>
      <c r="E359" s="14">
        <v>2283.2000000000003</v>
      </c>
      <c r="F359" s="14">
        <v>196.9</v>
      </c>
      <c r="G359" s="14">
        <v>563.9</v>
      </c>
      <c r="H359" s="14" t="s">
        <v>48</v>
      </c>
      <c r="I359" s="14">
        <v>183.2</v>
      </c>
      <c r="J359" s="14">
        <v>1412.3999999999999</v>
      </c>
    </row>
    <row r="360" spans="1:10" x14ac:dyDescent="0.3">
      <c r="A360" s="13" t="s">
        <v>54</v>
      </c>
      <c r="B360" s="14">
        <v>2023</v>
      </c>
      <c r="C360" s="14" t="s">
        <v>31</v>
      </c>
      <c r="D360" s="14" t="str">
        <f t="shared" si="5"/>
        <v>Jan-23</v>
      </c>
      <c r="E360" s="14">
        <v>2310.2000000000003</v>
      </c>
      <c r="F360" s="14">
        <v>201.6</v>
      </c>
      <c r="G360" s="14">
        <v>520.6</v>
      </c>
      <c r="H360" s="14">
        <v>172.1</v>
      </c>
      <c r="I360" s="14">
        <v>180.1</v>
      </c>
      <c r="J360" s="14">
        <v>1368.2</v>
      </c>
    </row>
    <row r="361" spans="1:10" x14ac:dyDescent="0.3">
      <c r="A361" s="13" t="s">
        <v>73</v>
      </c>
      <c r="B361" s="14">
        <v>2023</v>
      </c>
      <c r="C361" s="14" t="s">
        <v>31</v>
      </c>
      <c r="D361" s="14" t="str">
        <f t="shared" si="5"/>
        <v>Jan-23</v>
      </c>
      <c r="E361" s="14">
        <v>2292.6999999999998</v>
      </c>
      <c r="F361" s="14">
        <v>198.2</v>
      </c>
      <c r="G361" s="14">
        <v>546.29999999999995</v>
      </c>
      <c r="H361" s="14">
        <v>172.1</v>
      </c>
      <c r="I361" s="14">
        <v>182</v>
      </c>
      <c r="J361" s="14">
        <v>1390.5</v>
      </c>
    </row>
    <row r="362" spans="1:10" x14ac:dyDescent="0.3">
      <c r="A362" s="13" t="s">
        <v>30</v>
      </c>
      <c r="B362" s="14">
        <v>2023</v>
      </c>
      <c r="C362" s="14" t="s">
        <v>85</v>
      </c>
      <c r="D362" s="14" t="str">
        <f t="shared" si="5"/>
        <v>Feb-23</v>
      </c>
      <c r="E362" s="14">
        <v>2265.6999999999998</v>
      </c>
      <c r="F362" s="14">
        <v>198.3</v>
      </c>
      <c r="G362" s="14">
        <v>566.6</v>
      </c>
      <c r="H362" s="14" t="s">
        <v>48</v>
      </c>
      <c r="I362" s="14">
        <v>181.6</v>
      </c>
      <c r="J362" s="14">
        <v>1422.1000000000001</v>
      </c>
    </row>
    <row r="363" spans="1:10" x14ac:dyDescent="0.3">
      <c r="A363" s="13" t="s">
        <v>54</v>
      </c>
      <c r="B363" s="14">
        <v>2023</v>
      </c>
      <c r="C363" s="14" t="s">
        <v>85</v>
      </c>
      <c r="D363" s="14" t="str">
        <f t="shared" si="5"/>
        <v>Feb-23</v>
      </c>
      <c r="E363" s="14">
        <v>2303.1999999999998</v>
      </c>
      <c r="F363" s="14">
        <v>202.7</v>
      </c>
      <c r="G363" s="14">
        <v>525.5</v>
      </c>
      <c r="H363" s="14">
        <v>173.5</v>
      </c>
      <c r="I363" s="14">
        <v>182.8</v>
      </c>
      <c r="J363" s="14">
        <v>1378.4</v>
      </c>
    </row>
    <row r="364" spans="1:10" x14ac:dyDescent="0.3">
      <c r="A364" s="13" t="s">
        <v>73</v>
      </c>
      <c r="B364" s="14">
        <v>2023</v>
      </c>
      <c r="C364" s="14" t="s">
        <v>85</v>
      </c>
      <c r="D364" s="14" t="str">
        <f t="shared" si="5"/>
        <v>Feb-23</v>
      </c>
      <c r="E364" s="14">
        <v>2279.1</v>
      </c>
      <c r="F364" s="14">
        <v>199.5</v>
      </c>
      <c r="G364" s="14">
        <v>550</v>
      </c>
      <c r="H364" s="14">
        <v>173.5</v>
      </c>
      <c r="I364" s="14">
        <v>182.1</v>
      </c>
      <c r="J364" s="14">
        <v>1400.3999999999999</v>
      </c>
    </row>
    <row r="365" spans="1:10" x14ac:dyDescent="0.3">
      <c r="A365" s="13" t="s">
        <v>30</v>
      </c>
      <c r="B365" s="14">
        <v>2023</v>
      </c>
      <c r="C365" s="14" t="s">
        <v>107</v>
      </c>
      <c r="D365" s="14" t="str">
        <f t="shared" si="5"/>
        <v>Mar-23</v>
      </c>
      <c r="E365" s="14">
        <v>2265.8000000000002</v>
      </c>
      <c r="F365" s="14">
        <v>198.4</v>
      </c>
      <c r="G365" s="14">
        <v>566.6</v>
      </c>
      <c r="H365" s="14" t="s">
        <v>48</v>
      </c>
      <c r="I365" s="14">
        <v>181.4</v>
      </c>
      <c r="J365" s="14">
        <v>1422.1000000000001</v>
      </c>
    </row>
    <row r="366" spans="1:10" x14ac:dyDescent="0.3">
      <c r="A366" s="13" t="s">
        <v>54</v>
      </c>
      <c r="B366" s="14">
        <v>2023</v>
      </c>
      <c r="C366" s="14" t="s">
        <v>107</v>
      </c>
      <c r="D366" s="14" t="str">
        <f t="shared" si="5"/>
        <v>Mar-23</v>
      </c>
      <c r="E366" s="14">
        <v>2303.4</v>
      </c>
      <c r="F366" s="14">
        <v>202.7</v>
      </c>
      <c r="G366" s="14">
        <v>525.4</v>
      </c>
      <c r="H366" s="14">
        <v>173.5</v>
      </c>
      <c r="I366" s="14">
        <v>182.6</v>
      </c>
      <c r="J366" s="14">
        <v>1378.5</v>
      </c>
    </row>
    <row r="367" spans="1:10" x14ac:dyDescent="0.3">
      <c r="A367" s="13" t="s">
        <v>73</v>
      </c>
      <c r="B367" s="14">
        <v>2023</v>
      </c>
      <c r="C367" s="14" t="s">
        <v>107</v>
      </c>
      <c r="D367" s="14" t="str">
        <f t="shared" si="5"/>
        <v>Mar-23</v>
      </c>
      <c r="E367" s="14">
        <v>2279.1999999999998</v>
      </c>
      <c r="F367" s="14">
        <v>199.5</v>
      </c>
      <c r="G367" s="14">
        <v>549.9</v>
      </c>
      <c r="H367" s="14">
        <v>173.5</v>
      </c>
      <c r="I367" s="14">
        <v>181.9</v>
      </c>
      <c r="J367" s="14">
        <v>1400.3999999999999</v>
      </c>
    </row>
    <row r="368" spans="1:10" x14ac:dyDescent="0.3">
      <c r="A368" s="13" t="s">
        <v>30</v>
      </c>
      <c r="B368" s="14">
        <v>2023</v>
      </c>
      <c r="C368" s="14" t="s">
        <v>123</v>
      </c>
      <c r="D368" s="14" t="str">
        <f t="shared" si="5"/>
        <v>Apr-23</v>
      </c>
      <c r="E368" s="14">
        <v>2274.1999999999998</v>
      </c>
      <c r="F368" s="14">
        <v>199.5</v>
      </c>
      <c r="G368" s="14">
        <v>568.20000000000005</v>
      </c>
      <c r="H368" s="14" t="s">
        <v>892</v>
      </c>
      <c r="I368" s="14">
        <v>181.5</v>
      </c>
      <c r="J368" s="14">
        <v>1429.8</v>
      </c>
    </row>
    <row r="369" spans="1:10" x14ac:dyDescent="0.3">
      <c r="A369" s="13" t="s">
        <v>54</v>
      </c>
      <c r="B369" s="14">
        <v>2023</v>
      </c>
      <c r="C369" s="14" t="s">
        <v>123</v>
      </c>
      <c r="D369" s="14" t="str">
        <f t="shared" si="5"/>
        <v>Apr-23</v>
      </c>
      <c r="E369" s="14">
        <v>2317.7000000000003</v>
      </c>
      <c r="F369" s="14">
        <v>203.5</v>
      </c>
      <c r="G369" s="14">
        <v>527.6</v>
      </c>
      <c r="H369" s="14">
        <v>175.2</v>
      </c>
      <c r="I369" s="14">
        <v>182.1</v>
      </c>
      <c r="J369" s="14">
        <v>1386.9000000000003</v>
      </c>
    </row>
    <row r="370" spans="1:10" x14ac:dyDescent="0.3">
      <c r="A370" s="13" t="s">
        <v>73</v>
      </c>
      <c r="B370" s="14">
        <v>2023</v>
      </c>
      <c r="C370" s="14" t="s">
        <v>123</v>
      </c>
      <c r="D370" s="14" t="str">
        <f t="shared" si="5"/>
        <v>Apr-23</v>
      </c>
      <c r="E370" s="14">
        <v>2289.6000000000004</v>
      </c>
      <c r="F370" s="14">
        <v>200.6</v>
      </c>
      <c r="G370" s="14">
        <v>551.79999999999995</v>
      </c>
      <c r="H370" s="14">
        <v>175.2</v>
      </c>
      <c r="I370" s="14">
        <v>181.7</v>
      </c>
      <c r="J370" s="14">
        <v>1408.2999999999997</v>
      </c>
    </row>
    <row r="371" spans="1:10" x14ac:dyDescent="0.3">
      <c r="A371" s="13" t="s">
        <v>30</v>
      </c>
      <c r="B371" s="14">
        <v>2023</v>
      </c>
      <c r="C371" s="14" t="s">
        <v>136</v>
      </c>
      <c r="D371" s="14" t="str">
        <f t="shared" si="5"/>
        <v>May-23</v>
      </c>
      <c r="E371" s="14">
        <v>2290.7000000000007</v>
      </c>
      <c r="F371" s="14">
        <v>199.9</v>
      </c>
      <c r="G371" s="14">
        <v>569.90000000000009</v>
      </c>
      <c r="H371" s="14" t="s">
        <v>892</v>
      </c>
      <c r="I371" s="14">
        <v>182.5</v>
      </c>
      <c r="J371" s="14">
        <v>1435.6</v>
      </c>
    </row>
    <row r="372" spans="1:10" x14ac:dyDescent="0.3">
      <c r="A372" s="13" t="s">
        <v>54</v>
      </c>
      <c r="B372" s="14">
        <v>2023</v>
      </c>
      <c r="C372" s="14" t="s">
        <v>136</v>
      </c>
      <c r="D372" s="14" t="str">
        <f t="shared" si="5"/>
        <v>May-23</v>
      </c>
      <c r="E372" s="14">
        <v>2335.1</v>
      </c>
      <c r="F372" s="14">
        <v>204.2</v>
      </c>
      <c r="G372" s="14">
        <v>528.70000000000005</v>
      </c>
      <c r="H372" s="14">
        <v>175.6</v>
      </c>
      <c r="I372" s="14">
        <v>183.4</v>
      </c>
      <c r="J372" s="14">
        <v>1392.0999999999997</v>
      </c>
    </row>
    <row r="373" spans="1:10" x14ac:dyDescent="0.3">
      <c r="A373" s="13" t="s">
        <v>73</v>
      </c>
      <c r="B373" s="14">
        <v>2023</v>
      </c>
      <c r="C373" s="14" t="s">
        <v>136</v>
      </c>
      <c r="D373" s="14" t="str">
        <f t="shared" si="5"/>
        <v>May-23</v>
      </c>
      <c r="E373" s="14">
        <v>2306.9</v>
      </c>
      <c r="F373" s="14">
        <v>201</v>
      </c>
      <c r="G373" s="14">
        <v>553.20000000000005</v>
      </c>
      <c r="H373" s="14">
        <v>175.6</v>
      </c>
      <c r="I373" s="14">
        <v>182.8</v>
      </c>
      <c r="J373" s="14">
        <v>1414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86117-E94F-46A9-B005-659C2E66341F}">
  <dimension ref="A3:B32"/>
  <sheetViews>
    <sheetView zoomScale="90" zoomScaleNormal="90" workbookViewId="0">
      <selection activeCell="B28" sqref="B28"/>
    </sheetView>
  </sheetViews>
  <sheetFormatPr defaultRowHeight="14.4" x14ac:dyDescent="0.3"/>
  <cols>
    <col min="2" max="2" width="186.77734375" customWidth="1"/>
  </cols>
  <sheetData>
    <row r="3" spans="1:2" ht="18" x14ac:dyDescent="0.35">
      <c r="B3" s="10" t="s">
        <v>1170</v>
      </c>
    </row>
    <row r="4" spans="1:2" ht="57.6" x14ac:dyDescent="0.3">
      <c r="A4" s="9" t="s">
        <v>1169</v>
      </c>
      <c r="B4" s="4" t="s">
        <v>1168</v>
      </c>
    </row>
    <row r="5" spans="1:2" x14ac:dyDescent="0.3">
      <c r="B5" s="4"/>
    </row>
    <row r="6" spans="1:2" x14ac:dyDescent="0.3">
      <c r="B6" s="4" t="s">
        <v>1167</v>
      </c>
    </row>
    <row r="7" spans="1:2" ht="28.8" x14ac:dyDescent="0.3">
      <c r="B7" s="4" t="s">
        <v>1166</v>
      </c>
    </row>
    <row r="8" spans="1:2" x14ac:dyDescent="0.3">
      <c r="A8" s="8" t="s">
        <v>1165</v>
      </c>
    </row>
    <row r="9" spans="1:2" ht="28.8" x14ac:dyDescent="0.3">
      <c r="A9" s="7">
        <v>1</v>
      </c>
      <c r="B9" s="6" t="s">
        <v>1164</v>
      </c>
    </row>
    <row r="10" spans="1:2" x14ac:dyDescent="0.3">
      <c r="A10" s="5"/>
      <c r="B10" s="4"/>
    </row>
    <row r="11" spans="1:2" x14ac:dyDescent="0.3">
      <c r="A11" s="5"/>
      <c r="B11" s="4" t="s">
        <v>1163</v>
      </c>
    </row>
    <row r="12" spans="1:2" x14ac:dyDescent="0.3">
      <c r="A12" s="5"/>
      <c r="B12" s="4"/>
    </row>
    <row r="13" spans="1:2" x14ac:dyDescent="0.3">
      <c r="A13" s="7">
        <v>2</v>
      </c>
      <c r="B13" s="6" t="s">
        <v>1162</v>
      </c>
    </row>
    <row r="14" spans="1:2" x14ac:dyDescent="0.3">
      <c r="A14" s="5"/>
      <c r="B14" s="4"/>
    </row>
    <row r="15" spans="1:2" x14ac:dyDescent="0.3">
      <c r="A15" s="5"/>
      <c r="B15" s="4" t="s">
        <v>1161</v>
      </c>
    </row>
    <row r="16" spans="1:2" x14ac:dyDescent="0.3">
      <c r="A16" s="5"/>
      <c r="B16" s="4"/>
    </row>
    <row r="17" spans="1:2" x14ac:dyDescent="0.3">
      <c r="A17" s="5"/>
      <c r="B17" s="4" t="s">
        <v>1160</v>
      </c>
    </row>
    <row r="18" spans="1:2" x14ac:dyDescent="0.3">
      <c r="A18" s="5"/>
      <c r="B18" s="4"/>
    </row>
    <row r="19" spans="1:2" ht="28.8" x14ac:dyDescent="0.3">
      <c r="A19" s="7">
        <v>3</v>
      </c>
      <c r="B19" s="6" t="s">
        <v>1159</v>
      </c>
    </row>
    <row r="20" spans="1:2" x14ac:dyDescent="0.3">
      <c r="A20" s="5"/>
      <c r="B20" s="4"/>
    </row>
    <row r="21" spans="1:2" x14ac:dyDescent="0.3">
      <c r="A21" s="5"/>
      <c r="B21" s="4" t="s">
        <v>1158</v>
      </c>
    </row>
    <row r="22" spans="1:2" x14ac:dyDescent="0.3">
      <c r="A22" s="5"/>
      <c r="B22" s="4"/>
    </row>
    <row r="23" spans="1:2" x14ac:dyDescent="0.3">
      <c r="A23" s="5"/>
      <c r="B23" s="4" t="s">
        <v>1157</v>
      </c>
    </row>
    <row r="24" spans="1:2" x14ac:dyDescent="0.3">
      <c r="A24" s="5"/>
      <c r="B24" s="4"/>
    </row>
    <row r="25" spans="1:2" ht="28.8" x14ac:dyDescent="0.3">
      <c r="A25" s="7">
        <v>4</v>
      </c>
      <c r="B25" s="6" t="s">
        <v>1156</v>
      </c>
    </row>
    <row r="26" spans="1:2" x14ac:dyDescent="0.3">
      <c r="A26" s="5"/>
      <c r="B26" s="4" t="s">
        <v>1155</v>
      </c>
    </row>
    <row r="27" spans="1:2" x14ac:dyDescent="0.3">
      <c r="A27" s="5"/>
      <c r="B27" s="4"/>
    </row>
    <row r="28" spans="1:2" x14ac:dyDescent="0.3">
      <c r="A28" s="7">
        <v>5</v>
      </c>
      <c r="B28" s="6" t="s">
        <v>1154</v>
      </c>
    </row>
    <row r="29" spans="1:2" x14ac:dyDescent="0.3">
      <c r="A29" s="5"/>
      <c r="B29" s="4"/>
    </row>
    <row r="30" spans="1:2" x14ac:dyDescent="0.3">
      <c r="A30" s="5"/>
      <c r="B30" s="4" t="s">
        <v>1153</v>
      </c>
    </row>
    <row r="31" spans="1:2" x14ac:dyDescent="0.3">
      <c r="A31" s="5"/>
      <c r="B31" s="4"/>
    </row>
    <row r="32" spans="1:2" x14ac:dyDescent="0.3">
      <c r="A32" s="5"/>
      <c r="B32" s="4" t="s">
        <v>1152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8E6EB-CD26-4B48-AD2D-FF46BC70D68E}">
  <dimension ref="A1:W54"/>
  <sheetViews>
    <sheetView tabSelected="1" zoomScaleNormal="100" workbookViewId="0">
      <selection activeCell="O26" sqref="O26"/>
    </sheetView>
  </sheetViews>
  <sheetFormatPr defaultRowHeight="14.4" x14ac:dyDescent="0.3"/>
  <sheetData>
    <row r="1" spans="1:23" x14ac:dyDescent="0.3">
      <c r="A1" s="103" t="s">
        <v>1269</v>
      </c>
      <c r="B1" s="103"/>
      <c r="C1" s="103"/>
      <c r="D1" s="103"/>
      <c r="E1" s="103"/>
      <c r="F1" s="103"/>
      <c r="G1" s="103"/>
      <c r="H1" s="103"/>
      <c r="I1" s="103"/>
      <c r="J1" s="103"/>
      <c r="K1" s="103"/>
      <c r="L1" s="103"/>
      <c r="M1" s="103"/>
      <c r="N1" s="103"/>
      <c r="O1" s="103"/>
      <c r="P1" s="103"/>
      <c r="Q1" s="103"/>
      <c r="R1" s="103"/>
      <c r="S1" s="103"/>
      <c r="T1" s="103"/>
      <c r="U1" s="103"/>
      <c r="V1" s="103"/>
      <c r="W1" s="103"/>
    </row>
    <row r="2" spans="1:23" ht="23.4" x14ac:dyDescent="0.45">
      <c r="A2" s="104" t="s">
        <v>1270</v>
      </c>
      <c r="B2" s="105"/>
      <c r="C2" s="105"/>
      <c r="D2" s="105"/>
      <c r="E2" s="105"/>
      <c r="F2" s="105"/>
      <c r="G2" s="105"/>
      <c r="H2" s="105"/>
      <c r="I2" s="105"/>
      <c r="J2" s="105"/>
      <c r="K2" s="105"/>
      <c r="L2" s="105"/>
      <c r="M2" s="105"/>
      <c r="N2" s="105"/>
      <c r="O2" s="105"/>
      <c r="P2" s="105"/>
      <c r="Q2" s="105"/>
      <c r="R2" s="105"/>
      <c r="S2" s="105"/>
      <c r="T2" s="105"/>
      <c r="U2" s="105"/>
      <c r="V2" s="105"/>
      <c r="W2" s="105"/>
    </row>
    <row r="21" spans="2:23" ht="14.4" customHeight="1" x14ac:dyDescent="0.3">
      <c r="B21" s="98" t="s">
        <v>1271</v>
      </c>
      <c r="C21" s="98"/>
      <c r="D21" s="98"/>
      <c r="E21" s="98"/>
      <c r="F21" s="98"/>
      <c r="G21" s="98"/>
      <c r="I21" s="98" t="s">
        <v>1281</v>
      </c>
      <c r="J21" s="98"/>
      <c r="K21" s="98"/>
      <c r="L21" s="98"/>
      <c r="M21" s="98"/>
      <c r="N21" s="98"/>
      <c r="P21" s="98" t="s">
        <v>1286</v>
      </c>
      <c r="Q21" s="98"/>
      <c r="R21" s="98"/>
      <c r="S21" s="98"/>
      <c r="T21" s="98"/>
      <c r="U21" s="98"/>
      <c r="V21" s="98"/>
      <c r="W21" s="98"/>
    </row>
    <row r="22" spans="2:23" x14ac:dyDescent="0.3">
      <c r="B22" s="98"/>
      <c r="C22" s="98"/>
      <c r="D22" s="98"/>
      <c r="E22" s="98"/>
      <c r="F22" s="98"/>
      <c r="G22" s="98"/>
      <c r="H22" s="22"/>
      <c r="I22" s="98"/>
      <c r="J22" s="98"/>
      <c r="K22" s="98"/>
      <c r="L22" s="98"/>
      <c r="M22" s="98"/>
      <c r="N22" s="98"/>
      <c r="P22" s="98"/>
      <c r="Q22" s="98"/>
      <c r="R22" s="98"/>
      <c r="S22" s="98"/>
      <c r="T22" s="98"/>
      <c r="U22" s="98"/>
      <c r="V22" s="98"/>
      <c r="W22" s="98"/>
    </row>
    <row r="23" spans="2:23" ht="14.4" customHeight="1" x14ac:dyDescent="0.3">
      <c r="B23" s="22"/>
      <c r="C23" s="22"/>
      <c r="D23" s="22"/>
      <c r="E23" s="22"/>
      <c r="F23" s="22"/>
      <c r="G23" s="22"/>
      <c r="H23" s="22"/>
      <c r="I23" s="98"/>
      <c r="J23" s="98"/>
      <c r="K23" s="98"/>
      <c r="L23" s="98"/>
      <c r="M23" s="98"/>
      <c r="N23" s="98"/>
    </row>
    <row r="24" spans="2:23" x14ac:dyDescent="0.3">
      <c r="B24" s="22"/>
      <c r="C24" s="22"/>
      <c r="D24" s="22"/>
      <c r="E24" s="22"/>
      <c r="F24" s="22"/>
      <c r="G24" s="22"/>
      <c r="I24" s="101" t="s">
        <v>1272</v>
      </c>
      <c r="J24" s="98"/>
      <c r="K24" s="98"/>
      <c r="L24" s="98"/>
      <c r="M24" s="98"/>
      <c r="N24" s="98"/>
    </row>
    <row r="25" spans="2:23" x14ac:dyDescent="0.3">
      <c r="I25" s="98"/>
      <c r="J25" s="98"/>
      <c r="K25" s="98"/>
      <c r="L25" s="98"/>
      <c r="M25" s="98"/>
      <c r="N25" s="98"/>
    </row>
    <row r="26" spans="2:23" x14ac:dyDescent="0.3">
      <c r="P26" s="22"/>
      <c r="Q26" s="22"/>
      <c r="R26" s="22"/>
      <c r="S26" s="22"/>
      <c r="T26" s="22"/>
    </row>
    <row r="32" spans="2:23" ht="14.4" customHeight="1" x14ac:dyDescent="0.3"/>
    <row r="42" spans="2:23" x14ac:dyDescent="0.3">
      <c r="J42" s="22"/>
      <c r="K42" s="22"/>
      <c r="L42" s="22"/>
      <c r="M42" s="22"/>
      <c r="N42" s="22"/>
    </row>
    <row r="45" spans="2:23" ht="14.4" customHeight="1" x14ac:dyDescent="0.3">
      <c r="B45" s="98" t="s">
        <v>1282</v>
      </c>
      <c r="C45" s="98"/>
      <c r="D45" s="98"/>
      <c r="E45" s="98"/>
      <c r="F45" s="98"/>
      <c r="G45" s="98"/>
      <c r="I45" s="98" t="s">
        <v>1280</v>
      </c>
      <c r="J45" s="98"/>
      <c r="K45" s="98"/>
      <c r="L45" s="98"/>
      <c r="M45" s="98"/>
      <c r="N45" s="98"/>
      <c r="P45" s="98" t="s">
        <v>1273</v>
      </c>
      <c r="Q45" s="98"/>
      <c r="R45" s="98"/>
      <c r="S45" s="98"/>
      <c r="T45" s="98"/>
      <c r="U45" s="98"/>
      <c r="V45" s="98"/>
      <c r="W45" s="98"/>
    </row>
    <row r="46" spans="2:23" x14ac:dyDescent="0.3">
      <c r="B46" s="98"/>
      <c r="C46" s="98"/>
      <c r="D46" s="98"/>
      <c r="E46" s="98"/>
      <c r="F46" s="98"/>
      <c r="G46" s="98"/>
      <c r="H46" s="22"/>
      <c r="I46" s="98"/>
      <c r="J46" s="98"/>
      <c r="K46" s="98"/>
      <c r="L46" s="98"/>
      <c r="M46" s="98"/>
      <c r="N46" s="98"/>
      <c r="P46" s="98"/>
      <c r="Q46" s="98"/>
      <c r="R46" s="98"/>
      <c r="S46" s="98"/>
      <c r="T46" s="98"/>
      <c r="U46" s="98"/>
      <c r="V46" s="98"/>
      <c r="W46" s="98"/>
    </row>
    <row r="47" spans="2:23" x14ac:dyDescent="0.3">
      <c r="B47" s="98"/>
      <c r="C47" s="98"/>
      <c r="D47" s="98"/>
      <c r="E47" s="98"/>
      <c r="F47" s="98"/>
      <c r="G47" s="98"/>
      <c r="H47" s="22"/>
      <c r="I47" s="98"/>
      <c r="J47" s="98"/>
      <c r="K47" s="98"/>
      <c r="L47" s="98"/>
      <c r="M47" s="98"/>
      <c r="N47" s="98"/>
      <c r="P47" s="99" t="s">
        <v>1283</v>
      </c>
      <c r="Q47" s="100"/>
      <c r="R47" s="100"/>
      <c r="S47" s="100"/>
      <c r="T47" s="100"/>
      <c r="U47" s="100"/>
      <c r="V47" s="100"/>
      <c r="W47" s="100"/>
    </row>
    <row r="48" spans="2:23" x14ac:dyDescent="0.3">
      <c r="B48" s="98"/>
      <c r="C48" s="98"/>
      <c r="D48" s="98"/>
      <c r="E48" s="98"/>
      <c r="F48" s="98"/>
      <c r="G48" s="98"/>
      <c r="H48" s="22"/>
      <c r="I48" s="98"/>
      <c r="J48" s="98"/>
      <c r="K48" s="98"/>
      <c r="L48" s="98"/>
      <c r="M48" s="98"/>
      <c r="N48" s="98"/>
    </row>
    <row r="49" spans="2:14" ht="13.8" customHeight="1" x14ac:dyDescent="0.3">
      <c r="B49" s="98"/>
      <c r="C49" s="98"/>
      <c r="D49" s="98"/>
      <c r="E49" s="98"/>
      <c r="F49" s="98"/>
      <c r="G49" s="98"/>
      <c r="I49" s="101" t="s">
        <v>1285</v>
      </c>
      <c r="J49" s="101"/>
      <c r="K49" s="101"/>
      <c r="L49" s="101"/>
      <c r="M49" s="101"/>
      <c r="N49" s="101"/>
    </row>
    <row r="50" spans="2:14" x14ac:dyDescent="0.3">
      <c r="B50" s="98"/>
      <c r="C50" s="98"/>
      <c r="D50" s="98"/>
      <c r="E50" s="98"/>
      <c r="F50" s="98"/>
      <c r="G50" s="98"/>
      <c r="I50" s="97"/>
      <c r="J50" s="97"/>
      <c r="K50" s="97"/>
      <c r="L50" s="97"/>
      <c r="M50" s="97"/>
      <c r="N50" s="97"/>
    </row>
    <row r="51" spans="2:14" x14ac:dyDescent="0.3">
      <c r="B51" s="98"/>
      <c r="C51" s="98"/>
      <c r="D51" s="98"/>
      <c r="E51" s="98"/>
      <c r="F51" s="98"/>
      <c r="G51" s="98"/>
    </row>
    <row r="52" spans="2:14" x14ac:dyDescent="0.3">
      <c r="B52" s="102" t="s">
        <v>1284</v>
      </c>
      <c r="C52" s="102"/>
      <c r="D52" s="102"/>
      <c r="E52" s="102"/>
      <c r="F52" s="102"/>
      <c r="G52" s="102"/>
    </row>
    <row r="53" spans="2:14" x14ac:dyDescent="0.3">
      <c r="B53" s="102"/>
      <c r="C53" s="102"/>
      <c r="D53" s="102"/>
      <c r="E53" s="102"/>
      <c r="F53" s="102"/>
      <c r="G53" s="102"/>
    </row>
    <row r="54" spans="2:14" x14ac:dyDescent="0.3">
      <c r="B54" s="22"/>
      <c r="C54" s="22"/>
      <c r="D54" s="22"/>
      <c r="E54" s="22"/>
      <c r="F54" s="22"/>
    </row>
  </sheetData>
  <mergeCells count="12">
    <mergeCell ref="I21:N23"/>
    <mergeCell ref="A1:W1"/>
    <mergeCell ref="A2:W2"/>
    <mergeCell ref="B21:G22"/>
    <mergeCell ref="P21:W22"/>
    <mergeCell ref="B45:G51"/>
    <mergeCell ref="I45:N48"/>
    <mergeCell ref="P47:W47"/>
    <mergeCell ref="I24:N25"/>
    <mergeCell ref="B52:G53"/>
    <mergeCell ref="I49:N49"/>
    <mergeCell ref="P45:W46"/>
  </mergeCells>
  <pageMargins left="0.7" right="0.7" top="0.75" bottom="0.75" header="0.3" footer="0.3"/>
  <pageSetup orientation="portrait" r:id="rId1"/>
  <drawing r:id="rId2"/>
  <extLst>
    <ext xmlns:x15="http://schemas.microsoft.com/office/spreadsheetml/2010/11/main" uri="{3A4CF648-6AED-40f4-86FF-DC5316D8AED3}">
      <x14:slicerList xmlns:x14="http://schemas.microsoft.com/office/spreadsheetml/2009/9/main">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5EBFE-9B72-40BC-8A3E-6F33C52CBD9B}">
  <dimension ref="A1:R43"/>
  <sheetViews>
    <sheetView topLeftCell="A13" workbookViewId="0">
      <selection activeCell="A4" sqref="A4:P6"/>
    </sheetView>
  </sheetViews>
  <sheetFormatPr defaultRowHeight="14.4" x14ac:dyDescent="0.3"/>
  <cols>
    <col min="1" max="1" width="35.6640625" bestFit="1" customWidth="1"/>
    <col min="2" max="2" width="21.88671875" bestFit="1" customWidth="1"/>
    <col min="3" max="3" width="6" bestFit="1" customWidth="1"/>
    <col min="4" max="4" width="6.21875" bestFit="1" customWidth="1"/>
    <col min="5" max="5" width="11.5546875" bestFit="1" customWidth="1"/>
    <col min="6" max="6" width="8.88671875" customWidth="1"/>
    <col min="7" max="7" width="19.5546875" customWidth="1"/>
    <col min="8" max="8" width="7.5546875" bestFit="1" customWidth="1"/>
    <col min="9" max="9" width="8.109375" customWidth="1"/>
    <col min="10" max="10" width="13.44140625" customWidth="1"/>
    <col min="12" max="12" width="11.5546875" bestFit="1" customWidth="1"/>
    <col min="13" max="13" width="7.44140625" bestFit="1" customWidth="1"/>
    <col min="14" max="14" width="22.109375" bestFit="1" customWidth="1"/>
    <col min="15" max="15" width="20.44140625" bestFit="1" customWidth="1"/>
    <col min="16" max="16" width="10" bestFit="1" customWidth="1"/>
    <col min="17" max="17" width="12.6640625" bestFit="1" customWidth="1"/>
    <col min="18" max="18" width="15.109375" bestFit="1" customWidth="1"/>
    <col min="19" max="19" width="19.44140625" bestFit="1" customWidth="1"/>
    <col min="20" max="20" width="18.21875" bestFit="1" customWidth="1"/>
    <col min="21" max="21" width="12.6640625" bestFit="1" customWidth="1"/>
    <col min="22" max="23" width="11.77734375" bestFit="1" customWidth="1"/>
    <col min="24" max="25" width="7.5546875" bestFit="1" customWidth="1"/>
    <col min="26" max="26" width="10.77734375" bestFit="1" customWidth="1"/>
    <col min="27" max="27" width="19.33203125" bestFit="1" customWidth="1"/>
    <col min="28" max="28" width="32.6640625" bestFit="1" customWidth="1"/>
    <col min="29" max="29" width="17.88671875" bestFit="1" customWidth="1"/>
    <col min="30" max="30" width="20.33203125" bestFit="1" customWidth="1"/>
    <col min="31" max="31" width="31.33203125" bestFit="1" customWidth="1"/>
    <col min="32" max="32" width="16.44140625" bestFit="1" customWidth="1"/>
    <col min="33" max="33" width="19" bestFit="1" customWidth="1"/>
    <col min="34" max="34" width="17.88671875" bestFit="1" customWidth="1"/>
    <col min="35" max="35" width="31" bestFit="1" customWidth="1"/>
    <col min="36" max="36" width="20.33203125" bestFit="1" customWidth="1"/>
    <col min="37" max="37" width="31.33203125" bestFit="1" customWidth="1"/>
    <col min="38" max="38" width="16.44140625" bestFit="1" customWidth="1"/>
    <col min="39" max="39" width="29.6640625" bestFit="1" customWidth="1"/>
    <col min="40" max="40" width="19" bestFit="1" customWidth="1"/>
    <col min="41" max="41" width="25.77734375" bestFit="1" customWidth="1"/>
    <col min="42" max="42" width="20.33203125" bestFit="1" customWidth="1"/>
    <col min="43" max="43" width="31.33203125" bestFit="1" customWidth="1"/>
    <col min="44" max="44" width="16.44140625" bestFit="1" customWidth="1"/>
    <col min="45" max="45" width="29.6640625" bestFit="1" customWidth="1"/>
    <col min="46" max="46" width="24.33203125" bestFit="1" customWidth="1"/>
    <col min="47" max="47" width="19" bestFit="1" customWidth="1"/>
  </cols>
  <sheetData>
    <row r="1" spans="1:18" x14ac:dyDescent="0.3">
      <c r="A1" s="106" t="s">
        <v>1164</v>
      </c>
      <c r="B1" s="106"/>
      <c r="C1" s="106"/>
      <c r="D1" s="106"/>
      <c r="E1" s="106"/>
      <c r="F1" s="106"/>
      <c r="G1" s="106"/>
      <c r="H1" s="106"/>
      <c r="I1" s="106"/>
      <c r="J1" s="106"/>
      <c r="K1" s="106"/>
      <c r="L1" s="106"/>
      <c r="M1" s="106"/>
      <c r="N1" s="106"/>
      <c r="O1" s="106"/>
      <c r="P1" s="106"/>
    </row>
    <row r="2" spans="1:18" x14ac:dyDescent="0.3">
      <c r="A2" s="106"/>
      <c r="B2" s="106"/>
      <c r="C2" s="106"/>
      <c r="D2" s="106"/>
      <c r="E2" s="106"/>
      <c r="F2" s="106"/>
      <c r="G2" s="106"/>
      <c r="H2" s="106"/>
      <c r="I2" s="106"/>
      <c r="J2" s="106"/>
      <c r="K2" s="106"/>
      <c r="L2" s="106"/>
      <c r="M2" s="106"/>
      <c r="N2" s="106"/>
      <c r="O2" s="106"/>
      <c r="P2" s="106"/>
    </row>
    <row r="3" spans="1:18" x14ac:dyDescent="0.3">
      <c r="A3" s="107" t="s">
        <v>1199</v>
      </c>
      <c r="B3" s="107"/>
      <c r="C3" s="107"/>
      <c r="D3" s="107"/>
      <c r="E3" s="107"/>
      <c r="F3" s="107"/>
      <c r="G3" s="107"/>
      <c r="H3" s="107"/>
      <c r="I3" s="107"/>
      <c r="J3" s="107"/>
      <c r="K3" s="107"/>
      <c r="L3" s="107"/>
      <c r="M3" s="107"/>
      <c r="N3" s="107"/>
      <c r="O3" s="107"/>
      <c r="P3" s="107"/>
    </row>
    <row r="4" spans="1:18" x14ac:dyDescent="0.3">
      <c r="A4" s="108" t="s">
        <v>1200</v>
      </c>
      <c r="B4" s="108"/>
      <c r="C4" s="108"/>
      <c r="D4" s="108"/>
      <c r="E4" s="108"/>
      <c r="F4" s="108"/>
      <c r="G4" s="108"/>
      <c r="H4" s="108"/>
      <c r="I4" s="108"/>
      <c r="J4" s="108"/>
      <c r="K4" s="108"/>
      <c r="L4" s="108"/>
      <c r="M4" s="108"/>
      <c r="N4" s="108"/>
      <c r="O4" s="108"/>
      <c r="P4" s="108"/>
    </row>
    <row r="5" spans="1:18" x14ac:dyDescent="0.3">
      <c r="A5" s="108"/>
      <c r="B5" s="108"/>
      <c r="C5" s="108"/>
      <c r="D5" s="108"/>
      <c r="E5" s="108"/>
      <c r="F5" s="108"/>
      <c r="G5" s="108"/>
      <c r="H5" s="108"/>
      <c r="I5" s="108"/>
      <c r="J5" s="108"/>
      <c r="K5" s="108"/>
      <c r="L5" s="108"/>
      <c r="M5" s="108"/>
      <c r="N5" s="108"/>
      <c r="O5" s="108"/>
      <c r="P5" s="108"/>
    </row>
    <row r="6" spans="1:18" x14ac:dyDescent="0.3">
      <c r="A6" s="108"/>
      <c r="B6" s="108"/>
      <c r="C6" s="108"/>
      <c r="D6" s="108"/>
      <c r="E6" s="108"/>
      <c r="F6" s="108"/>
      <c r="G6" s="108"/>
      <c r="H6" s="108"/>
      <c r="I6" s="108"/>
      <c r="J6" s="108"/>
      <c r="K6" s="108"/>
      <c r="L6" s="108"/>
      <c r="M6" s="108"/>
      <c r="N6" s="108"/>
      <c r="O6" s="108"/>
      <c r="P6" s="108"/>
    </row>
    <row r="8" spans="1:18" x14ac:dyDescent="0.3">
      <c r="A8" s="26" t="s">
        <v>0</v>
      </c>
      <c r="B8" s="26" t="s">
        <v>1205</v>
      </c>
      <c r="C8" s="25" t="s">
        <v>30</v>
      </c>
      <c r="D8" s="25" t="s">
        <v>54</v>
      </c>
      <c r="E8" s="25" t="s">
        <v>73</v>
      </c>
      <c r="G8" s="37" t="s">
        <v>1205</v>
      </c>
      <c r="H8" s="38" t="s">
        <v>30</v>
      </c>
      <c r="I8" s="38" t="s">
        <v>54</v>
      </c>
      <c r="J8" s="39" t="s">
        <v>73</v>
      </c>
      <c r="L8" s="27" t="s">
        <v>0</v>
      </c>
      <c r="M8" s="46" t="s">
        <v>1201</v>
      </c>
      <c r="N8" s="46" t="s">
        <v>1202</v>
      </c>
      <c r="O8" s="46" t="s">
        <v>1203</v>
      </c>
      <c r="P8" s="46" t="s">
        <v>20</v>
      </c>
      <c r="Q8" s="46" t="s">
        <v>1204</v>
      </c>
      <c r="R8" s="46" t="s">
        <v>28</v>
      </c>
    </row>
    <row r="9" spans="1:18" ht="15.6" x14ac:dyDescent="0.3">
      <c r="A9" s="29" t="s">
        <v>3</v>
      </c>
      <c r="B9" s="28" t="s">
        <v>1201</v>
      </c>
      <c r="C9" s="14">
        <v>173.2</v>
      </c>
      <c r="D9" s="14">
        <v>174.7</v>
      </c>
      <c r="E9" s="14">
        <v>173.7</v>
      </c>
      <c r="G9" s="35" t="s">
        <v>1201</v>
      </c>
      <c r="H9" s="32">
        <v>2290.7000000000007</v>
      </c>
      <c r="I9" s="33">
        <v>2335.1</v>
      </c>
      <c r="J9" s="36">
        <v>2306.9</v>
      </c>
      <c r="L9" s="25" t="s">
        <v>1236</v>
      </c>
      <c r="M9" s="47">
        <v>2306.9</v>
      </c>
      <c r="N9" s="47">
        <v>201</v>
      </c>
      <c r="O9" s="47">
        <v>553.20000000000005</v>
      </c>
      <c r="P9" s="47">
        <v>175.6</v>
      </c>
      <c r="Q9" s="47">
        <v>182.8</v>
      </c>
      <c r="R9" s="47">
        <v>1414</v>
      </c>
    </row>
    <row r="10" spans="1:18" ht="15.6" x14ac:dyDescent="0.3">
      <c r="A10" s="29" t="s">
        <v>4</v>
      </c>
      <c r="B10" s="28" t="s">
        <v>1201</v>
      </c>
      <c r="C10" s="14">
        <v>211.5</v>
      </c>
      <c r="D10" s="14">
        <v>219.4</v>
      </c>
      <c r="E10" s="14">
        <v>214.3</v>
      </c>
      <c r="G10" s="35" t="s">
        <v>1202</v>
      </c>
      <c r="H10" s="34">
        <v>199.9</v>
      </c>
      <c r="I10" s="34">
        <v>204.2</v>
      </c>
      <c r="J10" s="36">
        <v>201</v>
      </c>
      <c r="L10" s="25" t="s">
        <v>54</v>
      </c>
      <c r="M10" s="49">
        <v>2335.1</v>
      </c>
      <c r="N10" s="48">
        <v>204.2</v>
      </c>
      <c r="O10" s="48">
        <v>528.70000000000005</v>
      </c>
      <c r="P10" s="48">
        <v>175.6</v>
      </c>
      <c r="Q10" s="48">
        <v>183.4</v>
      </c>
      <c r="R10" s="48">
        <v>1392.0999999999997</v>
      </c>
    </row>
    <row r="11" spans="1:18" ht="15.6" x14ac:dyDescent="0.3">
      <c r="A11" s="29" t="s">
        <v>5</v>
      </c>
      <c r="B11" s="28" t="s">
        <v>1201</v>
      </c>
      <c r="C11" s="14">
        <v>171</v>
      </c>
      <c r="D11" s="14">
        <v>176.7</v>
      </c>
      <c r="E11" s="14">
        <v>173.2</v>
      </c>
      <c r="G11" s="35" t="s">
        <v>1203</v>
      </c>
      <c r="H11" s="34">
        <v>569.90000000000009</v>
      </c>
      <c r="I11" s="34">
        <v>528.70000000000005</v>
      </c>
      <c r="J11" s="36">
        <v>553.20000000000005</v>
      </c>
      <c r="L11" s="25" t="s">
        <v>30</v>
      </c>
      <c r="M11" s="49">
        <v>2290.7000000000007</v>
      </c>
      <c r="N11" s="47">
        <v>199.9</v>
      </c>
      <c r="O11" s="47">
        <v>569.90000000000009</v>
      </c>
      <c r="P11" s="47">
        <v>0</v>
      </c>
      <c r="Q11" s="47">
        <v>182.5</v>
      </c>
      <c r="R11" s="47">
        <v>1435.6</v>
      </c>
    </row>
    <row r="12" spans="1:18" ht="15.6" x14ac:dyDescent="0.3">
      <c r="A12" s="29" t="s">
        <v>6</v>
      </c>
      <c r="B12" s="28" t="s">
        <v>1201</v>
      </c>
      <c r="C12" s="14">
        <v>179.6</v>
      </c>
      <c r="D12" s="14">
        <v>179.4</v>
      </c>
      <c r="E12" s="14">
        <v>179.5</v>
      </c>
      <c r="G12" s="35" t="s">
        <v>20</v>
      </c>
      <c r="H12" s="34">
        <v>0</v>
      </c>
      <c r="I12" s="34">
        <v>175.6</v>
      </c>
      <c r="J12" s="36">
        <v>175.6</v>
      </c>
    </row>
    <row r="13" spans="1:18" ht="15.6" x14ac:dyDescent="0.3">
      <c r="A13" s="29" t="s">
        <v>7</v>
      </c>
      <c r="B13" s="28" t="s">
        <v>1201</v>
      </c>
      <c r="C13" s="14">
        <v>173.3</v>
      </c>
      <c r="D13" s="14">
        <v>164.4</v>
      </c>
      <c r="E13" s="14">
        <v>170</v>
      </c>
      <c r="G13" s="35" t="s">
        <v>1204</v>
      </c>
      <c r="H13" s="34">
        <v>182.5</v>
      </c>
      <c r="I13" s="34">
        <v>183.4</v>
      </c>
      <c r="J13" s="36">
        <v>182.8</v>
      </c>
    </row>
    <row r="14" spans="1:18" ht="15.6" x14ac:dyDescent="0.3">
      <c r="A14" s="29" t="s">
        <v>8</v>
      </c>
      <c r="B14" s="28" t="s">
        <v>1201</v>
      </c>
      <c r="C14" s="14">
        <v>169</v>
      </c>
      <c r="D14" s="14">
        <v>175.8</v>
      </c>
      <c r="E14" s="14">
        <v>172.2</v>
      </c>
      <c r="G14" s="40" t="s">
        <v>28</v>
      </c>
      <c r="H14" s="41">
        <v>1435.6</v>
      </c>
      <c r="I14" s="41">
        <v>1392.0999999999997</v>
      </c>
      <c r="J14" s="42">
        <v>1414</v>
      </c>
    </row>
    <row r="15" spans="1:18" ht="15.6" x14ac:dyDescent="0.3">
      <c r="A15" s="29" t="s">
        <v>9</v>
      </c>
      <c r="B15" s="28" t="s">
        <v>1201</v>
      </c>
      <c r="C15" s="14">
        <v>148.69999999999999</v>
      </c>
      <c r="D15" s="14">
        <v>185</v>
      </c>
      <c r="E15" s="14">
        <v>161</v>
      </c>
    </row>
    <row r="16" spans="1:18" ht="15.6" x14ac:dyDescent="0.3">
      <c r="A16" s="29" t="s">
        <v>10</v>
      </c>
      <c r="B16" s="28" t="s">
        <v>1201</v>
      </c>
      <c r="C16" s="14">
        <v>174.9</v>
      </c>
      <c r="D16" s="14">
        <v>176.9</v>
      </c>
      <c r="E16" s="14">
        <v>175.6</v>
      </c>
    </row>
    <row r="17" spans="1:5" ht="15.6" x14ac:dyDescent="0.3">
      <c r="A17" s="29" t="s">
        <v>11</v>
      </c>
      <c r="B17" s="28" t="s">
        <v>1201</v>
      </c>
      <c r="C17" s="14">
        <v>121.9</v>
      </c>
      <c r="D17" s="14">
        <v>124.2</v>
      </c>
      <c r="E17" s="14">
        <v>122.7</v>
      </c>
    </row>
    <row r="18" spans="1:5" ht="15.6" x14ac:dyDescent="0.3">
      <c r="A18" s="29" t="s">
        <v>12</v>
      </c>
      <c r="B18" s="28" t="s">
        <v>1201</v>
      </c>
      <c r="C18" s="14">
        <v>221</v>
      </c>
      <c r="D18" s="14">
        <v>211.9</v>
      </c>
      <c r="E18" s="14">
        <v>218</v>
      </c>
    </row>
    <row r="19" spans="1:5" ht="15.6" x14ac:dyDescent="0.3">
      <c r="A19" s="29" t="s">
        <v>13</v>
      </c>
      <c r="B19" s="28" t="s">
        <v>1201</v>
      </c>
      <c r="C19" s="14">
        <v>178.7</v>
      </c>
      <c r="D19" s="14">
        <v>165.9</v>
      </c>
      <c r="E19" s="14">
        <v>173.4</v>
      </c>
    </row>
    <row r="20" spans="1:5" ht="15.6" x14ac:dyDescent="0.3">
      <c r="A20" s="29" t="s">
        <v>14</v>
      </c>
      <c r="B20" s="28" t="s">
        <v>1201</v>
      </c>
      <c r="C20" s="14">
        <v>191.1</v>
      </c>
      <c r="D20" s="14">
        <v>197.7</v>
      </c>
      <c r="E20" s="14">
        <v>194.2</v>
      </c>
    </row>
    <row r="21" spans="1:5" ht="15.6" x14ac:dyDescent="0.3">
      <c r="A21" s="29" t="s">
        <v>15</v>
      </c>
      <c r="B21" s="28" t="s">
        <v>1201</v>
      </c>
      <c r="C21" s="14">
        <v>176.8</v>
      </c>
      <c r="D21" s="14">
        <v>183.1</v>
      </c>
      <c r="E21" s="14">
        <v>179.1</v>
      </c>
    </row>
    <row r="22" spans="1:5" ht="15.6" x14ac:dyDescent="0.3">
      <c r="A22" s="29" t="s">
        <v>16</v>
      </c>
      <c r="B22" s="28" t="s">
        <v>1202</v>
      </c>
      <c r="C22" s="14">
        <v>199.9</v>
      </c>
      <c r="D22" s="14">
        <v>204.2</v>
      </c>
      <c r="E22" s="14">
        <v>201</v>
      </c>
    </row>
    <row r="23" spans="1:5" ht="15.6" x14ac:dyDescent="0.3">
      <c r="A23" s="29" t="s">
        <v>17</v>
      </c>
      <c r="B23" s="28" t="s">
        <v>1203</v>
      </c>
      <c r="C23" s="14">
        <v>191.2</v>
      </c>
      <c r="D23" s="14">
        <v>181.3</v>
      </c>
      <c r="E23" s="14">
        <v>187.3</v>
      </c>
    </row>
    <row r="24" spans="1:5" ht="15.6" x14ac:dyDescent="0.3">
      <c r="A24" s="29" t="s">
        <v>18</v>
      </c>
      <c r="B24" s="28" t="s">
        <v>1203</v>
      </c>
      <c r="C24" s="14">
        <v>187.9</v>
      </c>
      <c r="D24" s="14">
        <v>168.1</v>
      </c>
      <c r="E24" s="14">
        <v>179.7</v>
      </c>
    </row>
    <row r="25" spans="1:5" ht="15.6" x14ac:dyDescent="0.3">
      <c r="A25" s="29" t="s">
        <v>19</v>
      </c>
      <c r="B25" s="28" t="s">
        <v>1203</v>
      </c>
      <c r="C25" s="14">
        <v>190.8</v>
      </c>
      <c r="D25" s="14">
        <v>179.3</v>
      </c>
      <c r="E25" s="14">
        <v>186.2</v>
      </c>
    </row>
    <row r="26" spans="1:5" ht="15.6" x14ac:dyDescent="0.3">
      <c r="A26" s="29" t="s">
        <v>20</v>
      </c>
      <c r="B26" s="28" t="s">
        <v>20</v>
      </c>
      <c r="C26" s="14" t="s">
        <v>892</v>
      </c>
      <c r="D26" s="14">
        <v>175.6</v>
      </c>
      <c r="E26" s="14">
        <v>175.6</v>
      </c>
    </row>
    <row r="27" spans="1:5" ht="15.6" x14ac:dyDescent="0.3">
      <c r="A27" s="29" t="s">
        <v>21</v>
      </c>
      <c r="B27" s="28" t="s">
        <v>1204</v>
      </c>
      <c r="C27" s="14">
        <v>182.5</v>
      </c>
      <c r="D27" s="14">
        <v>183.4</v>
      </c>
      <c r="E27" s="14">
        <v>182.8</v>
      </c>
    </row>
    <row r="28" spans="1:5" ht="15.6" x14ac:dyDescent="0.3">
      <c r="A28" s="29" t="s">
        <v>22</v>
      </c>
      <c r="B28" s="28" t="s">
        <v>28</v>
      </c>
      <c r="C28" s="14">
        <v>179.8</v>
      </c>
      <c r="D28" s="14">
        <v>170.1</v>
      </c>
      <c r="E28" s="14">
        <v>175.2</v>
      </c>
    </row>
    <row r="29" spans="1:5" ht="15.6" x14ac:dyDescent="0.3">
      <c r="A29" s="29" t="s">
        <v>23</v>
      </c>
      <c r="B29" s="28" t="s">
        <v>28</v>
      </c>
      <c r="C29" s="14">
        <v>187.8</v>
      </c>
      <c r="D29" s="14">
        <v>182.2</v>
      </c>
      <c r="E29" s="14">
        <v>185.7</v>
      </c>
    </row>
    <row r="30" spans="1:5" ht="15.6" x14ac:dyDescent="0.3">
      <c r="A30" s="29" t="s">
        <v>24</v>
      </c>
      <c r="B30" s="28" t="s">
        <v>28</v>
      </c>
      <c r="C30" s="14">
        <v>169.7</v>
      </c>
      <c r="D30" s="14">
        <v>160.4</v>
      </c>
      <c r="E30" s="14">
        <v>164.8</v>
      </c>
    </row>
    <row r="31" spans="1:5" ht="15.6" x14ac:dyDescent="0.3">
      <c r="A31" s="29" t="s">
        <v>25</v>
      </c>
      <c r="B31" s="28" t="s">
        <v>28</v>
      </c>
      <c r="C31" s="14">
        <v>173.8</v>
      </c>
      <c r="D31" s="14">
        <v>169.2</v>
      </c>
      <c r="E31" s="14">
        <v>171.2</v>
      </c>
    </row>
    <row r="32" spans="1:5" ht="15.6" x14ac:dyDescent="0.3">
      <c r="A32" s="29" t="s">
        <v>26</v>
      </c>
      <c r="B32" s="28" t="s">
        <v>28</v>
      </c>
      <c r="C32" s="14">
        <v>180.3</v>
      </c>
      <c r="D32" s="14">
        <v>174.8</v>
      </c>
      <c r="E32" s="14">
        <v>177.1</v>
      </c>
    </row>
    <row r="33" spans="1:18" ht="15.6" x14ac:dyDescent="0.3">
      <c r="A33" s="29" t="s">
        <v>27</v>
      </c>
      <c r="B33" s="28" t="s">
        <v>28</v>
      </c>
      <c r="C33" s="14">
        <v>184.9</v>
      </c>
      <c r="D33" s="14">
        <v>185.6</v>
      </c>
      <c r="E33" s="14">
        <v>185.2</v>
      </c>
    </row>
    <row r="34" spans="1:18" ht="15.6" x14ac:dyDescent="0.3">
      <c r="A34" s="29" t="s">
        <v>28</v>
      </c>
      <c r="B34" s="28" t="s">
        <v>28</v>
      </c>
      <c r="C34" s="14">
        <v>179.5</v>
      </c>
      <c r="D34" s="14">
        <v>171.6</v>
      </c>
      <c r="E34" s="14">
        <v>175.7</v>
      </c>
    </row>
    <row r="35" spans="1:18" ht="15.6" x14ac:dyDescent="0.3">
      <c r="A35" s="29" t="s">
        <v>29</v>
      </c>
      <c r="B35" s="28" t="s">
        <v>28</v>
      </c>
      <c r="C35" s="14">
        <v>179.8</v>
      </c>
      <c r="D35" s="14">
        <v>178.2</v>
      </c>
      <c r="E35" s="14">
        <v>179.1</v>
      </c>
    </row>
    <row r="37" spans="1:18" ht="15.6" x14ac:dyDescent="0.3">
      <c r="B37" s="30" t="s">
        <v>1206</v>
      </c>
      <c r="C37" s="109" t="s">
        <v>1208</v>
      </c>
      <c r="D37" s="109"/>
      <c r="E37" s="109"/>
      <c r="F37" s="109"/>
    </row>
    <row r="38" spans="1:18" ht="15.6" x14ac:dyDescent="0.3">
      <c r="B38" s="31" t="s">
        <v>1207</v>
      </c>
      <c r="C38" s="110" t="s">
        <v>1209</v>
      </c>
      <c r="D38" s="110"/>
      <c r="E38" s="110"/>
      <c r="F38" s="110"/>
    </row>
    <row r="40" spans="1:18" x14ac:dyDescent="0.3">
      <c r="L40" s="44" t="s">
        <v>0</v>
      </c>
      <c r="M40" s="50" t="s">
        <v>1201</v>
      </c>
      <c r="N40" s="50" t="s">
        <v>1202</v>
      </c>
      <c r="O40" s="50" t="s">
        <v>1203</v>
      </c>
      <c r="P40" s="50" t="s">
        <v>20</v>
      </c>
      <c r="Q40" s="50" t="s">
        <v>1204</v>
      </c>
      <c r="R40" s="51" t="s">
        <v>28</v>
      </c>
    </row>
    <row r="41" spans="1:18" x14ac:dyDescent="0.3">
      <c r="L41" s="43" t="s">
        <v>1236</v>
      </c>
      <c r="M41" s="52">
        <f t="shared" ref="M41:R43" si="0">M9/SUM($M9:$R9)</f>
        <v>0.47727319747594915</v>
      </c>
      <c r="N41" s="52">
        <f t="shared" si="0"/>
        <v>4.158477293886418E-2</v>
      </c>
      <c r="O41" s="52">
        <f t="shared" si="0"/>
        <v>0.11445122581979933</v>
      </c>
      <c r="P41" s="52">
        <f t="shared" si="0"/>
        <v>3.6329781731664422E-2</v>
      </c>
      <c r="Q41" s="52">
        <f t="shared" si="0"/>
        <v>3.7819385538429715E-2</v>
      </c>
      <c r="R41" s="53">
        <f t="shared" si="0"/>
        <v>0.29254163649529324</v>
      </c>
    </row>
    <row r="42" spans="1:18" x14ac:dyDescent="0.3">
      <c r="L42" s="43" t="s">
        <v>54</v>
      </c>
      <c r="M42" s="52">
        <f t="shared" si="0"/>
        <v>0.484551057251354</v>
      </c>
      <c r="N42" s="52">
        <f t="shared" si="0"/>
        <v>4.2373057209852467E-2</v>
      </c>
      <c r="O42" s="52">
        <f t="shared" si="0"/>
        <v>0.10970928181610676</v>
      </c>
      <c r="P42" s="52">
        <f t="shared" si="0"/>
        <v>3.6438339108962256E-2</v>
      </c>
      <c r="Q42" s="52">
        <f t="shared" si="0"/>
        <v>3.8056898591023222E-2</v>
      </c>
      <c r="R42" s="53">
        <f t="shared" si="0"/>
        <v>0.2888713660227013</v>
      </c>
    </row>
    <row r="43" spans="1:18" x14ac:dyDescent="0.3">
      <c r="L43" s="45" t="s">
        <v>30</v>
      </c>
      <c r="M43" s="54">
        <f t="shared" si="0"/>
        <v>0.4896122771769334</v>
      </c>
      <c r="N43" s="54">
        <f t="shared" si="0"/>
        <v>4.272645663232591E-2</v>
      </c>
      <c r="O43" s="54">
        <f t="shared" si="0"/>
        <v>0.12180994314538539</v>
      </c>
      <c r="P43" s="54">
        <f t="shared" si="0"/>
        <v>0</v>
      </c>
      <c r="Q43" s="54">
        <f t="shared" si="0"/>
        <v>3.9007395374684735E-2</v>
      </c>
      <c r="R43" s="55">
        <f t="shared" si="0"/>
        <v>0.30684392767067065</v>
      </c>
    </row>
  </sheetData>
  <mergeCells count="5">
    <mergeCell ref="A1:P2"/>
    <mergeCell ref="A3:P3"/>
    <mergeCell ref="A4:P6"/>
    <mergeCell ref="C37:F37"/>
    <mergeCell ref="C38:F38"/>
  </mergeCells>
  <pageMargins left="0.7" right="0.7" top="0.75" bottom="0.75" header="0.3" footer="0.3"/>
  <drawing r:id="rId1"/>
  <tableParts count="2">
    <tablePart r:id="rId2"/>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ADECF-CDA9-44E8-920B-E054444825CC}">
  <dimension ref="A1:S60"/>
  <sheetViews>
    <sheetView topLeftCell="A16" workbookViewId="0">
      <selection activeCell="D24" sqref="D24"/>
    </sheetView>
  </sheetViews>
  <sheetFormatPr defaultRowHeight="14.4" x14ac:dyDescent="0.3"/>
  <cols>
    <col min="2" max="2" width="31.6640625" bestFit="1" customWidth="1"/>
    <col min="3" max="3" width="6.5546875" bestFit="1" customWidth="1"/>
    <col min="4" max="5" width="10.88671875" bestFit="1" customWidth="1"/>
    <col min="6" max="6" width="8.6640625" bestFit="1" customWidth="1"/>
    <col min="7" max="7" width="20.44140625" bestFit="1" customWidth="1"/>
    <col min="9" max="9" width="14.109375" bestFit="1" customWidth="1"/>
    <col min="10" max="10" width="14.44140625" bestFit="1" customWidth="1"/>
  </cols>
  <sheetData>
    <row r="1" spans="1:19" x14ac:dyDescent="0.3">
      <c r="A1" s="56" t="s">
        <v>1162</v>
      </c>
      <c r="B1" s="57"/>
      <c r="C1" s="57"/>
      <c r="D1" s="57"/>
      <c r="E1" s="57"/>
      <c r="F1" s="57"/>
      <c r="G1" s="57"/>
      <c r="H1" s="57"/>
      <c r="I1" s="57"/>
      <c r="J1" s="57"/>
      <c r="K1" s="57"/>
      <c r="L1" s="57"/>
      <c r="M1" s="57"/>
      <c r="N1" s="57"/>
      <c r="O1" s="57"/>
      <c r="P1" s="57"/>
      <c r="Q1" s="57"/>
      <c r="R1" s="57"/>
      <c r="S1" s="57"/>
    </row>
    <row r="2" spans="1:19" x14ac:dyDescent="0.3">
      <c r="A2" s="58"/>
      <c r="B2" s="57"/>
      <c r="C2" s="57"/>
      <c r="D2" s="57"/>
      <c r="E2" s="57"/>
      <c r="F2" s="57"/>
      <c r="G2" s="57"/>
      <c r="H2" s="57"/>
      <c r="I2" s="57"/>
      <c r="J2" s="57"/>
      <c r="K2" s="57"/>
      <c r="L2" s="57"/>
      <c r="M2" s="57"/>
      <c r="N2" s="57"/>
      <c r="O2" s="57"/>
      <c r="P2" s="57"/>
      <c r="Q2" s="57"/>
      <c r="R2" s="57"/>
      <c r="S2" s="57"/>
    </row>
    <row r="3" spans="1:19" x14ac:dyDescent="0.3">
      <c r="A3" s="58" t="s">
        <v>1161</v>
      </c>
      <c r="B3" s="57"/>
      <c r="C3" s="57"/>
      <c r="D3" s="57"/>
      <c r="E3" s="57"/>
      <c r="F3" s="57"/>
      <c r="G3" s="57"/>
      <c r="H3" s="57"/>
      <c r="I3" s="57"/>
      <c r="J3" s="57"/>
      <c r="K3" s="57"/>
      <c r="L3" s="57"/>
      <c r="M3" s="57"/>
      <c r="N3" s="57"/>
      <c r="O3" s="57"/>
      <c r="P3" s="57"/>
      <c r="Q3" s="57"/>
      <c r="R3" s="57"/>
      <c r="S3" s="57"/>
    </row>
    <row r="4" spans="1:19" x14ac:dyDescent="0.3">
      <c r="A4" s="58"/>
      <c r="B4" s="57"/>
      <c r="C4" s="57"/>
      <c r="D4" s="57"/>
      <c r="E4" s="57"/>
      <c r="F4" s="57"/>
      <c r="G4" s="57"/>
      <c r="H4" s="57"/>
      <c r="I4" s="57"/>
      <c r="J4" s="57"/>
      <c r="K4" s="57"/>
      <c r="L4" s="57"/>
      <c r="M4" s="57"/>
      <c r="N4" s="57"/>
      <c r="O4" s="57"/>
      <c r="P4" s="57"/>
      <c r="Q4" s="57"/>
      <c r="R4" s="57"/>
      <c r="S4" s="57"/>
    </row>
    <row r="5" spans="1:19" x14ac:dyDescent="0.3">
      <c r="A5" s="58" t="s">
        <v>1160</v>
      </c>
      <c r="B5" s="57"/>
      <c r="C5" s="57"/>
      <c r="D5" s="57"/>
      <c r="E5" s="57"/>
      <c r="F5" s="57"/>
      <c r="G5" s="57"/>
      <c r="H5" s="57"/>
      <c r="I5" s="57"/>
      <c r="J5" s="57"/>
      <c r="K5" s="57"/>
      <c r="L5" s="57"/>
      <c r="M5" s="57"/>
      <c r="N5" s="57"/>
      <c r="O5" s="57"/>
      <c r="P5" s="57"/>
      <c r="Q5" s="57"/>
      <c r="R5" s="57"/>
      <c r="S5" s="57"/>
    </row>
    <row r="7" spans="1:19" ht="15.6" x14ac:dyDescent="0.3">
      <c r="A7" s="111" t="s">
        <v>1210</v>
      </c>
      <c r="B7" s="111"/>
      <c r="C7" s="111"/>
      <c r="D7" s="111"/>
      <c r="E7" s="111"/>
      <c r="F7" s="111"/>
      <c r="G7" s="111"/>
      <c r="H7" s="111"/>
      <c r="I7" s="111"/>
      <c r="J7" s="111"/>
      <c r="K7" s="111"/>
      <c r="L7" s="111"/>
      <c r="M7" s="111"/>
      <c r="N7" s="111"/>
      <c r="O7" s="111"/>
      <c r="P7" s="111"/>
      <c r="Q7" s="111"/>
      <c r="R7" s="111"/>
      <c r="S7" s="111"/>
    </row>
    <row r="8" spans="1:19" x14ac:dyDescent="0.3">
      <c r="A8" s="112" t="s">
        <v>1211</v>
      </c>
      <c r="B8" s="112"/>
      <c r="C8" s="112"/>
      <c r="D8" s="112"/>
      <c r="E8" s="112"/>
      <c r="F8" s="112"/>
      <c r="G8" s="112"/>
      <c r="H8" s="112"/>
      <c r="I8" s="112"/>
      <c r="J8" s="112"/>
      <c r="K8" s="112"/>
      <c r="L8" s="112"/>
      <c r="M8" s="112"/>
      <c r="N8" s="112"/>
      <c r="O8" s="112"/>
      <c r="P8" s="112"/>
      <c r="Q8" s="112"/>
      <c r="R8" s="112"/>
      <c r="S8" s="112"/>
    </row>
    <row r="9" spans="1:19" x14ac:dyDescent="0.3">
      <c r="A9" s="112" t="s">
        <v>1212</v>
      </c>
      <c r="B9" s="112"/>
      <c r="C9" s="112"/>
      <c r="D9" s="112"/>
      <c r="E9" s="112"/>
      <c r="F9" s="112"/>
      <c r="G9" s="112"/>
      <c r="H9" s="112"/>
      <c r="I9" s="112"/>
      <c r="J9" s="112"/>
      <c r="K9" s="112"/>
      <c r="L9" s="112"/>
      <c r="M9" s="112"/>
      <c r="N9" s="112"/>
      <c r="O9" s="112"/>
      <c r="P9" s="112"/>
      <c r="Q9" s="112"/>
      <c r="R9" s="112"/>
      <c r="S9" s="112"/>
    </row>
    <row r="10" spans="1:19" x14ac:dyDescent="0.3">
      <c r="A10" s="112" t="s">
        <v>1213</v>
      </c>
      <c r="B10" s="112"/>
      <c r="C10" s="112"/>
      <c r="D10" s="112"/>
      <c r="E10" s="112"/>
      <c r="F10" s="112"/>
      <c r="G10" s="112"/>
      <c r="H10" s="112"/>
      <c r="I10" s="112"/>
      <c r="J10" s="112"/>
      <c r="K10" s="112"/>
      <c r="L10" s="112"/>
      <c r="M10" s="112"/>
      <c r="N10" s="112"/>
      <c r="O10" s="112"/>
      <c r="P10" s="112"/>
      <c r="Q10" s="112"/>
      <c r="R10" s="112"/>
      <c r="S10" s="112"/>
    </row>
    <row r="12" spans="1:19" ht="13.8" customHeight="1" x14ac:dyDescent="0.3"/>
    <row r="13" spans="1:19" ht="15" customHeight="1" x14ac:dyDescent="0.3">
      <c r="B13" s="24" t="s">
        <v>0</v>
      </c>
      <c r="C13" s="24" t="s">
        <v>1</v>
      </c>
      <c r="D13" s="24" t="s">
        <v>2</v>
      </c>
      <c r="E13" s="27" t="s">
        <v>1201</v>
      </c>
      <c r="F13" s="28" t="s">
        <v>1202</v>
      </c>
      <c r="G13" s="27" t="s">
        <v>1203</v>
      </c>
      <c r="H13" s="27" t="s">
        <v>20</v>
      </c>
      <c r="I13" s="27" t="s">
        <v>21</v>
      </c>
      <c r="J13" s="27" t="s">
        <v>28</v>
      </c>
    </row>
    <row r="14" spans="1:19" x14ac:dyDescent="0.3">
      <c r="B14" s="13" t="s">
        <v>1236</v>
      </c>
      <c r="C14" s="14">
        <v>2017</v>
      </c>
      <c r="D14" s="14" t="s">
        <v>107</v>
      </c>
      <c r="E14" s="14">
        <v>1718.9</v>
      </c>
      <c r="F14" s="14">
        <v>145.1</v>
      </c>
      <c r="G14" s="14">
        <v>404.29999999999995</v>
      </c>
      <c r="H14" s="14">
        <v>131.1</v>
      </c>
      <c r="I14" s="14">
        <v>129.1</v>
      </c>
      <c r="J14" s="14">
        <v>1012.9</v>
      </c>
    </row>
    <row r="15" spans="1:19" x14ac:dyDescent="0.3">
      <c r="B15" s="13" t="s">
        <v>1236</v>
      </c>
      <c r="C15" s="14">
        <v>2018</v>
      </c>
      <c r="D15" s="14" t="s">
        <v>107</v>
      </c>
      <c r="E15" s="14">
        <v>1756</v>
      </c>
      <c r="F15" s="14">
        <v>156.30000000000001</v>
      </c>
      <c r="G15" s="14">
        <v>423.6</v>
      </c>
      <c r="H15" s="14">
        <v>142</v>
      </c>
      <c r="I15" s="14">
        <v>136.5</v>
      </c>
      <c r="J15" s="14">
        <v>1056.0999999999999</v>
      </c>
    </row>
    <row r="16" spans="1:19" x14ac:dyDescent="0.3">
      <c r="B16" s="13" t="s">
        <v>1236</v>
      </c>
      <c r="C16" s="14">
        <v>2019</v>
      </c>
      <c r="D16" s="14" t="s">
        <v>107</v>
      </c>
      <c r="E16" s="14">
        <v>1762.9</v>
      </c>
      <c r="F16" s="14">
        <v>163.5</v>
      </c>
      <c r="G16" s="14">
        <v>434.5</v>
      </c>
      <c r="H16" s="14">
        <v>149</v>
      </c>
      <c r="I16" s="14">
        <v>139.69999999999999</v>
      </c>
      <c r="J16" s="14">
        <v>1114.0999999999999</v>
      </c>
    </row>
    <row r="17" spans="2:10" x14ac:dyDescent="0.3">
      <c r="B17" s="13" t="s">
        <v>1236</v>
      </c>
      <c r="C17" s="14">
        <v>2020</v>
      </c>
      <c r="D17" s="14" t="s">
        <v>107</v>
      </c>
      <c r="E17" s="14">
        <v>1895.4</v>
      </c>
      <c r="F17" s="14">
        <v>171.2</v>
      </c>
      <c r="G17" s="14">
        <v>442.90000000000003</v>
      </c>
      <c r="H17" s="14">
        <v>154.5</v>
      </c>
      <c r="I17" s="14">
        <v>148.9</v>
      </c>
      <c r="J17" s="14">
        <v>1165.9999999999998</v>
      </c>
    </row>
    <row r="18" spans="2:10" x14ac:dyDescent="0.3">
      <c r="B18" s="13" t="s">
        <v>1236</v>
      </c>
      <c r="C18" s="14">
        <v>2021</v>
      </c>
      <c r="D18" s="14" t="s">
        <v>107</v>
      </c>
      <c r="E18" s="14">
        <v>2039.3999999999999</v>
      </c>
      <c r="F18" s="14">
        <v>188.1</v>
      </c>
      <c r="G18" s="14">
        <v>462.1</v>
      </c>
      <c r="H18" s="14">
        <v>159.9</v>
      </c>
      <c r="I18" s="14">
        <v>155.5</v>
      </c>
      <c r="J18" s="14">
        <v>1236.2999999999997</v>
      </c>
    </row>
    <row r="19" spans="2:10" x14ac:dyDescent="0.3">
      <c r="B19" s="13" t="s">
        <v>1236</v>
      </c>
      <c r="C19" s="14">
        <v>2022</v>
      </c>
      <c r="D19" s="14" t="s">
        <v>107</v>
      </c>
      <c r="E19" s="14">
        <v>2184.2000000000003</v>
      </c>
      <c r="F19" s="14">
        <v>193.7</v>
      </c>
      <c r="G19" s="14">
        <v>507.79999999999995</v>
      </c>
      <c r="H19" s="14">
        <v>165.3</v>
      </c>
      <c r="I19" s="14">
        <v>167.2</v>
      </c>
      <c r="J19" s="14">
        <v>1322.5</v>
      </c>
    </row>
    <row r="20" spans="2:10" x14ac:dyDescent="0.3">
      <c r="B20" s="13" t="s">
        <v>1236</v>
      </c>
      <c r="C20" s="14">
        <v>2023</v>
      </c>
      <c r="D20" s="14" t="s">
        <v>107</v>
      </c>
      <c r="E20" s="14">
        <v>2279.1999999999998</v>
      </c>
      <c r="F20" s="14">
        <v>199.5</v>
      </c>
      <c r="G20" s="14">
        <v>549.9</v>
      </c>
      <c r="H20" s="14">
        <v>173.5</v>
      </c>
      <c r="I20" s="14">
        <v>181.9</v>
      </c>
      <c r="J20" s="14">
        <v>1400.3999999999999</v>
      </c>
    </row>
    <row r="23" spans="2:10" x14ac:dyDescent="0.3">
      <c r="B23" s="59" t="s">
        <v>1</v>
      </c>
      <c r="C23" s="59" t="s">
        <v>1214</v>
      </c>
      <c r="D23" s="59" t="s">
        <v>1215</v>
      </c>
    </row>
    <row r="24" spans="2:10" x14ac:dyDescent="0.3">
      <c r="B24" s="14">
        <v>2017</v>
      </c>
      <c r="C24" s="34">
        <v>3541.4</v>
      </c>
      <c r="D24" s="63">
        <v>0</v>
      </c>
    </row>
    <row r="25" spans="2:10" x14ac:dyDescent="0.3">
      <c r="B25" s="14">
        <v>2018</v>
      </c>
      <c r="C25" s="34">
        <v>3670.5</v>
      </c>
      <c r="D25" s="63">
        <v>3.6454509516010591E-2</v>
      </c>
    </row>
    <row r="26" spans="2:10" x14ac:dyDescent="0.3">
      <c r="B26" s="14">
        <v>2019</v>
      </c>
      <c r="C26" s="34">
        <v>3763.7</v>
      </c>
      <c r="D26" s="63">
        <v>2.5391636016891383E-2</v>
      </c>
    </row>
    <row r="27" spans="2:10" x14ac:dyDescent="0.3">
      <c r="B27" s="14">
        <v>2020</v>
      </c>
      <c r="C27" s="34">
        <v>3978.8999999999996</v>
      </c>
      <c r="D27" s="63">
        <v>5.7177777187342196E-2</v>
      </c>
    </row>
    <row r="28" spans="2:10" x14ac:dyDescent="0.3">
      <c r="B28" s="14">
        <v>2021</v>
      </c>
      <c r="C28" s="34">
        <v>4241.2999999999993</v>
      </c>
      <c r="D28" s="63">
        <v>6.5947875040840348E-2</v>
      </c>
    </row>
    <row r="29" spans="2:10" x14ac:dyDescent="0.3">
      <c r="B29" s="14">
        <v>2022</v>
      </c>
      <c r="C29" s="34">
        <v>4540.7</v>
      </c>
      <c r="D29" s="63">
        <v>7.0591563907292709E-2</v>
      </c>
    </row>
    <row r="30" spans="2:10" x14ac:dyDescent="0.3">
      <c r="B30" s="14">
        <v>2023</v>
      </c>
      <c r="C30" s="34">
        <v>4784.3999999999996</v>
      </c>
      <c r="D30" s="63">
        <v>5.3670138965357723E-2</v>
      </c>
    </row>
    <row r="33" spans="2:5" x14ac:dyDescent="0.3">
      <c r="B33" s="24" t="s">
        <v>0</v>
      </c>
      <c r="C33" s="60">
        <v>2021</v>
      </c>
      <c r="D33" s="60">
        <v>2022</v>
      </c>
      <c r="E33" s="60" t="s">
        <v>1215</v>
      </c>
    </row>
    <row r="34" spans="2:5" x14ac:dyDescent="0.3">
      <c r="B34" s="61" t="s">
        <v>3</v>
      </c>
      <c r="C34" s="14">
        <v>144.1</v>
      </c>
      <c r="D34" s="14">
        <v>151.30000000000001</v>
      </c>
      <c r="E34" s="62">
        <f>(D34-C34)/C34</f>
        <v>4.9965301873698943E-2</v>
      </c>
    </row>
    <row r="35" spans="2:5" x14ac:dyDescent="0.3">
      <c r="B35" s="61" t="s">
        <v>4</v>
      </c>
      <c r="C35" s="14">
        <v>192.2</v>
      </c>
      <c r="D35" s="14">
        <v>210.7</v>
      </c>
      <c r="E35" s="62">
        <f t="shared" ref="E35:E60" si="0">(D35-C35)/C35</f>
        <v>9.6253902185223728E-2</v>
      </c>
    </row>
    <row r="36" spans="2:5" x14ac:dyDescent="0.3">
      <c r="B36" s="61" t="s">
        <v>5</v>
      </c>
      <c r="C36" s="14">
        <v>163.80000000000001</v>
      </c>
      <c r="D36" s="14">
        <v>167.8</v>
      </c>
      <c r="E36" s="62">
        <f t="shared" si="0"/>
        <v>2.442002442002442E-2</v>
      </c>
    </row>
    <row r="37" spans="2:5" x14ac:dyDescent="0.3">
      <c r="B37" s="61" t="s">
        <v>6</v>
      </c>
      <c r="C37" s="14">
        <v>154.9</v>
      </c>
      <c r="D37" s="14">
        <v>162.19999999999999</v>
      </c>
      <c r="E37" s="62">
        <f t="shared" si="0"/>
        <v>4.7127178825048306E-2</v>
      </c>
    </row>
    <row r="38" spans="2:5" x14ac:dyDescent="0.3">
      <c r="B38" s="61" t="s">
        <v>7</v>
      </c>
      <c r="C38" s="14">
        <v>163.9</v>
      </c>
      <c r="D38" s="14">
        <v>194.6</v>
      </c>
      <c r="E38" s="62">
        <f t="shared" si="0"/>
        <v>0.18730933496034161</v>
      </c>
    </row>
    <row r="39" spans="2:5" x14ac:dyDescent="0.3">
      <c r="B39" s="61" t="s">
        <v>8</v>
      </c>
      <c r="C39" s="14">
        <v>153.69999999999999</v>
      </c>
      <c r="D39" s="14">
        <v>157.6</v>
      </c>
      <c r="E39" s="62">
        <f t="shared" si="0"/>
        <v>2.5374105400130163E-2</v>
      </c>
    </row>
    <row r="40" spans="2:5" x14ac:dyDescent="0.3">
      <c r="B40" s="61" t="s">
        <v>9</v>
      </c>
      <c r="C40" s="14">
        <v>149.5</v>
      </c>
      <c r="D40" s="14">
        <v>166.9</v>
      </c>
      <c r="E40" s="62">
        <f t="shared" si="0"/>
        <v>0.11638795986622077</v>
      </c>
    </row>
    <row r="41" spans="2:5" x14ac:dyDescent="0.3">
      <c r="B41" s="61" t="s">
        <v>10</v>
      </c>
      <c r="C41" s="14">
        <v>159.80000000000001</v>
      </c>
      <c r="D41" s="14">
        <v>163.9</v>
      </c>
      <c r="E41" s="62">
        <f t="shared" si="0"/>
        <v>2.5657071339173929E-2</v>
      </c>
    </row>
    <row r="42" spans="2:5" x14ac:dyDescent="0.3">
      <c r="B42" s="61" t="s">
        <v>11</v>
      </c>
      <c r="C42" s="14">
        <v>112.6</v>
      </c>
      <c r="D42" s="14">
        <v>118.8</v>
      </c>
      <c r="E42" s="62">
        <f t="shared" si="0"/>
        <v>5.5062166962699853E-2</v>
      </c>
    </row>
    <row r="43" spans="2:5" x14ac:dyDescent="0.3">
      <c r="B43" s="61" t="s">
        <v>12</v>
      </c>
      <c r="C43" s="14">
        <v>163.5</v>
      </c>
      <c r="D43" s="14">
        <v>177.4</v>
      </c>
      <c r="E43" s="62">
        <f t="shared" si="0"/>
        <v>8.5015290519877704E-2</v>
      </c>
    </row>
    <row r="44" spans="2:5" x14ac:dyDescent="0.3">
      <c r="B44" s="61" t="s">
        <v>13</v>
      </c>
      <c r="C44" s="14">
        <v>156.5</v>
      </c>
      <c r="D44" s="14">
        <v>165.3</v>
      </c>
      <c r="E44" s="62">
        <f t="shared" si="0"/>
        <v>5.6230031948881862E-2</v>
      </c>
    </row>
    <row r="45" spans="2:5" x14ac:dyDescent="0.3">
      <c r="B45" s="61" t="s">
        <v>14</v>
      </c>
      <c r="C45" s="14">
        <v>168.2</v>
      </c>
      <c r="D45" s="14">
        <v>179.3</v>
      </c>
      <c r="E45" s="62">
        <f t="shared" si="0"/>
        <v>6.5992865636147577E-2</v>
      </c>
    </row>
    <row r="46" spans="2:5" x14ac:dyDescent="0.3">
      <c r="B46" s="61" t="s">
        <v>15</v>
      </c>
      <c r="C46" s="14">
        <v>156.69999999999999</v>
      </c>
      <c r="D46" s="14">
        <v>168.4</v>
      </c>
      <c r="E46" s="62">
        <f t="shared" si="0"/>
        <v>7.4664964901084985E-2</v>
      </c>
    </row>
    <row r="47" spans="2:5" x14ac:dyDescent="0.3">
      <c r="B47" s="61" t="s">
        <v>16</v>
      </c>
      <c r="C47" s="14">
        <v>188.1</v>
      </c>
      <c r="D47" s="14">
        <v>193.7</v>
      </c>
      <c r="E47" s="62">
        <f t="shared" si="0"/>
        <v>2.9771398192450796E-2</v>
      </c>
    </row>
    <row r="48" spans="2:5" x14ac:dyDescent="0.3">
      <c r="B48" s="61" t="s">
        <v>17</v>
      </c>
      <c r="C48" s="14">
        <v>157.80000000000001</v>
      </c>
      <c r="D48" s="14">
        <v>172.1</v>
      </c>
      <c r="E48" s="62">
        <f t="shared" si="0"/>
        <v>9.0621039290240693E-2</v>
      </c>
    </row>
    <row r="49" spans="2:5" x14ac:dyDescent="0.3">
      <c r="B49" s="61" t="s">
        <v>18</v>
      </c>
      <c r="C49" s="14">
        <v>147.9</v>
      </c>
      <c r="D49" s="14">
        <v>164.6</v>
      </c>
      <c r="E49" s="62">
        <f t="shared" si="0"/>
        <v>0.11291413116970918</v>
      </c>
    </row>
    <row r="50" spans="2:5" x14ac:dyDescent="0.3">
      <c r="B50" s="61" t="s">
        <v>19</v>
      </c>
      <c r="C50" s="14">
        <v>156.4</v>
      </c>
      <c r="D50" s="14">
        <v>171.1</v>
      </c>
      <c r="E50" s="62">
        <f t="shared" si="0"/>
        <v>9.3989769820971791E-2</v>
      </c>
    </row>
    <row r="51" spans="2:5" x14ac:dyDescent="0.3">
      <c r="B51" s="61" t="s">
        <v>20</v>
      </c>
      <c r="C51" s="14">
        <v>159.9</v>
      </c>
      <c r="D51" s="14">
        <v>165.3</v>
      </c>
      <c r="E51" s="62">
        <f t="shared" si="0"/>
        <v>3.3771106941838686E-2</v>
      </c>
    </row>
    <row r="52" spans="2:5" x14ac:dyDescent="0.3">
      <c r="B52" s="61" t="s">
        <v>21</v>
      </c>
      <c r="C52" s="14">
        <v>155.5</v>
      </c>
      <c r="D52" s="14">
        <v>167.2</v>
      </c>
      <c r="E52" s="62">
        <f t="shared" si="0"/>
        <v>7.5241157556270019E-2</v>
      </c>
    </row>
    <row r="53" spans="2:5" x14ac:dyDescent="0.3">
      <c r="B53" s="61" t="s">
        <v>22</v>
      </c>
      <c r="C53" s="14">
        <v>151.19999999999999</v>
      </c>
      <c r="D53" s="14">
        <v>162.80000000000001</v>
      </c>
      <c r="E53" s="62">
        <f t="shared" si="0"/>
        <v>7.6719576719576882E-2</v>
      </c>
    </row>
    <row r="54" spans="2:5" x14ac:dyDescent="0.3">
      <c r="B54" s="61" t="s">
        <v>23</v>
      </c>
      <c r="C54" s="14">
        <v>161.69999999999999</v>
      </c>
      <c r="D54" s="14">
        <v>173</v>
      </c>
      <c r="E54" s="62">
        <f t="shared" si="0"/>
        <v>6.9882498453927105E-2</v>
      </c>
    </row>
    <row r="55" spans="2:5" x14ac:dyDescent="0.3">
      <c r="B55" s="61" t="s">
        <v>24</v>
      </c>
      <c r="C55" s="14">
        <v>146.19999999999999</v>
      </c>
      <c r="D55" s="14">
        <v>157.9</v>
      </c>
      <c r="E55" s="62">
        <f t="shared" si="0"/>
        <v>8.0027359781121868E-2</v>
      </c>
    </row>
    <row r="56" spans="2:5" x14ac:dyDescent="0.3">
      <c r="B56" s="61" t="s">
        <v>25</v>
      </c>
      <c r="C56" s="14">
        <v>152.6</v>
      </c>
      <c r="D56" s="14">
        <v>163.30000000000001</v>
      </c>
      <c r="E56" s="62">
        <f t="shared" si="0"/>
        <v>7.0117955439056467E-2</v>
      </c>
    </row>
    <row r="57" spans="2:5" x14ac:dyDescent="0.3">
      <c r="B57" s="61" t="s">
        <v>26</v>
      </c>
      <c r="C57" s="14">
        <v>160.19999999999999</v>
      </c>
      <c r="D57" s="14">
        <v>166</v>
      </c>
      <c r="E57" s="62">
        <f t="shared" si="0"/>
        <v>3.6204744069912684E-2</v>
      </c>
    </row>
    <row r="58" spans="2:5" x14ac:dyDescent="0.3">
      <c r="B58" s="61" t="s">
        <v>27</v>
      </c>
      <c r="C58" s="14">
        <v>153.80000000000001</v>
      </c>
      <c r="D58" s="14">
        <v>167.2</v>
      </c>
      <c r="E58" s="62">
        <f t="shared" si="0"/>
        <v>8.7126137841352258E-2</v>
      </c>
    </row>
    <row r="59" spans="2:5" x14ac:dyDescent="0.3">
      <c r="B59" s="61" t="s">
        <v>28</v>
      </c>
      <c r="C59" s="14">
        <v>153.80000000000001</v>
      </c>
      <c r="D59" s="14">
        <v>164.6</v>
      </c>
      <c r="E59" s="62">
        <f t="shared" si="0"/>
        <v>7.0221066319895858E-2</v>
      </c>
    </row>
    <row r="60" spans="2:5" x14ac:dyDescent="0.3">
      <c r="B60" s="61" t="s">
        <v>29</v>
      </c>
      <c r="C60" s="14">
        <v>156.80000000000001</v>
      </c>
      <c r="D60" s="14">
        <v>167.7</v>
      </c>
      <c r="E60" s="62">
        <f t="shared" si="0"/>
        <v>6.9515306122448828E-2</v>
      </c>
    </row>
  </sheetData>
  <mergeCells count="4">
    <mergeCell ref="A7:S7"/>
    <mergeCell ref="A8:S8"/>
    <mergeCell ref="A9:S9"/>
    <mergeCell ref="A10:S10"/>
  </mergeCells>
  <conditionalFormatting sqref="E34:E60">
    <cfRule type="colorScale" priority="1">
      <colorScale>
        <cfvo type="min"/>
        <cfvo type="max"/>
        <color rgb="FFFCFCFF"/>
        <color rgb="FF63BE7B"/>
      </colorScale>
    </cfRule>
  </conditionalFormatting>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2A008-A760-4503-805A-D3390A5F9985}">
  <dimension ref="A1:W20"/>
  <sheetViews>
    <sheetView workbookViewId="0">
      <selection activeCell="O17" sqref="O17"/>
    </sheetView>
  </sheetViews>
  <sheetFormatPr defaultRowHeight="14.4" x14ac:dyDescent="0.3"/>
  <cols>
    <col min="2" max="2" width="11.33203125" customWidth="1"/>
    <col min="3" max="3" width="10.44140625" customWidth="1"/>
    <col min="4" max="4" width="9.77734375" customWidth="1"/>
    <col min="5" max="5" width="10.88671875" customWidth="1"/>
    <col min="6" max="6" width="10.6640625" customWidth="1"/>
    <col min="7" max="7" width="10.44140625" customWidth="1"/>
    <col min="8" max="8" width="11" customWidth="1"/>
    <col min="9" max="9" width="10.6640625" customWidth="1"/>
    <col min="10" max="10" width="10.33203125" customWidth="1"/>
    <col min="11" max="11" width="10.5546875" customWidth="1"/>
    <col min="12" max="12" width="11" customWidth="1"/>
    <col min="13" max="13" width="10.5546875" customWidth="1"/>
    <col min="14" max="14" width="11.33203125" customWidth="1"/>
    <col min="18" max="18" width="10.88671875" bestFit="1" customWidth="1"/>
  </cols>
  <sheetData>
    <row r="1" spans="1:23" x14ac:dyDescent="0.3">
      <c r="A1" s="113" t="s">
        <v>1159</v>
      </c>
      <c r="B1" s="113"/>
      <c r="C1" s="113"/>
      <c r="D1" s="113"/>
      <c r="E1" s="113"/>
      <c r="F1" s="113"/>
      <c r="G1" s="113"/>
      <c r="H1" s="113"/>
      <c r="I1" s="113"/>
      <c r="J1" s="113"/>
      <c r="K1" s="113"/>
      <c r="L1" s="113"/>
      <c r="M1" s="113"/>
      <c r="N1" s="113"/>
      <c r="O1" s="113"/>
      <c r="P1" s="113"/>
      <c r="Q1" s="113"/>
      <c r="R1" s="113"/>
      <c r="S1" s="113"/>
      <c r="T1" s="113"/>
      <c r="U1" s="113"/>
      <c r="V1" s="113"/>
      <c r="W1" s="113"/>
    </row>
    <row r="2" spans="1:23" x14ac:dyDescent="0.3">
      <c r="A2" s="114" t="s">
        <v>1158</v>
      </c>
      <c r="B2" s="114"/>
      <c r="C2" s="114"/>
      <c r="D2" s="114"/>
      <c r="E2" s="114"/>
      <c r="F2" s="114"/>
      <c r="G2" s="114"/>
      <c r="H2" s="114"/>
      <c r="I2" s="114"/>
      <c r="J2" s="114"/>
      <c r="K2" s="114"/>
      <c r="L2" s="114"/>
      <c r="M2" s="114"/>
      <c r="N2" s="114"/>
      <c r="O2" s="114"/>
      <c r="P2" s="114"/>
      <c r="Q2" s="114"/>
      <c r="R2" s="114"/>
      <c r="S2" s="114"/>
      <c r="T2" s="114"/>
      <c r="U2" s="114"/>
      <c r="V2" s="114"/>
      <c r="W2" s="114"/>
    </row>
    <row r="3" spans="1:23" x14ac:dyDescent="0.3">
      <c r="A3" s="115" t="s">
        <v>1216</v>
      </c>
      <c r="B3" s="115"/>
      <c r="C3" s="115"/>
      <c r="D3" s="115"/>
      <c r="E3" s="115"/>
      <c r="F3" s="115"/>
      <c r="G3" s="115"/>
      <c r="H3" s="115"/>
      <c r="I3" s="115"/>
      <c r="J3" s="115"/>
      <c r="K3" s="115"/>
      <c r="L3" s="115"/>
      <c r="M3" s="115"/>
      <c r="N3" s="115"/>
      <c r="O3" s="115"/>
      <c r="P3" s="115"/>
      <c r="Q3" s="115"/>
      <c r="R3" s="115"/>
      <c r="S3" s="115"/>
      <c r="T3" s="115"/>
      <c r="U3" s="115"/>
      <c r="V3" s="115"/>
      <c r="W3" s="115"/>
    </row>
    <row r="6" spans="1:23" x14ac:dyDescent="0.3">
      <c r="A6" s="67" t="s">
        <v>0</v>
      </c>
      <c r="B6" s="72" t="s">
        <v>1229</v>
      </c>
      <c r="C6" s="72" t="s">
        <v>1228</v>
      </c>
      <c r="D6" s="72" t="s">
        <v>1227</v>
      </c>
      <c r="E6" s="72" t="s">
        <v>1226</v>
      </c>
      <c r="F6" s="72" t="s">
        <v>1225</v>
      </c>
      <c r="G6" s="72" t="s">
        <v>1224</v>
      </c>
      <c r="H6" s="72" t="s">
        <v>1223</v>
      </c>
      <c r="I6" s="72" t="s">
        <v>1222</v>
      </c>
      <c r="J6" s="72" t="s">
        <v>1221</v>
      </c>
      <c r="K6" s="72" t="s">
        <v>1220</v>
      </c>
      <c r="L6" s="72" t="s">
        <v>1219</v>
      </c>
      <c r="M6" s="72" t="s">
        <v>1218</v>
      </c>
      <c r="N6" s="71" t="s">
        <v>1217</v>
      </c>
    </row>
    <row r="7" spans="1:23" x14ac:dyDescent="0.3">
      <c r="A7" s="65" t="s">
        <v>1236</v>
      </c>
      <c r="B7" s="14">
        <v>2238.9000000000005</v>
      </c>
      <c r="C7" s="14">
        <v>2261.9</v>
      </c>
      <c r="D7" s="14">
        <v>2266.3000000000002</v>
      </c>
      <c r="E7" s="14">
        <v>2269.2000000000003</v>
      </c>
      <c r="F7" s="14">
        <v>2280.9</v>
      </c>
      <c r="G7" s="14">
        <v>2297.3000000000002</v>
      </c>
      <c r="H7" s="14">
        <v>2296.8000000000002</v>
      </c>
      <c r="I7" s="14">
        <v>2283.4</v>
      </c>
      <c r="J7" s="14">
        <v>2292.6999999999998</v>
      </c>
      <c r="K7" s="14">
        <v>2279.1</v>
      </c>
      <c r="L7" s="14">
        <v>2279.1999999999998</v>
      </c>
      <c r="M7" s="14">
        <v>2289.6000000000004</v>
      </c>
      <c r="N7" s="66">
        <v>2306.9</v>
      </c>
    </row>
    <row r="8" spans="1:23" x14ac:dyDescent="0.3">
      <c r="A8" s="65" t="s">
        <v>30</v>
      </c>
      <c r="B8" s="14">
        <v>2226.8000000000002</v>
      </c>
      <c r="C8" s="14">
        <v>2248.3000000000002</v>
      </c>
      <c r="D8" s="14">
        <v>2252.5</v>
      </c>
      <c r="E8" s="14">
        <v>2255.7999999999997</v>
      </c>
      <c r="F8" s="14">
        <v>2267.8000000000002</v>
      </c>
      <c r="G8" s="14">
        <v>2284.5</v>
      </c>
      <c r="H8" s="14">
        <v>2287.6999999999998</v>
      </c>
      <c r="I8" s="14">
        <v>2277.1</v>
      </c>
      <c r="J8" s="14">
        <v>2283.2000000000003</v>
      </c>
      <c r="K8" s="14">
        <v>2265.6999999999998</v>
      </c>
      <c r="L8" s="14">
        <v>2265.8000000000002</v>
      </c>
      <c r="M8" s="14">
        <v>2274.1999999999998</v>
      </c>
      <c r="N8" s="66">
        <v>2290.7000000000007</v>
      </c>
    </row>
    <row r="9" spans="1:23" x14ac:dyDescent="0.3">
      <c r="A9" s="68" t="s">
        <v>54</v>
      </c>
      <c r="B9" s="69">
        <v>2262.2000000000003</v>
      </c>
      <c r="C9" s="69">
        <v>2287.5</v>
      </c>
      <c r="D9" s="69">
        <v>2291.6</v>
      </c>
      <c r="E9" s="69">
        <v>2293.6999999999998</v>
      </c>
      <c r="F9" s="69">
        <v>2306.4</v>
      </c>
      <c r="G9" s="69">
        <v>2322.3000000000002</v>
      </c>
      <c r="H9" s="69">
        <v>2314.4</v>
      </c>
      <c r="I9" s="69">
        <v>2295.7999999999997</v>
      </c>
      <c r="J9" s="69">
        <v>2310.2000000000003</v>
      </c>
      <c r="K9" s="69">
        <v>2303.1999999999998</v>
      </c>
      <c r="L9" s="69">
        <v>2303.4</v>
      </c>
      <c r="M9" s="69">
        <v>2317.7000000000003</v>
      </c>
      <c r="N9" s="70">
        <v>2335.1</v>
      </c>
    </row>
    <row r="10" spans="1:23" x14ac:dyDescent="0.3">
      <c r="A10" s="15"/>
      <c r="B10" s="15"/>
      <c r="C10" s="15"/>
      <c r="D10" s="15"/>
      <c r="E10" s="15"/>
      <c r="F10" s="15"/>
    </row>
    <row r="11" spans="1:23" x14ac:dyDescent="0.3">
      <c r="A11" s="15"/>
      <c r="B11" s="15"/>
      <c r="C11" s="15"/>
      <c r="D11" s="15"/>
      <c r="E11" s="15"/>
      <c r="F11" s="15"/>
    </row>
    <row r="12" spans="1:23" x14ac:dyDescent="0.3">
      <c r="A12" s="15"/>
      <c r="B12" s="15"/>
      <c r="C12" s="15"/>
      <c r="D12" s="15"/>
      <c r="E12" s="15"/>
      <c r="F12" s="15"/>
    </row>
    <row r="13" spans="1:23" x14ac:dyDescent="0.3">
      <c r="A13" s="15"/>
      <c r="B13" s="15"/>
      <c r="C13" s="15"/>
      <c r="D13" s="15"/>
      <c r="E13" s="15"/>
      <c r="F13" s="15"/>
    </row>
    <row r="14" spans="1:23" x14ac:dyDescent="0.3">
      <c r="A14" s="15"/>
      <c r="B14" s="15"/>
      <c r="C14" s="15"/>
      <c r="D14" s="15"/>
      <c r="E14" s="15"/>
      <c r="F14" s="15"/>
    </row>
    <row r="15" spans="1:23" x14ac:dyDescent="0.3">
      <c r="A15" s="15"/>
      <c r="B15" s="15"/>
      <c r="C15" s="15"/>
      <c r="D15" s="15"/>
      <c r="E15" s="15"/>
      <c r="F15" s="15"/>
    </row>
    <row r="16" spans="1:23" x14ac:dyDescent="0.3">
      <c r="A16" s="15"/>
      <c r="B16" s="15"/>
      <c r="C16" s="15"/>
      <c r="D16" s="15"/>
      <c r="E16" s="15"/>
      <c r="F16" s="15"/>
      <c r="M16" s="46" t="s">
        <v>1287</v>
      </c>
    </row>
    <row r="17" spans="1:13" x14ac:dyDescent="0.3">
      <c r="A17" s="15"/>
      <c r="B17" s="15"/>
      <c r="C17" s="15"/>
      <c r="D17" s="15"/>
      <c r="E17" s="15"/>
      <c r="F17" s="15"/>
      <c r="M17" s="62">
        <f>(2306.9-2238.9)/2238.9</f>
        <v>3.0372057706909643E-2</v>
      </c>
    </row>
    <row r="18" spans="1:13" x14ac:dyDescent="0.3">
      <c r="A18" s="15"/>
      <c r="B18" s="15"/>
      <c r="C18" s="15"/>
      <c r="D18" s="15"/>
      <c r="E18" s="15"/>
      <c r="F18" s="15"/>
      <c r="M18" s="62">
        <f>(2290.7-2226.8)/2226.8</f>
        <v>2.8695886473863674E-2</v>
      </c>
    </row>
    <row r="19" spans="1:13" x14ac:dyDescent="0.3">
      <c r="A19" s="15"/>
      <c r="B19" s="15"/>
      <c r="C19" s="15"/>
      <c r="D19" s="15"/>
      <c r="E19" s="15"/>
      <c r="F19" s="15"/>
      <c r="M19" s="62">
        <f>(2335.1-2262.2)/2262.2</f>
        <v>3.2225267438776455E-2</v>
      </c>
    </row>
    <row r="20" spans="1:13" x14ac:dyDescent="0.3">
      <c r="A20" s="15"/>
      <c r="B20" s="15"/>
      <c r="C20" s="15"/>
      <c r="D20" s="15"/>
      <c r="E20" s="15"/>
      <c r="F20" s="15"/>
    </row>
  </sheetData>
  <mergeCells count="3">
    <mergeCell ref="A1:W1"/>
    <mergeCell ref="A2:W2"/>
    <mergeCell ref="A3:W3"/>
  </mergeCells>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2EBF6-DFE0-4780-85C3-1C942E8B3A35}">
  <dimension ref="A1:AR54"/>
  <sheetViews>
    <sheetView topLeftCell="A22" zoomScale="80" zoomScaleNormal="80" workbookViewId="0">
      <selection activeCell="M32" sqref="M32"/>
    </sheetView>
  </sheetViews>
  <sheetFormatPr defaultRowHeight="14.4" x14ac:dyDescent="0.3"/>
  <cols>
    <col min="2" max="2" width="20.44140625" customWidth="1"/>
    <col min="3" max="3" width="14.44140625" customWidth="1"/>
    <col min="5" max="5" width="18.109375" customWidth="1"/>
    <col min="6" max="6" width="13.109375" customWidth="1"/>
    <col min="8" max="8" width="12.109375" customWidth="1"/>
    <col min="9" max="9" width="19.6640625" customWidth="1"/>
    <col min="10" max="10" width="23.6640625" customWidth="1"/>
    <col min="12" max="12" width="23.5546875" customWidth="1"/>
    <col min="13" max="13" width="32.6640625" customWidth="1"/>
    <col min="14" max="14" width="19.77734375" customWidth="1"/>
  </cols>
  <sheetData>
    <row r="1" spans="1:44" x14ac:dyDescent="0.3">
      <c r="A1" s="113" t="s">
        <v>1159</v>
      </c>
      <c r="B1" s="113"/>
      <c r="C1" s="113"/>
      <c r="D1" s="113"/>
      <c r="E1" s="113"/>
      <c r="F1" s="113"/>
      <c r="G1" s="113"/>
      <c r="H1" s="113"/>
      <c r="I1" s="113"/>
      <c r="J1" s="113"/>
      <c r="K1" s="113"/>
      <c r="L1" s="113"/>
      <c r="M1" s="113"/>
      <c r="N1" s="113"/>
      <c r="O1" s="113"/>
      <c r="P1" s="113"/>
      <c r="Q1" s="113"/>
      <c r="R1" s="113"/>
      <c r="S1" s="113"/>
    </row>
    <row r="2" spans="1:44" x14ac:dyDescent="0.3">
      <c r="A2" s="114" t="s">
        <v>1157</v>
      </c>
      <c r="B2" s="114"/>
      <c r="C2" s="114"/>
      <c r="D2" s="114"/>
      <c r="E2" s="114"/>
      <c r="F2" s="114"/>
      <c r="G2" s="114"/>
      <c r="H2" s="114"/>
      <c r="I2" s="114"/>
      <c r="J2" s="114"/>
      <c r="K2" s="114"/>
      <c r="L2" s="114"/>
      <c r="M2" s="114"/>
      <c r="N2" s="114"/>
      <c r="O2" s="114"/>
      <c r="P2" s="114"/>
      <c r="Q2" s="114"/>
      <c r="R2" s="114"/>
      <c r="S2" s="114"/>
    </row>
    <row r="3" spans="1:44" x14ac:dyDescent="0.3">
      <c r="A3" s="116" t="s">
        <v>1230</v>
      </c>
      <c r="B3" s="116"/>
      <c r="C3" s="116"/>
      <c r="D3" s="116"/>
      <c r="E3" s="116"/>
      <c r="F3" s="116"/>
      <c r="G3" s="116"/>
      <c r="H3" s="116"/>
      <c r="I3" s="116"/>
      <c r="J3" s="116"/>
      <c r="K3" s="116"/>
      <c r="L3" s="116"/>
      <c r="M3" s="116"/>
      <c r="N3" s="116"/>
      <c r="O3" s="116"/>
      <c r="P3" s="116"/>
      <c r="Q3" s="116"/>
      <c r="R3" s="116"/>
      <c r="S3" s="116"/>
    </row>
    <row r="4" spans="1:44" x14ac:dyDescent="0.3">
      <c r="A4" s="115" t="s">
        <v>1231</v>
      </c>
      <c r="B4" s="115"/>
      <c r="C4" s="115"/>
      <c r="D4" s="115"/>
      <c r="E4" s="115"/>
      <c r="F4" s="115"/>
      <c r="G4" s="115"/>
      <c r="H4" s="115"/>
      <c r="I4" s="115"/>
      <c r="J4" s="115"/>
      <c r="K4" s="115"/>
      <c r="L4" s="115"/>
      <c r="M4" s="115"/>
      <c r="N4" s="115"/>
      <c r="O4" s="115"/>
      <c r="P4" s="115"/>
      <c r="Q4" s="115"/>
      <c r="R4" s="115"/>
      <c r="S4" s="115"/>
    </row>
    <row r="5" spans="1:44" x14ac:dyDescent="0.3">
      <c r="A5" s="115" t="s">
        <v>1232</v>
      </c>
      <c r="B5" s="115"/>
      <c r="C5" s="115"/>
      <c r="D5" s="115"/>
      <c r="E5" s="115"/>
      <c r="F5" s="115"/>
      <c r="G5" s="115"/>
      <c r="H5" s="115"/>
      <c r="I5" s="115"/>
      <c r="J5" s="115"/>
      <c r="K5" s="115"/>
      <c r="L5" s="115"/>
      <c r="M5" s="115"/>
      <c r="N5" s="115"/>
      <c r="O5" s="115"/>
      <c r="P5" s="115"/>
      <c r="Q5" s="115"/>
      <c r="R5" s="115"/>
      <c r="S5" s="115"/>
    </row>
    <row r="6" spans="1:44" x14ac:dyDescent="0.3">
      <c r="A6" s="115"/>
      <c r="B6" s="115"/>
      <c r="C6" s="115"/>
      <c r="D6" s="115"/>
      <c r="E6" s="115"/>
      <c r="F6" s="115"/>
      <c r="G6" s="115"/>
      <c r="H6" s="115"/>
      <c r="I6" s="115"/>
      <c r="J6" s="115"/>
      <c r="K6" s="115"/>
      <c r="L6" s="115"/>
      <c r="M6" s="115"/>
      <c r="N6" s="115"/>
      <c r="O6" s="115"/>
      <c r="P6" s="115"/>
      <c r="Q6" s="115"/>
      <c r="R6" s="115"/>
      <c r="S6" s="115"/>
    </row>
    <row r="7" spans="1:44" x14ac:dyDescent="0.3">
      <c r="A7" s="115" t="s">
        <v>1240</v>
      </c>
      <c r="B7" s="115"/>
      <c r="C7" s="115"/>
      <c r="D7" s="115"/>
      <c r="E7" s="115"/>
      <c r="F7" s="115"/>
      <c r="G7" s="115"/>
      <c r="H7" s="115"/>
      <c r="I7" s="115"/>
      <c r="J7" s="115"/>
      <c r="K7" s="115"/>
      <c r="L7" s="115"/>
      <c r="M7" s="115"/>
      <c r="N7" s="115"/>
      <c r="O7" s="115"/>
      <c r="P7" s="115"/>
      <c r="Q7" s="115"/>
      <c r="R7" s="115"/>
      <c r="S7" s="115"/>
    </row>
    <row r="10" spans="1:44" x14ac:dyDescent="0.3">
      <c r="A10" s="46" t="s">
        <v>1233</v>
      </c>
      <c r="B10" s="46" t="s">
        <v>3</v>
      </c>
      <c r="C10" s="46" t="s">
        <v>4</v>
      </c>
      <c r="D10" s="46" t="s">
        <v>5</v>
      </c>
      <c r="E10" s="46" t="s">
        <v>6</v>
      </c>
      <c r="F10" s="46" t="s">
        <v>7</v>
      </c>
      <c r="G10" s="46" t="s">
        <v>8</v>
      </c>
      <c r="H10" s="46" t="s">
        <v>9</v>
      </c>
      <c r="I10" s="46" t="s">
        <v>10</v>
      </c>
      <c r="J10" s="46" t="s">
        <v>11</v>
      </c>
      <c r="K10" s="46" t="s">
        <v>12</v>
      </c>
      <c r="L10" s="46" t="s">
        <v>13</v>
      </c>
      <c r="M10" s="46" t="s">
        <v>14</v>
      </c>
      <c r="N10" s="46" t="s">
        <v>15</v>
      </c>
      <c r="P10" s="46" t="s">
        <v>1234</v>
      </c>
      <c r="Q10" s="46" t="s">
        <v>3</v>
      </c>
      <c r="R10" s="46" t="s">
        <v>4</v>
      </c>
      <c r="S10" s="46" t="s">
        <v>5</v>
      </c>
      <c r="T10" s="46" t="s">
        <v>6</v>
      </c>
      <c r="U10" s="46" t="s">
        <v>7</v>
      </c>
      <c r="V10" s="46" t="s">
        <v>8</v>
      </c>
      <c r="W10" s="46" t="s">
        <v>9</v>
      </c>
      <c r="X10" s="46" t="s">
        <v>10</v>
      </c>
      <c r="Y10" s="46" t="s">
        <v>11</v>
      </c>
      <c r="Z10" s="46" t="s">
        <v>12</v>
      </c>
      <c r="AA10" s="46" t="s">
        <v>13</v>
      </c>
      <c r="AB10" s="46" t="s">
        <v>14</v>
      </c>
      <c r="AC10" s="46" t="s">
        <v>15</v>
      </c>
      <c r="AE10" s="46" t="s">
        <v>1235</v>
      </c>
      <c r="AF10" s="46" t="s">
        <v>3</v>
      </c>
      <c r="AG10" s="46" t="s">
        <v>4</v>
      </c>
      <c r="AH10" s="46" t="s">
        <v>5</v>
      </c>
      <c r="AI10" s="46" t="s">
        <v>6</v>
      </c>
      <c r="AJ10" s="46" t="s">
        <v>7</v>
      </c>
      <c r="AK10" s="46" t="s">
        <v>8</v>
      </c>
      <c r="AL10" s="46" t="s">
        <v>9</v>
      </c>
      <c r="AM10" s="46" t="s">
        <v>10</v>
      </c>
      <c r="AN10" s="46" t="s">
        <v>11</v>
      </c>
      <c r="AO10" s="46" t="s">
        <v>12</v>
      </c>
      <c r="AP10" s="46" t="s">
        <v>13</v>
      </c>
      <c r="AQ10" s="46" t="s">
        <v>14</v>
      </c>
      <c r="AR10" s="46" t="s">
        <v>15</v>
      </c>
    </row>
    <row r="11" spans="1:44" x14ac:dyDescent="0.3">
      <c r="A11" s="73">
        <v>44682</v>
      </c>
      <c r="B11" s="14">
        <v>154.1</v>
      </c>
      <c r="C11" s="14">
        <v>217</v>
      </c>
      <c r="D11" s="14">
        <v>162.4</v>
      </c>
      <c r="E11" s="14">
        <v>164.9</v>
      </c>
      <c r="F11" s="14">
        <v>202.4</v>
      </c>
      <c r="G11" s="14">
        <v>171</v>
      </c>
      <c r="H11" s="14">
        <v>174.9</v>
      </c>
      <c r="I11" s="14">
        <v>164.7</v>
      </c>
      <c r="J11" s="14">
        <v>119.7</v>
      </c>
      <c r="K11" s="14">
        <v>184.9</v>
      </c>
      <c r="L11" s="14">
        <v>167.1</v>
      </c>
      <c r="M11" s="14">
        <v>182.5</v>
      </c>
      <c r="N11" s="14">
        <v>173.3</v>
      </c>
      <c r="P11" s="73">
        <v>44682</v>
      </c>
      <c r="Q11" s="14">
        <v>156.69999999999999</v>
      </c>
      <c r="R11" s="14">
        <v>221.2</v>
      </c>
      <c r="S11" s="14">
        <v>164.1</v>
      </c>
      <c r="T11" s="14">
        <v>165.4</v>
      </c>
      <c r="U11" s="14">
        <v>189.5</v>
      </c>
      <c r="V11" s="14">
        <v>174.5</v>
      </c>
      <c r="W11" s="14">
        <v>203.2</v>
      </c>
      <c r="X11" s="14">
        <v>164.1</v>
      </c>
      <c r="Y11" s="14">
        <v>121.2</v>
      </c>
      <c r="Z11" s="14">
        <v>181.4</v>
      </c>
      <c r="AA11" s="14">
        <v>158.5</v>
      </c>
      <c r="AB11" s="14">
        <v>184.9</v>
      </c>
      <c r="AC11" s="14">
        <v>177.5</v>
      </c>
      <c r="AE11" s="73">
        <v>44682</v>
      </c>
      <c r="AF11" s="14">
        <v>152.9</v>
      </c>
      <c r="AG11" s="14">
        <v>214.7</v>
      </c>
      <c r="AH11" s="14">
        <v>161.4</v>
      </c>
      <c r="AI11" s="14">
        <v>164.6</v>
      </c>
      <c r="AJ11" s="14">
        <v>209.9</v>
      </c>
      <c r="AK11" s="14">
        <v>168</v>
      </c>
      <c r="AL11" s="14">
        <v>160.4</v>
      </c>
      <c r="AM11" s="14">
        <v>165</v>
      </c>
      <c r="AN11" s="14">
        <v>118.9</v>
      </c>
      <c r="AO11" s="14">
        <v>186.6</v>
      </c>
      <c r="AP11" s="14">
        <v>173.2</v>
      </c>
      <c r="AQ11" s="14">
        <v>180.4</v>
      </c>
      <c r="AR11" s="14">
        <v>170.8</v>
      </c>
    </row>
    <row r="12" spans="1:44" x14ac:dyDescent="0.3">
      <c r="A12" s="73">
        <v>44713</v>
      </c>
      <c r="B12" s="14">
        <v>155</v>
      </c>
      <c r="C12" s="14">
        <v>219.4</v>
      </c>
      <c r="D12" s="14">
        <v>170.8</v>
      </c>
      <c r="E12" s="14">
        <v>165.8</v>
      </c>
      <c r="F12" s="14">
        <v>200.9</v>
      </c>
      <c r="G12" s="14">
        <v>169.7</v>
      </c>
      <c r="H12" s="14">
        <v>182.3</v>
      </c>
      <c r="I12" s="14">
        <v>164.3</v>
      </c>
      <c r="J12" s="14">
        <v>119.9</v>
      </c>
      <c r="K12" s="14">
        <v>187.1</v>
      </c>
      <c r="L12" s="14">
        <v>167.9</v>
      </c>
      <c r="M12" s="14">
        <v>183.9</v>
      </c>
      <c r="N12" s="14">
        <v>174.9</v>
      </c>
      <c r="P12" s="73">
        <v>44713</v>
      </c>
      <c r="Q12" s="14">
        <v>157.5</v>
      </c>
      <c r="R12" s="14">
        <v>223.4</v>
      </c>
      <c r="S12" s="14">
        <v>172.8</v>
      </c>
      <c r="T12" s="14">
        <v>166.4</v>
      </c>
      <c r="U12" s="14">
        <v>188.6</v>
      </c>
      <c r="V12" s="14">
        <v>174.1</v>
      </c>
      <c r="W12" s="14">
        <v>211.5</v>
      </c>
      <c r="X12" s="14">
        <v>163.6</v>
      </c>
      <c r="Y12" s="14">
        <v>121.4</v>
      </c>
      <c r="Z12" s="14">
        <v>183.5</v>
      </c>
      <c r="AA12" s="14">
        <v>159.1</v>
      </c>
      <c r="AB12" s="14">
        <v>186.3</v>
      </c>
      <c r="AC12" s="14">
        <v>179.3</v>
      </c>
      <c r="AE12" s="73">
        <v>44713</v>
      </c>
      <c r="AF12" s="14">
        <v>153.80000000000001</v>
      </c>
      <c r="AG12" s="14">
        <v>217.2</v>
      </c>
      <c r="AH12" s="14">
        <v>169.6</v>
      </c>
      <c r="AI12" s="14">
        <v>165.4</v>
      </c>
      <c r="AJ12" s="14">
        <v>208.1</v>
      </c>
      <c r="AK12" s="14">
        <v>165.8</v>
      </c>
      <c r="AL12" s="14">
        <v>167.3</v>
      </c>
      <c r="AM12" s="14">
        <v>164.6</v>
      </c>
      <c r="AN12" s="14">
        <v>119.1</v>
      </c>
      <c r="AO12" s="14">
        <v>188.9</v>
      </c>
      <c r="AP12" s="14">
        <v>174.2</v>
      </c>
      <c r="AQ12" s="14">
        <v>181.9</v>
      </c>
      <c r="AR12" s="14">
        <v>172.4</v>
      </c>
    </row>
    <row r="13" spans="1:44" x14ac:dyDescent="0.3">
      <c r="A13" s="73">
        <v>44743</v>
      </c>
      <c r="B13" s="14">
        <v>156.5</v>
      </c>
      <c r="C13" s="14">
        <v>213</v>
      </c>
      <c r="D13" s="14">
        <v>175.2</v>
      </c>
      <c r="E13" s="14">
        <v>166.6</v>
      </c>
      <c r="F13" s="14">
        <v>195.8</v>
      </c>
      <c r="G13" s="14">
        <v>174.2</v>
      </c>
      <c r="H13" s="14">
        <v>182.1</v>
      </c>
      <c r="I13" s="14">
        <v>164.3</v>
      </c>
      <c r="J13" s="14">
        <v>120</v>
      </c>
      <c r="K13" s="14">
        <v>190</v>
      </c>
      <c r="L13" s="14">
        <v>168.4</v>
      </c>
      <c r="M13" s="14">
        <v>185.2</v>
      </c>
      <c r="N13" s="14">
        <v>175</v>
      </c>
      <c r="P13" s="73">
        <v>44743</v>
      </c>
      <c r="Q13" s="14">
        <v>159.30000000000001</v>
      </c>
      <c r="R13" s="14">
        <v>217.1</v>
      </c>
      <c r="S13" s="14">
        <v>176.6</v>
      </c>
      <c r="T13" s="14">
        <v>167.1</v>
      </c>
      <c r="U13" s="14">
        <v>184.8</v>
      </c>
      <c r="V13" s="14">
        <v>179.5</v>
      </c>
      <c r="W13" s="14">
        <v>208.5</v>
      </c>
      <c r="X13" s="14">
        <v>164</v>
      </c>
      <c r="Y13" s="14">
        <v>121.5</v>
      </c>
      <c r="Z13" s="14">
        <v>186.3</v>
      </c>
      <c r="AA13" s="14">
        <v>159.80000000000001</v>
      </c>
      <c r="AB13" s="14">
        <v>187.7</v>
      </c>
      <c r="AC13" s="14">
        <v>179.4</v>
      </c>
      <c r="AE13" s="73">
        <v>44743</v>
      </c>
      <c r="AF13" s="14">
        <v>155.19999999999999</v>
      </c>
      <c r="AG13" s="14">
        <v>210.8</v>
      </c>
      <c r="AH13" s="14">
        <v>174.3</v>
      </c>
      <c r="AI13" s="14">
        <v>166.3</v>
      </c>
      <c r="AJ13" s="14">
        <v>202.2</v>
      </c>
      <c r="AK13" s="14">
        <v>169.6</v>
      </c>
      <c r="AL13" s="14">
        <v>168.6</v>
      </c>
      <c r="AM13" s="14">
        <v>164.4</v>
      </c>
      <c r="AN13" s="14">
        <v>119.2</v>
      </c>
      <c r="AO13" s="14">
        <v>191.8</v>
      </c>
      <c r="AP13" s="14">
        <v>174.5</v>
      </c>
      <c r="AQ13" s="14">
        <v>183.1</v>
      </c>
      <c r="AR13" s="14">
        <v>172.5</v>
      </c>
    </row>
    <row r="14" spans="1:44" x14ac:dyDescent="0.3">
      <c r="A14" s="73">
        <v>44774</v>
      </c>
      <c r="B14" s="14">
        <v>160.30000000000001</v>
      </c>
      <c r="C14" s="14">
        <v>206.5</v>
      </c>
      <c r="D14" s="14">
        <v>169.2</v>
      </c>
      <c r="E14" s="14">
        <v>168.1</v>
      </c>
      <c r="F14" s="14">
        <v>192.4</v>
      </c>
      <c r="G14" s="14">
        <v>172.9</v>
      </c>
      <c r="H14" s="14">
        <v>186.7</v>
      </c>
      <c r="I14" s="14">
        <v>167.2</v>
      </c>
      <c r="J14" s="14">
        <v>120.9</v>
      </c>
      <c r="K14" s="14">
        <v>193.6</v>
      </c>
      <c r="L14" s="14">
        <v>168.8</v>
      </c>
      <c r="M14" s="14">
        <v>186.3</v>
      </c>
      <c r="N14" s="14">
        <v>176.3</v>
      </c>
      <c r="P14" s="73">
        <v>44774</v>
      </c>
      <c r="Q14" s="14">
        <v>162.1</v>
      </c>
      <c r="R14" s="14">
        <v>210.9</v>
      </c>
      <c r="S14" s="14">
        <v>170.6</v>
      </c>
      <c r="T14" s="14">
        <v>168.4</v>
      </c>
      <c r="U14" s="14">
        <v>182.5</v>
      </c>
      <c r="V14" s="14">
        <v>177.1</v>
      </c>
      <c r="W14" s="14">
        <v>213.1</v>
      </c>
      <c r="X14" s="14">
        <v>167.3</v>
      </c>
      <c r="Y14" s="14">
        <v>122.2</v>
      </c>
      <c r="Z14" s="14">
        <v>189.7</v>
      </c>
      <c r="AA14" s="14">
        <v>160.5</v>
      </c>
      <c r="AB14" s="14">
        <v>188.9</v>
      </c>
      <c r="AC14" s="14">
        <v>180.4</v>
      </c>
      <c r="AE14" s="73">
        <v>44774</v>
      </c>
      <c r="AF14" s="14">
        <v>159.5</v>
      </c>
      <c r="AG14" s="14">
        <v>204.1</v>
      </c>
      <c r="AH14" s="14">
        <v>168.3</v>
      </c>
      <c r="AI14" s="14">
        <v>167.9</v>
      </c>
      <c r="AJ14" s="14">
        <v>198.1</v>
      </c>
      <c r="AK14" s="14">
        <v>169.2</v>
      </c>
      <c r="AL14" s="14">
        <v>173.1</v>
      </c>
      <c r="AM14" s="14">
        <v>167.1</v>
      </c>
      <c r="AN14" s="14">
        <v>120.2</v>
      </c>
      <c r="AO14" s="14">
        <v>195.6</v>
      </c>
      <c r="AP14" s="14">
        <v>174.8</v>
      </c>
      <c r="AQ14" s="14">
        <v>184</v>
      </c>
      <c r="AR14" s="14">
        <v>173.9</v>
      </c>
    </row>
    <row r="15" spans="1:44" x14ac:dyDescent="0.3">
      <c r="A15" s="73">
        <v>44805</v>
      </c>
      <c r="B15" s="14">
        <v>163.5</v>
      </c>
      <c r="C15" s="14">
        <v>209.2</v>
      </c>
      <c r="D15" s="14">
        <v>169.7</v>
      </c>
      <c r="E15" s="14">
        <v>169.7</v>
      </c>
      <c r="F15" s="14">
        <v>188.7</v>
      </c>
      <c r="G15" s="14">
        <v>165.7</v>
      </c>
      <c r="H15" s="14">
        <v>191.8</v>
      </c>
      <c r="I15" s="14">
        <v>169.1</v>
      </c>
      <c r="J15" s="14">
        <v>121.6</v>
      </c>
      <c r="K15" s="14">
        <v>197.3</v>
      </c>
      <c r="L15" s="14">
        <v>169.4</v>
      </c>
      <c r="M15" s="14">
        <v>187.4</v>
      </c>
      <c r="N15" s="14">
        <v>177.8</v>
      </c>
      <c r="P15" s="73">
        <v>44805</v>
      </c>
      <c r="Q15" s="14">
        <v>164.9</v>
      </c>
      <c r="R15" s="14">
        <v>213.7</v>
      </c>
      <c r="S15" s="14">
        <v>170.9</v>
      </c>
      <c r="T15" s="14">
        <v>170.1</v>
      </c>
      <c r="U15" s="14">
        <v>179.3</v>
      </c>
      <c r="V15" s="14">
        <v>167.5</v>
      </c>
      <c r="W15" s="14">
        <v>220.8</v>
      </c>
      <c r="X15" s="14">
        <v>169.2</v>
      </c>
      <c r="Y15" s="14">
        <v>123.1</v>
      </c>
      <c r="Z15" s="14">
        <v>193.6</v>
      </c>
      <c r="AA15" s="14">
        <v>161.1</v>
      </c>
      <c r="AB15" s="14">
        <v>190.4</v>
      </c>
      <c r="AC15" s="14">
        <v>181.8</v>
      </c>
      <c r="AE15" s="73">
        <v>44805</v>
      </c>
      <c r="AF15" s="14">
        <v>162.9</v>
      </c>
      <c r="AG15" s="14">
        <v>206.7</v>
      </c>
      <c r="AH15" s="14">
        <v>169</v>
      </c>
      <c r="AI15" s="14">
        <v>169.5</v>
      </c>
      <c r="AJ15" s="14">
        <v>194.1</v>
      </c>
      <c r="AK15" s="14">
        <v>164.1</v>
      </c>
      <c r="AL15" s="14">
        <v>176.9</v>
      </c>
      <c r="AM15" s="14">
        <v>169</v>
      </c>
      <c r="AN15" s="14">
        <v>120.8</v>
      </c>
      <c r="AO15" s="14">
        <v>199.1</v>
      </c>
      <c r="AP15" s="14">
        <v>175.4</v>
      </c>
      <c r="AQ15" s="14">
        <v>184.8</v>
      </c>
      <c r="AR15" s="14">
        <v>175.5</v>
      </c>
    </row>
    <row r="16" spans="1:44" x14ac:dyDescent="0.3">
      <c r="A16" s="73">
        <v>44835</v>
      </c>
      <c r="B16" s="14">
        <v>165.2</v>
      </c>
      <c r="C16" s="14">
        <v>210.9</v>
      </c>
      <c r="D16" s="14">
        <v>170.9</v>
      </c>
      <c r="E16" s="14">
        <v>170.9</v>
      </c>
      <c r="F16" s="14">
        <v>186.5</v>
      </c>
      <c r="G16" s="14">
        <v>163.80000000000001</v>
      </c>
      <c r="H16" s="14">
        <v>199.7</v>
      </c>
      <c r="I16" s="14">
        <v>169.8</v>
      </c>
      <c r="J16" s="14">
        <v>121.9</v>
      </c>
      <c r="K16" s="14">
        <v>199.9</v>
      </c>
      <c r="L16" s="14">
        <v>169.9</v>
      </c>
      <c r="M16" s="14">
        <v>188.3</v>
      </c>
      <c r="N16" s="14">
        <v>179.6</v>
      </c>
      <c r="P16" s="73">
        <v>44835</v>
      </c>
      <c r="Q16" s="14">
        <v>166.4</v>
      </c>
      <c r="R16" s="14">
        <v>214.9</v>
      </c>
      <c r="S16" s="14">
        <v>171.9</v>
      </c>
      <c r="T16" s="14">
        <v>171</v>
      </c>
      <c r="U16" s="14">
        <v>177.7</v>
      </c>
      <c r="V16" s="14">
        <v>165.7</v>
      </c>
      <c r="W16" s="14">
        <v>228.6</v>
      </c>
      <c r="X16" s="14">
        <v>169.9</v>
      </c>
      <c r="Y16" s="14">
        <v>123.4</v>
      </c>
      <c r="Z16" s="14">
        <v>196.4</v>
      </c>
      <c r="AA16" s="14">
        <v>161.6</v>
      </c>
      <c r="AB16" s="14">
        <v>191.5</v>
      </c>
      <c r="AC16" s="14">
        <v>183.3</v>
      </c>
      <c r="AE16" s="73">
        <v>44835</v>
      </c>
      <c r="AF16" s="14">
        <v>164.7</v>
      </c>
      <c r="AG16" s="14">
        <v>208.8</v>
      </c>
      <c r="AH16" s="14">
        <v>170.3</v>
      </c>
      <c r="AI16" s="14">
        <v>170.9</v>
      </c>
      <c r="AJ16" s="14">
        <v>191.6</v>
      </c>
      <c r="AK16" s="14">
        <v>162.19999999999999</v>
      </c>
      <c r="AL16" s="14">
        <v>184.8</v>
      </c>
      <c r="AM16" s="14">
        <v>169.7</v>
      </c>
      <c r="AN16" s="14">
        <v>121.1</v>
      </c>
      <c r="AO16" s="14">
        <v>201.6</v>
      </c>
      <c r="AP16" s="14">
        <v>175.8</v>
      </c>
      <c r="AQ16" s="14">
        <v>185.6</v>
      </c>
      <c r="AR16" s="14">
        <v>177.4</v>
      </c>
    </row>
    <row r="17" spans="1:44" x14ac:dyDescent="0.3">
      <c r="A17" s="73">
        <v>44866</v>
      </c>
      <c r="B17" s="14">
        <v>167.4</v>
      </c>
      <c r="C17" s="14">
        <v>209.4</v>
      </c>
      <c r="D17" s="14">
        <v>181.4</v>
      </c>
      <c r="E17" s="14">
        <v>172.3</v>
      </c>
      <c r="F17" s="14">
        <v>188.9</v>
      </c>
      <c r="G17" s="14">
        <v>160.69999999999999</v>
      </c>
      <c r="H17" s="14">
        <v>183.1</v>
      </c>
      <c r="I17" s="14">
        <v>170.5</v>
      </c>
      <c r="J17" s="14">
        <v>122.1</v>
      </c>
      <c r="K17" s="14">
        <v>202.8</v>
      </c>
      <c r="L17" s="14">
        <v>170.4</v>
      </c>
      <c r="M17" s="14">
        <v>189.5</v>
      </c>
      <c r="N17" s="14">
        <v>178.3</v>
      </c>
      <c r="P17" s="73">
        <v>44866</v>
      </c>
      <c r="Q17" s="14">
        <v>168.4</v>
      </c>
      <c r="R17" s="14">
        <v>213.4</v>
      </c>
      <c r="S17" s="14">
        <v>183.2</v>
      </c>
      <c r="T17" s="14">
        <v>172.3</v>
      </c>
      <c r="U17" s="14">
        <v>180</v>
      </c>
      <c r="V17" s="14">
        <v>162.6</v>
      </c>
      <c r="W17" s="14">
        <v>205.5</v>
      </c>
      <c r="X17" s="14">
        <v>171</v>
      </c>
      <c r="Y17" s="14">
        <v>123.4</v>
      </c>
      <c r="Z17" s="14">
        <v>198.8</v>
      </c>
      <c r="AA17" s="14">
        <v>162.1</v>
      </c>
      <c r="AB17" s="14">
        <v>192.4</v>
      </c>
      <c r="AC17" s="14">
        <v>181.3</v>
      </c>
      <c r="AE17" s="73">
        <v>44866</v>
      </c>
      <c r="AF17" s="14">
        <v>166.9</v>
      </c>
      <c r="AG17" s="14">
        <v>207.2</v>
      </c>
      <c r="AH17" s="14">
        <v>180.2</v>
      </c>
      <c r="AI17" s="14">
        <v>172.3</v>
      </c>
      <c r="AJ17" s="14">
        <v>194</v>
      </c>
      <c r="AK17" s="14">
        <v>159.1</v>
      </c>
      <c r="AL17" s="14">
        <v>171.6</v>
      </c>
      <c r="AM17" s="14">
        <v>170.2</v>
      </c>
      <c r="AN17" s="14">
        <v>121.5</v>
      </c>
      <c r="AO17" s="14">
        <v>204.8</v>
      </c>
      <c r="AP17" s="14">
        <v>176.4</v>
      </c>
      <c r="AQ17" s="14">
        <v>186.9</v>
      </c>
      <c r="AR17" s="14">
        <v>176.6</v>
      </c>
    </row>
    <row r="18" spans="1:44" x14ac:dyDescent="0.3">
      <c r="A18" s="73">
        <v>44896</v>
      </c>
      <c r="B18" s="14">
        <v>169.2</v>
      </c>
      <c r="C18" s="14">
        <v>209</v>
      </c>
      <c r="D18" s="14">
        <v>190.2</v>
      </c>
      <c r="E18" s="14">
        <v>173.6</v>
      </c>
      <c r="F18" s="14">
        <v>188.5</v>
      </c>
      <c r="G18" s="14">
        <v>158</v>
      </c>
      <c r="H18" s="14">
        <v>159.9</v>
      </c>
      <c r="I18" s="14">
        <v>170.8</v>
      </c>
      <c r="J18" s="14">
        <v>121.8</v>
      </c>
      <c r="K18" s="14">
        <v>205.2</v>
      </c>
      <c r="L18" s="14">
        <v>171</v>
      </c>
      <c r="M18" s="14">
        <v>190.3</v>
      </c>
      <c r="N18" s="14">
        <v>175.9</v>
      </c>
      <c r="P18" s="73">
        <v>44896</v>
      </c>
      <c r="Q18" s="14">
        <v>170.2</v>
      </c>
      <c r="R18" s="14">
        <v>212.9</v>
      </c>
      <c r="S18" s="14">
        <v>191.9</v>
      </c>
      <c r="T18" s="14">
        <v>173.9</v>
      </c>
      <c r="U18" s="14">
        <v>179.1</v>
      </c>
      <c r="V18" s="14">
        <v>159.5</v>
      </c>
      <c r="W18" s="14">
        <v>178.7</v>
      </c>
      <c r="X18" s="14">
        <v>171.3</v>
      </c>
      <c r="Y18" s="14">
        <v>123.1</v>
      </c>
      <c r="Z18" s="14">
        <v>200.5</v>
      </c>
      <c r="AA18" s="14">
        <v>162.80000000000001</v>
      </c>
      <c r="AB18" s="14">
        <v>193.3</v>
      </c>
      <c r="AC18" s="14">
        <v>178.6</v>
      </c>
      <c r="AE18" s="73">
        <v>44896</v>
      </c>
      <c r="AF18" s="14">
        <v>168.8</v>
      </c>
      <c r="AG18" s="14">
        <v>206.9</v>
      </c>
      <c r="AH18" s="14">
        <v>189.1</v>
      </c>
      <c r="AI18" s="14">
        <v>173.4</v>
      </c>
      <c r="AJ18" s="14">
        <v>193.9</v>
      </c>
      <c r="AK18" s="14">
        <v>156.69999999999999</v>
      </c>
      <c r="AL18" s="14">
        <v>150.19999999999999</v>
      </c>
      <c r="AM18" s="14">
        <v>170.5</v>
      </c>
      <c r="AN18" s="14">
        <v>121.2</v>
      </c>
      <c r="AO18" s="14">
        <v>207.5</v>
      </c>
      <c r="AP18" s="14">
        <v>176.8</v>
      </c>
      <c r="AQ18" s="14">
        <v>187.7</v>
      </c>
      <c r="AR18" s="14">
        <v>174.4</v>
      </c>
    </row>
    <row r="19" spans="1:44" x14ac:dyDescent="0.3">
      <c r="A19" s="73">
        <v>44927</v>
      </c>
      <c r="B19" s="14">
        <v>173.8</v>
      </c>
      <c r="C19" s="14">
        <v>210.7</v>
      </c>
      <c r="D19" s="14">
        <v>194.5</v>
      </c>
      <c r="E19" s="14">
        <v>174.6</v>
      </c>
      <c r="F19" s="14">
        <v>187.2</v>
      </c>
      <c r="G19" s="14">
        <v>158.30000000000001</v>
      </c>
      <c r="H19" s="14">
        <v>153.9</v>
      </c>
      <c r="I19" s="14">
        <v>170.9</v>
      </c>
      <c r="J19" s="14">
        <v>121.1</v>
      </c>
      <c r="K19" s="14">
        <v>208.4</v>
      </c>
      <c r="L19" s="14">
        <v>171.4</v>
      </c>
      <c r="M19" s="14">
        <v>191.2</v>
      </c>
      <c r="N19" s="14">
        <v>176.7</v>
      </c>
      <c r="P19" s="73">
        <v>44927</v>
      </c>
      <c r="Q19" s="14">
        <v>173.3</v>
      </c>
      <c r="R19" s="14">
        <v>215.2</v>
      </c>
      <c r="S19" s="14">
        <v>197</v>
      </c>
      <c r="T19" s="14">
        <v>175.2</v>
      </c>
      <c r="U19" s="14">
        <v>178</v>
      </c>
      <c r="V19" s="14">
        <v>160.5</v>
      </c>
      <c r="W19" s="14">
        <v>175.3</v>
      </c>
      <c r="X19" s="14">
        <v>171.2</v>
      </c>
      <c r="Y19" s="14">
        <v>122.7</v>
      </c>
      <c r="Z19" s="14">
        <v>204.3</v>
      </c>
      <c r="AA19" s="14">
        <v>163.69999999999999</v>
      </c>
      <c r="AB19" s="14">
        <v>194.3</v>
      </c>
      <c r="AC19" s="14">
        <v>179.5</v>
      </c>
      <c r="AE19" s="73">
        <v>44927</v>
      </c>
      <c r="AF19" s="14">
        <v>174</v>
      </c>
      <c r="AG19" s="14">
        <v>208.3</v>
      </c>
      <c r="AH19" s="14">
        <v>192.9</v>
      </c>
      <c r="AI19" s="14">
        <v>174.3</v>
      </c>
      <c r="AJ19" s="14">
        <v>192.6</v>
      </c>
      <c r="AK19" s="14">
        <v>156.30000000000001</v>
      </c>
      <c r="AL19" s="14">
        <v>142.9</v>
      </c>
      <c r="AM19" s="14">
        <v>170.7</v>
      </c>
      <c r="AN19" s="14">
        <v>120.3</v>
      </c>
      <c r="AO19" s="14">
        <v>210.5</v>
      </c>
      <c r="AP19" s="14">
        <v>176.9</v>
      </c>
      <c r="AQ19" s="14">
        <v>188.5</v>
      </c>
      <c r="AR19" s="14">
        <v>175</v>
      </c>
    </row>
    <row r="20" spans="1:44" x14ac:dyDescent="0.3">
      <c r="A20" s="73">
        <v>44958</v>
      </c>
      <c r="B20" s="14">
        <v>174.4</v>
      </c>
      <c r="C20" s="14">
        <v>207.7</v>
      </c>
      <c r="D20" s="14">
        <v>175.2</v>
      </c>
      <c r="E20" s="14">
        <v>177.3</v>
      </c>
      <c r="F20" s="14">
        <v>179.3</v>
      </c>
      <c r="G20" s="14">
        <v>169.5</v>
      </c>
      <c r="H20" s="14">
        <v>152.69999999999999</v>
      </c>
      <c r="I20" s="14">
        <v>171</v>
      </c>
      <c r="J20" s="14">
        <v>120</v>
      </c>
      <c r="K20" s="14">
        <v>209.7</v>
      </c>
      <c r="L20" s="14">
        <v>172.3</v>
      </c>
      <c r="M20" s="14">
        <v>193</v>
      </c>
      <c r="N20" s="14">
        <v>177</v>
      </c>
      <c r="P20" s="73">
        <v>44958</v>
      </c>
      <c r="Q20" s="14">
        <v>174.7</v>
      </c>
      <c r="R20" s="14">
        <v>212.2</v>
      </c>
      <c r="S20" s="14">
        <v>177.2</v>
      </c>
      <c r="T20" s="14">
        <v>177.9</v>
      </c>
      <c r="U20" s="14">
        <v>172.2</v>
      </c>
      <c r="V20" s="14">
        <v>172.1</v>
      </c>
      <c r="W20" s="14">
        <v>175.8</v>
      </c>
      <c r="X20" s="14">
        <v>172.2</v>
      </c>
      <c r="Y20" s="14">
        <v>121.9</v>
      </c>
      <c r="Z20" s="14">
        <v>204.8</v>
      </c>
      <c r="AA20" s="14">
        <v>164.9</v>
      </c>
      <c r="AB20" s="14">
        <v>196.6</v>
      </c>
      <c r="AC20" s="14">
        <v>180.7</v>
      </c>
      <c r="AE20" s="73">
        <v>44958</v>
      </c>
      <c r="AF20" s="14">
        <v>174.2</v>
      </c>
      <c r="AG20" s="14">
        <v>205.2</v>
      </c>
      <c r="AH20" s="14">
        <v>173.9</v>
      </c>
      <c r="AI20" s="14">
        <v>177</v>
      </c>
      <c r="AJ20" s="14">
        <v>183.4</v>
      </c>
      <c r="AK20" s="14">
        <v>167.2</v>
      </c>
      <c r="AL20" s="14">
        <v>140.9</v>
      </c>
      <c r="AM20" s="14">
        <v>170.4</v>
      </c>
      <c r="AN20" s="14">
        <v>119.1</v>
      </c>
      <c r="AO20" s="14">
        <v>212.1</v>
      </c>
      <c r="AP20" s="14">
        <v>177.6</v>
      </c>
      <c r="AQ20" s="14">
        <v>189.9</v>
      </c>
      <c r="AR20" s="14">
        <v>174.8</v>
      </c>
    </row>
    <row r="21" spans="1:44" x14ac:dyDescent="0.3">
      <c r="A21" s="73">
        <v>44986</v>
      </c>
      <c r="B21" s="14">
        <v>174.4</v>
      </c>
      <c r="C21" s="14">
        <v>207.7</v>
      </c>
      <c r="D21" s="14">
        <v>175.2</v>
      </c>
      <c r="E21" s="14">
        <v>177.3</v>
      </c>
      <c r="F21" s="14">
        <v>179.2</v>
      </c>
      <c r="G21" s="14">
        <v>169.5</v>
      </c>
      <c r="H21" s="14">
        <v>152.80000000000001</v>
      </c>
      <c r="I21" s="14">
        <v>171.1</v>
      </c>
      <c r="J21" s="14">
        <v>120</v>
      </c>
      <c r="K21" s="14">
        <v>209.7</v>
      </c>
      <c r="L21" s="14">
        <v>172.3</v>
      </c>
      <c r="M21" s="14">
        <v>193</v>
      </c>
      <c r="N21" s="14">
        <v>177</v>
      </c>
      <c r="P21" s="73">
        <v>44986</v>
      </c>
      <c r="Q21" s="14">
        <v>174.7</v>
      </c>
      <c r="R21" s="14">
        <v>212.2</v>
      </c>
      <c r="S21" s="14">
        <v>177.2</v>
      </c>
      <c r="T21" s="14">
        <v>177.9</v>
      </c>
      <c r="U21" s="14">
        <v>172.2</v>
      </c>
      <c r="V21" s="14">
        <v>172.1</v>
      </c>
      <c r="W21" s="14">
        <v>175.9</v>
      </c>
      <c r="X21" s="14">
        <v>172.2</v>
      </c>
      <c r="Y21" s="14">
        <v>121.9</v>
      </c>
      <c r="Z21" s="14">
        <v>204.8</v>
      </c>
      <c r="AA21" s="14">
        <v>164.9</v>
      </c>
      <c r="AB21" s="14">
        <v>196.6</v>
      </c>
      <c r="AC21" s="14">
        <v>180.8</v>
      </c>
      <c r="AE21" s="73">
        <v>44986</v>
      </c>
      <c r="AF21" s="14">
        <v>174.3</v>
      </c>
      <c r="AG21" s="14">
        <v>205.2</v>
      </c>
      <c r="AH21" s="14">
        <v>173.9</v>
      </c>
      <c r="AI21" s="14">
        <v>177</v>
      </c>
      <c r="AJ21" s="14">
        <v>183.3</v>
      </c>
      <c r="AK21" s="14">
        <v>167.2</v>
      </c>
      <c r="AL21" s="14">
        <v>140.9</v>
      </c>
      <c r="AM21" s="14">
        <v>170.5</v>
      </c>
      <c r="AN21" s="14">
        <v>119.1</v>
      </c>
      <c r="AO21" s="14">
        <v>212.1</v>
      </c>
      <c r="AP21" s="14">
        <v>177.6</v>
      </c>
      <c r="AQ21" s="14">
        <v>189.9</v>
      </c>
      <c r="AR21" s="14">
        <v>174.8</v>
      </c>
    </row>
    <row r="22" spans="1:44" x14ac:dyDescent="0.3">
      <c r="A22" s="73">
        <v>45017</v>
      </c>
      <c r="B22" s="14">
        <v>173.8</v>
      </c>
      <c r="C22" s="14">
        <v>209.3</v>
      </c>
      <c r="D22" s="14">
        <v>169.6</v>
      </c>
      <c r="E22" s="14">
        <v>178.4</v>
      </c>
      <c r="F22" s="14">
        <v>174.9</v>
      </c>
      <c r="G22" s="14">
        <v>176.3</v>
      </c>
      <c r="H22" s="14">
        <v>155.4</v>
      </c>
      <c r="I22" s="14">
        <v>173.4</v>
      </c>
      <c r="J22" s="14">
        <v>121.3</v>
      </c>
      <c r="K22" s="14">
        <v>212.9</v>
      </c>
      <c r="L22" s="14">
        <v>172.9</v>
      </c>
      <c r="M22" s="14">
        <v>193.5</v>
      </c>
      <c r="N22" s="14">
        <v>177.9</v>
      </c>
      <c r="P22" s="73">
        <v>45017</v>
      </c>
      <c r="Q22" s="14">
        <v>174.8</v>
      </c>
      <c r="R22" s="14">
        <v>213.7</v>
      </c>
      <c r="S22" s="14">
        <v>172.4</v>
      </c>
      <c r="T22" s="14">
        <v>178.8</v>
      </c>
      <c r="U22" s="14">
        <v>168.7</v>
      </c>
      <c r="V22" s="14">
        <v>179.2</v>
      </c>
      <c r="W22" s="14">
        <v>179.9</v>
      </c>
      <c r="X22" s="14">
        <v>174.7</v>
      </c>
      <c r="Y22" s="14">
        <v>123.1</v>
      </c>
      <c r="Z22" s="14">
        <v>207.8</v>
      </c>
      <c r="AA22" s="14">
        <v>165.5</v>
      </c>
      <c r="AB22" s="14">
        <v>197</v>
      </c>
      <c r="AC22" s="14">
        <v>182.1</v>
      </c>
      <c r="AE22" s="73">
        <v>45017</v>
      </c>
      <c r="AF22" s="14">
        <v>173.3</v>
      </c>
      <c r="AG22" s="14">
        <v>206.9</v>
      </c>
      <c r="AH22" s="14">
        <v>167.9</v>
      </c>
      <c r="AI22" s="14">
        <v>178.2</v>
      </c>
      <c r="AJ22" s="14">
        <v>178.5</v>
      </c>
      <c r="AK22" s="14">
        <v>173.7</v>
      </c>
      <c r="AL22" s="14">
        <v>142.80000000000001</v>
      </c>
      <c r="AM22" s="14">
        <v>172.8</v>
      </c>
      <c r="AN22" s="14">
        <v>120.4</v>
      </c>
      <c r="AO22" s="14">
        <v>215.5</v>
      </c>
      <c r="AP22" s="14">
        <v>178.2</v>
      </c>
      <c r="AQ22" s="14">
        <v>190.5</v>
      </c>
      <c r="AR22" s="14">
        <v>175.5</v>
      </c>
    </row>
    <row r="23" spans="1:44" x14ac:dyDescent="0.3">
      <c r="A23" s="73">
        <v>45047</v>
      </c>
      <c r="B23" s="14">
        <v>173.7</v>
      </c>
      <c r="C23" s="14">
        <v>214.3</v>
      </c>
      <c r="D23" s="14">
        <v>173.2</v>
      </c>
      <c r="E23" s="14">
        <v>179.5</v>
      </c>
      <c r="F23" s="14">
        <v>170</v>
      </c>
      <c r="G23" s="14">
        <v>172.2</v>
      </c>
      <c r="H23" s="14">
        <v>161</v>
      </c>
      <c r="I23" s="14">
        <v>175.6</v>
      </c>
      <c r="J23" s="14">
        <v>122.7</v>
      </c>
      <c r="K23" s="14">
        <v>218</v>
      </c>
      <c r="L23" s="14">
        <v>173.4</v>
      </c>
      <c r="M23" s="14">
        <v>194.2</v>
      </c>
      <c r="N23" s="14">
        <v>179.1</v>
      </c>
      <c r="P23" s="73">
        <v>45047</v>
      </c>
      <c r="Q23" s="14">
        <v>174.7</v>
      </c>
      <c r="R23" s="14">
        <v>219.4</v>
      </c>
      <c r="S23" s="14">
        <v>176.7</v>
      </c>
      <c r="T23" s="14">
        <v>179.4</v>
      </c>
      <c r="U23" s="14">
        <v>164.4</v>
      </c>
      <c r="V23" s="14">
        <v>175.8</v>
      </c>
      <c r="W23" s="14">
        <v>185</v>
      </c>
      <c r="X23" s="14">
        <v>176.9</v>
      </c>
      <c r="Y23" s="14">
        <v>124.2</v>
      </c>
      <c r="Z23" s="14">
        <v>211.9</v>
      </c>
      <c r="AA23" s="14">
        <v>165.9</v>
      </c>
      <c r="AB23" s="14">
        <v>197.7</v>
      </c>
      <c r="AC23" s="14">
        <v>183.1</v>
      </c>
      <c r="AE23" s="73">
        <v>45047</v>
      </c>
      <c r="AF23" s="14">
        <v>173.2</v>
      </c>
      <c r="AG23" s="14">
        <v>211.5</v>
      </c>
      <c r="AH23" s="14">
        <v>171</v>
      </c>
      <c r="AI23" s="14">
        <v>179.6</v>
      </c>
      <c r="AJ23" s="14">
        <v>173.3</v>
      </c>
      <c r="AK23" s="14">
        <v>169</v>
      </c>
      <c r="AL23" s="14">
        <v>148.69999999999999</v>
      </c>
      <c r="AM23" s="14">
        <v>174.9</v>
      </c>
      <c r="AN23" s="14">
        <v>121.9</v>
      </c>
      <c r="AO23" s="14">
        <v>221</v>
      </c>
      <c r="AP23" s="14">
        <v>178.7</v>
      </c>
      <c r="AQ23" s="14">
        <v>191.1</v>
      </c>
      <c r="AR23" s="14">
        <v>176.8</v>
      </c>
    </row>
    <row r="51" spans="1:14" x14ac:dyDescent="0.3">
      <c r="A51" s="79" t="s">
        <v>0</v>
      </c>
      <c r="B51" s="80" t="s">
        <v>3</v>
      </c>
      <c r="C51" s="80" t="s">
        <v>4</v>
      </c>
      <c r="D51" s="80" t="s">
        <v>5</v>
      </c>
      <c r="E51" s="80" t="s">
        <v>6</v>
      </c>
      <c r="F51" s="80" t="s">
        <v>7</v>
      </c>
      <c r="G51" s="80" t="s">
        <v>8</v>
      </c>
      <c r="H51" s="80" t="s">
        <v>9</v>
      </c>
      <c r="I51" s="80" t="s">
        <v>10</v>
      </c>
      <c r="J51" s="80" t="s">
        <v>11</v>
      </c>
      <c r="K51" s="80" t="s">
        <v>12</v>
      </c>
      <c r="L51" s="80" t="s">
        <v>13</v>
      </c>
      <c r="M51" s="80" t="s">
        <v>14</v>
      </c>
      <c r="N51" s="81" t="s">
        <v>15</v>
      </c>
    </row>
    <row r="52" spans="1:14" x14ac:dyDescent="0.3">
      <c r="A52" s="74" t="s">
        <v>1236</v>
      </c>
      <c r="B52" s="62">
        <f t="shared" ref="B52:N52" si="0">(B23-B11)/B11</f>
        <v>0.12719013627514597</v>
      </c>
      <c r="C52" s="62">
        <f t="shared" si="0"/>
        <v>-1.2442396313364003E-2</v>
      </c>
      <c r="D52" s="62">
        <f t="shared" si="0"/>
        <v>6.6502463054187083E-2</v>
      </c>
      <c r="E52" s="62">
        <f t="shared" si="0"/>
        <v>8.853850818677983E-2</v>
      </c>
      <c r="F52" s="62">
        <f t="shared" si="0"/>
        <v>-0.16007905138339923</v>
      </c>
      <c r="G52" s="62">
        <f t="shared" si="0"/>
        <v>7.0175438596490562E-3</v>
      </c>
      <c r="H52" s="62">
        <f t="shared" si="0"/>
        <v>-7.9473985134362518E-2</v>
      </c>
      <c r="I52" s="62">
        <f t="shared" si="0"/>
        <v>6.6180935033394089E-2</v>
      </c>
      <c r="J52" s="62">
        <f t="shared" si="0"/>
        <v>2.5062656641604009E-2</v>
      </c>
      <c r="K52" s="62">
        <f t="shared" si="0"/>
        <v>0.1790156841535965</v>
      </c>
      <c r="L52" s="62">
        <f t="shared" si="0"/>
        <v>3.7701974865350159E-2</v>
      </c>
      <c r="M52" s="62">
        <f t="shared" si="0"/>
        <v>6.410958904109583E-2</v>
      </c>
      <c r="N52" s="75">
        <f t="shared" si="0"/>
        <v>3.3467974610501917E-2</v>
      </c>
    </row>
    <row r="53" spans="1:14" x14ac:dyDescent="0.3">
      <c r="A53" s="74" t="s">
        <v>54</v>
      </c>
      <c r="B53" s="62">
        <f t="shared" ref="B53:N53" si="1">(Q23-Q11)/Q11</f>
        <v>0.11486917677089982</v>
      </c>
      <c r="C53" s="62">
        <f t="shared" si="1"/>
        <v>-8.1374321880650236E-3</v>
      </c>
      <c r="D53" s="62">
        <f t="shared" si="1"/>
        <v>7.6782449725776927E-2</v>
      </c>
      <c r="E53" s="62">
        <f t="shared" si="1"/>
        <v>8.4643288996372426E-2</v>
      </c>
      <c r="F53" s="62">
        <f t="shared" si="1"/>
        <v>-0.13245382585751975</v>
      </c>
      <c r="G53" s="62">
        <f t="shared" si="1"/>
        <v>7.4498567335244204E-3</v>
      </c>
      <c r="H53" s="62">
        <f t="shared" si="1"/>
        <v>-8.956692913385822E-2</v>
      </c>
      <c r="I53" s="62">
        <f t="shared" si="1"/>
        <v>7.800121876904334E-2</v>
      </c>
      <c r="J53" s="62">
        <f t="shared" si="1"/>
        <v>2.475247524752475E-2</v>
      </c>
      <c r="K53" s="62">
        <f t="shared" si="1"/>
        <v>0.1681367144432194</v>
      </c>
      <c r="L53" s="62">
        <f t="shared" si="1"/>
        <v>4.6687697160883314E-2</v>
      </c>
      <c r="M53" s="62">
        <f t="shared" si="1"/>
        <v>6.922660897782576E-2</v>
      </c>
      <c r="N53" s="75">
        <f t="shared" si="1"/>
        <v>3.1549295774647858E-2</v>
      </c>
    </row>
    <row r="54" spans="1:14" x14ac:dyDescent="0.3">
      <c r="A54" s="76" t="s">
        <v>30</v>
      </c>
      <c r="B54" s="77">
        <f t="shared" ref="B54:N54" si="2">(AF23-AF11)/AF11</f>
        <v>0.13276651406147796</v>
      </c>
      <c r="C54" s="77">
        <f t="shared" si="2"/>
        <v>-1.4904517931998085E-2</v>
      </c>
      <c r="D54" s="77">
        <f t="shared" si="2"/>
        <v>5.9479553903345687E-2</v>
      </c>
      <c r="E54" s="77">
        <f t="shared" si="2"/>
        <v>9.1130012150668294E-2</v>
      </c>
      <c r="F54" s="77">
        <f t="shared" si="2"/>
        <v>-0.17436874702239158</v>
      </c>
      <c r="G54" s="77">
        <f t="shared" si="2"/>
        <v>5.9523809523809521E-3</v>
      </c>
      <c r="H54" s="77">
        <f t="shared" si="2"/>
        <v>-7.2942643391521303E-2</v>
      </c>
      <c r="I54" s="77">
        <f t="shared" si="2"/>
        <v>6.0000000000000032E-2</v>
      </c>
      <c r="J54" s="77">
        <f t="shared" si="2"/>
        <v>2.5231286795626577E-2</v>
      </c>
      <c r="K54" s="77">
        <f t="shared" si="2"/>
        <v>0.18435155412647378</v>
      </c>
      <c r="L54" s="77">
        <f t="shared" si="2"/>
        <v>3.1755196304849888E-2</v>
      </c>
      <c r="M54" s="77">
        <f t="shared" si="2"/>
        <v>5.93126385809312E-2</v>
      </c>
      <c r="N54" s="78">
        <f t="shared" si="2"/>
        <v>3.5128805620608897E-2</v>
      </c>
    </row>
  </sheetData>
  <mergeCells count="7">
    <mergeCell ref="A7:S7"/>
    <mergeCell ref="A1:S1"/>
    <mergeCell ref="A2:S2"/>
    <mergeCell ref="A3:S3"/>
    <mergeCell ref="A4:S4"/>
    <mergeCell ref="A5:S5"/>
    <mergeCell ref="A6:S6"/>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13EEB-37AF-4937-A873-652F2A6744BE}">
  <dimension ref="A1:AD25"/>
  <sheetViews>
    <sheetView topLeftCell="A7" workbookViewId="0">
      <selection activeCell="A8" sqref="A8"/>
    </sheetView>
  </sheetViews>
  <sheetFormatPr defaultRowHeight="14.4" x14ac:dyDescent="0.3"/>
  <cols>
    <col min="1" max="1" width="7.109375" bestFit="1" customWidth="1"/>
    <col min="2" max="2" width="26.21875" bestFit="1" customWidth="1"/>
    <col min="10" max="10" width="10.109375" customWidth="1"/>
    <col min="12" max="12" width="26.21875" bestFit="1" customWidth="1"/>
    <col min="13" max="19" width="7.109375" bestFit="1" customWidth="1"/>
    <col min="20" max="20" width="8.6640625" customWidth="1"/>
    <col min="22" max="22" width="26.21875" bestFit="1" customWidth="1"/>
    <col min="23" max="29" width="7.109375" bestFit="1" customWidth="1"/>
    <col min="30" max="30" width="9.44140625" customWidth="1"/>
  </cols>
  <sheetData>
    <row r="1" spans="1:30" x14ac:dyDescent="0.3">
      <c r="A1" s="113" t="s">
        <v>1156</v>
      </c>
      <c r="B1" s="113"/>
      <c r="C1" s="113"/>
      <c r="D1" s="113"/>
      <c r="E1" s="113"/>
      <c r="F1" s="113"/>
      <c r="G1" s="113"/>
      <c r="H1" s="113"/>
      <c r="I1" s="113"/>
      <c r="J1" s="113"/>
      <c r="K1" s="113"/>
      <c r="L1" s="113"/>
      <c r="M1" s="113"/>
      <c r="N1" s="113"/>
    </row>
    <row r="2" spans="1:30" x14ac:dyDescent="0.3">
      <c r="A2" s="113"/>
      <c r="B2" s="113"/>
      <c r="C2" s="113"/>
      <c r="D2" s="113"/>
      <c r="E2" s="113"/>
      <c r="F2" s="113"/>
      <c r="G2" s="113"/>
      <c r="H2" s="113"/>
      <c r="I2" s="113"/>
      <c r="J2" s="113"/>
      <c r="K2" s="113"/>
      <c r="L2" s="113"/>
      <c r="M2" s="113"/>
      <c r="N2" s="113"/>
    </row>
    <row r="3" spans="1:30" x14ac:dyDescent="0.3">
      <c r="A3" s="113"/>
      <c r="B3" s="113"/>
      <c r="C3" s="113"/>
      <c r="D3" s="113"/>
      <c r="E3" s="113"/>
      <c r="F3" s="113"/>
      <c r="G3" s="113"/>
      <c r="H3" s="113"/>
      <c r="I3" s="113"/>
      <c r="J3" s="113"/>
      <c r="K3" s="113"/>
      <c r="L3" s="113"/>
      <c r="M3" s="113"/>
      <c r="N3" s="113"/>
    </row>
    <row r="4" spans="1:30" x14ac:dyDescent="0.3">
      <c r="A4" s="116" t="s">
        <v>1237</v>
      </c>
      <c r="B4" s="115"/>
      <c r="C4" s="115"/>
      <c r="D4" s="115"/>
      <c r="E4" s="115"/>
      <c r="F4" s="115"/>
      <c r="G4" s="115"/>
      <c r="H4" s="115"/>
      <c r="I4" s="115"/>
      <c r="J4" s="115"/>
      <c r="K4" s="115"/>
      <c r="L4" s="115"/>
      <c r="M4" s="115"/>
      <c r="N4" s="115"/>
    </row>
    <row r="5" spans="1:30" x14ac:dyDescent="0.3">
      <c r="A5" s="117" t="s">
        <v>1238</v>
      </c>
      <c r="B5" s="118"/>
      <c r="C5" s="118"/>
      <c r="D5" s="118"/>
      <c r="E5" s="118"/>
      <c r="F5" s="118"/>
      <c r="G5" s="118"/>
      <c r="H5" s="118"/>
      <c r="I5" s="118"/>
      <c r="J5" s="118"/>
      <c r="K5" s="118"/>
      <c r="L5" s="118"/>
      <c r="M5" s="118"/>
      <c r="N5" s="64"/>
    </row>
    <row r="6" spans="1:30" x14ac:dyDescent="0.3">
      <c r="A6" s="115" t="s">
        <v>1239</v>
      </c>
      <c r="B6" s="115"/>
      <c r="C6" s="115"/>
      <c r="D6" s="115"/>
      <c r="E6" s="115"/>
      <c r="F6" s="115"/>
      <c r="G6" s="115"/>
      <c r="H6" s="115"/>
      <c r="I6" s="115"/>
      <c r="J6" s="115"/>
      <c r="K6" s="115"/>
      <c r="L6" s="115"/>
      <c r="M6" s="115"/>
      <c r="N6" s="64"/>
    </row>
    <row r="7" spans="1:30" x14ac:dyDescent="0.3">
      <c r="A7" s="115" t="s">
        <v>1248</v>
      </c>
      <c r="B7" s="115"/>
      <c r="C7" s="115"/>
      <c r="D7" s="115"/>
      <c r="E7" s="115"/>
      <c r="F7" s="115"/>
      <c r="G7" s="115"/>
      <c r="H7" s="115"/>
      <c r="I7" s="115"/>
      <c r="J7" s="115"/>
      <c r="K7" s="115"/>
      <c r="L7" s="115"/>
      <c r="M7" s="115"/>
    </row>
    <row r="9" spans="1:30" x14ac:dyDescent="0.3">
      <c r="B9" s="46" t="s">
        <v>1236</v>
      </c>
      <c r="C9" s="46" t="s">
        <v>1241</v>
      </c>
      <c r="D9" s="46" t="s">
        <v>1242</v>
      </c>
      <c r="E9" s="46" t="s">
        <v>1243</v>
      </c>
      <c r="F9" s="46" t="s">
        <v>1244</v>
      </c>
      <c r="G9" s="46" t="s">
        <v>1245</v>
      </c>
      <c r="H9" s="46" t="s">
        <v>1246</v>
      </c>
      <c r="I9" s="46" t="s">
        <v>1247</v>
      </c>
      <c r="J9" s="46" t="s">
        <v>1219</v>
      </c>
      <c r="L9" s="46" t="s">
        <v>54</v>
      </c>
      <c r="M9" s="46" t="s">
        <v>1241</v>
      </c>
      <c r="N9" s="46" t="s">
        <v>1242</v>
      </c>
      <c r="O9" s="46" t="s">
        <v>1243</v>
      </c>
      <c r="P9" s="46" t="s">
        <v>1244</v>
      </c>
      <c r="Q9" s="46" t="s">
        <v>1245</v>
      </c>
      <c r="R9" s="46" t="s">
        <v>1246</v>
      </c>
      <c r="S9" s="46" t="s">
        <v>1247</v>
      </c>
      <c r="T9" s="46" t="s">
        <v>1219</v>
      </c>
      <c r="V9" s="46" t="s">
        <v>30</v>
      </c>
      <c r="W9" s="46" t="s">
        <v>1241</v>
      </c>
      <c r="X9" s="46" t="s">
        <v>1242</v>
      </c>
      <c r="Y9" s="46" t="s">
        <v>1243</v>
      </c>
      <c r="Z9" s="46" t="s">
        <v>1244</v>
      </c>
      <c r="AA9" s="46" t="s">
        <v>1245</v>
      </c>
      <c r="AB9" s="46" t="s">
        <v>1246</v>
      </c>
      <c r="AC9" s="46" t="s">
        <v>1247</v>
      </c>
      <c r="AD9" s="46" t="s">
        <v>1219</v>
      </c>
    </row>
    <row r="10" spans="1:30" x14ac:dyDescent="0.3">
      <c r="A10" s="15"/>
      <c r="B10" s="82" t="s">
        <v>15</v>
      </c>
      <c r="C10" s="14">
        <v>129.80000000000001</v>
      </c>
      <c r="D10" s="14">
        <v>133.1</v>
      </c>
      <c r="E10" s="14">
        <v>137.19999999999999</v>
      </c>
      <c r="F10" s="14">
        <v>138.1</v>
      </c>
      <c r="G10" s="14">
        <v>148.9</v>
      </c>
      <c r="H10" s="14">
        <v>156.69999999999999</v>
      </c>
      <c r="I10" s="14">
        <v>168.4</v>
      </c>
      <c r="J10" s="14">
        <v>177</v>
      </c>
      <c r="K10" s="15"/>
      <c r="L10" s="82" t="s">
        <v>15</v>
      </c>
      <c r="M10" s="14">
        <v>128.9</v>
      </c>
      <c r="N10" s="14">
        <v>132.6</v>
      </c>
      <c r="O10" s="14">
        <v>134.80000000000001</v>
      </c>
      <c r="P10" s="14">
        <v>139.6</v>
      </c>
      <c r="Q10" s="14">
        <v>150.1</v>
      </c>
      <c r="R10" s="14">
        <v>160.4</v>
      </c>
      <c r="S10" s="14">
        <v>171.5</v>
      </c>
      <c r="T10" s="14">
        <v>180.8</v>
      </c>
      <c r="V10" s="82" t="s">
        <v>15</v>
      </c>
      <c r="W10" s="14">
        <v>130.4</v>
      </c>
      <c r="X10" s="14">
        <v>133.4</v>
      </c>
      <c r="Y10" s="14">
        <v>138.6</v>
      </c>
      <c r="Z10" s="14">
        <v>137.30000000000001</v>
      </c>
      <c r="AA10" s="14">
        <v>148.19999999999999</v>
      </c>
      <c r="AB10" s="14">
        <v>154.5</v>
      </c>
      <c r="AC10" s="14">
        <v>166.6</v>
      </c>
      <c r="AD10" s="14">
        <v>174.8</v>
      </c>
    </row>
    <row r="11" spans="1:30" x14ac:dyDescent="0.3">
      <c r="A11" s="15"/>
      <c r="B11" s="82" t="s">
        <v>22</v>
      </c>
      <c r="C11" s="14">
        <v>125.1</v>
      </c>
      <c r="D11" s="14">
        <v>130.1</v>
      </c>
      <c r="E11" s="14">
        <v>135.6</v>
      </c>
      <c r="F11" s="14">
        <v>143.80000000000001</v>
      </c>
      <c r="G11" s="14">
        <v>146.4</v>
      </c>
      <c r="H11" s="14">
        <v>151.19999999999999</v>
      </c>
      <c r="I11" s="14">
        <v>162.80000000000001</v>
      </c>
      <c r="J11" s="14">
        <v>174.2</v>
      </c>
      <c r="K11" s="15"/>
      <c r="L11" s="82" t="s">
        <v>22</v>
      </c>
      <c r="M11" s="14">
        <v>122.3</v>
      </c>
      <c r="N11" s="14">
        <v>125.6</v>
      </c>
      <c r="O11" s="14">
        <v>130.80000000000001</v>
      </c>
      <c r="P11" s="14">
        <v>136.80000000000001</v>
      </c>
      <c r="Q11" s="14">
        <v>140.80000000000001</v>
      </c>
      <c r="R11" s="14">
        <v>147.19999999999999</v>
      </c>
      <c r="S11" s="14">
        <v>158.6</v>
      </c>
      <c r="T11" s="14">
        <v>169.2</v>
      </c>
      <c r="V11" s="82" t="s">
        <v>22</v>
      </c>
      <c r="W11" s="14">
        <v>127.7</v>
      </c>
      <c r="X11" s="14">
        <v>134.1</v>
      </c>
      <c r="Y11" s="14">
        <v>139.9</v>
      </c>
      <c r="Z11" s="14">
        <v>150</v>
      </c>
      <c r="AA11" s="14">
        <v>151.5</v>
      </c>
      <c r="AB11" s="14">
        <v>154.80000000000001</v>
      </c>
      <c r="AC11" s="14">
        <v>166.5</v>
      </c>
      <c r="AD11" s="14">
        <v>178.6</v>
      </c>
    </row>
    <row r="12" spans="1:30" x14ac:dyDescent="0.3">
      <c r="A12" s="15"/>
      <c r="B12" s="82" t="s">
        <v>23</v>
      </c>
      <c r="C12" s="14">
        <v>122.9</v>
      </c>
      <c r="D12" s="14">
        <v>127.8</v>
      </c>
      <c r="E12" s="14">
        <v>134.30000000000001</v>
      </c>
      <c r="F12" s="14">
        <v>146.19999999999999</v>
      </c>
      <c r="G12" s="14">
        <v>152.30000000000001</v>
      </c>
      <c r="H12" s="14">
        <v>161.69999999999999</v>
      </c>
      <c r="I12" s="14">
        <v>173</v>
      </c>
      <c r="J12" s="14">
        <v>184.4</v>
      </c>
      <c r="K12" s="15"/>
      <c r="L12" s="82" t="s">
        <v>23</v>
      </c>
      <c r="M12" s="14">
        <v>119.7</v>
      </c>
      <c r="N12" s="14">
        <v>123.1</v>
      </c>
      <c r="O12" s="14">
        <v>130.5</v>
      </c>
      <c r="P12" s="14">
        <v>139.19999999999999</v>
      </c>
      <c r="Q12" s="14">
        <v>145</v>
      </c>
      <c r="R12" s="14">
        <v>156.9</v>
      </c>
      <c r="S12" s="14">
        <v>168.2</v>
      </c>
      <c r="T12" s="14">
        <v>180.8</v>
      </c>
      <c r="V12" s="82" t="s">
        <v>23</v>
      </c>
      <c r="W12" s="14">
        <v>124.8</v>
      </c>
      <c r="X12" s="14">
        <v>130.6</v>
      </c>
      <c r="Y12" s="14">
        <v>136.69999999999999</v>
      </c>
      <c r="Z12" s="14">
        <v>150.4</v>
      </c>
      <c r="AA12" s="14">
        <v>156.69999999999999</v>
      </c>
      <c r="AB12" s="14">
        <v>164.6</v>
      </c>
      <c r="AC12" s="14">
        <v>176</v>
      </c>
      <c r="AD12" s="14">
        <v>186.6</v>
      </c>
    </row>
    <row r="13" spans="1:30" x14ac:dyDescent="0.3">
      <c r="A13" s="15"/>
      <c r="B13" s="15"/>
      <c r="C13" s="15"/>
      <c r="D13" s="15"/>
      <c r="E13" s="15"/>
      <c r="F13" s="15"/>
      <c r="G13" s="15"/>
      <c r="H13" s="15"/>
      <c r="I13" s="15"/>
      <c r="J13" s="15"/>
      <c r="K13" s="15"/>
      <c r="L13" s="15"/>
    </row>
    <row r="14" spans="1:30" x14ac:dyDescent="0.3">
      <c r="A14" s="15"/>
      <c r="B14" s="15"/>
      <c r="C14" s="15"/>
      <c r="D14" s="15"/>
      <c r="E14" s="15"/>
      <c r="F14" s="15"/>
      <c r="G14" s="15"/>
      <c r="H14" s="15"/>
      <c r="I14" s="15"/>
      <c r="J14" s="15"/>
      <c r="K14" s="15"/>
      <c r="L14" s="15"/>
    </row>
    <row r="15" spans="1:30" x14ac:dyDescent="0.3">
      <c r="A15" s="15"/>
      <c r="B15" s="84" t="s">
        <v>1215</v>
      </c>
      <c r="C15" s="84" t="s">
        <v>1242</v>
      </c>
      <c r="D15" s="84" t="s">
        <v>1243</v>
      </c>
      <c r="E15" s="84" t="s">
        <v>1244</v>
      </c>
      <c r="F15" s="84" t="s">
        <v>1245</v>
      </c>
      <c r="G15" s="84" t="s">
        <v>1246</v>
      </c>
      <c r="H15" s="84" t="s">
        <v>1247</v>
      </c>
      <c r="I15" s="84" t="s">
        <v>1219</v>
      </c>
      <c r="J15" s="15"/>
      <c r="K15" s="15"/>
      <c r="L15" s="84" t="s">
        <v>1215</v>
      </c>
      <c r="M15" s="84" t="s">
        <v>1242</v>
      </c>
      <c r="N15" s="84" t="s">
        <v>1243</v>
      </c>
      <c r="O15" s="84" t="s">
        <v>1244</v>
      </c>
      <c r="P15" s="84" t="s">
        <v>1245</v>
      </c>
      <c r="Q15" s="84" t="s">
        <v>1246</v>
      </c>
      <c r="R15" s="84" t="s">
        <v>1247</v>
      </c>
      <c r="S15" s="84" t="s">
        <v>1219</v>
      </c>
      <c r="V15" s="84" t="s">
        <v>1215</v>
      </c>
      <c r="W15" s="84" t="s">
        <v>1242</v>
      </c>
      <c r="X15" s="84" t="s">
        <v>1243</v>
      </c>
      <c r="Y15" s="84" t="s">
        <v>1244</v>
      </c>
      <c r="Z15" s="84" t="s">
        <v>1245</v>
      </c>
      <c r="AA15" s="84" t="s">
        <v>1246</v>
      </c>
      <c r="AB15" s="84" t="s">
        <v>1247</v>
      </c>
      <c r="AC15" s="84" t="s">
        <v>1219</v>
      </c>
    </row>
    <row r="16" spans="1:30" x14ac:dyDescent="0.3">
      <c r="A16" s="15"/>
      <c r="B16" s="82" t="s">
        <v>15</v>
      </c>
      <c r="C16" s="83">
        <f t="shared" ref="C16:I16" si="0">(D10-C10)/C10</f>
        <v>2.5423728813559188E-2</v>
      </c>
      <c r="D16" s="83">
        <f t="shared" si="0"/>
        <v>3.0803906836964646E-2</v>
      </c>
      <c r="E16" s="83">
        <f t="shared" si="0"/>
        <v>6.5597667638484384E-3</v>
      </c>
      <c r="F16" s="83">
        <f t="shared" si="0"/>
        <v>7.8204199855177486E-2</v>
      </c>
      <c r="G16" s="83">
        <f t="shared" si="0"/>
        <v>5.2384150436534473E-2</v>
      </c>
      <c r="H16" s="83">
        <f t="shared" si="0"/>
        <v>7.4664964901084985E-2</v>
      </c>
      <c r="I16" s="83">
        <f t="shared" si="0"/>
        <v>5.1068883610451268E-2</v>
      </c>
      <c r="J16" s="15"/>
      <c r="K16" s="15"/>
      <c r="L16" s="82" t="s">
        <v>15</v>
      </c>
      <c r="M16" s="83">
        <f t="shared" ref="M16:S16" si="1">(N10-M10)/M10</f>
        <v>2.8704422032583308E-2</v>
      </c>
      <c r="N16" s="83">
        <f t="shared" si="1"/>
        <v>1.6591251885369661E-2</v>
      </c>
      <c r="O16" s="83">
        <f t="shared" si="1"/>
        <v>3.5608308605341116E-2</v>
      </c>
      <c r="P16" s="83">
        <f t="shared" si="1"/>
        <v>7.5214899713467051E-2</v>
      </c>
      <c r="Q16" s="83">
        <f t="shared" si="1"/>
        <v>6.862091938707536E-2</v>
      </c>
      <c r="R16" s="83">
        <f t="shared" si="1"/>
        <v>6.9201995012468792E-2</v>
      </c>
      <c r="S16" s="83">
        <f t="shared" si="1"/>
        <v>5.4227405247813477E-2</v>
      </c>
      <c r="T16" s="15"/>
      <c r="V16" s="82" t="s">
        <v>15</v>
      </c>
      <c r="W16" s="83">
        <f t="shared" ref="W16:AC16" si="2">(X10-W10)/W10</f>
        <v>2.3006134969325152E-2</v>
      </c>
      <c r="X16" s="83">
        <f t="shared" si="2"/>
        <v>3.8980509745127352E-2</v>
      </c>
      <c r="Y16" s="83">
        <f t="shared" si="2"/>
        <v>-9.3795093795092568E-3</v>
      </c>
      <c r="Z16" s="83">
        <f t="shared" si="2"/>
        <v>7.9388201019664789E-2</v>
      </c>
      <c r="AA16" s="83">
        <f t="shared" si="2"/>
        <v>4.2510121457489961E-2</v>
      </c>
      <c r="AB16" s="83">
        <f t="shared" si="2"/>
        <v>7.8317152103559828E-2</v>
      </c>
      <c r="AC16" s="83">
        <f t="shared" si="2"/>
        <v>4.9219687875150166E-2</v>
      </c>
      <c r="AD16" s="15"/>
    </row>
    <row r="17" spans="1:30" x14ac:dyDescent="0.3">
      <c r="A17" s="15"/>
      <c r="B17" s="82" t="s">
        <v>22</v>
      </c>
      <c r="C17" s="83">
        <f t="shared" ref="C17:I18" si="3">(D11-C11)/C11</f>
        <v>3.9968025579536375E-2</v>
      </c>
      <c r="D17" s="83">
        <f t="shared" si="3"/>
        <v>4.2275172943889321E-2</v>
      </c>
      <c r="E17" s="83">
        <f t="shared" si="3"/>
        <v>6.0471976401180072E-2</v>
      </c>
      <c r="F17" s="83">
        <f t="shared" si="3"/>
        <v>1.8080667593880349E-2</v>
      </c>
      <c r="G17" s="83">
        <f t="shared" si="3"/>
        <v>3.2786885245901523E-2</v>
      </c>
      <c r="H17" s="83">
        <f t="shared" si="3"/>
        <v>7.6719576719576882E-2</v>
      </c>
      <c r="I17" s="83">
        <f t="shared" si="3"/>
        <v>7.0024570024569882E-2</v>
      </c>
      <c r="J17" s="15"/>
      <c r="K17" s="15"/>
      <c r="L17" s="82" t="s">
        <v>22</v>
      </c>
      <c r="M17" s="83">
        <f t="shared" ref="M17:S17" si="4">(N11-M11)/M11</f>
        <v>2.6982829108748954E-2</v>
      </c>
      <c r="N17" s="83">
        <f t="shared" si="4"/>
        <v>4.1401273885350455E-2</v>
      </c>
      <c r="O17" s="83">
        <f t="shared" si="4"/>
        <v>4.5871559633027519E-2</v>
      </c>
      <c r="P17" s="83">
        <f t="shared" si="4"/>
        <v>2.9239766081871343E-2</v>
      </c>
      <c r="Q17" s="83">
        <f t="shared" si="4"/>
        <v>4.5454545454545289E-2</v>
      </c>
      <c r="R17" s="83">
        <f t="shared" si="4"/>
        <v>7.7445652173913082E-2</v>
      </c>
      <c r="S17" s="83">
        <f t="shared" si="4"/>
        <v>6.6834804539722542E-2</v>
      </c>
      <c r="T17" s="15"/>
      <c r="V17" s="82" t="s">
        <v>22</v>
      </c>
      <c r="W17" s="83">
        <f t="shared" ref="W17:AC17" si="5">(X11-W11)/W11</f>
        <v>5.0117462803445506E-2</v>
      </c>
      <c r="X17" s="83">
        <f t="shared" si="5"/>
        <v>4.3251304996271528E-2</v>
      </c>
      <c r="Y17" s="83">
        <f t="shared" si="5"/>
        <v>7.2194424588992098E-2</v>
      </c>
      <c r="Z17" s="83">
        <f t="shared" si="5"/>
        <v>0.01</v>
      </c>
      <c r="AA17" s="83">
        <f t="shared" si="5"/>
        <v>2.1782178217821857E-2</v>
      </c>
      <c r="AB17" s="83">
        <f t="shared" si="5"/>
        <v>7.5581395348837135E-2</v>
      </c>
      <c r="AC17" s="83">
        <f t="shared" si="5"/>
        <v>7.2672672672672634E-2</v>
      </c>
      <c r="AD17" s="15"/>
    </row>
    <row r="18" spans="1:30" x14ac:dyDescent="0.3">
      <c r="A18" s="15"/>
      <c r="B18" s="82" t="s">
        <v>23</v>
      </c>
      <c r="C18" s="83">
        <f t="shared" si="3"/>
        <v>3.9869812855980402E-2</v>
      </c>
      <c r="D18" s="83">
        <f t="shared" si="3"/>
        <v>5.0860719874804491E-2</v>
      </c>
      <c r="E18" s="83">
        <f t="shared" si="3"/>
        <v>8.8607594936708681E-2</v>
      </c>
      <c r="F18" s="83">
        <f t="shared" si="3"/>
        <v>4.1723666210670474E-2</v>
      </c>
      <c r="G18" s="83">
        <f t="shared" si="3"/>
        <v>6.1720288903479817E-2</v>
      </c>
      <c r="H18" s="83">
        <f t="shared" si="3"/>
        <v>6.9882498453927105E-2</v>
      </c>
      <c r="I18" s="83">
        <f t="shared" si="3"/>
        <v>6.589595375722547E-2</v>
      </c>
      <c r="J18" s="15"/>
      <c r="K18" s="15"/>
      <c r="L18" s="82" t="s">
        <v>23</v>
      </c>
      <c r="M18" s="83">
        <f t="shared" ref="M18:S18" si="6">(N12-M12)/M12</f>
        <v>2.8404344193817807E-2</v>
      </c>
      <c r="N18" s="83">
        <f t="shared" si="6"/>
        <v>6.0113728675873321E-2</v>
      </c>
      <c r="O18" s="83">
        <f t="shared" si="6"/>
        <v>6.6666666666666582E-2</v>
      </c>
      <c r="P18" s="83">
        <f t="shared" si="6"/>
        <v>4.1666666666666755E-2</v>
      </c>
      <c r="Q18" s="83">
        <f t="shared" si="6"/>
        <v>8.2068965517241424E-2</v>
      </c>
      <c r="R18" s="83">
        <f t="shared" si="6"/>
        <v>7.2020395156150302E-2</v>
      </c>
      <c r="S18" s="83">
        <f t="shared" si="6"/>
        <v>7.4910820451843191E-2</v>
      </c>
      <c r="T18" s="15"/>
      <c r="V18" s="82" t="s">
        <v>23</v>
      </c>
      <c r="W18" s="83">
        <f t="shared" ref="W18:AC18" si="7">(X12-W12)/W12</f>
        <v>4.6474358974358955E-2</v>
      </c>
      <c r="X18" s="83">
        <f t="shared" si="7"/>
        <v>4.6707503828483876E-2</v>
      </c>
      <c r="Y18" s="83">
        <f t="shared" si="7"/>
        <v>0.10021945866861755</v>
      </c>
      <c r="Z18" s="83">
        <f t="shared" si="7"/>
        <v>4.1888297872340309E-2</v>
      </c>
      <c r="AA18" s="83">
        <f t="shared" si="7"/>
        <v>5.0414805360561622E-2</v>
      </c>
      <c r="AB18" s="83">
        <f t="shared" si="7"/>
        <v>6.9258809234507931E-2</v>
      </c>
      <c r="AC18" s="83">
        <f t="shared" si="7"/>
        <v>6.0227272727272692E-2</v>
      </c>
      <c r="AD18" s="15"/>
    </row>
    <row r="19" spans="1:30" x14ac:dyDescent="0.3">
      <c r="A19" s="15"/>
      <c r="B19" s="15"/>
      <c r="C19" s="15"/>
      <c r="D19" s="15"/>
      <c r="E19" s="15"/>
      <c r="F19" s="15"/>
      <c r="G19" s="15"/>
      <c r="H19" s="15"/>
      <c r="I19" s="15"/>
      <c r="J19" s="15"/>
      <c r="K19" s="15"/>
      <c r="L19" s="15"/>
    </row>
    <row r="20" spans="1:30" x14ac:dyDescent="0.3">
      <c r="A20" s="15"/>
      <c r="B20" s="15"/>
      <c r="C20" s="15"/>
      <c r="D20" s="15"/>
      <c r="E20" s="15"/>
      <c r="F20" s="15"/>
      <c r="G20" s="15"/>
      <c r="H20" s="15"/>
      <c r="I20" s="15"/>
      <c r="J20" s="15"/>
      <c r="K20" s="15"/>
      <c r="L20" s="15"/>
    </row>
    <row r="21" spans="1:30" x14ac:dyDescent="0.3">
      <c r="A21" s="15"/>
      <c r="B21" s="15"/>
      <c r="C21" s="15"/>
      <c r="D21" s="15"/>
      <c r="E21" s="15"/>
      <c r="F21" s="15"/>
      <c r="G21" s="15"/>
      <c r="H21" s="15"/>
      <c r="I21" s="15"/>
      <c r="J21" s="15"/>
      <c r="K21" s="15"/>
      <c r="L21" s="15"/>
    </row>
    <row r="22" spans="1:30" x14ac:dyDescent="0.3">
      <c r="A22" s="15"/>
      <c r="B22" s="15"/>
      <c r="C22" s="15"/>
      <c r="D22" s="15"/>
      <c r="E22" s="15"/>
      <c r="F22" s="15"/>
      <c r="G22" s="15"/>
      <c r="H22" s="15"/>
      <c r="I22" s="15"/>
      <c r="J22" s="15"/>
      <c r="K22" s="15"/>
      <c r="L22" s="15"/>
    </row>
    <row r="23" spans="1:30" x14ac:dyDescent="0.3">
      <c r="A23" s="15"/>
      <c r="B23" s="15"/>
      <c r="C23" s="15"/>
      <c r="D23" s="15"/>
      <c r="E23" s="15"/>
      <c r="F23" s="15"/>
      <c r="G23" s="15"/>
      <c r="H23" s="15"/>
      <c r="I23" s="15"/>
      <c r="J23" s="15"/>
      <c r="K23" s="15"/>
      <c r="L23" s="15"/>
    </row>
    <row r="24" spans="1:30" x14ac:dyDescent="0.3">
      <c r="A24" s="15"/>
      <c r="B24" s="15"/>
      <c r="C24" s="15"/>
      <c r="D24" s="15"/>
      <c r="E24" s="15"/>
      <c r="F24" s="15"/>
      <c r="G24" s="15"/>
      <c r="H24" s="15"/>
      <c r="I24" s="15"/>
      <c r="J24" s="15"/>
      <c r="K24" s="15"/>
      <c r="L24" s="15"/>
    </row>
    <row r="25" spans="1:30" x14ac:dyDescent="0.3">
      <c r="A25" s="15"/>
      <c r="B25" s="15"/>
      <c r="C25" s="15"/>
      <c r="D25" s="15"/>
      <c r="E25" s="15"/>
      <c r="F25" s="15"/>
      <c r="G25" s="15"/>
      <c r="H25" s="15"/>
      <c r="I25" s="15"/>
      <c r="J25" s="15"/>
      <c r="K25" s="15"/>
      <c r="L25" s="15"/>
    </row>
  </sheetData>
  <mergeCells count="5">
    <mergeCell ref="A1:N3"/>
    <mergeCell ref="A4:N4"/>
    <mergeCell ref="A5:M5"/>
    <mergeCell ref="A6:M6"/>
    <mergeCell ref="A7:M7"/>
  </mergeCells>
  <pageMargins left="0.7" right="0.7" top="0.75" bottom="0.75" header="0.3" footer="0.3"/>
  <pageSetup orientation="portrait" r:id="rId1"/>
  <drawing r:id="rId2"/>
  <extLst>
    <ext xmlns:x14="http://schemas.microsoft.com/office/spreadsheetml/2009/9/main" uri="{05C60535-1F16-4fd2-B633-F4F36F0B64E0}">
      <x14:sparklineGroups xmlns:xm="http://schemas.microsoft.com/office/excel/2006/main">
        <x14:sparklineGroup lineWeight="1" displayEmptyCellsAs="gap" markers="1" xr2:uid="{FD8644E0-0389-4271-AF54-3571FE20521B}">
          <x14:colorSeries rgb="FF7030A0"/>
          <x14:colorNegative rgb="FFD00000"/>
          <x14:colorAxis rgb="FF000000"/>
          <x14:colorMarkers rgb="FFFF0000"/>
          <x14:colorFirst rgb="FFD00000"/>
          <x14:colorLast rgb="FFD00000"/>
          <x14:colorHigh rgb="FFD00000"/>
          <x14:colorLow rgb="FFD00000"/>
          <x14:sparklines>
            <x14:sparkline>
              <xm:f>'4.COVID-19 affect'!C16:I16</xm:f>
              <xm:sqref>J16</xm:sqref>
            </x14:sparkline>
            <x14:sparkline>
              <xm:f>'4.COVID-19 affect'!C17:I17</xm:f>
              <xm:sqref>J17</xm:sqref>
            </x14:sparkline>
            <x14:sparkline>
              <xm:f>'4.COVID-19 affect'!C18:I18</xm:f>
              <xm:sqref>J18</xm:sqref>
            </x14:sparkline>
          </x14:sparklines>
        </x14:sparklineGroup>
        <x14:sparklineGroup lineWeight="1" displayEmptyCellsAs="gap" markers="1" xr2:uid="{6E3EC3B0-DA49-45AD-BE09-7D42837E53EA}">
          <x14:colorSeries rgb="FF7030A0"/>
          <x14:colorNegative rgb="FFD00000"/>
          <x14:colorAxis rgb="FF000000"/>
          <x14:colorMarkers rgb="FFFF0000"/>
          <x14:colorFirst rgb="FFD00000"/>
          <x14:colorLast rgb="FFD00000"/>
          <x14:colorHigh rgb="FFD00000"/>
          <x14:colorLow rgb="FFD00000"/>
          <x14:sparklines>
            <x14:sparkline>
              <xm:f>'4.COVID-19 affect'!M16:S16</xm:f>
              <xm:sqref>T16</xm:sqref>
            </x14:sparkline>
            <x14:sparkline>
              <xm:f>'4.COVID-19 affect'!M17:S17</xm:f>
              <xm:sqref>T17</xm:sqref>
            </x14:sparkline>
            <x14:sparkline>
              <xm:f>'4.COVID-19 affect'!M18:S18</xm:f>
              <xm:sqref>T18</xm:sqref>
            </x14:sparkline>
          </x14:sparklines>
        </x14:sparklineGroup>
        <x14:sparklineGroup lineWeight="1" displayEmptyCellsAs="gap" markers="1" xr2:uid="{B07A14E5-F6CE-447C-AE0E-9CEA677875E5}">
          <x14:colorSeries rgb="FF7030A0"/>
          <x14:colorNegative rgb="FFD00000"/>
          <x14:colorAxis rgb="FF000000"/>
          <x14:colorMarkers rgb="FFFF0000"/>
          <x14:colorFirst rgb="FFD00000"/>
          <x14:colorLast rgb="FFD00000"/>
          <x14:colorHigh rgb="FFD00000"/>
          <x14:colorLow rgb="FFD00000"/>
          <x14:sparklines>
            <x14:sparkline>
              <xm:f>'4.COVID-19 affect'!W16:AC16</xm:f>
              <xm:sqref>AD16</xm:sqref>
            </x14:sparkline>
            <x14:sparkline>
              <xm:f>'4.COVID-19 affect'!W17:AC17</xm:f>
              <xm:sqref>AD17</xm:sqref>
            </x14:sparkline>
            <x14:sparkline>
              <xm:f>'4.COVID-19 affect'!W18:AC18</xm:f>
              <xm:sqref>AD18</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B37C8-9C9C-4960-B9EF-530820560D83}">
  <dimension ref="A1:AE67"/>
  <sheetViews>
    <sheetView topLeftCell="F1" workbookViewId="0">
      <selection activeCell="AE8" sqref="AE8:AE32"/>
    </sheetView>
  </sheetViews>
  <sheetFormatPr defaultRowHeight="14.4" x14ac:dyDescent="0.3"/>
  <cols>
    <col min="1" max="1" width="8.33203125" bestFit="1" customWidth="1"/>
    <col min="2" max="2" width="10" bestFit="1" customWidth="1"/>
    <col min="4" max="4" width="12.44140625" bestFit="1" customWidth="1"/>
    <col min="5" max="5" width="16.44140625" bestFit="1" customWidth="1"/>
    <col min="6" max="6" width="5.21875" bestFit="1" customWidth="1"/>
    <col min="7" max="7" width="10" bestFit="1" customWidth="1"/>
    <col min="8" max="8" width="13.5546875" bestFit="1" customWidth="1"/>
    <col min="9" max="9" width="12.44140625" bestFit="1" customWidth="1"/>
    <col min="10" max="10" width="13.5546875" bestFit="1" customWidth="1"/>
    <col min="11" max="11" width="10" bestFit="1" customWidth="1"/>
    <col min="12" max="13" width="13.5546875" bestFit="1" customWidth="1"/>
    <col min="15" max="15" width="10" bestFit="1" customWidth="1"/>
    <col min="16" max="22" width="13.5546875" bestFit="1" customWidth="1"/>
    <col min="25" max="28" width="13.5546875" bestFit="1" customWidth="1"/>
  </cols>
  <sheetData>
    <row r="1" spans="1:31" x14ac:dyDescent="0.3">
      <c r="A1" s="119" t="s">
        <v>1154</v>
      </c>
      <c r="B1" s="119"/>
      <c r="C1" s="119"/>
      <c r="D1" s="119"/>
      <c r="E1" s="119"/>
      <c r="F1" s="119"/>
      <c r="G1" s="119"/>
      <c r="H1" s="119"/>
      <c r="I1" s="119"/>
      <c r="J1" s="119"/>
      <c r="K1" s="119"/>
      <c r="L1" s="119"/>
      <c r="M1" s="119"/>
      <c r="N1" s="119"/>
      <c r="O1" s="119"/>
      <c r="P1" s="119"/>
      <c r="Q1" s="119"/>
      <c r="R1" s="119"/>
      <c r="S1" s="119"/>
      <c r="T1" s="119"/>
      <c r="U1" s="119"/>
      <c r="V1" s="119"/>
    </row>
    <row r="2" spans="1:31" x14ac:dyDescent="0.3">
      <c r="A2" s="120" t="s">
        <v>1153</v>
      </c>
      <c r="B2" s="120"/>
      <c r="C2" s="120"/>
      <c r="D2" s="120"/>
      <c r="E2" s="120"/>
      <c r="F2" s="120"/>
      <c r="G2" s="120"/>
      <c r="H2" s="120"/>
      <c r="I2" s="120"/>
      <c r="J2" s="120"/>
      <c r="K2" s="120"/>
      <c r="L2" s="120"/>
      <c r="M2" s="120"/>
      <c r="N2" s="120"/>
      <c r="O2" s="120"/>
      <c r="P2" s="120"/>
      <c r="Q2" s="120"/>
      <c r="R2" s="120"/>
      <c r="S2" s="120"/>
      <c r="T2" s="120"/>
      <c r="U2" s="120"/>
      <c r="V2" s="120"/>
    </row>
    <row r="3" spans="1:31" x14ac:dyDescent="0.3">
      <c r="A3" s="120" t="s">
        <v>1152</v>
      </c>
      <c r="B3" s="120"/>
      <c r="C3" s="120"/>
      <c r="D3" s="120"/>
      <c r="E3" s="120"/>
      <c r="F3" s="120"/>
      <c r="G3" s="120"/>
      <c r="H3" s="120"/>
      <c r="I3" s="120"/>
      <c r="J3" s="120"/>
      <c r="K3" s="120"/>
      <c r="L3" s="120"/>
      <c r="M3" s="120"/>
      <c r="N3" s="120"/>
      <c r="O3" s="120"/>
      <c r="P3" s="120"/>
      <c r="Q3" s="120"/>
      <c r="R3" s="120"/>
      <c r="S3" s="120"/>
      <c r="T3" s="120"/>
      <c r="U3" s="120"/>
      <c r="V3" s="120"/>
    </row>
    <row r="4" spans="1:31" x14ac:dyDescent="0.3">
      <c r="A4" s="116" t="s">
        <v>1268</v>
      </c>
      <c r="B4" s="116"/>
      <c r="C4" s="116"/>
      <c r="D4" s="116"/>
      <c r="E4" s="116"/>
      <c r="F4" s="116"/>
      <c r="G4" s="116"/>
      <c r="H4" s="116"/>
      <c r="I4" s="116"/>
      <c r="J4" s="116"/>
      <c r="K4" s="116"/>
      <c r="L4" s="116"/>
      <c r="M4" s="116"/>
      <c r="N4" s="116"/>
      <c r="O4" s="116"/>
      <c r="P4" s="116"/>
      <c r="Q4" s="116"/>
      <c r="R4" s="116"/>
      <c r="S4" s="116"/>
      <c r="T4" s="116"/>
      <c r="U4" s="116"/>
      <c r="V4" s="116"/>
    </row>
    <row r="5" spans="1:31" x14ac:dyDescent="0.3">
      <c r="A5" s="116"/>
      <c r="B5" s="116"/>
      <c r="C5" s="116"/>
      <c r="D5" s="116"/>
      <c r="E5" s="116"/>
      <c r="F5" s="116"/>
      <c r="G5" s="116"/>
      <c r="H5" s="116"/>
      <c r="I5" s="116"/>
      <c r="J5" s="116"/>
      <c r="K5" s="116"/>
      <c r="L5" s="116"/>
      <c r="M5" s="116"/>
      <c r="N5" s="116"/>
      <c r="O5" s="116"/>
      <c r="P5" s="116"/>
      <c r="Q5" s="116"/>
      <c r="R5" s="116"/>
      <c r="S5" s="116"/>
      <c r="T5" s="116"/>
      <c r="U5" s="116"/>
      <c r="V5" s="116"/>
    </row>
    <row r="8" spans="1:31" x14ac:dyDescent="0.3">
      <c r="A8" s="86" t="s">
        <v>1249</v>
      </c>
      <c r="B8" s="87" t="s">
        <v>3</v>
      </c>
      <c r="C8" s="87" t="s">
        <v>4</v>
      </c>
      <c r="D8" s="87" t="s">
        <v>5</v>
      </c>
      <c r="E8" s="87" t="s">
        <v>6</v>
      </c>
      <c r="F8" s="87" t="s">
        <v>7</v>
      </c>
      <c r="G8" s="87" t="s">
        <v>8</v>
      </c>
      <c r="H8" s="87" t="s">
        <v>9</v>
      </c>
      <c r="I8" s="87" t="s">
        <v>10</v>
      </c>
      <c r="J8" s="87" t="s">
        <v>11</v>
      </c>
      <c r="K8" s="87" t="s">
        <v>12</v>
      </c>
      <c r="L8" s="87" t="s">
        <v>13</v>
      </c>
      <c r="M8" s="87" t="s">
        <v>14</v>
      </c>
      <c r="N8" s="87" t="s">
        <v>15</v>
      </c>
      <c r="O8" s="87" t="s">
        <v>16</v>
      </c>
      <c r="P8" s="87" t="s">
        <v>17</v>
      </c>
      <c r="Q8" s="87" t="s">
        <v>18</v>
      </c>
      <c r="R8" s="87" t="s">
        <v>19</v>
      </c>
      <c r="S8" s="87" t="s">
        <v>20</v>
      </c>
      <c r="T8" s="87" t="s">
        <v>21</v>
      </c>
      <c r="U8" s="87" t="s">
        <v>22</v>
      </c>
      <c r="V8" s="87" t="s">
        <v>23</v>
      </c>
      <c r="W8" s="87" t="s">
        <v>24</v>
      </c>
      <c r="X8" s="87" t="s">
        <v>25</v>
      </c>
      <c r="Y8" s="87" t="s">
        <v>26</v>
      </c>
      <c r="Z8" s="87" t="s">
        <v>27</v>
      </c>
      <c r="AA8" s="87" t="s">
        <v>28</v>
      </c>
      <c r="AB8" s="87" t="s">
        <v>29</v>
      </c>
      <c r="AC8" s="88" t="s">
        <v>1265</v>
      </c>
      <c r="AD8" s="88" t="s">
        <v>1266</v>
      </c>
      <c r="AE8" s="89" t="s">
        <v>1267</v>
      </c>
    </row>
    <row r="9" spans="1:31" x14ac:dyDescent="0.3">
      <c r="A9" s="14" t="s">
        <v>1250</v>
      </c>
      <c r="B9" s="14">
        <v>144.30000000000001</v>
      </c>
      <c r="C9" s="14">
        <v>198</v>
      </c>
      <c r="D9" s="14">
        <v>164.6</v>
      </c>
      <c r="E9" s="14">
        <v>155.4</v>
      </c>
      <c r="F9" s="14">
        <v>170.1</v>
      </c>
      <c r="G9" s="14">
        <v>164.4</v>
      </c>
      <c r="H9" s="14">
        <v>144.1</v>
      </c>
      <c r="I9" s="14">
        <v>161.69999999999999</v>
      </c>
      <c r="J9" s="14">
        <v>113.1</v>
      </c>
      <c r="K9" s="14">
        <v>163.9</v>
      </c>
      <c r="L9" s="14">
        <v>157.6</v>
      </c>
      <c r="M9" s="14">
        <v>168.9</v>
      </c>
      <c r="N9" s="14">
        <v>158</v>
      </c>
      <c r="O9" s="14">
        <v>188.8</v>
      </c>
      <c r="P9" s="14">
        <v>158.80000000000001</v>
      </c>
      <c r="Q9" s="14">
        <v>148.5</v>
      </c>
      <c r="R9" s="14">
        <v>157.30000000000001</v>
      </c>
      <c r="S9" s="14">
        <v>161.4</v>
      </c>
      <c r="T9" s="14">
        <v>155.6</v>
      </c>
      <c r="U9" s="14">
        <v>151.80000000000001</v>
      </c>
      <c r="V9" s="14">
        <v>162.30000000000001</v>
      </c>
      <c r="W9" s="14">
        <v>146.6</v>
      </c>
      <c r="X9" s="14">
        <v>153.19999999999999</v>
      </c>
      <c r="Y9" s="14">
        <v>160.30000000000001</v>
      </c>
      <c r="Z9" s="14">
        <v>155.4</v>
      </c>
      <c r="AA9" s="14">
        <v>154.4</v>
      </c>
      <c r="AB9" s="14">
        <v>157.80000000000001</v>
      </c>
      <c r="AC9" s="34">
        <v>63309.498622749867</v>
      </c>
      <c r="AD9" s="34">
        <v>18256.492266788002</v>
      </c>
      <c r="AE9" s="34">
        <f>(AD9/AC9)*1000</f>
        <v>288.36892826422803</v>
      </c>
    </row>
    <row r="10" spans="1:31" x14ac:dyDescent="0.3">
      <c r="A10" s="14" t="s">
        <v>1251</v>
      </c>
      <c r="B10" s="14">
        <v>146.30000000000001</v>
      </c>
      <c r="C10" s="14">
        <v>200.5</v>
      </c>
      <c r="D10" s="14">
        <v>170.3</v>
      </c>
      <c r="E10" s="14">
        <v>156.1</v>
      </c>
      <c r="F10" s="14">
        <v>178.7</v>
      </c>
      <c r="G10" s="14">
        <v>167.1</v>
      </c>
      <c r="H10" s="14">
        <v>147.9</v>
      </c>
      <c r="I10" s="14">
        <v>165.4</v>
      </c>
      <c r="J10" s="14">
        <v>114.8</v>
      </c>
      <c r="K10" s="14">
        <v>168.2</v>
      </c>
      <c r="L10" s="14">
        <v>159.30000000000001</v>
      </c>
      <c r="M10" s="14">
        <v>170.4</v>
      </c>
      <c r="N10" s="14">
        <v>160.69999999999999</v>
      </c>
      <c r="O10" s="14">
        <v>191.9</v>
      </c>
      <c r="P10" s="14">
        <v>161.80000000000001</v>
      </c>
      <c r="Q10" s="14">
        <v>152.1</v>
      </c>
      <c r="R10" s="14">
        <v>160.4</v>
      </c>
      <c r="S10" s="14">
        <v>161.6</v>
      </c>
      <c r="T10" s="14">
        <v>159.4</v>
      </c>
      <c r="U10" s="14">
        <v>154.69999999999999</v>
      </c>
      <c r="V10" s="14">
        <v>165.8</v>
      </c>
      <c r="W10" s="14">
        <v>148.9</v>
      </c>
      <c r="X10" s="14">
        <v>155.80000000000001</v>
      </c>
      <c r="Y10" s="14">
        <v>161.19999999999999</v>
      </c>
      <c r="Z10" s="14">
        <v>158.6</v>
      </c>
      <c r="AA10" s="14">
        <v>156.80000000000001</v>
      </c>
      <c r="AB10" s="14">
        <v>160.4</v>
      </c>
      <c r="AC10" s="34">
        <v>60800.383481587211</v>
      </c>
      <c r="AD10" s="34">
        <v>17259.238289191999</v>
      </c>
      <c r="AE10" s="34">
        <f t="shared" ref="AE10:AE32" si="0">(AD10/AC10)*1000</f>
        <v>283.86726038362548</v>
      </c>
    </row>
    <row r="11" spans="1:31" x14ac:dyDescent="0.3">
      <c r="A11" s="14" t="s">
        <v>1252</v>
      </c>
      <c r="B11" s="14">
        <v>146.69999999999999</v>
      </c>
      <c r="C11" s="14">
        <v>202</v>
      </c>
      <c r="D11" s="14">
        <v>180.7</v>
      </c>
      <c r="E11" s="14">
        <v>156.19999999999999</v>
      </c>
      <c r="F11" s="14">
        <v>183.7</v>
      </c>
      <c r="G11" s="14">
        <v>164.6</v>
      </c>
      <c r="H11" s="14">
        <v>155.4</v>
      </c>
      <c r="I11" s="14">
        <v>166</v>
      </c>
      <c r="J11" s="14">
        <v>115.1</v>
      </c>
      <c r="K11" s="14">
        <v>168.5</v>
      </c>
      <c r="L11" s="14">
        <v>160</v>
      </c>
      <c r="M11" s="14">
        <v>172.4</v>
      </c>
      <c r="N11" s="14">
        <v>162.6</v>
      </c>
      <c r="O11" s="14">
        <v>190.8</v>
      </c>
      <c r="P11" s="14">
        <v>162.19999999999999</v>
      </c>
      <c r="Q11" s="14">
        <v>151.80000000000001</v>
      </c>
      <c r="R11" s="14">
        <v>160.69999999999999</v>
      </c>
      <c r="S11" s="14">
        <v>160.5</v>
      </c>
      <c r="T11" s="14">
        <v>159.80000000000001</v>
      </c>
      <c r="U11" s="14">
        <v>154.80000000000001</v>
      </c>
      <c r="V11" s="14">
        <v>166.3</v>
      </c>
      <c r="W11" s="14">
        <v>150.69999999999999</v>
      </c>
      <c r="X11" s="14">
        <v>154.9</v>
      </c>
      <c r="Y11" s="14">
        <v>161.69999999999999</v>
      </c>
      <c r="Z11" s="14">
        <v>158.80000000000001</v>
      </c>
      <c r="AA11" s="14">
        <v>157.6</v>
      </c>
      <c r="AB11" s="14">
        <v>161.30000000000001</v>
      </c>
      <c r="AC11" s="34">
        <v>61073.298999169296</v>
      </c>
      <c r="AD11" s="34">
        <v>15904.74071692</v>
      </c>
      <c r="AE11" s="34">
        <f t="shared" si="0"/>
        <v>260.42052709705979</v>
      </c>
    </row>
    <row r="12" spans="1:31" x14ac:dyDescent="0.3">
      <c r="A12" s="14" t="s">
        <v>1253</v>
      </c>
      <c r="B12" s="14">
        <v>146.4</v>
      </c>
      <c r="C12" s="14">
        <v>206.8</v>
      </c>
      <c r="D12" s="14">
        <v>182.2</v>
      </c>
      <c r="E12" s="14">
        <v>157.5</v>
      </c>
      <c r="F12" s="14">
        <v>182.1</v>
      </c>
      <c r="G12" s="14">
        <v>163.9</v>
      </c>
      <c r="H12" s="14">
        <v>164.2</v>
      </c>
      <c r="I12" s="14">
        <v>164</v>
      </c>
      <c r="J12" s="14">
        <v>114.5</v>
      </c>
      <c r="K12" s="14">
        <v>168.3</v>
      </c>
      <c r="L12" s="14">
        <v>160.9</v>
      </c>
      <c r="M12" s="14">
        <v>172.2</v>
      </c>
      <c r="N12" s="14">
        <v>164</v>
      </c>
      <c r="O12" s="14">
        <v>191.2</v>
      </c>
      <c r="P12" s="14">
        <v>162.80000000000001</v>
      </c>
      <c r="Q12" s="14">
        <v>153.1</v>
      </c>
      <c r="R12" s="14">
        <v>161.4</v>
      </c>
      <c r="S12" s="14">
        <v>161.5</v>
      </c>
      <c r="T12" s="14">
        <v>160.69999999999999</v>
      </c>
      <c r="U12" s="14">
        <v>155.80000000000001</v>
      </c>
      <c r="V12" s="14">
        <v>167</v>
      </c>
      <c r="W12" s="14">
        <v>153.1</v>
      </c>
      <c r="X12" s="14">
        <v>155.30000000000001</v>
      </c>
      <c r="Y12" s="14">
        <v>163.19999999999999</v>
      </c>
      <c r="Z12" s="14">
        <v>160.1</v>
      </c>
      <c r="AA12" s="14">
        <v>159</v>
      </c>
      <c r="AB12" s="14">
        <v>162.5</v>
      </c>
      <c r="AC12" s="34">
        <v>59460.950438057756</v>
      </c>
      <c r="AD12" s="34">
        <v>15021.215412387</v>
      </c>
      <c r="AE12" s="34">
        <f t="shared" si="0"/>
        <v>252.62319727019917</v>
      </c>
    </row>
    <row r="13" spans="1:31" x14ac:dyDescent="0.3">
      <c r="A13" s="14" t="s">
        <v>1254</v>
      </c>
      <c r="B13" s="14">
        <v>146.6</v>
      </c>
      <c r="C13" s="14">
        <v>204</v>
      </c>
      <c r="D13" s="14">
        <v>172.8</v>
      </c>
      <c r="E13" s="14">
        <v>158.4</v>
      </c>
      <c r="F13" s="14">
        <v>188</v>
      </c>
      <c r="G13" s="14">
        <v>156.80000000000001</v>
      </c>
      <c r="H13" s="14">
        <v>162.19999999999999</v>
      </c>
      <c r="I13" s="14">
        <v>164.1</v>
      </c>
      <c r="J13" s="14">
        <v>119.7</v>
      </c>
      <c r="K13" s="14">
        <v>168.8</v>
      </c>
      <c r="L13" s="14">
        <v>162.69999999999999</v>
      </c>
      <c r="M13" s="14">
        <v>173.9</v>
      </c>
      <c r="N13" s="14">
        <v>164</v>
      </c>
      <c r="O13" s="14">
        <v>192.1</v>
      </c>
      <c r="P13" s="14">
        <v>164.5</v>
      </c>
      <c r="Q13" s="14">
        <v>155.30000000000001</v>
      </c>
      <c r="R13" s="14">
        <v>163.19999999999999</v>
      </c>
      <c r="S13" s="14">
        <v>162.1</v>
      </c>
      <c r="T13" s="14">
        <v>162.6</v>
      </c>
      <c r="U13" s="14">
        <v>157.5</v>
      </c>
      <c r="V13" s="14">
        <v>168.4</v>
      </c>
      <c r="W13" s="14">
        <v>154</v>
      </c>
      <c r="X13" s="14">
        <v>157.6</v>
      </c>
      <c r="Y13" s="14">
        <v>163.80000000000001</v>
      </c>
      <c r="Z13" s="14">
        <v>160</v>
      </c>
      <c r="AA13" s="14">
        <v>160</v>
      </c>
      <c r="AB13" s="14">
        <v>163.19999999999999</v>
      </c>
      <c r="AC13" s="34">
        <v>67310.659830633638</v>
      </c>
      <c r="AD13" s="34">
        <v>17386.686679644998</v>
      </c>
      <c r="AE13" s="34">
        <f t="shared" si="0"/>
        <v>258.30509942100093</v>
      </c>
    </row>
    <row r="14" spans="1:31" x14ac:dyDescent="0.3">
      <c r="A14" s="14" t="s">
        <v>1255</v>
      </c>
      <c r="B14" s="14">
        <v>146.6</v>
      </c>
      <c r="C14" s="14">
        <v>204</v>
      </c>
      <c r="D14" s="14">
        <v>172.8</v>
      </c>
      <c r="E14" s="14">
        <v>158.4</v>
      </c>
      <c r="F14" s="14">
        <v>188</v>
      </c>
      <c r="G14" s="14">
        <v>156.69999999999999</v>
      </c>
      <c r="H14" s="14">
        <v>162.30000000000001</v>
      </c>
      <c r="I14" s="14">
        <v>164.1</v>
      </c>
      <c r="J14" s="14">
        <v>119.7</v>
      </c>
      <c r="K14" s="14">
        <v>168.8</v>
      </c>
      <c r="L14" s="14">
        <v>162.69999999999999</v>
      </c>
      <c r="M14" s="14">
        <v>173.9</v>
      </c>
      <c r="N14" s="14">
        <v>164</v>
      </c>
      <c r="O14" s="14">
        <v>192.1</v>
      </c>
      <c r="P14" s="14">
        <v>164.6</v>
      </c>
      <c r="Q14" s="14">
        <v>155.30000000000001</v>
      </c>
      <c r="R14" s="14">
        <v>163.30000000000001</v>
      </c>
      <c r="S14" s="14">
        <v>162.1</v>
      </c>
      <c r="T14" s="14">
        <v>162.6</v>
      </c>
      <c r="U14" s="14">
        <v>157.5</v>
      </c>
      <c r="V14" s="14">
        <v>168.4</v>
      </c>
      <c r="W14" s="14">
        <v>154</v>
      </c>
      <c r="X14" s="14">
        <v>157.69999999999999</v>
      </c>
      <c r="Y14" s="14">
        <v>163.69999999999999</v>
      </c>
      <c r="Z14" s="14">
        <v>160</v>
      </c>
      <c r="AA14" s="14">
        <v>160</v>
      </c>
      <c r="AB14" s="14">
        <v>163.19999999999999</v>
      </c>
      <c r="AC14" s="34">
        <v>69109.876194440018</v>
      </c>
      <c r="AD14" s="34">
        <v>17607.534813625</v>
      </c>
      <c r="AE14" s="34">
        <f t="shared" si="0"/>
        <v>254.77595653747602</v>
      </c>
    </row>
    <row r="15" spans="1:31" x14ac:dyDescent="0.3">
      <c r="A15" s="14" t="s">
        <v>1256</v>
      </c>
      <c r="B15" s="14">
        <v>147.4</v>
      </c>
      <c r="C15" s="14">
        <v>204.6</v>
      </c>
      <c r="D15" s="14">
        <v>171.2</v>
      </c>
      <c r="E15" s="14">
        <v>158.69999999999999</v>
      </c>
      <c r="F15" s="14">
        <v>190.6</v>
      </c>
      <c r="G15" s="14">
        <v>155.69999999999999</v>
      </c>
      <c r="H15" s="14">
        <v>185.3</v>
      </c>
      <c r="I15" s="14">
        <v>165.2</v>
      </c>
      <c r="J15" s="14">
        <v>121.9</v>
      </c>
      <c r="K15" s="14">
        <v>169.3</v>
      </c>
      <c r="L15" s="14">
        <v>163.19999999999999</v>
      </c>
      <c r="M15" s="14">
        <v>174.7</v>
      </c>
      <c r="N15" s="14">
        <v>167.7</v>
      </c>
      <c r="O15" s="14">
        <v>192.7</v>
      </c>
      <c r="P15" s="14">
        <v>165.7</v>
      </c>
      <c r="Q15" s="14">
        <v>156.30000000000001</v>
      </c>
      <c r="R15" s="14">
        <v>164.3</v>
      </c>
      <c r="S15" s="14">
        <v>163.6</v>
      </c>
      <c r="T15" s="14">
        <v>164.2</v>
      </c>
      <c r="U15" s="14">
        <v>158.4</v>
      </c>
      <c r="V15" s="14">
        <v>169.1</v>
      </c>
      <c r="W15" s="14">
        <v>155.69999999999999</v>
      </c>
      <c r="X15" s="14">
        <v>158.6</v>
      </c>
      <c r="Y15" s="14">
        <v>163.9</v>
      </c>
      <c r="Z15" s="14">
        <v>160.80000000000001</v>
      </c>
      <c r="AA15" s="14">
        <v>161</v>
      </c>
      <c r="AB15" s="14">
        <v>165.5</v>
      </c>
      <c r="AC15" s="34">
        <v>72054.19693085934</v>
      </c>
      <c r="AD15" s="34">
        <v>17084.174631723999</v>
      </c>
      <c r="AE15" s="34">
        <f t="shared" si="0"/>
        <v>237.10172841309119</v>
      </c>
    </row>
    <row r="16" spans="1:31" x14ac:dyDescent="0.3">
      <c r="A16" s="14" t="s">
        <v>1257</v>
      </c>
      <c r="B16" s="14">
        <v>148.19999999999999</v>
      </c>
      <c r="C16" s="14">
        <v>201.6</v>
      </c>
      <c r="D16" s="14">
        <v>173</v>
      </c>
      <c r="E16" s="14">
        <v>159.30000000000001</v>
      </c>
      <c r="F16" s="14">
        <v>190.1</v>
      </c>
      <c r="G16" s="14">
        <v>156.5</v>
      </c>
      <c r="H16" s="14">
        <v>199.2</v>
      </c>
      <c r="I16" s="14">
        <v>165.3</v>
      </c>
      <c r="J16" s="14">
        <v>122.4</v>
      </c>
      <c r="K16" s="14">
        <v>169.6</v>
      </c>
      <c r="L16" s="14">
        <v>163.69999999999999</v>
      </c>
      <c r="M16" s="14">
        <v>175.5</v>
      </c>
      <c r="N16" s="14">
        <v>169.7</v>
      </c>
      <c r="O16" s="14">
        <v>192.9</v>
      </c>
      <c r="P16" s="14">
        <v>167.2</v>
      </c>
      <c r="Q16" s="14">
        <v>157.4</v>
      </c>
      <c r="R16" s="14">
        <v>165.8</v>
      </c>
      <c r="S16" s="14">
        <v>164.2</v>
      </c>
      <c r="T16" s="14">
        <v>163.9</v>
      </c>
      <c r="U16" s="14">
        <v>159.30000000000001</v>
      </c>
      <c r="V16" s="14">
        <v>169.9</v>
      </c>
      <c r="W16" s="14">
        <v>154.80000000000001</v>
      </c>
      <c r="X16" s="14">
        <v>159.80000000000001</v>
      </c>
      <c r="Y16" s="14">
        <v>164.3</v>
      </c>
      <c r="Z16" s="14">
        <v>162.19999999999999</v>
      </c>
      <c r="AA16" s="14">
        <v>161.4</v>
      </c>
      <c r="AB16" s="14">
        <v>166.7</v>
      </c>
      <c r="AC16" s="34">
        <v>79009.388695268004</v>
      </c>
      <c r="AD16" s="34">
        <v>18340.381595481929</v>
      </c>
      <c r="AE16" s="34">
        <f t="shared" si="0"/>
        <v>232.12914184438389</v>
      </c>
    </row>
    <row r="17" spans="1:31" x14ac:dyDescent="0.3">
      <c r="A17" s="14" t="s">
        <v>1258</v>
      </c>
      <c r="B17" s="14">
        <v>148.69999999999999</v>
      </c>
      <c r="C17" s="14">
        <v>198.8</v>
      </c>
      <c r="D17" s="14">
        <v>177.9</v>
      </c>
      <c r="E17" s="14">
        <v>159.9</v>
      </c>
      <c r="F17" s="14">
        <v>187.6</v>
      </c>
      <c r="G17" s="14">
        <v>154.9</v>
      </c>
      <c r="H17" s="14">
        <v>188.3</v>
      </c>
      <c r="I17" s="14">
        <v>164.4</v>
      </c>
      <c r="J17" s="14">
        <v>121</v>
      </c>
      <c r="K17" s="14">
        <v>170.5</v>
      </c>
      <c r="L17" s="14">
        <v>164.2</v>
      </c>
      <c r="M17" s="14">
        <v>176.5</v>
      </c>
      <c r="N17" s="14">
        <v>168.2</v>
      </c>
      <c r="O17" s="14">
        <v>192.4</v>
      </c>
      <c r="P17" s="14">
        <v>168.5</v>
      </c>
      <c r="Q17" s="14">
        <v>158.69999999999999</v>
      </c>
      <c r="R17" s="14">
        <v>167</v>
      </c>
      <c r="S17" s="14">
        <v>163.4</v>
      </c>
      <c r="T17" s="14">
        <v>164.1</v>
      </c>
      <c r="U17" s="14">
        <v>160.19999999999999</v>
      </c>
      <c r="V17" s="14">
        <v>170.6</v>
      </c>
      <c r="W17" s="14">
        <v>155.69999999999999</v>
      </c>
      <c r="X17" s="14">
        <v>160.6</v>
      </c>
      <c r="Y17" s="14">
        <v>164.4</v>
      </c>
      <c r="Z17" s="14">
        <v>162.6</v>
      </c>
      <c r="AA17" s="14">
        <v>162</v>
      </c>
      <c r="AB17" s="14">
        <v>166.2</v>
      </c>
      <c r="AC17" s="34">
        <v>81771.141778992853</v>
      </c>
      <c r="AD17" s="34">
        <v>19648.115803371995</v>
      </c>
      <c r="AE17" s="34">
        <f t="shared" si="0"/>
        <v>240.28178371871076</v>
      </c>
    </row>
    <row r="18" spans="1:31" x14ac:dyDescent="0.3">
      <c r="A18" s="14" t="s">
        <v>1259</v>
      </c>
      <c r="B18" s="14">
        <v>149.5</v>
      </c>
      <c r="C18" s="14">
        <v>198.7</v>
      </c>
      <c r="D18" s="14">
        <v>178.8</v>
      </c>
      <c r="E18" s="14">
        <v>160.5</v>
      </c>
      <c r="F18" s="14">
        <v>184.7</v>
      </c>
      <c r="G18" s="14">
        <v>153.69999999999999</v>
      </c>
      <c r="H18" s="14">
        <v>174.3</v>
      </c>
      <c r="I18" s="14">
        <v>163.9</v>
      </c>
      <c r="J18" s="14">
        <v>120</v>
      </c>
      <c r="K18" s="14">
        <v>172.1</v>
      </c>
      <c r="L18" s="14">
        <v>164.3</v>
      </c>
      <c r="M18" s="14">
        <v>177.3</v>
      </c>
      <c r="N18" s="14">
        <v>166.4</v>
      </c>
      <c r="O18" s="14">
        <v>192.2</v>
      </c>
      <c r="P18" s="14">
        <v>169.9</v>
      </c>
      <c r="Q18" s="14">
        <v>160.69999999999999</v>
      </c>
      <c r="R18" s="14">
        <v>168.5</v>
      </c>
      <c r="S18" s="14">
        <v>164.5</v>
      </c>
      <c r="T18" s="14">
        <v>164.2</v>
      </c>
      <c r="U18" s="14">
        <v>161.1</v>
      </c>
      <c r="V18" s="14">
        <v>171.4</v>
      </c>
      <c r="W18" s="14">
        <v>156.5</v>
      </c>
      <c r="X18" s="14">
        <v>161.19999999999999</v>
      </c>
      <c r="Y18" s="14">
        <v>164.7</v>
      </c>
      <c r="Z18" s="14">
        <v>163</v>
      </c>
      <c r="AA18" s="14">
        <v>162.69999999999999</v>
      </c>
      <c r="AB18" s="14">
        <v>165.7</v>
      </c>
      <c r="AC18" s="34">
        <v>86692.515382787504</v>
      </c>
      <c r="AD18" s="34">
        <v>19253.803364503616</v>
      </c>
      <c r="AE18" s="34">
        <f t="shared" si="0"/>
        <v>222.09302936348288</v>
      </c>
    </row>
    <row r="19" spans="1:31" x14ac:dyDescent="0.3">
      <c r="A19" s="14" t="s">
        <v>1260</v>
      </c>
      <c r="B19" s="14">
        <v>150</v>
      </c>
      <c r="C19" s="14">
        <v>200.6</v>
      </c>
      <c r="D19" s="14">
        <v>175.8</v>
      </c>
      <c r="E19" s="14">
        <v>160.69999999999999</v>
      </c>
      <c r="F19" s="14">
        <v>184.9</v>
      </c>
      <c r="G19" s="14">
        <v>153.69999999999999</v>
      </c>
      <c r="H19" s="14">
        <v>169.7</v>
      </c>
      <c r="I19" s="14">
        <v>163.69999999999999</v>
      </c>
      <c r="J19" s="14">
        <v>118.9</v>
      </c>
      <c r="K19" s="14">
        <v>174.3</v>
      </c>
      <c r="L19" s="14">
        <v>164.7</v>
      </c>
      <c r="M19" s="14">
        <v>178</v>
      </c>
      <c r="N19" s="14">
        <v>166.2</v>
      </c>
      <c r="O19" s="14">
        <v>192.8</v>
      </c>
      <c r="P19" s="14">
        <v>170.8</v>
      </c>
      <c r="Q19" s="14">
        <v>162.4</v>
      </c>
      <c r="R19" s="14">
        <v>169.6</v>
      </c>
      <c r="S19" s="14">
        <v>165.5</v>
      </c>
      <c r="T19" s="14">
        <v>165.7</v>
      </c>
      <c r="U19" s="14">
        <v>161.80000000000001</v>
      </c>
      <c r="V19" s="14">
        <v>172.2</v>
      </c>
      <c r="W19" s="14">
        <v>156.9</v>
      </c>
      <c r="X19" s="14">
        <v>162.1</v>
      </c>
      <c r="Y19" s="14">
        <v>165.4</v>
      </c>
      <c r="Z19" s="14">
        <v>164.4</v>
      </c>
      <c r="AA19" s="14">
        <v>163.5</v>
      </c>
      <c r="AB19" s="14">
        <v>166.1</v>
      </c>
      <c r="AC19" s="34">
        <v>87441.416368947481</v>
      </c>
      <c r="AD19" s="34">
        <v>17588.537024211</v>
      </c>
      <c r="AE19" s="34">
        <f t="shared" si="0"/>
        <v>201.14652477721197</v>
      </c>
    </row>
    <row r="20" spans="1:31" x14ac:dyDescent="0.3">
      <c r="A20" s="14" t="s">
        <v>1247</v>
      </c>
      <c r="B20" s="14">
        <v>151.30000000000001</v>
      </c>
      <c r="C20" s="14">
        <v>210.7</v>
      </c>
      <c r="D20" s="14">
        <v>167.8</v>
      </c>
      <c r="E20" s="14">
        <v>162.19999999999999</v>
      </c>
      <c r="F20" s="14">
        <v>194.6</v>
      </c>
      <c r="G20" s="14">
        <v>157.6</v>
      </c>
      <c r="H20" s="14">
        <v>166.9</v>
      </c>
      <c r="I20" s="14">
        <v>163.9</v>
      </c>
      <c r="J20" s="14">
        <v>118.8</v>
      </c>
      <c r="K20" s="14">
        <v>177.4</v>
      </c>
      <c r="L20" s="14">
        <v>165.3</v>
      </c>
      <c r="M20" s="14">
        <v>179.3</v>
      </c>
      <c r="N20" s="14">
        <v>168.4</v>
      </c>
      <c r="O20" s="14">
        <v>193.7</v>
      </c>
      <c r="P20" s="14">
        <v>172.1</v>
      </c>
      <c r="Q20" s="14">
        <v>164.6</v>
      </c>
      <c r="R20" s="14">
        <v>171.1</v>
      </c>
      <c r="S20" s="14">
        <v>165.3</v>
      </c>
      <c r="T20" s="14">
        <v>167.2</v>
      </c>
      <c r="U20" s="14">
        <v>162.80000000000001</v>
      </c>
      <c r="V20" s="14">
        <v>173</v>
      </c>
      <c r="W20" s="14">
        <v>157.9</v>
      </c>
      <c r="X20" s="14">
        <v>163.30000000000001</v>
      </c>
      <c r="Y20" s="14">
        <v>166</v>
      </c>
      <c r="Z20" s="14">
        <v>167.2</v>
      </c>
      <c r="AA20" s="14">
        <v>164.6</v>
      </c>
      <c r="AB20" s="14">
        <v>167.7</v>
      </c>
      <c r="AC20" s="34">
        <v>113228.86524779514</v>
      </c>
      <c r="AD20" s="34">
        <v>19030.701838389999</v>
      </c>
      <c r="AE20" s="34">
        <f t="shared" si="0"/>
        <v>168.07288315344641</v>
      </c>
    </row>
    <row r="21" spans="1:31" x14ac:dyDescent="0.3">
      <c r="A21" s="14" t="s">
        <v>1261</v>
      </c>
      <c r="B21" s="14">
        <v>152.9</v>
      </c>
      <c r="C21" s="14">
        <v>211.8</v>
      </c>
      <c r="D21" s="14">
        <v>164.5</v>
      </c>
      <c r="E21" s="14">
        <v>163.9</v>
      </c>
      <c r="F21" s="14">
        <v>199.5</v>
      </c>
      <c r="G21" s="14">
        <v>172.6</v>
      </c>
      <c r="H21" s="14">
        <v>166.2</v>
      </c>
      <c r="I21" s="14">
        <v>164.7</v>
      </c>
      <c r="J21" s="14">
        <v>119</v>
      </c>
      <c r="K21" s="14">
        <v>181.3</v>
      </c>
      <c r="L21" s="14">
        <v>166.2</v>
      </c>
      <c r="M21" s="14">
        <v>180.9</v>
      </c>
      <c r="N21" s="14">
        <v>170.8</v>
      </c>
      <c r="O21" s="14">
        <v>193.9</v>
      </c>
      <c r="P21" s="14">
        <v>173.9</v>
      </c>
      <c r="Q21" s="14">
        <v>166.5</v>
      </c>
      <c r="R21" s="14">
        <v>172.8</v>
      </c>
      <c r="S21" s="14">
        <v>167</v>
      </c>
      <c r="T21" s="14">
        <v>172.2</v>
      </c>
      <c r="U21" s="14">
        <v>164</v>
      </c>
      <c r="V21" s="14">
        <v>174</v>
      </c>
      <c r="W21" s="14">
        <v>162.6</v>
      </c>
      <c r="X21" s="14">
        <v>164.4</v>
      </c>
      <c r="Y21" s="14">
        <v>166.9</v>
      </c>
      <c r="Z21" s="14">
        <v>168.8</v>
      </c>
      <c r="AA21" s="14">
        <v>166.8</v>
      </c>
      <c r="AB21" s="14">
        <v>170.1</v>
      </c>
      <c r="AC21" s="34">
        <v>128800.06584155018</v>
      </c>
      <c r="AD21" s="34">
        <v>21626.169696185003</v>
      </c>
      <c r="AE21" s="34">
        <f t="shared" si="0"/>
        <v>167.90495839334051</v>
      </c>
    </row>
    <row r="22" spans="1:31" x14ac:dyDescent="0.3">
      <c r="A22" s="14" t="s">
        <v>1229</v>
      </c>
      <c r="B22" s="14">
        <v>154.1</v>
      </c>
      <c r="C22" s="14">
        <v>217</v>
      </c>
      <c r="D22" s="14">
        <v>162.4</v>
      </c>
      <c r="E22" s="14">
        <v>164.9</v>
      </c>
      <c r="F22" s="14">
        <v>202.4</v>
      </c>
      <c r="G22" s="14">
        <v>171</v>
      </c>
      <c r="H22" s="14">
        <v>174.9</v>
      </c>
      <c r="I22" s="14">
        <v>164.7</v>
      </c>
      <c r="J22" s="14">
        <v>119.7</v>
      </c>
      <c r="K22" s="14">
        <v>184.9</v>
      </c>
      <c r="L22" s="14">
        <v>167.1</v>
      </c>
      <c r="M22" s="14">
        <v>182.5</v>
      </c>
      <c r="N22" s="14">
        <v>173.3</v>
      </c>
      <c r="O22" s="14">
        <v>194.1</v>
      </c>
      <c r="P22" s="14">
        <v>175.6</v>
      </c>
      <c r="Q22" s="14">
        <v>168.4</v>
      </c>
      <c r="R22" s="14">
        <v>174.6</v>
      </c>
      <c r="S22" s="14">
        <v>167.5</v>
      </c>
      <c r="T22" s="14">
        <v>174.6</v>
      </c>
      <c r="U22" s="14">
        <v>165.2</v>
      </c>
      <c r="V22" s="14">
        <v>174.8</v>
      </c>
      <c r="W22" s="14">
        <v>163</v>
      </c>
      <c r="X22" s="14">
        <v>165.1</v>
      </c>
      <c r="Y22" s="14">
        <v>167.9</v>
      </c>
      <c r="Z22" s="14">
        <v>168.4</v>
      </c>
      <c r="AA22" s="14">
        <v>167.5</v>
      </c>
      <c r="AB22" s="14">
        <v>171.7</v>
      </c>
      <c r="AC22" s="34">
        <v>119633.62181054099</v>
      </c>
      <c r="AD22" s="34">
        <v>19644.253621534997</v>
      </c>
      <c r="AE22" s="34">
        <f t="shared" si="0"/>
        <v>164.20345154010985</v>
      </c>
    </row>
    <row r="23" spans="1:31" x14ac:dyDescent="0.3">
      <c r="A23" s="14" t="s">
        <v>1228</v>
      </c>
      <c r="B23" s="14">
        <v>155</v>
      </c>
      <c r="C23" s="14">
        <v>219.4</v>
      </c>
      <c r="D23" s="14">
        <v>170.8</v>
      </c>
      <c r="E23" s="14">
        <v>165.8</v>
      </c>
      <c r="F23" s="14">
        <v>200.9</v>
      </c>
      <c r="G23" s="14">
        <v>169.7</v>
      </c>
      <c r="H23" s="14">
        <v>182.3</v>
      </c>
      <c r="I23" s="14">
        <v>164.3</v>
      </c>
      <c r="J23" s="14">
        <v>119.9</v>
      </c>
      <c r="K23" s="14">
        <v>187.1</v>
      </c>
      <c r="L23" s="14">
        <v>167.9</v>
      </c>
      <c r="M23" s="14">
        <v>183.9</v>
      </c>
      <c r="N23" s="14">
        <v>174.9</v>
      </c>
      <c r="O23" s="14">
        <v>194.3</v>
      </c>
      <c r="P23" s="14">
        <v>177.1</v>
      </c>
      <c r="Q23" s="14">
        <v>169.9</v>
      </c>
      <c r="R23" s="14">
        <v>176</v>
      </c>
      <c r="S23" s="14">
        <v>166.8</v>
      </c>
      <c r="T23" s="14">
        <v>176</v>
      </c>
      <c r="U23" s="14">
        <v>166.4</v>
      </c>
      <c r="V23" s="14">
        <v>175.4</v>
      </c>
      <c r="W23" s="14">
        <v>161.1</v>
      </c>
      <c r="X23" s="14">
        <v>165.8</v>
      </c>
      <c r="Y23" s="14">
        <v>169</v>
      </c>
      <c r="Z23" s="14">
        <v>169.4</v>
      </c>
      <c r="AA23" s="14">
        <v>167.5</v>
      </c>
      <c r="AB23" s="14">
        <v>172.6</v>
      </c>
      <c r="AC23" s="34">
        <v>121897.63969956485</v>
      </c>
      <c r="AD23" s="34">
        <v>19209.652005542004</v>
      </c>
      <c r="AE23" s="34">
        <f t="shared" si="0"/>
        <v>157.58838360518786</v>
      </c>
    </row>
    <row r="24" spans="1:31" x14ac:dyDescent="0.3">
      <c r="A24" s="14" t="s">
        <v>1227</v>
      </c>
      <c r="B24" s="14">
        <v>156.5</v>
      </c>
      <c r="C24" s="14">
        <v>213</v>
      </c>
      <c r="D24" s="14">
        <v>175.2</v>
      </c>
      <c r="E24" s="14">
        <v>166.6</v>
      </c>
      <c r="F24" s="14">
        <v>195.8</v>
      </c>
      <c r="G24" s="14">
        <v>174.2</v>
      </c>
      <c r="H24" s="14">
        <v>182.1</v>
      </c>
      <c r="I24" s="14">
        <v>164.3</v>
      </c>
      <c r="J24" s="14">
        <v>120</v>
      </c>
      <c r="K24" s="14">
        <v>190</v>
      </c>
      <c r="L24" s="14">
        <v>168.4</v>
      </c>
      <c r="M24" s="14">
        <v>185.2</v>
      </c>
      <c r="N24" s="14">
        <v>175</v>
      </c>
      <c r="O24" s="14">
        <v>194.6</v>
      </c>
      <c r="P24" s="14">
        <v>178.3</v>
      </c>
      <c r="Q24" s="14">
        <v>171.3</v>
      </c>
      <c r="R24" s="14">
        <v>177.3</v>
      </c>
      <c r="S24" s="14">
        <v>167.8</v>
      </c>
      <c r="T24" s="14">
        <v>179.6</v>
      </c>
      <c r="U24" s="14">
        <v>167.4</v>
      </c>
      <c r="V24" s="14">
        <v>176.1</v>
      </c>
      <c r="W24" s="14">
        <v>161.6</v>
      </c>
      <c r="X24" s="14">
        <v>166.3</v>
      </c>
      <c r="Y24" s="14">
        <v>171.4</v>
      </c>
      <c r="Z24" s="14">
        <v>169.7</v>
      </c>
      <c r="AA24" s="14">
        <v>168.4</v>
      </c>
      <c r="AB24" s="14">
        <v>173.4</v>
      </c>
      <c r="AC24" s="34">
        <v>128755.46490262874</v>
      </c>
      <c r="AD24" s="34">
        <v>20624.253959481997</v>
      </c>
      <c r="AE24" s="34">
        <f t="shared" si="0"/>
        <v>160.18158122514706</v>
      </c>
    </row>
    <row r="25" spans="1:31" x14ac:dyDescent="0.3">
      <c r="A25" s="14" t="s">
        <v>1226</v>
      </c>
      <c r="B25" s="14">
        <v>160.30000000000001</v>
      </c>
      <c r="C25" s="14">
        <v>206.5</v>
      </c>
      <c r="D25" s="14">
        <v>169.2</v>
      </c>
      <c r="E25" s="14">
        <v>168.1</v>
      </c>
      <c r="F25" s="14">
        <v>192.4</v>
      </c>
      <c r="G25" s="14">
        <v>172.9</v>
      </c>
      <c r="H25" s="14">
        <v>186.7</v>
      </c>
      <c r="I25" s="14">
        <v>167.2</v>
      </c>
      <c r="J25" s="14">
        <v>120.9</v>
      </c>
      <c r="K25" s="14">
        <v>193.6</v>
      </c>
      <c r="L25" s="14">
        <v>168.8</v>
      </c>
      <c r="M25" s="14">
        <v>186.3</v>
      </c>
      <c r="N25" s="14">
        <v>176.3</v>
      </c>
      <c r="O25" s="14">
        <v>195</v>
      </c>
      <c r="P25" s="14">
        <v>179.5</v>
      </c>
      <c r="Q25" s="14">
        <v>172.7</v>
      </c>
      <c r="R25" s="14">
        <v>178.5</v>
      </c>
      <c r="S25" s="14">
        <v>169</v>
      </c>
      <c r="T25" s="14">
        <v>178.8</v>
      </c>
      <c r="U25" s="14">
        <v>168.5</v>
      </c>
      <c r="V25" s="14">
        <v>176.8</v>
      </c>
      <c r="W25" s="14">
        <v>161.9</v>
      </c>
      <c r="X25" s="14">
        <v>166.9</v>
      </c>
      <c r="Y25" s="14">
        <v>172.3</v>
      </c>
      <c r="Z25" s="14">
        <v>171.2</v>
      </c>
      <c r="AA25" s="14">
        <v>169.1</v>
      </c>
      <c r="AB25" s="14">
        <v>174.3</v>
      </c>
      <c r="AC25" s="34">
        <v>104567.31614182114</v>
      </c>
      <c r="AD25" s="34">
        <v>17637.212315264998</v>
      </c>
      <c r="AE25" s="34">
        <f t="shared" si="0"/>
        <v>168.66849954668663</v>
      </c>
    </row>
    <row r="26" spans="1:31" x14ac:dyDescent="0.3">
      <c r="A26" s="14" t="s">
        <v>1225</v>
      </c>
      <c r="B26" s="14">
        <v>163.5</v>
      </c>
      <c r="C26" s="14">
        <v>209.2</v>
      </c>
      <c r="D26" s="14">
        <v>169.7</v>
      </c>
      <c r="E26" s="14">
        <v>169.7</v>
      </c>
      <c r="F26" s="14">
        <v>188.7</v>
      </c>
      <c r="G26" s="14">
        <v>165.7</v>
      </c>
      <c r="H26" s="14">
        <v>191.8</v>
      </c>
      <c r="I26" s="14">
        <v>169.1</v>
      </c>
      <c r="J26" s="14">
        <v>121.6</v>
      </c>
      <c r="K26" s="14">
        <v>197.3</v>
      </c>
      <c r="L26" s="14">
        <v>169.4</v>
      </c>
      <c r="M26" s="14">
        <v>187.4</v>
      </c>
      <c r="N26" s="14">
        <v>177.8</v>
      </c>
      <c r="O26" s="14">
        <v>195.9</v>
      </c>
      <c r="P26" s="14">
        <v>180.9</v>
      </c>
      <c r="Q26" s="14">
        <v>174.3</v>
      </c>
      <c r="R26" s="14">
        <v>179.9</v>
      </c>
      <c r="S26" s="14">
        <v>169.5</v>
      </c>
      <c r="T26" s="14">
        <v>179.5</v>
      </c>
      <c r="U26" s="14">
        <v>169.5</v>
      </c>
      <c r="V26" s="14">
        <v>177.8</v>
      </c>
      <c r="W26" s="14">
        <v>162.30000000000001</v>
      </c>
      <c r="X26" s="14">
        <v>167.6</v>
      </c>
      <c r="Y26" s="14">
        <v>173.1</v>
      </c>
      <c r="Z26" s="14">
        <v>170.9</v>
      </c>
      <c r="AA26" s="14">
        <v>169.7</v>
      </c>
      <c r="AB26" s="14">
        <v>175.3</v>
      </c>
      <c r="AC26" s="34">
        <v>95157.741525290738</v>
      </c>
      <c r="AD26" s="34">
        <v>16772.209972765002</v>
      </c>
      <c r="AE26" s="34">
        <f t="shared" si="0"/>
        <v>176.25691513819015</v>
      </c>
    </row>
    <row r="27" spans="1:31" x14ac:dyDescent="0.3">
      <c r="A27" s="14" t="s">
        <v>1224</v>
      </c>
      <c r="B27" s="14">
        <v>165.2</v>
      </c>
      <c r="C27" s="14">
        <v>210.9</v>
      </c>
      <c r="D27" s="14">
        <v>170.9</v>
      </c>
      <c r="E27" s="14">
        <v>170.9</v>
      </c>
      <c r="F27" s="14">
        <v>186.5</v>
      </c>
      <c r="G27" s="14">
        <v>163.80000000000001</v>
      </c>
      <c r="H27" s="14">
        <v>199.7</v>
      </c>
      <c r="I27" s="14">
        <v>169.8</v>
      </c>
      <c r="J27" s="14">
        <v>121.9</v>
      </c>
      <c r="K27" s="14">
        <v>199.9</v>
      </c>
      <c r="L27" s="14">
        <v>169.9</v>
      </c>
      <c r="M27" s="14">
        <v>188.3</v>
      </c>
      <c r="N27" s="14">
        <v>179.6</v>
      </c>
      <c r="O27" s="14">
        <v>196.3</v>
      </c>
      <c r="P27" s="14">
        <v>181.9</v>
      </c>
      <c r="Q27" s="14">
        <v>175.3</v>
      </c>
      <c r="R27" s="14">
        <v>181</v>
      </c>
      <c r="S27" s="14">
        <v>171.2</v>
      </c>
      <c r="T27" s="14">
        <v>180.5</v>
      </c>
      <c r="U27" s="14">
        <v>170.4</v>
      </c>
      <c r="V27" s="14">
        <v>178.7</v>
      </c>
      <c r="W27" s="14">
        <v>162.9</v>
      </c>
      <c r="X27" s="14">
        <v>168.2</v>
      </c>
      <c r="Y27" s="14">
        <v>173.4</v>
      </c>
      <c r="Z27" s="14">
        <v>172.1</v>
      </c>
      <c r="AA27" s="14">
        <v>170.5</v>
      </c>
      <c r="AB27" s="14">
        <v>176.7</v>
      </c>
      <c r="AC27" s="34">
        <v>99194.385511237808</v>
      </c>
      <c r="AD27" s="34">
        <v>18123.446675544998</v>
      </c>
      <c r="AE27" s="34">
        <f t="shared" si="0"/>
        <v>182.70637579071226</v>
      </c>
    </row>
    <row r="28" spans="1:31" x14ac:dyDescent="0.3">
      <c r="A28" s="14" t="s">
        <v>1223</v>
      </c>
      <c r="B28" s="14">
        <v>167.4</v>
      </c>
      <c r="C28" s="14">
        <v>209.4</v>
      </c>
      <c r="D28" s="14">
        <v>181.4</v>
      </c>
      <c r="E28" s="14">
        <v>172.3</v>
      </c>
      <c r="F28" s="14">
        <v>188.9</v>
      </c>
      <c r="G28" s="14">
        <v>160.69999999999999</v>
      </c>
      <c r="H28" s="14">
        <v>183.1</v>
      </c>
      <c r="I28" s="14">
        <v>170.5</v>
      </c>
      <c r="J28" s="14">
        <v>122.1</v>
      </c>
      <c r="K28" s="14">
        <v>202.8</v>
      </c>
      <c r="L28" s="14">
        <v>170.4</v>
      </c>
      <c r="M28" s="14">
        <v>189.5</v>
      </c>
      <c r="N28" s="14">
        <v>178.3</v>
      </c>
      <c r="O28" s="14">
        <v>196.9</v>
      </c>
      <c r="P28" s="14">
        <v>183.1</v>
      </c>
      <c r="Q28" s="14">
        <v>176.2</v>
      </c>
      <c r="R28" s="14">
        <v>182.1</v>
      </c>
      <c r="S28" s="14">
        <v>171.8</v>
      </c>
      <c r="T28" s="14">
        <v>181.3</v>
      </c>
      <c r="U28" s="14">
        <v>171.4</v>
      </c>
      <c r="V28" s="14">
        <v>179.8</v>
      </c>
      <c r="W28" s="14">
        <v>163</v>
      </c>
      <c r="X28" s="14">
        <v>168.5</v>
      </c>
      <c r="Y28" s="14">
        <v>173.7</v>
      </c>
      <c r="Z28" s="14">
        <v>173.6</v>
      </c>
      <c r="AA28" s="14">
        <v>171.1</v>
      </c>
      <c r="AB28" s="14">
        <v>176.5</v>
      </c>
      <c r="AC28" s="34">
        <v>100258.75918442282</v>
      </c>
      <c r="AD28" s="34">
        <v>19003.280854934001</v>
      </c>
      <c r="AE28" s="34">
        <f t="shared" si="0"/>
        <v>189.5423503095432</v>
      </c>
    </row>
    <row r="29" spans="1:31" x14ac:dyDescent="0.3">
      <c r="A29" s="14" t="s">
        <v>1222</v>
      </c>
      <c r="B29" s="14">
        <v>169.2</v>
      </c>
      <c r="C29" s="14">
        <v>209</v>
      </c>
      <c r="D29" s="14">
        <v>190.2</v>
      </c>
      <c r="E29" s="14">
        <v>173.6</v>
      </c>
      <c r="F29" s="14">
        <v>188.5</v>
      </c>
      <c r="G29" s="14">
        <v>158</v>
      </c>
      <c r="H29" s="14">
        <v>159.9</v>
      </c>
      <c r="I29" s="14">
        <v>170.8</v>
      </c>
      <c r="J29" s="14">
        <v>121.8</v>
      </c>
      <c r="K29" s="14">
        <v>205.2</v>
      </c>
      <c r="L29" s="14">
        <v>171</v>
      </c>
      <c r="M29" s="14">
        <v>190.3</v>
      </c>
      <c r="N29" s="14">
        <v>175.9</v>
      </c>
      <c r="O29" s="14">
        <v>197.3</v>
      </c>
      <c r="P29" s="14">
        <v>184</v>
      </c>
      <c r="Q29" s="14">
        <v>177</v>
      </c>
      <c r="R29" s="14">
        <v>183</v>
      </c>
      <c r="S29" s="14">
        <v>170.7</v>
      </c>
      <c r="T29" s="14">
        <v>182</v>
      </c>
      <c r="U29" s="14">
        <v>172.1</v>
      </c>
      <c r="V29" s="14">
        <v>181.1</v>
      </c>
      <c r="W29" s="14">
        <v>163.4</v>
      </c>
      <c r="X29" s="14">
        <v>168.9</v>
      </c>
      <c r="Y29" s="14">
        <v>174.1</v>
      </c>
      <c r="Z29" s="14">
        <v>175.8</v>
      </c>
      <c r="AA29" s="14">
        <v>172</v>
      </c>
      <c r="AB29" s="14">
        <v>175.7</v>
      </c>
      <c r="AC29" s="34">
        <v>94253.237400611397</v>
      </c>
      <c r="AD29" s="34">
        <v>19617.709583499</v>
      </c>
      <c r="AE29" s="34">
        <f t="shared" si="0"/>
        <v>208.13831041279167</v>
      </c>
    </row>
    <row r="30" spans="1:31" x14ac:dyDescent="0.3">
      <c r="A30" s="14" t="s">
        <v>1221</v>
      </c>
      <c r="B30" s="14">
        <v>173.8</v>
      </c>
      <c r="C30" s="14">
        <v>210.7</v>
      </c>
      <c r="D30" s="14">
        <v>194.5</v>
      </c>
      <c r="E30" s="14">
        <v>174.6</v>
      </c>
      <c r="F30" s="14">
        <v>187.2</v>
      </c>
      <c r="G30" s="14">
        <v>158.30000000000001</v>
      </c>
      <c r="H30" s="14">
        <v>153.9</v>
      </c>
      <c r="I30" s="14">
        <v>170.9</v>
      </c>
      <c r="J30" s="14">
        <v>121.1</v>
      </c>
      <c r="K30" s="14">
        <v>208.4</v>
      </c>
      <c r="L30" s="14">
        <v>171.4</v>
      </c>
      <c r="M30" s="14">
        <v>191.2</v>
      </c>
      <c r="N30" s="14">
        <v>176.7</v>
      </c>
      <c r="O30" s="14">
        <v>198.2</v>
      </c>
      <c r="P30" s="14">
        <v>184.9</v>
      </c>
      <c r="Q30" s="14">
        <v>177.6</v>
      </c>
      <c r="R30" s="14">
        <v>183.8</v>
      </c>
      <c r="S30" s="14">
        <v>172.1</v>
      </c>
      <c r="T30" s="14">
        <v>182</v>
      </c>
      <c r="U30" s="14">
        <v>172.9</v>
      </c>
      <c r="V30" s="14">
        <v>182.3</v>
      </c>
      <c r="W30" s="14">
        <v>163.6</v>
      </c>
      <c r="X30" s="14">
        <v>169.5</v>
      </c>
      <c r="Y30" s="14">
        <v>174.3</v>
      </c>
      <c r="Z30" s="14">
        <v>178.6</v>
      </c>
      <c r="AA30" s="14">
        <v>172.8</v>
      </c>
      <c r="AB30" s="14">
        <v>176.5</v>
      </c>
      <c r="AC30" s="34">
        <v>92441.854830099124</v>
      </c>
      <c r="AD30" s="34">
        <v>20229.309738625001</v>
      </c>
      <c r="AE30" s="34">
        <f t="shared" si="0"/>
        <v>218.83279793341322</v>
      </c>
    </row>
    <row r="31" spans="1:31" x14ac:dyDescent="0.3">
      <c r="A31" s="14" t="s">
        <v>1220</v>
      </c>
      <c r="B31" s="14">
        <v>174.4</v>
      </c>
      <c r="C31" s="14">
        <v>207.7</v>
      </c>
      <c r="D31" s="14">
        <v>175.2</v>
      </c>
      <c r="E31" s="14">
        <v>177.3</v>
      </c>
      <c r="F31" s="14">
        <v>179.3</v>
      </c>
      <c r="G31" s="14">
        <v>169.5</v>
      </c>
      <c r="H31" s="14">
        <v>152.69999999999999</v>
      </c>
      <c r="I31" s="14">
        <v>171</v>
      </c>
      <c r="J31" s="14">
        <v>120</v>
      </c>
      <c r="K31" s="14">
        <v>209.7</v>
      </c>
      <c r="L31" s="14">
        <v>172.3</v>
      </c>
      <c r="M31" s="14">
        <v>193</v>
      </c>
      <c r="N31" s="14">
        <v>177</v>
      </c>
      <c r="O31" s="14">
        <v>199.5</v>
      </c>
      <c r="P31" s="14">
        <v>186.2</v>
      </c>
      <c r="Q31" s="14">
        <v>178.7</v>
      </c>
      <c r="R31" s="14">
        <v>185.1</v>
      </c>
      <c r="S31" s="14">
        <v>173.5</v>
      </c>
      <c r="T31" s="14">
        <v>182.1</v>
      </c>
      <c r="U31" s="14">
        <v>174.2</v>
      </c>
      <c r="V31" s="14">
        <v>184.4</v>
      </c>
      <c r="W31" s="14">
        <v>164.2</v>
      </c>
      <c r="X31" s="14">
        <v>170.3</v>
      </c>
      <c r="Y31" s="14">
        <v>175</v>
      </c>
      <c r="Z31" s="14">
        <v>181</v>
      </c>
      <c r="AA31" s="14">
        <v>174.1</v>
      </c>
      <c r="AB31" s="14">
        <v>177.2</v>
      </c>
      <c r="AC31" s="34">
        <v>85798.258921224522</v>
      </c>
      <c r="AD31" s="34">
        <v>19284.873472954998</v>
      </c>
      <c r="AE31" s="34">
        <f t="shared" si="0"/>
        <v>224.7699861912275</v>
      </c>
    </row>
    <row r="32" spans="1:31" x14ac:dyDescent="0.3">
      <c r="A32" s="14" t="s">
        <v>1219</v>
      </c>
      <c r="B32" s="14">
        <v>174.4</v>
      </c>
      <c r="C32" s="14">
        <v>207.7</v>
      </c>
      <c r="D32" s="14">
        <v>175.2</v>
      </c>
      <c r="E32" s="14">
        <v>177.3</v>
      </c>
      <c r="F32" s="14">
        <v>179.2</v>
      </c>
      <c r="G32" s="14">
        <v>169.5</v>
      </c>
      <c r="H32" s="14">
        <v>152.80000000000001</v>
      </c>
      <c r="I32" s="14">
        <v>171.1</v>
      </c>
      <c r="J32" s="14">
        <v>120</v>
      </c>
      <c r="K32" s="14">
        <v>209.7</v>
      </c>
      <c r="L32" s="14">
        <v>172.3</v>
      </c>
      <c r="M32" s="14">
        <v>193</v>
      </c>
      <c r="N32" s="14">
        <v>177</v>
      </c>
      <c r="O32" s="14">
        <v>199.5</v>
      </c>
      <c r="P32" s="14">
        <v>186.1</v>
      </c>
      <c r="Q32" s="14">
        <v>178.7</v>
      </c>
      <c r="R32" s="14">
        <v>185.1</v>
      </c>
      <c r="S32" s="14">
        <v>173.5</v>
      </c>
      <c r="T32" s="14">
        <v>181.9</v>
      </c>
      <c r="U32" s="14">
        <v>174.2</v>
      </c>
      <c r="V32" s="14">
        <v>184.4</v>
      </c>
      <c r="W32" s="14">
        <v>164.2</v>
      </c>
      <c r="X32" s="14">
        <v>170.3</v>
      </c>
      <c r="Y32" s="14">
        <v>175</v>
      </c>
      <c r="Z32" s="14">
        <v>181</v>
      </c>
      <c r="AA32" s="14">
        <v>174.1</v>
      </c>
      <c r="AB32" s="14">
        <v>177.2</v>
      </c>
      <c r="AC32" s="34">
        <v>89613.478577777831</v>
      </c>
      <c r="AD32" s="34">
        <v>20928.040082494001</v>
      </c>
      <c r="AE32" s="34">
        <f t="shared" si="0"/>
        <v>233.53674485842015</v>
      </c>
    </row>
    <row r="35" spans="1:28" x14ac:dyDescent="0.3">
      <c r="A35" s="86" t="s">
        <v>1262</v>
      </c>
      <c r="B35" s="87" t="s">
        <v>3</v>
      </c>
      <c r="C35" s="87" t="s">
        <v>4</v>
      </c>
      <c r="D35" s="87" t="s">
        <v>5</v>
      </c>
      <c r="E35" s="87" t="s">
        <v>6</v>
      </c>
      <c r="F35" s="87" t="s">
        <v>7</v>
      </c>
      <c r="G35" s="87" t="s">
        <v>8</v>
      </c>
      <c r="H35" s="87" t="s">
        <v>9</v>
      </c>
      <c r="I35" s="87" t="s">
        <v>10</v>
      </c>
      <c r="J35" s="87" t="s">
        <v>11</v>
      </c>
      <c r="K35" s="87" t="s">
        <v>12</v>
      </c>
      <c r="L35" s="87" t="s">
        <v>13</v>
      </c>
      <c r="M35" s="87" t="s">
        <v>14</v>
      </c>
      <c r="N35" s="87" t="s">
        <v>15</v>
      </c>
      <c r="O35" s="87" t="s">
        <v>16</v>
      </c>
      <c r="P35" s="87" t="s">
        <v>17</v>
      </c>
      <c r="Q35" s="87" t="s">
        <v>18</v>
      </c>
      <c r="R35" s="87" t="s">
        <v>19</v>
      </c>
      <c r="S35" s="87" t="s">
        <v>20</v>
      </c>
      <c r="T35" s="87" t="s">
        <v>21</v>
      </c>
      <c r="U35" s="87" t="s">
        <v>22</v>
      </c>
      <c r="V35" s="87" t="s">
        <v>23</v>
      </c>
      <c r="W35" s="87" t="s">
        <v>24</v>
      </c>
      <c r="X35" s="87" t="s">
        <v>25</v>
      </c>
      <c r="Y35" s="87" t="s">
        <v>26</v>
      </c>
      <c r="Z35" s="87" t="s">
        <v>27</v>
      </c>
      <c r="AA35" s="87" t="s">
        <v>28</v>
      </c>
      <c r="AB35" s="87" t="s">
        <v>29</v>
      </c>
    </row>
    <row r="36" spans="1:28" x14ac:dyDescent="0.3">
      <c r="A36" s="85" t="s">
        <v>1263</v>
      </c>
      <c r="B36">
        <f>CORREL(B8:B32,$AE$8:$AE$32)</f>
        <v>-0.38726974150751897</v>
      </c>
      <c r="C36">
        <f t="shared" ref="C36:X36" si="1">CORREL(C8:C32,$AE$8:$AE$32)</f>
        <v>-0.76915238954685183</v>
      </c>
      <c r="D36">
        <f t="shared" si="1"/>
        <v>0.19017913745339574</v>
      </c>
      <c r="E36">
        <f t="shared" si="1"/>
        <v>-0.49221332074100427</v>
      </c>
      <c r="F36">
        <f t="shared" si="1"/>
        <v>-0.78723251705822894</v>
      </c>
      <c r="G36">
        <f t="shared" si="1"/>
        <v>-0.37997953627497594</v>
      </c>
      <c r="H36">
        <f t="shared" si="1"/>
        <v>-0.54767536877779799</v>
      </c>
      <c r="I36">
        <f t="shared" si="1"/>
        <v>-0.18495698130296861</v>
      </c>
      <c r="J36">
        <f t="shared" si="1"/>
        <v>-0.54090501707640581</v>
      </c>
      <c r="K36">
        <f t="shared" si="1"/>
        <v>-0.49869878212396856</v>
      </c>
      <c r="L36">
        <f t="shared" si="1"/>
        <v>-0.64413179470021997</v>
      </c>
      <c r="M36">
        <f t="shared" si="1"/>
        <v>-0.60356879268185459</v>
      </c>
      <c r="N36">
        <f t="shared" si="1"/>
        <v>-0.72127727651796336</v>
      </c>
      <c r="O36">
        <f t="shared" si="1"/>
        <v>-0.45651568623498878</v>
      </c>
      <c r="P36">
        <f t="shared" si="1"/>
        <v>-0.64009694060134303</v>
      </c>
      <c r="Q36">
        <f t="shared" si="1"/>
        <v>-0.67462304211594426</v>
      </c>
      <c r="R36">
        <f t="shared" si="1"/>
        <v>-0.64578774306674436</v>
      </c>
      <c r="S36">
        <f t="shared" si="1"/>
        <v>-0.55714015808232076</v>
      </c>
      <c r="T36">
        <f t="shared" si="1"/>
        <v>-0.67695491646517936</v>
      </c>
      <c r="U36">
        <f t="shared" si="1"/>
        <v>-0.62361771931608667</v>
      </c>
      <c r="V36">
        <f t="shared" si="1"/>
        <v>-0.57026757503469949</v>
      </c>
      <c r="W36">
        <f t="shared" si="1"/>
        <v>-0.77236361781316221</v>
      </c>
      <c r="X36">
        <f t="shared" si="1"/>
        <v>-0.70070748126307636</v>
      </c>
      <c r="Y36">
        <f>CORREL(Y8:Y32,$AE$8:$AE$32)</f>
        <v>-0.58766896900798138</v>
      </c>
      <c r="Z36">
        <f t="shared" ref="Z36:AB36" si="2">CORREL(Z8:Z32,$AE$8:$AE$32)</f>
        <v>-0.54082305310575807</v>
      </c>
      <c r="AA36">
        <f t="shared" si="2"/>
        <v>-0.65184165786389936</v>
      </c>
      <c r="AB36">
        <f t="shared" si="2"/>
        <v>-0.68716247889919146</v>
      </c>
    </row>
    <row r="37" spans="1:28" x14ac:dyDescent="0.3">
      <c r="A37" s="85" t="s">
        <v>1264</v>
      </c>
      <c r="B37" s="95" t="str" cm="1">
        <f t="array" ref="B37">_xlfn.IFS(B36&lt;=-0.7,"Highly -ve",B36&lt;=-0.5,"Moderately -ve",B36&lt;=-0.25,"Weakly -ve",B36&lt;0.25,"No Corelation",B36&lt;0.5,"Weakly +ve",B36&lt;0.7,"Moderately +ve",B36&lt;=1,"Highly +ve")</f>
        <v>Weakly -ve</v>
      </c>
      <c r="C37" s="92" t="str" cm="1">
        <f t="array" ref="C37">_xlfn.IFS(C36&lt;=-0.7,"Highly -ve",C36&lt;=-0.5,"Moderately -ve",C36&lt;=-0.25,"Weakly -ve",C36&lt;0.25,"No Corelation",C36&lt;0.5,"Weakly +ve",C36&lt;0.7,"Moderately +ve",C36&lt;=1,"Highly +ve")</f>
        <v>Highly -ve</v>
      </c>
      <c r="D37" s="96" t="str" cm="1">
        <f t="array" ref="D37">_xlfn.IFS(D36&lt;=-0.7,"Highly -ve",D36&lt;=-0.5,"Moderately -ve",D36&lt;=-0.25,"Weakly -ve",D36&lt;0.25,"No Corelation",D36&lt;0.5,"Weakly +ve",D36&lt;0.7,"Moderately +ve",D36&lt;=1,"Highly +ve")</f>
        <v>No Corelation</v>
      </c>
      <c r="E37" s="95" t="str" cm="1">
        <f t="array" ref="E37">_xlfn.IFS(E36&lt;=-0.7,"Highly -ve",E36&lt;=-0.5,"Moderately -ve",E36&lt;=-0.25,"Weakly -ve",E36&lt;0.25,"No Corelation",E36&lt;0.5,"Weakly +ve",E36&lt;0.7,"Moderately +ve",E36&lt;=1,"Highly +ve")</f>
        <v>Weakly -ve</v>
      </c>
      <c r="F37" s="92" t="str" cm="1">
        <f t="array" ref="F37">_xlfn.IFS(F36&lt;=-0.7,"Highly -ve",F36&lt;=-0.5,"Moderately -ve",F36&lt;=-0.25,"Weakly -ve",F36&lt;0.25,"No Corelation",F36&lt;0.5,"Weakly +ve",F36&lt;0.7,"Moderately +ve",F36&lt;=1,"Highly +ve")</f>
        <v>Highly -ve</v>
      </c>
      <c r="G37" s="95" t="str" cm="1">
        <f t="array" ref="G37">_xlfn.IFS(G36&lt;=-0.7,"Highly -ve",G36&lt;=-0.5,"Moderately -ve",G36&lt;=-0.25,"Weakly -ve",G36&lt;0.25,"No Corelation",G36&lt;0.5,"Weakly +ve",G36&lt;0.7,"Moderately +ve",G36&lt;=1,"Highly +ve")</f>
        <v>Weakly -ve</v>
      </c>
      <c r="H37" s="94" t="str" cm="1">
        <f t="array" ref="H37">_xlfn.IFS(H36&lt;=-0.7,"Highly -ve",H36&lt;=-0.5,"Moderately -ve",H36&lt;=-0.25,"Weakly -ve",H36&lt;0.25,"No Corelation",H36&lt;0.5,"Weakly +ve",H36&lt;0.7,"Moderately +ve",H36&lt;=1,"Highly +ve")</f>
        <v>Moderately -ve</v>
      </c>
      <c r="I37" s="96" t="str" cm="1">
        <f t="array" ref="I37">_xlfn.IFS(I36&lt;=-0.7,"Highly -ve",I36&lt;=-0.5,"Moderately -ve",I36&lt;=-0.25,"Weakly -ve",I36&lt;0.25,"No Corelation",I36&lt;0.5,"Weakly +ve",I36&lt;0.7,"Moderately +ve",I36&lt;=1,"Highly +ve")</f>
        <v>No Corelation</v>
      </c>
      <c r="J37" s="94" t="str" cm="1">
        <f t="array" ref="J37">_xlfn.IFS(J36&lt;=-0.7,"Highly -ve",J36&lt;=-0.5,"Moderately -ve",J36&lt;=-0.25,"Weakly -ve",J36&lt;0.25,"No Corelation",J36&lt;0.5,"Weakly +ve",J36&lt;0.7,"Moderately +ve",J36&lt;=1,"Highly +ve")</f>
        <v>Moderately -ve</v>
      </c>
      <c r="K37" s="95" t="str" cm="1">
        <f t="array" ref="K37">_xlfn.IFS(K36&lt;=-0.7,"Highly -ve",K36&lt;=-0.5,"Moderately -ve",K36&lt;=-0.25,"Weakly -ve",K36&lt;0.25,"No Corelation",K36&lt;0.5,"Weakly +ve",K36&lt;0.7,"Moderately +ve",K36&lt;=1,"Highly +ve")</f>
        <v>Weakly -ve</v>
      </c>
      <c r="L37" s="94" t="str" cm="1">
        <f t="array" ref="L37">_xlfn.IFS(L36&lt;=-0.7,"Highly -ve",L36&lt;=-0.5,"Moderately -ve",L36&lt;=-0.25,"Weakly -ve",L36&lt;0.25,"No Corelation",L36&lt;0.5,"Weakly +ve",L36&lt;0.7,"Moderately +ve",L36&lt;=1,"Highly +ve")</f>
        <v>Moderately -ve</v>
      </c>
      <c r="M37" s="94" t="str" cm="1">
        <f t="array" ref="M37">_xlfn.IFS(M36&lt;=-0.7,"Highly -ve",M36&lt;=-0.5,"Moderately -ve",M36&lt;=-0.25,"Weakly -ve",M36&lt;0.25,"No Corelation",M36&lt;0.5,"Weakly +ve",M36&lt;0.7,"Moderately +ve",M36&lt;=1,"Highly +ve")</f>
        <v>Moderately -ve</v>
      </c>
      <c r="N37" s="92" t="str" cm="1">
        <f t="array" ref="N37">_xlfn.IFS(N36&lt;=-0.7,"Highly -ve",N36&lt;=-0.5,"Moderately -ve",N36&lt;=-0.25,"Weakly -ve",N36&lt;0.25,"No Corelation",N36&lt;0.5,"Weakly +ve",N36&lt;0.7,"Moderately +ve",N36&lt;=1,"Highly +ve")</f>
        <v>Highly -ve</v>
      </c>
      <c r="O37" s="95" t="str" cm="1">
        <f t="array" ref="O37">_xlfn.IFS(O36&lt;=-0.7,"Highly -ve",O36&lt;=-0.5,"Moderately -ve",O36&lt;=-0.25,"Weakly -ve",O36&lt;0.25,"No Corelation",O36&lt;0.5,"Weakly +ve",O36&lt;0.7,"Moderately +ve",O36&lt;=1,"Highly +ve")</f>
        <v>Weakly -ve</v>
      </c>
      <c r="P37" s="94" t="str" cm="1">
        <f t="array" ref="P37">_xlfn.IFS(P36&lt;=-0.7,"Highly -ve",P36&lt;=-0.5,"Moderately -ve",P36&lt;=-0.25,"Weakly -ve",P36&lt;0.25,"No Corelation",P36&lt;0.5,"Weakly +ve",P36&lt;0.7,"Moderately +ve",P36&lt;=1,"Highly +ve")</f>
        <v>Moderately -ve</v>
      </c>
      <c r="Q37" s="95" t="str" cm="1">
        <f t="array" ref="Q37">_xlfn.IFS(Q36&lt;=-0.7,"Highly -ve",Q36&lt;=-0.5,"Moderately -ve",Q36&lt;=-0.25,"Weakly -ve",Q36&lt;0.25,"No Corelation",Q36&lt;0.5,"Weakly +ve",Q36&lt;0.7,"Moderately +ve",Q36&lt;=1,"Highly +ve")</f>
        <v>Moderately -ve</v>
      </c>
      <c r="R37" s="95" t="str" cm="1">
        <f t="array" ref="R37">_xlfn.IFS(R36&lt;=-0.7,"Highly -ve",R36&lt;=-0.5,"Moderately -ve",R36&lt;=-0.25,"Weakly -ve",R36&lt;0.25,"No Corelation",R36&lt;0.5,"Weakly +ve",R36&lt;0.7,"Moderately +ve",R36&lt;=1,"Highly +ve")</f>
        <v>Moderately -ve</v>
      </c>
      <c r="S37" s="95" t="str" cm="1">
        <f t="array" ref="S37">_xlfn.IFS(S36&lt;=-0.7,"Highly -ve",S36&lt;=-0.5,"Moderately -ve",S36&lt;=-0.25,"Weakly -ve",S36&lt;0.25,"No Corelation",S36&lt;0.5,"Weakly +ve",S36&lt;0.7,"Moderately +ve",S36&lt;=1,"Highly +ve")</f>
        <v>Moderately -ve</v>
      </c>
      <c r="T37" s="95" t="str" cm="1">
        <f t="array" ref="T37">_xlfn.IFS(T36&lt;=-0.7,"Highly -ve",T36&lt;=-0.5,"Moderately -ve",T36&lt;=-0.25,"Weakly -ve",T36&lt;0.25,"No Corelation",T36&lt;0.5,"Weakly +ve",T36&lt;0.7,"Moderately +ve",T36&lt;=1,"Highly +ve")</f>
        <v>Moderately -ve</v>
      </c>
      <c r="U37" s="95" t="str" cm="1">
        <f t="array" ref="U37">_xlfn.IFS(U36&lt;=-0.7,"Highly -ve",U36&lt;=-0.5,"Moderately -ve",U36&lt;=-0.25,"Weakly -ve",U36&lt;0.25,"No Corelation",U36&lt;0.5,"Weakly +ve",U36&lt;0.7,"Moderately +ve",U36&lt;=1,"Highly +ve")</f>
        <v>Moderately -ve</v>
      </c>
      <c r="V37" s="95" t="str" cm="1">
        <f t="array" ref="V37">_xlfn.IFS(V36&lt;=-0.7,"Highly -ve",V36&lt;=-0.5,"Moderately -ve",V36&lt;=-0.25,"Weakly -ve",V36&lt;0.25,"No Corelation",V36&lt;0.5,"Weakly +ve",V36&lt;0.7,"Moderately +ve",V36&lt;=1,"Highly +ve")</f>
        <v>Moderately -ve</v>
      </c>
      <c r="W37" s="92" t="str" cm="1">
        <f t="array" ref="W37">_xlfn.IFS(W36&lt;=-0.7,"Highly -ve",W36&lt;=-0.5,"Moderately -ve",W36&lt;=-0.25,"Weakly -ve",W36&lt;0.25,"No Corelation",W36&lt;0.5,"Weakly +ve",W36&lt;0.7,"Moderately +ve",W36&lt;=1,"Highly +ve")</f>
        <v>Highly -ve</v>
      </c>
      <c r="X37" s="92" t="str" cm="1">
        <f t="array" ref="X37">_xlfn.IFS(X36&lt;=-0.7,"Highly -ve",X36&lt;=-0.5,"Moderately -ve",X36&lt;=-0.25,"Weakly -ve",X36&lt;0.25,"No Corelation",X36&lt;0.5,"Weakly +ve",X36&lt;0.7,"Moderately +ve",X36&lt;=1,"Highly +ve")</f>
        <v>Highly -ve</v>
      </c>
      <c r="Y37" s="94" t="str" cm="1">
        <f t="array" ref="Y37">_xlfn.IFS(Y36&lt;=-0.7,"Highly -ve",Y36&lt;=-0.5,"Moderately -ve",Y36&lt;=-0.25,"Weakly -ve",Y36&lt;0.25,"No Corelation",Y36&lt;0.5,"Weakly +ve",Y36&lt;0.7,"Moderately +ve",Y36&lt;=1,"Highly +ve")</f>
        <v>Moderately -ve</v>
      </c>
      <c r="Z37" s="94" t="str" cm="1">
        <f t="array" ref="Z37">_xlfn.IFS(Z36&lt;=-0.7,"Highly -ve",Z36&lt;=-0.5,"Moderately -ve",Z36&lt;=-0.25,"Weakly -ve",Z36&lt;0.25,"No Corelation",Z36&lt;0.5,"Weakly +ve",Z36&lt;0.7,"Moderately +ve",Z36&lt;=1,"Highly +ve")</f>
        <v>Moderately -ve</v>
      </c>
      <c r="AA37" s="94" t="str" cm="1">
        <f t="array" ref="AA37">_xlfn.IFS(AA36&lt;=-0.7,"Highly -ve",AA36&lt;=-0.5,"Moderately -ve",AA36&lt;=-0.25,"Weakly -ve",AA36&lt;0.25,"No Corelation",AA36&lt;0.5,"Weakly +ve",AA36&lt;0.7,"Moderately +ve",AA36&lt;=1,"Highly +ve")</f>
        <v>Moderately -ve</v>
      </c>
      <c r="AB37" s="94" t="str" cm="1">
        <f t="array" ref="AB37">_xlfn.IFS(AB36&lt;=-0.7,"Highly -ve",AB36&lt;=-0.5,"Moderately -ve",AB36&lt;=-0.25,"Weakly -ve",AB36&lt;0.25,"No Corelation",AB36&lt;0.5,"Weakly +ve",AB36&lt;0.7,"Moderately +ve",AB36&lt;=1,"Highly +ve")</f>
        <v>Moderately -ve</v>
      </c>
    </row>
    <row r="38" spans="1:28" x14ac:dyDescent="0.3">
      <c r="A38" s="91"/>
    </row>
    <row r="40" spans="1:28" x14ac:dyDescent="0.3">
      <c r="A40" s="90" t="s">
        <v>1262</v>
      </c>
      <c r="B40" s="90" t="s">
        <v>1263</v>
      </c>
    </row>
    <row r="41" spans="1:28" x14ac:dyDescent="0.3">
      <c r="A41" s="14" t="s">
        <v>3</v>
      </c>
      <c r="B41" s="14">
        <v>-0.38726974150751897</v>
      </c>
      <c r="AB41" s="93"/>
    </row>
    <row r="42" spans="1:28" x14ac:dyDescent="0.3">
      <c r="A42" s="14" t="s">
        <v>4</v>
      </c>
      <c r="B42" s="14">
        <v>-0.76915238954685183</v>
      </c>
    </row>
    <row r="43" spans="1:28" x14ac:dyDescent="0.3">
      <c r="A43" s="14" t="s">
        <v>5</v>
      </c>
      <c r="B43" s="14">
        <v>0.19017913745339574</v>
      </c>
      <c r="P43" s="93"/>
    </row>
    <row r="44" spans="1:28" x14ac:dyDescent="0.3">
      <c r="A44" s="14" t="s">
        <v>6</v>
      </c>
      <c r="B44" s="14">
        <v>-0.49221332074100427</v>
      </c>
    </row>
    <row r="45" spans="1:28" x14ac:dyDescent="0.3">
      <c r="A45" s="14" t="s">
        <v>7</v>
      </c>
      <c r="B45" s="14">
        <v>-0.78723251705822894</v>
      </c>
    </row>
    <row r="46" spans="1:28" x14ac:dyDescent="0.3">
      <c r="A46" s="14" t="s">
        <v>8</v>
      </c>
      <c r="B46" s="14">
        <v>-0.37997953627497594</v>
      </c>
    </row>
    <row r="47" spans="1:28" x14ac:dyDescent="0.3">
      <c r="A47" s="14" t="s">
        <v>9</v>
      </c>
      <c r="B47" s="14">
        <v>-0.54767536877779799</v>
      </c>
    </row>
    <row r="48" spans="1:28" x14ac:dyDescent="0.3">
      <c r="A48" s="14" t="s">
        <v>10</v>
      </c>
      <c r="B48" s="14">
        <v>-0.18495698130296861</v>
      </c>
    </row>
    <row r="49" spans="1:6" x14ac:dyDescent="0.3">
      <c r="A49" s="14" t="s">
        <v>11</v>
      </c>
      <c r="B49" s="14">
        <v>-0.54090501707640581</v>
      </c>
    </row>
    <row r="50" spans="1:6" x14ac:dyDescent="0.3">
      <c r="A50" s="14" t="s">
        <v>12</v>
      </c>
      <c r="B50" s="14">
        <v>-0.49869878212396856</v>
      </c>
    </row>
    <row r="51" spans="1:6" x14ac:dyDescent="0.3">
      <c r="A51" s="14" t="s">
        <v>13</v>
      </c>
      <c r="B51" s="14">
        <v>-0.64413179470021997</v>
      </c>
    </row>
    <row r="52" spans="1:6" x14ac:dyDescent="0.3">
      <c r="A52" s="14" t="s">
        <v>14</v>
      </c>
      <c r="B52" s="14">
        <v>-0.60356879268185459</v>
      </c>
    </row>
    <row r="53" spans="1:6" x14ac:dyDescent="0.3">
      <c r="A53" s="14" t="s">
        <v>15</v>
      </c>
      <c r="B53" s="14">
        <v>-0.72127727651796336</v>
      </c>
    </row>
    <row r="54" spans="1:6" x14ac:dyDescent="0.3">
      <c r="A54" s="14" t="s">
        <v>16</v>
      </c>
      <c r="B54" s="14">
        <v>-0.45651568623498878</v>
      </c>
    </row>
    <row r="55" spans="1:6" x14ac:dyDescent="0.3">
      <c r="A55" s="14" t="s">
        <v>17</v>
      </c>
      <c r="B55" s="14">
        <v>-0.64009694060134303</v>
      </c>
    </row>
    <row r="56" spans="1:6" x14ac:dyDescent="0.3">
      <c r="A56" s="14" t="s">
        <v>18</v>
      </c>
      <c r="B56" s="14">
        <v>-0.67462304211594426</v>
      </c>
    </row>
    <row r="57" spans="1:6" x14ac:dyDescent="0.3">
      <c r="A57" s="14" t="s">
        <v>19</v>
      </c>
      <c r="B57" s="14">
        <v>-0.64578774306674436</v>
      </c>
      <c r="E57" s="17" t="s">
        <v>1274</v>
      </c>
    </row>
    <row r="58" spans="1:6" x14ac:dyDescent="0.3">
      <c r="A58" s="14" t="s">
        <v>20</v>
      </c>
      <c r="B58" s="14">
        <v>-0.55714015808232076</v>
      </c>
      <c r="E58" s="17" t="s">
        <v>1263</v>
      </c>
      <c r="F58" t="s">
        <v>1173</v>
      </c>
    </row>
    <row r="59" spans="1:6" x14ac:dyDescent="0.3">
      <c r="A59" s="14" t="s">
        <v>21</v>
      </c>
      <c r="B59" s="14">
        <v>-0.67695491646517936</v>
      </c>
      <c r="E59" t="s">
        <v>1275</v>
      </c>
      <c r="F59" s="1">
        <v>3</v>
      </c>
    </row>
    <row r="60" spans="1:6" x14ac:dyDescent="0.3">
      <c r="A60" s="14" t="s">
        <v>22</v>
      </c>
      <c r="B60" s="14">
        <v>-0.62361771931608667</v>
      </c>
      <c r="E60" t="s">
        <v>1276</v>
      </c>
      <c r="F60" s="1">
        <v>17</v>
      </c>
    </row>
    <row r="61" spans="1:6" x14ac:dyDescent="0.3">
      <c r="A61" s="14" t="s">
        <v>23</v>
      </c>
      <c r="B61" s="14">
        <v>-0.57026757503469949</v>
      </c>
      <c r="E61" t="s">
        <v>1277</v>
      </c>
      <c r="F61" s="1">
        <v>5</v>
      </c>
    </row>
    <row r="62" spans="1:6" x14ac:dyDescent="0.3">
      <c r="A62" s="14" t="s">
        <v>24</v>
      </c>
      <c r="B62" s="14">
        <v>-0.77236361781316221</v>
      </c>
      <c r="E62" t="s">
        <v>1278</v>
      </c>
      <c r="F62" s="1">
        <v>1</v>
      </c>
    </row>
    <row r="63" spans="1:6" x14ac:dyDescent="0.3">
      <c r="A63" s="14" t="s">
        <v>25</v>
      </c>
      <c r="B63" s="14">
        <v>-0.70070748126307636</v>
      </c>
      <c r="E63" t="s">
        <v>1279</v>
      </c>
      <c r="F63" s="1">
        <v>1</v>
      </c>
    </row>
    <row r="64" spans="1:6" x14ac:dyDescent="0.3">
      <c r="A64" s="14" t="s">
        <v>26</v>
      </c>
      <c r="B64" s="14">
        <v>-0.58766896900798138</v>
      </c>
      <c r="E64" t="s">
        <v>1172</v>
      </c>
      <c r="F64" s="1">
        <v>27</v>
      </c>
    </row>
    <row r="65" spans="1:2" x14ac:dyDescent="0.3">
      <c r="A65" s="14" t="s">
        <v>27</v>
      </c>
      <c r="B65" s="14">
        <v>-0.54082305310575807</v>
      </c>
    </row>
    <row r="66" spans="1:2" x14ac:dyDescent="0.3">
      <c r="A66" s="14" t="s">
        <v>28</v>
      </c>
      <c r="B66" s="14">
        <v>-0.65184165786389936</v>
      </c>
    </row>
    <row r="67" spans="1:2" x14ac:dyDescent="0.3">
      <c r="A67" s="14" t="s">
        <v>29</v>
      </c>
      <c r="B67" s="14">
        <v>-0.68716247889919146</v>
      </c>
    </row>
  </sheetData>
  <mergeCells count="4">
    <mergeCell ref="A1:V1"/>
    <mergeCell ref="A2:V2"/>
    <mergeCell ref="A3:V3"/>
    <mergeCell ref="A4:V5"/>
  </mergeCells>
  <conditionalFormatting sqref="B41:B67">
    <cfRule type="colorScale" priority="5">
      <colorScale>
        <cfvo type="min"/>
        <cfvo type="percentile" val="50"/>
        <cfvo type="max"/>
        <color rgb="FFF8696B"/>
        <color rgb="FFFFEB84"/>
        <color rgb="FF63BE7B"/>
      </colorScale>
    </cfRule>
  </conditionalFormatting>
  <conditionalFormatting sqref="B36:AB36">
    <cfRule type="colorScale" priority="3">
      <colorScale>
        <cfvo type="min"/>
        <cfvo type="max"/>
        <color rgb="FFFFEF9C"/>
        <color rgb="FF63BE7B"/>
      </colorScale>
    </cfRule>
  </conditionalFormatting>
  <conditionalFormatting sqref="B37:AB37">
    <cfRule type="colorScale" priority="1">
      <colorScale>
        <cfvo type="min"/>
        <cfvo type="percentile" val="50"/>
        <cfvo type="max"/>
        <color rgb="FFF8696B"/>
        <color rgb="FFFCFCFF"/>
        <color rgb="FF5A8AC6"/>
      </colorScale>
    </cfRule>
    <cfRule type="dataBar" priority="2">
      <dataBar>
        <cfvo type="min"/>
        <cfvo type="max"/>
        <color rgb="FF63C384"/>
      </dataBar>
      <extLst>
        <ext xmlns:x14="http://schemas.microsoft.com/office/spreadsheetml/2009/9/main" uri="{B025F937-C7B1-47D3-B67F-A62EFF666E3E}">
          <x14:id>{D490A7C4-8670-4552-A429-BD580E1537EF}</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dataBar" id="{D490A7C4-8670-4552-A429-BD580E1537EF}">
            <x14:dataBar minLength="0" maxLength="100" gradient="0">
              <x14:cfvo type="autoMin"/>
              <x14:cfvo type="autoMax"/>
              <x14:negativeFillColor rgb="FFFF0000"/>
              <x14:axisColor rgb="FF000000"/>
            </x14:dataBar>
          </x14:cfRule>
          <xm:sqref>B37:AB37</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FD38-D259-40DD-96D4-117C460AFB06}">
  <dimension ref="A2:AK378"/>
  <sheetViews>
    <sheetView workbookViewId="0">
      <selection activeCell="D4" sqref="D4"/>
    </sheetView>
  </sheetViews>
  <sheetFormatPr defaultRowHeight="14.4" x14ac:dyDescent="0.3"/>
  <cols>
    <col min="4" max="4" width="20.44140625" bestFit="1" customWidth="1"/>
    <col min="5" max="5" width="9.77734375" bestFit="1" customWidth="1"/>
    <col min="6" max="6" width="5.21875" bestFit="1" customWidth="1"/>
    <col min="10" max="10" width="17.88671875" bestFit="1" customWidth="1"/>
  </cols>
  <sheetData>
    <row r="2" spans="1:37" ht="14.4" customHeight="1" x14ac:dyDescent="0.3">
      <c r="J2" s="20" t="s">
        <v>1188</v>
      </c>
      <c r="K2">
        <f>COUNTIFS(K7:K378,"-")</f>
        <v>0</v>
      </c>
      <c r="L2">
        <f t="shared" ref="L2:AK2" si="0">COUNTIFS(L7:L378,"-")</f>
        <v>0</v>
      </c>
      <c r="M2">
        <f t="shared" si="0"/>
        <v>0</v>
      </c>
      <c r="N2">
        <f t="shared" si="0"/>
        <v>0</v>
      </c>
      <c r="O2">
        <f t="shared" si="0"/>
        <v>0</v>
      </c>
      <c r="P2">
        <f t="shared" si="0"/>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4</v>
      </c>
      <c r="AC2">
        <f t="shared" si="0"/>
        <v>0</v>
      </c>
      <c r="AD2">
        <f t="shared" si="0"/>
        <v>0</v>
      </c>
      <c r="AE2">
        <f t="shared" si="0"/>
        <v>0</v>
      </c>
      <c r="AF2">
        <f t="shared" si="0"/>
        <v>0</v>
      </c>
      <c r="AG2">
        <f t="shared" si="0"/>
        <v>0</v>
      </c>
      <c r="AH2">
        <f t="shared" si="0"/>
        <v>0</v>
      </c>
      <c r="AI2">
        <f t="shared" si="0"/>
        <v>0</v>
      </c>
      <c r="AJ2">
        <f t="shared" si="0"/>
        <v>0</v>
      </c>
      <c r="AK2">
        <f t="shared" si="0"/>
        <v>0</v>
      </c>
    </row>
    <row r="3" spans="1:37" x14ac:dyDescent="0.3">
      <c r="A3" s="11"/>
      <c r="B3" s="11"/>
      <c r="J3" s="20" t="s">
        <v>1187</v>
      </c>
      <c r="K3">
        <f>COUNTIFS(K7:K378,"NA")</f>
        <v>3</v>
      </c>
      <c r="L3">
        <f t="shared" ref="L3:AK3" si="1">COUNTIFS(L7:L378,"NA")</f>
        <v>6</v>
      </c>
      <c r="M3">
        <f t="shared" si="1"/>
        <v>3</v>
      </c>
      <c r="N3">
        <f t="shared" si="1"/>
        <v>3</v>
      </c>
      <c r="O3">
        <f t="shared" si="1"/>
        <v>3</v>
      </c>
      <c r="P3">
        <f t="shared" si="1"/>
        <v>3</v>
      </c>
      <c r="Q3">
        <f t="shared" si="1"/>
        <v>3</v>
      </c>
      <c r="R3">
        <f t="shared" si="1"/>
        <v>3</v>
      </c>
      <c r="S3">
        <f t="shared" si="1"/>
        <v>3</v>
      </c>
      <c r="T3">
        <f t="shared" si="1"/>
        <v>3</v>
      </c>
      <c r="U3">
        <f t="shared" si="1"/>
        <v>3</v>
      </c>
      <c r="V3">
        <f t="shared" si="1"/>
        <v>6</v>
      </c>
      <c r="W3">
        <f t="shared" si="1"/>
        <v>3</v>
      </c>
      <c r="X3">
        <f t="shared" si="1"/>
        <v>6</v>
      </c>
      <c r="Y3">
        <f t="shared" si="1"/>
        <v>6</v>
      </c>
      <c r="Z3">
        <f t="shared" si="1"/>
        <v>6</v>
      </c>
      <c r="AA3">
        <f t="shared" si="1"/>
        <v>6</v>
      </c>
      <c r="AB3">
        <f t="shared" si="1"/>
        <v>122</v>
      </c>
      <c r="AC3">
        <f t="shared" si="1"/>
        <v>3</v>
      </c>
      <c r="AD3">
        <f t="shared" si="1"/>
        <v>6</v>
      </c>
      <c r="AE3">
        <f t="shared" si="1"/>
        <v>3</v>
      </c>
      <c r="AF3">
        <f t="shared" si="1"/>
        <v>6</v>
      </c>
      <c r="AG3">
        <f t="shared" si="1"/>
        <v>6</v>
      </c>
      <c r="AH3">
        <f t="shared" si="1"/>
        <v>6</v>
      </c>
      <c r="AI3">
        <f t="shared" si="1"/>
        <v>6</v>
      </c>
      <c r="AJ3">
        <f t="shared" si="1"/>
        <v>6</v>
      </c>
      <c r="AK3">
        <f t="shared" si="1"/>
        <v>6</v>
      </c>
    </row>
    <row r="4" spans="1:37" x14ac:dyDescent="0.3">
      <c r="A4" s="12" t="s">
        <v>1171</v>
      </c>
      <c r="B4" s="12"/>
      <c r="D4" t="s">
        <v>1197</v>
      </c>
      <c r="J4" s="20" t="s">
        <v>1185</v>
      </c>
      <c r="K4">
        <f>COUNTBLANK(K7:K378)</f>
        <v>0</v>
      </c>
      <c r="L4">
        <f t="shared" ref="L4:AK4" si="2">COUNTBLANK(L7:L378)</f>
        <v>0</v>
      </c>
      <c r="M4">
        <f t="shared" si="2"/>
        <v>0</v>
      </c>
      <c r="N4">
        <f t="shared" si="2"/>
        <v>0</v>
      </c>
      <c r="O4">
        <f t="shared" si="2"/>
        <v>0</v>
      </c>
      <c r="P4">
        <f t="shared" si="2"/>
        <v>0</v>
      </c>
      <c r="Q4">
        <f t="shared" si="2"/>
        <v>0</v>
      </c>
      <c r="R4">
        <f t="shared" si="2"/>
        <v>0</v>
      </c>
      <c r="S4">
        <f t="shared" si="2"/>
        <v>0</v>
      </c>
      <c r="T4">
        <f t="shared" si="2"/>
        <v>0</v>
      </c>
      <c r="U4">
        <f t="shared" si="2"/>
        <v>0</v>
      </c>
      <c r="V4">
        <f t="shared" si="2"/>
        <v>0</v>
      </c>
      <c r="W4">
        <f t="shared" si="2"/>
        <v>0</v>
      </c>
      <c r="X4">
        <f t="shared" si="2"/>
        <v>0</v>
      </c>
      <c r="Y4">
        <f t="shared" si="2"/>
        <v>0</v>
      </c>
      <c r="Z4">
        <f t="shared" si="2"/>
        <v>0</v>
      </c>
      <c r="AA4">
        <f t="shared" si="2"/>
        <v>0</v>
      </c>
      <c r="AB4">
        <f t="shared" si="2"/>
        <v>0</v>
      </c>
      <c r="AC4">
        <f t="shared" si="2"/>
        <v>0</v>
      </c>
      <c r="AD4">
        <f t="shared" si="2"/>
        <v>0</v>
      </c>
      <c r="AE4">
        <f t="shared" si="2"/>
        <v>0</v>
      </c>
      <c r="AF4">
        <f t="shared" si="2"/>
        <v>0</v>
      </c>
      <c r="AG4">
        <f t="shared" si="2"/>
        <v>0</v>
      </c>
      <c r="AH4">
        <f t="shared" si="2"/>
        <v>0</v>
      </c>
      <c r="AI4">
        <f t="shared" si="2"/>
        <v>0</v>
      </c>
      <c r="AJ4">
        <f t="shared" si="2"/>
        <v>0</v>
      </c>
      <c r="AK4">
        <f t="shared" si="2"/>
        <v>0</v>
      </c>
    </row>
    <row r="5" spans="1:37" x14ac:dyDescent="0.3">
      <c r="B5" s="2" t="s">
        <v>1</v>
      </c>
      <c r="D5" s="17" t="s">
        <v>1174</v>
      </c>
      <c r="J5" s="20" t="s">
        <v>1186</v>
      </c>
      <c r="K5">
        <f t="array" ref="K5">COUNTA(K7:K378)</f>
        <v>372</v>
      </c>
      <c r="L5">
        <f t="array" ref="L5">COUNTA(L7:L378)</f>
        <v>372</v>
      </c>
      <c r="M5">
        <f t="array" ref="M5">COUNTA(M7:M378)</f>
        <v>372</v>
      </c>
      <c r="N5">
        <f t="array" ref="N5">COUNTA(N7:N378)</f>
        <v>372</v>
      </c>
      <c r="O5">
        <f t="array" ref="O5">COUNTA(O7:O378)</f>
        <v>372</v>
      </c>
      <c r="P5">
        <f t="array" ref="P5">COUNTA(P7:P378)</f>
        <v>372</v>
      </c>
      <c r="Q5">
        <f t="array" ref="Q5">COUNTA(Q7:Q378)</f>
        <v>372</v>
      </c>
      <c r="R5">
        <f t="array" ref="R5">COUNTA(R7:R378)</f>
        <v>372</v>
      </c>
      <c r="S5">
        <f t="array" ref="S5">COUNTA(S7:S378)</f>
        <v>372</v>
      </c>
      <c r="T5">
        <f t="array" ref="T5">COUNTA(T7:T378)</f>
        <v>372</v>
      </c>
      <c r="U5">
        <f t="array" ref="U5">COUNTA(U7:U378)</f>
        <v>372</v>
      </c>
      <c r="V5">
        <f t="array" ref="V5">COUNTA(V7:V378)</f>
        <v>372</v>
      </c>
      <c r="W5">
        <f t="array" ref="W5">COUNTA(W7:W378)</f>
        <v>372</v>
      </c>
      <c r="X5">
        <f t="array" ref="X5">COUNTA(X7:X378)</f>
        <v>372</v>
      </c>
      <c r="Y5">
        <f t="array" ref="Y5">COUNTA(Y7:Y378)</f>
        <v>372</v>
      </c>
      <c r="Z5">
        <f t="array" ref="Z5">COUNTA(Z7:Z378)</f>
        <v>372</v>
      </c>
      <c r="AA5">
        <f t="array" ref="AA5">COUNTA(AA7:AA378)</f>
        <v>372</v>
      </c>
      <c r="AB5">
        <f t="array" ref="AB5">COUNTA(AB7:AB378)</f>
        <v>372</v>
      </c>
      <c r="AC5">
        <f t="array" ref="AC5">COUNTA(AC7:AC378)</f>
        <v>372</v>
      </c>
      <c r="AD5">
        <f t="array" ref="AD5">COUNTA(AD7:AD378)</f>
        <v>372</v>
      </c>
      <c r="AE5">
        <f t="array" ref="AE5">COUNTA(AE7:AE378)</f>
        <v>372</v>
      </c>
      <c r="AF5">
        <f t="array" ref="AF5">COUNTA(AF7:AF378)</f>
        <v>372</v>
      </c>
      <c r="AG5">
        <f t="array" ref="AG5">COUNTA(AG7:AG378)</f>
        <v>372</v>
      </c>
      <c r="AH5">
        <f t="array" ref="AH5">COUNTA(AH7:AH378)</f>
        <v>372</v>
      </c>
      <c r="AI5">
        <f t="array" ref="AI5">COUNTA(AI7:AI378)</f>
        <v>372</v>
      </c>
      <c r="AJ5">
        <f t="array" ref="AJ5">COUNTA(AJ7:AJ378)</f>
        <v>372</v>
      </c>
      <c r="AK5">
        <f t="array" ref="AK5">COUNTA(AK7:AK378)</f>
        <v>372</v>
      </c>
    </row>
    <row r="6" spans="1:37" x14ac:dyDescent="0.3">
      <c r="B6" s="3">
        <v>2013</v>
      </c>
      <c r="D6" s="17" t="s">
        <v>1</v>
      </c>
      <c r="E6" s="17" t="s">
        <v>2</v>
      </c>
      <c r="F6" t="s">
        <v>1173</v>
      </c>
      <c r="H6" s="19" t="s">
        <v>0</v>
      </c>
      <c r="I6" s="19" t="s">
        <v>1</v>
      </c>
      <c r="J6" s="19" t="s">
        <v>2</v>
      </c>
      <c r="K6" s="19" t="s">
        <v>3</v>
      </c>
      <c r="L6" s="19" t="s">
        <v>4</v>
      </c>
      <c r="M6" s="19" t="s">
        <v>5</v>
      </c>
      <c r="N6" s="19" t="s">
        <v>6</v>
      </c>
      <c r="O6" s="19" t="s">
        <v>7</v>
      </c>
      <c r="P6" s="19" t="s">
        <v>8</v>
      </c>
      <c r="Q6" s="19" t="s">
        <v>9</v>
      </c>
      <c r="R6" s="19" t="s">
        <v>10</v>
      </c>
      <c r="S6" s="19" t="s">
        <v>11</v>
      </c>
      <c r="T6" s="19" t="s">
        <v>12</v>
      </c>
      <c r="U6" s="19" t="s">
        <v>13</v>
      </c>
      <c r="V6" s="19" t="s">
        <v>14</v>
      </c>
      <c r="W6" s="19" t="s">
        <v>15</v>
      </c>
      <c r="X6" s="19" t="s">
        <v>16</v>
      </c>
      <c r="Y6" s="19" t="s">
        <v>17</v>
      </c>
      <c r="Z6" s="19" t="s">
        <v>18</v>
      </c>
      <c r="AA6" s="19" t="s">
        <v>19</v>
      </c>
      <c r="AB6" s="19" t="s">
        <v>20</v>
      </c>
      <c r="AC6" s="19" t="s">
        <v>21</v>
      </c>
      <c r="AD6" s="19" t="s">
        <v>22</v>
      </c>
      <c r="AE6" s="19" t="s">
        <v>23</v>
      </c>
      <c r="AF6" s="19" t="s">
        <v>24</v>
      </c>
      <c r="AG6" s="19" t="s">
        <v>25</v>
      </c>
      <c r="AH6" s="19" t="s">
        <v>26</v>
      </c>
      <c r="AI6" s="19" t="s">
        <v>27</v>
      </c>
      <c r="AJ6" s="19" t="s">
        <v>28</v>
      </c>
      <c r="AK6" s="19" t="s">
        <v>29</v>
      </c>
    </row>
    <row r="7" spans="1:37" x14ac:dyDescent="0.3">
      <c r="B7" s="3">
        <v>2014</v>
      </c>
      <c r="D7">
        <v>2013</v>
      </c>
      <c r="E7" t="s">
        <v>31</v>
      </c>
      <c r="F7" s="1">
        <v>3</v>
      </c>
      <c r="H7" t="s">
        <v>30</v>
      </c>
      <c r="I7">
        <v>2013</v>
      </c>
      <c r="J7" t="s">
        <v>31</v>
      </c>
      <c r="K7" t="s">
        <v>32</v>
      </c>
      <c r="L7" t="s">
        <v>33</v>
      </c>
      <c r="M7" t="s">
        <v>34</v>
      </c>
      <c r="N7" t="s">
        <v>35</v>
      </c>
      <c r="O7" t="s">
        <v>36</v>
      </c>
      <c r="P7" t="s">
        <v>37</v>
      </c>
      <c r="Q7" t="s">
        <v>38</v>
      </c>
      <c r="R7" t="s">
        <v>36</v>
      </c>
      <c r="S7" t="s">
        <v>39</v>
      </c>
      <c r="T7" t="s">
        <v>40</v>
      </c>
      <c r="U7" t="s">
        <v>41</v>
      </c>
      <c r="V7" t="s">
        <v>42</v>
      </c>
      <c r="W7" t="s">
        <v>43</v>
      </c>
      <c r="X7" t="s">
        <v>44</v>
      </c>
      <c r="Y7" t="s">
        <v>45</v>
      </c>
      <c r="Z7" t="s">
        <v>46</v>
      </c>
      <c r="AA7" t="s">
        <v>47</v>
      </c>
      <c r="AB7" t="s">
        <v>48</v>
      </c>
      <c r="AC7" t="s">
        <v>43</v>
      </c>
      <c r="AD7" t="s">
        <v>41</v>
      </c>
      <c r="AE7" t="s">
        <v>49</v>
      </c>
      <c r="AF7" t="s">
        <v>50</v>
      </c>
      <c r="AG7" t="s">
        <v>51</v>
      </c>
      <c r="AH7" t="s">
        <v>52</v>
      </c>
      <c r="AI7" t="s">
        <v>53</v>
      </c>
      <c r="AJ7" t="s">
        <v>49</v>
      </c>
      <c r="AK7" t="s">
        <v>44</v>
      </c>
    </row>
    <row r="8" spans="1:37" x14ac:dyDescent="0.3">
      <c r="B8" s="3">
        <v>2015</v>
      </c>
      <c r="E8" t="s">
        <v>85</v>
      </c>
      <c r="F8" s="1">
        <v>3</v>
      </c>
      <c r="H8" t="s">
        <v>54</v>
      </c>
      <c r="I8">
        <v>2013</v>
      </c>
      <c r="J8" t="s">
        <v>31</v>
      </c>
      <c r="K8" t="s">
        <v>55</v>
      </c>
      <c r="L8" t="s">
        <v>56</v>
      </c>
      <c r="M8" t="s">
        <v>57</v>
      </c>
      <c r="N8" t="s">
        <v>58</v>
      </c>
      <c r="O8" t="s">
        <v>51</v>
      </c>
      <c r="P8" t="s">
        <v>59</v>
      </c>
      <c r="Q8" t="s">
        <v>60</v>
      </c>
      <c r="R8" t="s">
        <v>46</v>
      </c>
      <c r="S8" t="s">
        <v>44</v>
      </c>
      <c r="T8" t="s">
        <v>61</v>
      </c>
      <c r="U8" t="s">
        <v>44</v>
      </c>
      <c r="V8" t="s">
        <v>62</v>
      </c>
      <c r="W8" t="s">
        <v>63</v>
      </c>
      <c r="X8" t="s">
        <v>64</v>
      </c>
      <c r="Y8" t="s">
        <v>63</v>
      </c>
      <c r="Z8" t="s">
        <v>65</v>
      </c>
      <c r="AA8" t="s">
        <v>46</v>
      </c>
      <c r="AB8" t="s">
        <v>66</v>
      </c>
      <c r="AC8" t="s">
        <v>67</v>
      </c>
      <c r="AD8" t="s">
        <v>41</v>
      </c>
      <c r="AE8" t="s">
        <v>68</v>
      </c>
      <c r="AF8" t="s">
        <v>69</v>
      </c>
      <c r="AG8" t="s">
        <v>60</v>
      </c>
      <c r="AH8" t="s">
        <v>70</v>
      </c>
      <c r="AI8" t="s">
        <v>71</v>
      </c>
      <c r="AJ8" t="s">
        <v>72</v>
      </c>
      <c r="AK8" t="s">
        <v>49</v>
      </c>
    </row>
    <row r="9" spans="1:37" x14ac:dyDescent="0.3">
      <c r="B9" s="3">
        <v>2016</v>
      </c>
      <c r="E9" t="s">
        <v>107</v>
      </c>
      <c r="F9" s="1">
        <v>3</v>
      </c>
      <c r="H9" t="s">
        <v>73</v>
      </c>
      <c r="I9">
        <v>2013</v>
      </c>
      <c r="J9" t="s">
        <v>31</v>
      </c>
      <c r="K9" t="s">
        <v>74</v>
      </c>
      <c r="L9" t="s">
        <v>75</v>
      </c>
      <c r="M9" t="s">
        <v>76</v>
      </c>
      <c r="N9" t="s">
        <v>77</v>
      </c>
      <c r="O9" t="s">
        <v>44</v>
      </c>
      <c r="P9" t="s">
        <v>69</v>
      </c>
      <c r="Q9" t="s">
        <v>78</v>
      </c>
      <c r="R9" t="s">
        <v>79</v>
      </c>
      <c r="S9" t="s">
        <v>80</v>
      </c>
      <c r="T9" t="s">
        <v>81</v>
      </c>
      <c r="U9" t="s">
        <v>35</v>
      </c>
      <c r="V9" t="s">
        <v>75</v>
      </c>
      <c r="W9" t="s">
        <v>82</v>
      </c>
      <c r="X9" t="s">
        <v>44</v>
      </c>
      <c r="Y9" t="s">
        <v>33</v>
      </c>
      <c r="Z9" t="s">
        <v>43</v>
      </c>
      <c r="AA9" t="s">
        <v>80</v>
      </c>
      <c r="AB9" t="s">
        <v>66</v>
      </c>
      <c r="AC9" t="s">
        <v>43</v>
      </c>
      <c r="AD9" t="s">
        <v>41</v>
      </c>
      <c r="AE9" t="s">
        <v>49</v>
      </c>
      <c r="AF9" t="s">
        <v>69</v>
      </c>
      <c r="AG9" t="s">
        <v>40</v>
      </c>
      <c r="AH9" t="s">
        <v>58</v>
      </c>
      <c r="AI9" t="s">
        <v>83</v>
      </c>
      <c r="AJ9" t="s">
        <v>37</v>
      </c>
      <c r="AK9" t="s">
        <v>84</v>
      </c>
    </row>
    <row r="10" spans="1:37" x14ac:dyDescent="0.3">
      <c r="B10" s="3">
        <v>2017</v>
      </c>
      <c r="E10" t="s">
        <v>123</v>
      </c>
      <c r="F10" s="1">
        <v>3</v>
      </c>
      <c r="H10" t="s">
        <v>30</v>
      </c>
      <c r="I10">
        <v>2013</v>
      </c>
      <c r="J10" t="s">
        <v>85</v>
      </c>
      <c r="K10" t="s">
        <v>86</v>
      </c>
      <c r="L10" t="s">
        <v>87</v>
      </c>
      <c r="M10" t="s">
        <v>88</v>
      </c>
      <c r="N10" t="s">
        <v>67</v>
      </c>
      <c r="O10" t="s">
        <v>42</v>
      </c>
      <c r="P10" t="s">
        <v>49</v>
      </c>
      <c r="Q10" t="s">
        <v>89</v>
      </c>
      <c r="R10" t="s">
        <v>63</v>
      </c>
      <c r="S10" t="s">
        <v>90</v>
      </c>
      <c r="T10" t="s">
        <v>40</v>
      </c>
      <c r="U10" t="s">
        <v>44</v>
      </c>
      <c r="V10" t="s">
        <v>91</v>
      </c>
      <c r="W10" t="s">
        <v>33</v>
      </c>
      <c r="X10" t="s">
        <v>82</v>
      </c>
      <c r="Y10" t="s">
        <v>92</v>
      </c>
      <c r="Z10" t="s">
        <v>33</v>
      </c>
      <c r="AA10" t="s">
        <v>93</v>
      </c>
      <c r="AB10" t="s">
        <v>48</v>
      </c>
      <c r="AC10" t="s">
        <v>80</v>
      </c>
      <c r="AD10" t="s">
        <v>64</v>
      </c>
      <c r="AE10" t="s">
        <v>77</v>
      </c>
      <c r="AF10" t="s">
        <v>37</v>
      </c>
      <c r="AG10" t="s">
        <v>49</v>
      </c>
      <c r="AH10" t="s">
        <v>68</v>
      </c>
      <c r="AI10" t="s">
        <v>84</v>
      </c>
      <c r="AJ10" t="s">
        <v>77</v>
      </c>
      <c r="AK10" t="s">
        <v>46</v>
      </c>
    </row>
    <row r="11" spans="1:37" x14ac:dyDescent="0.3">
      <c r="B11" s="3">
        <v>2018</v>
      </c>
      <c r="E11" t="s">
        <v>136</v>
      </c>
      <c r="F11" s="1">
        <v>3</v>
      </c>
      <c r="H11" t="s">
        <v>54</v>
      </c>
      <c r="I11">
        <v>2013</v>
      </c>
      <c r="J11" t="s">
        <v>85</v>
      </c>
      <c r="K11" t="s">
        <v>94</v>
      </c>
      <c r="L11" t="s">
        <v>94</v>
      </c>
      <c r="M11" t="s">
        <v>95</v>
      </c>
      <c r="N11" t="s">
        <v>49</v>
      </c>
      <c r="O11" t="s">
        <v>70</v>
      </c>
      <c r="P11" t="s">
        <v>40</v>
      </c>
      <c r="Q11" t="s">
        <v>35</v>
      </c>
      <c r="R11" t="s">
        <v>68</v>
      </c>
      <c r="S11" t="s">
        <v>52</v>
      </c>
      <c r="T11" t="s">
        <v>59</v>
      </c>
      <c r="U11" t="s">
        <v>79</v>
      </c>
      <c r="V11" t="s">
        <v>96</v>
      </c>
      <c r="W11" t="s">
        <v>97</v>
      </c>
      <c r="X11" t="s">
        <v>79</v>
      </c>
      <c r="Y11" t="s">
        <v>98</v>
      </c>
      <c r="Z11" t="s">
        <v>43</v>
      </c>
      <c r="AA11" t="s">
        <v>47</v>
      </c>
      <c r="AB11" t="s">
        <v>99</v>
      </c>
      <c r="AC11" t="s">
        <v>90</v>
      </c>
      <c r="AD11" t="s">
        <v>64</v>
      </c>
      <c r="AE11" t="s">
        <v>53</v>
      </c>
      <c r="AF11" t="s">
        <v>77</v>
      </c>
      <c r="AG11" t="s">
        <v>50</v>
      </c>
      <c r="AH11" t="s">
        <v>72</v>
      </c>
      <c r="AI11" t="s">
        <v>71</v>
      </c>
      <c r="AJ11" t="s">
        <v>71</v>
      </c>
      <c r="AK11" t="s">
        <v>53</v>
      </c>
    </row>
    <row r="12" spans="1:37" x14ac:dyDescent="0.3">
      <c r="B12" s="3">
        <v>2019</v>
      </c>
      <c r="E12" t="s">
        <v>146</v>
      </c>
      <c r="F12" s="1">
        <v>3</v>
      </c>
      <c r="H12" t="s">
        <v>73</v>
      </c>
      <c r="I12">
        <v>2013</v>
      </c>
      <c r="J12" t="s">
        <v>85</v>
      </c>
      <c r="K12" t="s">
        <v>100</v>
      </c>
      <c r="L12" t="s">
        <v>88</v>
      </c>
      <c r="M12" t="s">
        <v>101</v>
      </c>
      <c r="N12" t="s">
        <v>35</v>
      </c>
      <c r="O12" t="s">
        <v>43</v>
      </c>
      <c r="P12" t="s">
        <v>58</v>
      </c>
      <c r="Q12" t="s">
        <v>69</v>
      </c>
      <c r="R12" t="s">
        <v>102</v>
      </c>
      <c r="S12" t="s">
        <v>44</v>
      </c>
      <c r="T12" t="s">
        <v>103</v>
      </c>
      <c r="U12" t="s">
        <v>43</v>
      </c>
      <c r="V12" t="s">
        <v>104</v>
      </c>
      <c r="W12" t="s">
        <v>98</v>
      </c>
      <c r="X12" t="s">
        <v>90</v>
      </c>
      <c r="Y12" t="s">
        <v>105</v>
      </c>
      <c r="Z12" t="s">
        <v>79</v>
      </c>
      <c r="AA12" t="s">
        <v>39</v>
      </c>
      <c r="AB12" t="s">
        <v>99</v>
      </c>
      <c r="AC12" t="s">
        <v>79</v>
      </c>
      <c r="AD12" t="s">
        <v>64</v>
      </c>
      <c r="AE12" t="s">
        <v>83</v>
      </c>
      <c r="AF12" t="s">
        <v>106</v>
      </c>
      <c r="AG12" t="s">
        <v>58</v>
      </c>
      <c r="AH12" t="s">
        <v>37</v>
      </c>
      <c r="AI12" t="s">
        <v>83</v>
      </c>
      <c r="AJ12" t="s">
        <v>77</v>
      </c>
      <c r="AK12" t="s">
        <v>102</v>
      </c>
    </row>
    <row r="13" spans="1:37" x14ac:dyDescent="0.3">
      <c r="B13" s="3">
        <v>2020</v>
      </c>
      <c r="E13" t="s">
        <v>163</v>
      </c>
      <c r="F13" s="1">
        <v>3</v>
      </c>
      <c r="H13" t="s">
        <v>30</v>
      </c>
      <c r="I13">
        <v>2013</v>
      </c>
      <c r="J13" t="s">
        <v>107</v>
      </c>
      <c r="K13" t="s">
        <v>88</v>
      </c>
      <c r="L13" t="s">
        <v>108</v>
      </c>
      <c r="M13" t="s">
        <v>109</v>
      </c>
      <c r="N13" t="s">
        <v>82</v>
      </c>
      <c r="O13" t="s">
        <v>80</v>
      </c>
      <c r="P13" t="s">
        <v>90</v>
      </c>
      <c r="Q13" t="s">
        <v>110</v>
      </c>
      <c r="R13" t="s">
        <v>90</v>
      </c>
      <c r="S13" t="s">
        <v>65</v>
      </c>
      <c r="T13" t="s">
        <v>50</v>
      </c>
      <c r="U13" t="s">
        <v>82</v>
      </c>
      <c r="V13" t="s">
        <v>111</v>
      </c>
      <c r="W13" t="s">
        <v>98</v>
      </c>
      <c r="X13" t="s">
        <v>45</v>
      </c>
      <c r="Y13" t="s">
        <v>112</v>
      </c>
      <c r="Z13" t="s">
        <v>39</v>
      </c>
      <c r="AA13" t="s">
        <v>32</v>
      </c>
      <c r="AB13" t="s">
        <v>48</v>
      </c>
      <c r="AC13" t="s">
        <v>36</v>
      </c>
      <c r="AD13" t="s">
        <v>82</v>
      </c>
      <c r="AE13" t="s">
        <v>53</v>
      </c>
      <c r="AF13" t="s">
        <v>84</v>
      </c>
      <c r="AG13" t="s">
        <v>49</v>
      </c>
      <c r="AH13" t="s">
        <v>71</v>
      </c>
      <c r="AI13" t="s">
        <v>71</v>
      </c>
      <c r="AJ13" t="s">
        <v>84</v>
      </c>
      <c r="AK13" t="s">
        <v>79</v>
      </c>
    </row>
    <row r="14" spans="1:37" x14ac:dyDescent="0.3">
      <c r="B14" s="3">
        <v>2021</v>
      </c>
      <c r="E14" t="s">
        <v>182</v>
      </c>
      <c r="F14" s="1">
        <v>3</v>
      </c>
      <c r="H14" t="s">
        <v>54</v>
      </c>
      <c r="I14">
        <v>2013</v>
      </c>
      <c r="J14" t="s">
        <v>107</v>
      </c>
      <c r="K14" t="s">
        <v>113</v>
      </c>
      <c r="L14" t="s">
        <v>114</v>
      </c>
      <c r="M14" t="s">
        <v>115</v>
      </c>
      <c r="N14" t="s">
        <v>71</v>
      </c>
      <c r="O14" t="s">
        <v>81</v>
      </c>
      <c r="P14" t="s">
        <v>35</v>
      </c>
      <c r="Q14" t="s">
        <v>52</v>
      </c>
      <c r="R14" t="s">
        <v>70</v>
      </c>
      <c r="S14" t="s">
        <v>116</v>
      </c>
      <c r="T14" t="s">
        <v>89</v>
      </c>
      <c r="U14" t="s">
        <v>93</v>
      </c>
      <c r="V14" t="s">
        <v>117</v>
      </c>
      <c r="W14" t="s">
        <v>75</v>
      </c>
      <c r="X14" t="s">
        <v>39</v>
      </c>
      <c r="Y14" t="s">
        <v>97</v>
      </c>
      <c r="Z14" t="s">
        <v>79</v>
      </c>
      <c r="AA14" t="s">
        <v>93</v>
      </c>
      <c r="AB14" t="s">
        <v>99</v>
      </c>
      <c r="AC14" t="s">
        <v>79</v>
      </c>
      <c r="AD14" t="s">
        <v>90</v>
      </c>
      <c r="AE14" t="s">
        <v>64</v>
      </c>
      <c r="AF14" t="s">
        <v>43</v>
      </c>
      <c r="AG14" t="s">
        <v>70</v>
      </c>
      <c r="AH14" t="s">
        <v>52</v>
      </c>
      <c r="AI14" t="s">
        <v>106</v>
      </c>
      <c r="AJ14" t="s">
        <v>35</v>
      </c>
      <c r="AK14" t="s">
        <v>65</v>
      </c>
    </row>
    <row r="15" spans="1:37" x14ac:dyDescent="0.3">
      <c r="B15" s="3">
        <v>2022</v>
      </c>
      <c r="E15" t="s">
        <v>197</v>
      </c>
      <c r="F15" s="1">
        <v>3</v>
      </c>
      <c r="H15" t="s">
        <v>73</v>
      </c>
      <c r="I15">
        <v>2013</v>
      </c>
      <c r="J15" t="s">
        <v>107</v>
      </c>
      <c r="K15" t="s">
        <v>114</v>
      </c>
      <c r="L15" t="s">
        <v>118</v>
      </c>
      <c r="M15" t="s">
        <v>119</v>
      </c>
      <c r="N15" t="s">
        <v>44</v>
      </c>
      <c r="O15" t="s">
        <v>35</v>
      </c>
      <c r="P15" t="s">
        <v>102</v>
      </c>
      <c r="Q15" t="s">
        <v>78</v>
      </c>
      <c r="R15" t="s">
        <v>65</v>
      </c>
      <c r="S15" t="s">
        <v>106</v>
      </c>
      <c r="T15" t="s">
        <v>120</v>
      </c>
      <c r="U15" t="s">
        <v>80</v>
      </c>
      <c r="V15" t="s">
        <v>121</v>
      </c>
      <c r="W15" t="s">
        <v>105</v>
      </c>
      <c r="X15" t="s">
        <v>98</v>
      </c>
      <c r="Y15" t="s">
        <v>122</v>
      </c>
      <c r="Z15" t="s">
        <v>45</v>
      </c>
      <c r="AA15" t="s">
        <v>75</v>
      </c>
      <c r="AB15" t="s">
        <v>99</v>
      </c>
      <c r="AC15" t="s">
        <v>36</v>
      </c>
      <c r="AD15" t="s">
        <v>82</v>
      </c>
      <c r="AE15" t="s">
        <v>35</v>
      </c>
      <c r="AF15" t="s">
        <v>44</v>
      </c>
      <c r="AG15" t="s">
        <v>72</v>
      </c>
      <c r="AH15" t="s">
        <v>49</v>
      </c>
      <c r="AI15" t="s">
        <v>71</v>
      </c>
      <c r="AJ15" t="s">
        <v>53</v>
      </c>
      <c r="AK15" t="s">
        <v>43</v>
      </c>
    </row>
    <row r="16" spans="1:37" x14ac:dyDescent="0.3">
      <c r="B16" s="3">
        <v>2023</v>
      </c>
      <c r="E16" t="s">
        <v>207</v>
      </c>
      <c r="F16" s="1">
        <v>3</v>
      </c>
      <c r="H16" t="s">
        <v>30</v>
      </c>
      <c r="I16">
        <v>2013</v>
      </c>
      <c r="J16" t="s">
        <v>123</v>
      </c>
      <c r="K16" t="s">
        <v>88</v>
      </c>
      <c r="L16" t="s">
        <v>124</v>
      </c>
      <c r="M16" t="s">
        <v>105</v>
      </c>
      <c r="N16" t="s">
        <v>33</v>
      </c>
      <c r="O16" t="s">
        <v>90</v>
      </c>
      <c r="P16" t="s">
        <v>104</v>
      </c>
      <c r="Q16" t="s">
        <v>51</v>
      </c>
      <c r="R16" t="s">
        <v>90</v>
      </c>
      <c r="S16" t="s">
        <v>106</v>
      </c>
      <c r="T16" t="s">
        <v>69</v>
      </c>
      <c r="U16" t="s">
        <v>45</v>
      </c>
      <c r="V16" t="s">
        <v>108</v>
      </c>
      <c r="W16" t="s">
        <v>92</v>
      </c>
      <c r="X16" t="s">
        <v>92</v>
      </c>
      <c r="Y16" t="s">
        <v>34</v>
      </c>
      <c r="Z16" t="s">
        <v>122</v>
      </c>
      <c r="AA16" t="s">
        <v>125</v>
      </c>
      <c r="AB16" t="s">
        <v>48</v>
      </c>
      <c r="AC16" t="s">
        <v>45</v>
      </c>
      <c r="AD16" t="s">
        <v>36</v>
      </c>
      <c r="AE16" t="s">
        <v>44</v>
      </c>
      <c r="AF16" t="s">
        <v>77</v>
      </c>
      <c r="AG16" t="s">
        <v>83</v>
      </c>
      <c r="AH16" t="s">
        <v>41</v>
      </c>
      <c r="AI16" t="s">
        <v>81</v>
      </c>
      <c r="AJ16" t="s">
        <v>84</v>
      </c>
      <c r="AK16" t="s">
        <v>47</v>
      </c>
    </row>
    <row r="17" spans="4:37" x14ac:dyDescent="0.3">
      <c r="E17" t="s">
        <v>233</v>
      </c>
      <c r="F17" s="1">
        <v>3</v>
      </c>
      <c r="H17" t="s">
        <v>54</v>
      </c>
      <c r="I17">
        <v>2013</v>
      </c>
      <c r="J17" t="s">
        <v>123</v>
      </c>
      <c r="K17" t="s">
        <v>126</v>
      </c>
      <c r="L17" t="s">
        <v>127</v>
      </c>
      <c r="M17" t="s">
        <v>79</v>
      </c>
      <c r="N17" t="s">
        <v>53</v>
      </c>
      <c r="O17" t="s">
        <v>128</v>
      </c>
      <c r="P17" t="s">
        <v>124</v>
      </c>
      <c r="Q17" t="s">
        <v>118</v>
      </c>
      <c r="R17" t="s">
        <v>84</v>
      </c>
      <c r="S17" t="s">
        <v>129</v>
      </c>
      <c r="T17" t="s">
        <v>70</v>
      </c>
      <c r="U17" t="s">
        <v>111</v>
      </c>
      <c r="V17" t="s">
        <v>130</v>
      </c>
      <c r="W17" t="s">
        <v>108</v>
      </c>
      <c r="X17" t="s">
        <v>131</v>
      </c>
      <c r="Y17" t="s">
        <v>62</v>
      </c>
      <c r="Z17" t="s">
        <v>47</v>
      </c>
      <c r="AA17" t="s">
        <v>91</v>
      </c>
      <c r="AB17" t="s">
        <v>132</v>
      </c>
      <c r="AC17" t="s">
        <v>47</v>
      </c>
      <c r="AD17" t="s">
        <v>45</v>
      </c>
      <c r="AE17" t="s">
        <v>90</v>
      </c>
      <c r="AF17" t="s">
        <v>65</v>
      </c>
      <c r="AG17" t="s">
        <v>49</v>
      </c>
      <c r="AH17" t="s">
        <v>64</v>
      </c>
      <c r="AI17" t="s">
        <v>69</v>
      </c>
      <c r="AJ17" t="s">
        <v>44</v>
      </c>
      <c r="AK17" t="s">
        <v>90</v>
      </c>
    </row>
    <row r="18" spans="4:37" x14ac:dyDescent="0.3">
      <c r="E18" t="s">
        <v>242</v>
      </c>
      <c r="F18" s="1">
        <v>3</v>
      </c>
      <c r="H18" t="s">
        <v>73</v>
      </c>
      <c r="I18">
        <v>2013</v>
      </c>
      <c r="J18" t="s">
        <v>123</v>
      </c>
      <c r="K18" t="s">
        <v>133</v>
      </c>
      <c r="L18" t="s">
        <v>134</v>
      </c>
      <c r="M18" t="s">
        <v>98</v>
      </c>
      <c r="N18" t="s">
        <v>90</v>
      </c>
      <c r="O18" t="s">
        <v>77</v>
      </c>
      <c r="P18" t="s">
        <v>121</v>
      </c>
      <c r="Q18" t="s">
        <v>43</v>
      </c>
      <c r="R18" t="s">
        <v>102</v>
      </c>
      <c r="S18" t="s">
        <v>70</v>
      </c>
      <c r="T18" t="s">
        <v>50</v>
      </c>
      <c r="U18" t="s">
        <v>97</v>
      </c>
      <c r="V18" t="s">
        <v>135</v>
      </c>
      <c r="W18" t="s">
        <v>91</v>
      </c>
      <c r="X18" t="s">
        <v>32</v>
      </c>
      <c r="Y18" t="s">
        <v>125</v>
      </c>
      <c r="Z18" t="s">
        <v>93</v>
      </c>
      <c r="AA18" t="s">
        <v>62</v>
      </c>
      <c r="AB18" t="s">
        <v>132</v>
      </c>
      <c r="AC18" t="s">
        <v>45</v>
      </c>
      <c r="AD18" t="s">
        <v>33</v>
      </c>
      <c r="AE18" t="s">
        <v>102</v>
      </c>
      <c r="AF18" t="s">
        <v>53</v>
      </c>
      <c r="AG18" t="s">
        <v>106</v>
      </c>
      <c r="AH18" t="s">
        <v>65</v>
      </c>
      <c r="AI18" t="s">
        <v>60</v>
      </c>
      <c r="AJ18" t="s">
        <v>41</v>
      </c>
      <c r="AK18" t="s">
        <v>36</v>
      </c>
    </row>
    <row r="19" spans="4:37" x14ac:dyDescent="0.3">
      <c r="D19" t="s">
        <v>1175</v>
      </c>
      <c r="F19" s="1">
        <v>36</v>
      </c>
      <c r="H19" t="s">
        <v>30</v>
      </c>
      <c r="I19">
        <v>2013</v>
      </c>
      <c r="J19" t="s">
        <v>136</v>
      </c>
      <c r="K19" t="s">
        <v>134</v>
      </c>
      <c r="L19" t="s">
        <v>117</v>
      </c>
      <c r="M19" t="s">
        <v>63</v>
      </c>
      <c r="N19" t="s">
        <v>32</v>
      </c>
      <c r="O19" t="s">
        <v>102</v>
      </c>
      <c r="P19" t="s">
        <v>34</v>
      </c>
      <c r="Q19" t="s">
        <v>75</v>
      </c>
      <c r="R19" t="s">
        <v>36</v>
      </c>
      <c r="S19" t="s">
        <v>72</v>
      </c>
      <c r="T19" t="s">
        <v>49</v>
      </c>
      <c r="U19" t="s">
        <v>122</v>
      </c>
      <c r="V19" t="s">
        <v>109</v>
      </c>
      <c r="W19" t="s">
        <v>34</v>
      </c>
      <c r="X19" t="s">
        <v>34</v>
      </c>
      <c r="Y19" t="s">
        <v>108</v>
      </c>
      <c r="Z19" t="s">
        <v>62</v>
      </c>
      <c r="AA19" t="s">
        <v>137</v>
      </c>
      <c r="AB19" t="s">
        <v>48</v>
      </c>
      <c r="AC19" t="s">
        <v>32</v>
      </c>
      <c r="AD19" t="s">
        <v>39</v>
      </c>
      <c r="AE19" t="s">
        <v>90</v>
      </c>
      <c r="AF19" t="s">
        <v>68</v>
      </c>
      <c r="AG19" t="s">
        <v>65</v>
      </c>
      <c r="AH19" t="s">
        <v>43</v>
      </c>
      <c r="AI19" t="s">
        <v>128</v>
      </c>
      <c r="AJ19" t="s">
        <v>41</v>
      </c>
      <c r="AK19" t="s">
        <v>97</v>
      </c>
    </row>
    <row r="20" spans="4:37" x14ac:dyDescent="0.3">
      <c r="D20">
        <v>2014</v>
      </c>
      <c r="E20" t="s">
        <v>31</v>
      </c>
      <c r="F20" s="1">
        <v>3</v>
      </c>
      <c r="H20" t="s">
        <v>54</v>
      </c>
      <c r="I20">
        <v>2013</v>
      </c>
      <c r="J20" t="s">
        <v>136</v>
      </c>
      <c r="K20" t="s">
        <v>138</v>
      </c>
      <c r="L20" t="s">
        <v>139</v>
      </c>
      <c r="M20" t="s">
        <v>81</v>
      </c>
      <c r="N20" t="s">
        <v>43</v>
      </c>
      <c r="O20" t="s">
        <v>140</v>
      </c>
      <c r="P20" t="s">
        <v>130</v>
      </c>
      <c r="Q20" t="s">
        <v>141</v>
      </c>
      <c r="R20" t="s">
        <v>64</v>
      </c>
      <c r="S20" t="s">
        <v>38</v>
      </c>
      <c r="T20" t="s">
        <v>65</v>
      </c>
      <c r="U20" t="s">
        <v>56</v>
      </c>
      <c r="V20" t="s">
        <v>142</v>
      </c>
      <c r="W20" t="s">
        <v>143</v>
      </c>
      <c r="X20" t="s">
        <v>117</v>
      </c>
      <c r="Y20" t="s">
        <v>131</v>
      </c>
      <c r="Z20" t="s">
        <v>42</v>
      </c>
      <c r="AA20" t="s">
        <v>104</v>
      </c>
      <c r="AB20" t="s">
        <v>132</v>
      </c>
      <c r="AC20" t="s">
        <v>97</v>
      </c>
      <c r="AD20" t="s">
        <v>92</v>
      </c>
      <c r="AE20" t="s">
        <v>80</v>
      </c>
      <c r="AF20" t="s">
        <v>37</v>
      </c>
      <c r="AG20" t="s">
        <v>84</v>
      </c>
      <c r="AH20" t="s">
        <v>90</v>
      </c>
      <c r="AI20" t="s">
        <v>116</v>
      </c>
      <c r="AJ20" t="s">
        <v>35</v>
      </c>
      <c r="AK20" t="s">
        <v>98</v>
      </c>
    </row>
    <row r="21" spans="4:37" x14ac:dyDescent="0.3">
      <c r="E21" t="s">
        <v>85</v>
      </c>
      <c r="F21" s="1">
        <v>3</v>
      </c>
      <c r="H21" t="s">
        <v>73</v>
      </c>
      <c r="I21">
        <v>2013</v>
      </c>
      <c r="J21" t="s">
        <v>136</v>
      </c>
      <c r="K21" t="s">
        <v>144</v>
      </c>
      <c r="L21" t="s">
        <v>142</v>
      </c>
      <c r="M21" t="s">
        <v>53</v>
      </c>
      <c r="N21" t="s">
        <v>39</v>
      </c>
      <c r="O21" t="s">
        <v>37</v>
      </c>
      <c r="P21" t="s">
        <v>145</v>
      </c>
      <c r="Q21" t="s">
        <v>94</v>
      </c>
      <c r="R21" t="s">
        <v>46</v>
      </c>
      <c r="S21" t="s">
        <v>40</v>
      </c>
      <c r="T21" t="s">
        <v>71</v>
      </c>
      <c r="U21" t="s">
        <v>34</v>
      </c>
      <c r="V21" t="s">
        <v>55</v>
      </c>
      <c r="W21" t="s">
        <v>86</v>
      </c>
      <c r="X21" t="s">
        <v>137</v>
      </c>
      <c r="Y21" t="s">
        <v>87</v>
      </c>
      <c r="Z21" t="s">
        <v>122</v>
      </c>
      <c r="AA21" t="s">
        <v>131</v>
      </c>
      <c r="AB21" t="s">
        <v>132</v>
      </c>
      <c r="AC21" t="s">
        <v>122</v>
      </c>
      <c r="AD21" t="s">
        <v>105</v>
      </c>
      <c r="AE21" t="s">
        <v>63</v>
      </c>
      <c r="AF21" t="s">
        <v>49</v>
      </c>
      <c r="AG21" t="s">
        <v>41</v>
      </c>
      <c r="AH21" t="s">
        <v>82</v>
      </c>
      <c r="AI21" t="s">
        <v>59</v>
      </c>
      <c r="AJ21" t="s">
        <v>41</v>
      </c>
      <c r="AK21" t="s">
        <v>105</v>
      </c>
    </row>
    <row r="22" spans="4:37" x14ac:dyDescent="0.3">
      <c r="E22" t="s">
        <v>107</v>
      </c>
      <c r="F22" s="1">
        <v>3</v>
      </c>
      <c r="H22" t="s">
        <v>30</v>
      </c>
      <c r="I22">
        <v>2013</v>
      </c>
      <c r="J22" t="s">
        <v>146</v>
      </c>
      <c r="K22" t="s">
        <v>144</v>
      </c>
      <c r="L22" t="s">
        <v>147</v>
      </c>
      <c r="M22" t="s">
        <v>34</v>
      </c>
      <c r="N22" t="s">
        <v>104</v>
      </c>
      <c r="O22" t="s">
        <v>63</v>
      </c>
      <c r="P22" t="s">
        <v>86</v>
      </c>
      <c r="Q22" t="s">
        <v>148</v>
      </c>
      <c r="R22" t="s">
        <v>39</v>
      </c>
      <c r="S22" t="s">
        <v>68</v>
      </c>
      <c r="T22" t="s">
        <v>67</v>
      </c>
      <c r="U22" t="s">
        <v>111</v>
      </c>
      <c r="V22" t="s">
        <v>149</v>
      </c>
      <c r="W22" t="s">
        <v>130</v>
      </c>
      <c r="X22" t="s">
        <v>96</v>
      </c>
      <c r="Y22" t="s">
        <v>118</v>
      </c>
      <c r="Z22" t="s">
        <v>108</v>
      </c>
      <c r="AA22" t="s">
        <v>124</v>
      </c>
      <c r="AB22" t="s">
        <v>48</v>
      </c>
      <c r="AC22" t="s">
        <v>131</v>
      </c>
      <c r="AD22" t="s">
        <v>32</v>
      </c>
      <c r="AE22" t="s">
        <v>33</v>
      </c>
      <c r="AF22" t="s">
        <v>65</v>
      </c>
      <c r="AG22" t="s">
        <v>82</v>
      </c>
      <c r="AH22" t="s">
        <v>45</v>
      </c>
      <c r="AI22" t="s">
        <v>150</v>
      </c>
      <c r="AJ22" t="s">
        <v>43</v>
      </c>
      <c r="AK22" t="s">
        <v>121</v>
      </c>
    </row>
    <row r="23" spans="4:37" x14ac:dyDescent="0.3">
      <c r="E23" t="s">
        <v>123</v>
      </c>
      <c r="F23" s="1">
        <v>3</v>
      </c>
      <c r="H23" t="s">
        <v>54</v>
      </c>
      <c r="I23">
        <v>2013</v>
      </c>
      <c r="J23" t="s">
        <v>146</v>
      </c>
      <c r="K23" t="s">
        <v>151</v>
      </c>
      <c r="L23" t="s">
        <v>152</v>
      </c>
      <c r="M23" t="s">
        <v>153</v>
      </c>
      <c r="N23" t="s">
        <v>75</v>
      </c>
      <c r="O23" t="s">
        <v>154</v>
      </c>
      <c r="P23" t="s">
        <v>155</v>
      </c>
      <c r="Q23" t="s">
        <v>156</v>
      </c>
      <c r="R23" t="s">
        <v>67</v>
      </c>
      <c r="S23" t="s">
        <v>110</v>
      </c>
      <c r="T23" t="s">
        <v>47</v>
      </c>
      <c r="U23" t="s">
        <v>76</v>
      </c>
      <c r="V23" t="s">
        <v>157</v>
      </c>
      <c r="W23" t="s">
        <v>158</v>
      </c>
      <c r="X23" t="s">
        <v>134</v>
      </c>
      <c r="Y23" t="s">
        <v>86</v>
      </c>
      <c r="Z23" t="s">
        <v>97</v>
      </c>
      <c r="AA23" t="s">
        <v>121</v>
      </c>
      <c r="AB23" t="s">
        <v>98</v>
      </c>
      <c r="AC23" t="s">
        <v>125</v>
      </c>
      <c r="AD23" t="s">
        <v>91</v>
      </c>
      <c r="AE23" t="s">
        <v>45</v>
      </c>
      <c r="AF23" t="s">
        <v>64</v>
      </c>
      <c r="AG23" t="s">
        <v>64</v>
      </c>
      <c r="AH23" t="s">
        <v>34</v>
      </c>
      <c r="AI23" t="s">
        <v>50</v>
      </c>
      <c r="AJ23" t="s">
        <v>36</v>
      </c>
      <c r="AK23" t="s">
        <v>118</v>
      </c>
    </row>
    <row r="24" spans="4:37" x14ac:dyDescent="0.3">
      <c r="E24" t="s">
        <v>136</v>
      </c>
      <c r="F24" s="1">
        <v>3</v>
      </c>
      <c r="H24" t="s">
        <v>73</v>
      </c>
      <c r="I24">
        <v>2013</v>
      </c>
      <c r="J24" t="s">
        <v>146</v>
      </c>
      <c r="K24" t="s">
        <v>159</v>
      </c>
      <c r="L24" t="s">
        <v>160</v>
      </c>
      <c r="M24" t="s">
        <v>117</v>
      </c>
      <c r="N24" t="s">
        <v>62</v>
      </c>
      <c r="O24" t="s">
        <v>106</v>
      </c>
      <c r="P24" t="s">
        <v>161</v>
      </c>
      <c r="Q24" t="s">
        <v>162</v>
      </c>
      <c r="R24" t="s">
        <v>33</v>
      </c>
      <c r="S24" t="s">
        <v>69</v>
      </c>
      <c r="T24" t="s">
        <v>90</v>
      </c>
      <c r="U24" t="s">
        <v>96</v>
      </c>
      <c r="V24" t="s">
        <v>133</v>
      </c>
      <c r="W24" t="s">
        <v>157</v>
      </c>
      <c r="X24" t="s">
        <v>124</v>
      </c>
      <c r="Y24" t="s">
        <v>124</v>
      </c>
      <c r="Z24" t="s">
        <v>34</v>
      </c>
      <c r="AA24" t="s">
        <v>145</v>
      </c>
      <c r="AB24" t="s">
        <v>98</v>
      </c>
      <c r="AC24" t="s">
        <v>104</v>
      </c>
      <c r="AD24" t="s">
        <v>112</v>
      </c>
      <c r="AE24" t="s">
        <v>47</v>
      </c>
      <c r="AF24" t="s">
        <v>44</v>
      </c>
      <c r="AG24" t="s">
        <v>67</v>
      </c>
      <c r="AH24" t="s">
        <v>122</v>
      </c>
      <c r="AI24" t="s">
        <v>103</v>
      </c>
      <c r="AJ24" t="s">
        <v>46</v>
      </c>
      <c r="AK24" t="s">
        <v>145</v>
      </c>
    </row>
    <row r="25" spans="4:37" x14ac:dyDescent="0.3">
      <c r="E25" t="s">
        <v>146</v>
      </c>
      <c r="F25" s="1">
        <v>3</v>
      </c>
      <c r="H25" t="s">
        <v>30</v>
      </c>
      <c r="I25">
        <v>2013</v>
      </c>
      <c r="J25" t="s">
        <v>163</v>
      </c>
      <c r="K25" t="s">
        <v>127</v>
      </c>
      <c r="L25" t="s">
        <v>160</v>
      </c>
      <c r="M25" t="s">
        <v>55</v>
      </c>
      <c r="N25" t="s">
        <v>145</v>
      </c>
      <c r="O25" t="s">
        <v>80</v>
      </c>
      <c r="P25" t="s">
        <v>164</v>
      </c>
      <c r="Q25" t="s">
        <v>165</v>
      </c>
      <c r="R25" t="s">
        <v>92</v>
      </c>
      <c r="S25" t="s">
        <v>71</v>
      </c>
      <c r="T25" t="s">
        <v>47</v>
      </c>
      <c r="U25" t="s">
        <v>56</v>
      </c>
      <c r="V25" t="s">
        <v>147</v>
      </c>
      <c r="W25" t="s">
        <v>166</v>
      </c>
      <c r="X25" t="s">
        <v>117</v>
      </c>
      <c r="Y25" t="s">
        <v>55</v>
      </c>
      <c r="Z25" t="s">
        <v>124</v>
      </c>
      <c r="AA25" t="s">
        <v>164</v>
      </c>
      <c r="AB25" t="s">
        <v>48</v>
      </c>
      <c r="AC25" t="s">
        <v>124</v>
      </c>
      <c r="AD25" t="s">
        <v>104</v>
      </c>
      <c r="AE25" t="s">
        <v>105</v>
      </c>
      <c r="AF25" t="s">
        <v>39</v>
      </c>
      <c r="AG25" t="s">
        <v>47</v>
      </c>
      <c r="AH25" t="s">
        <v>167</v>
      </c>
      <c r="AI25" t="s">
        <v>150</v>
      </c>
      <c r="AJ25" t="s">
        <v>45</v>
      </c>
      <c r="AK25" t="s">
        <v>161</v>
      </c>
    </row>
    <row r="26" spans="4:37" x14ac:dyDescent="0.3">
      <c r="E26" t="s">
        <v>163</v>
      </c>
      <c r="F26" s="1">
        <v>3</v>
      </c>
      <c r="H26" t="s">
        <v>54</v>
      </c>
      <c r="I26">
        <v>2013</v>
      </c>
      <c r="J26" t="s">
        <v>163</v>
      </c>
      <c r="K26" t="s">
        <v>168</v>
      </c>
      <c r="L26" t="s">
        <v>169</v>
      </c>
      <c r="M26" t="s">
        <v>170</v>
      </c>
      <c r="N26" t="s">
        <v>104</v>
      </c>
      <c r="O26" t="s">
        <v>171</v>
      </c>
      <c r="P26" t="s">
        <v>115</v>
      </c>
      <c r="Q26" t="s">
        <v>172</v>
      </c>
      <c r="R26" t="s">
        <v>44</v>
      </c>
      <c r="S26" t="s">
        <v>154</v>
      </c>
      <c r="T26" t="s">
        <v>32</v>
      </c>
      <c r="U26" t="s">
        <v>100</v>
      </c>
      <c r="V26" t="s">
        <v>166</v>
      </c>
      <c r="W26" t="s">
        <v>173</v>
      </c>
      <c r="X26" t="s">
        <v>174</v>
      </c>
      <c r="Y26" t="s">
        <v>117</v>
      </c>
      <c r="Z26" t="s">
        <v>167</v>
      </c>
      <c r="AA26" t="s">
        <v>124</v>
      </c>
      <c r="AB26" t="s">
        <v>91</v>
      </c>
      <c r="AC26" t="s">
        <v>137</v>
      </c>
      <c r="AD26" t="s">
        <v>34</v>
      </c>
      <c r="AE26" t="s">
        <v>92</v>
      </c>
      <c r="AF26" t="s">
        <v>75</v>
      </c>
      <c r="AG26" t="s">
        <v>63</v>
      </c>
      <c r="AH26" t="s">
        <v>175</v>
      </c>
      <c r="AI26" t="s">
        <v>69</v>
      </c>
      <c r="AJ26" t="s">
        <v>75</v>
      </c>
      <c r="AK26" t="s">
        <v>114</v>
      </c>
    </row>
    <row r="27" spans="4:37" x14ac:dyDescent="0.3">
      <c r="E27" t="s">
        <v>182</v>
      </c>
      <c r="F27" s="1">
        <v>3</v>
      </c>
      <c r="H27" t="s">
        <v>73</v>
      </c>
      <c r="I27">
        <v>2013</v>
      </c>
      <c r="J27" t="s">
        <v>163</v>
      </c>
      <c r="K27" t="s">
        <v>176</v>
      </c>
      <c r="L27" t="s">
        <v>177</v>
      </c>
      <c r="M27" t="s">
        <v>178</v>
      </c>
      <c r="N27" t="s">
        <v>121</v>
      </c>
      <c r="O27" t="s">
        <v>71</v>
      </c>
      <c r="P27" t="s">
        <v>174</v>
      </c>
      <c r="Q27" t="s">
        <v>179</v>
      </c>
      <c r="R27" t="s">
        <v>47</v>
      </c>
      <c r="S27" t="s">
        <v>50</v>
      </c>
      <c r="T27" t="s">
        <v>39</v>
      </c>
      <c r="U27" t="s">
        <v>135</v>
      </c>
      <c r="V27" t="s">
        <v>180</v>
      </c>
      <c r="W27" t="s">
        <v>181</v>
      </c>
      <c r="X27" t="s">
        <v>164</v>
      </c>
      <c r="Y27" t="s">
        <v>88</v>
      </c>
      <c r="Z27" t="s">
        <v>108</v>
      </c>
      <c r="AA27" t="s">
        <v>76</v>
      </c>
      <c r="AB27" t="s">
        <v>91</v>
      </c>
      <c r="AC27" t="s">
        <v>86</v>
      </c>
      <c r="AD27" t="s">
        <v>111</v>
      </c>
      <c r="AE27" t="s">
        <v>93</v>
      </c>
      <c r="AF27" t="s">
        <v>92</v>
      </c>
      <c r="AG27" t="s">
        <v>36</v>
      </c>
      <c r="AH27" t="s">
        <v>56</v>
      </c>
      <c r="AI27" t="s">
        <v>103</v>
      </c>
      <c r="AJ27" t="s">
        <v>105</v>
      </c>
      <c r="AK27" t="s">
        <v>149</v>
      </c>
    </row>
    <row r="28" spans="4:37" x14ac:dyDescent="0.3">
      <c r="E28" t="s">
        <v>197</v>
      </c>
      <c r="F28" s="1">
        <v>3</v>
      </c>
      <c r="H28" t="s">
        <v>30</v>
      </c>
      <c r="I28">
        <v>2013</v>
      </c>
      <c r="J28" t="s">
        <v>182</v>
      </c>
      <c r="K28" t="s">
        <v>183</v>
      </c>
      <c r="L28" t="s">
        <v>138</v>
      </c>
      <c r="M28" t="s">
        <v>143</v>
      </c>
      <c r="N28" t="s">
        <v>76</v>
      </c>
      <c r="O28" t="s">
        <v>47</v>
      </c>
      <c r="P28" t="s">
        <v>184</v>
      </c>
      <c r="Q28" t="s">
        <v>185</v>
      </c>
      <c r="R28" t="s">
        <v>122</v>
      </c>
      <c r="S28" t="s">
        <v>68</v>
      </c>
      <c r="T28" t="s">
        <v>105</v>
      </c>
      <c r="U28" t="s">
        <v>118</v>
      </c>
      <c r="V28" t="s">
        <v>180</v>
      </c>
      <c r="W28" t="s">
        <v>160</v>
      </c>
      <c r="X28" t="s">
        <v>161</v>
      </c>
      <c r="Y28" t="s">
        <v>142</v>
      </c>
      <c r="Z28" t="s">
        <v>88</v>
      </c>
      <c r="AA28" t="s">
        <v>143</v>
      </c>
      <c r="AB28" t="s">
        <v>48</v>
      </c>
      <c r="AC28" t="s">
        <v>109</v>
      </c>
      <c r="AD28" t="s">
        <v>87</v>
      </c>
      <c r="AE28" t="s">
        <v>32</v>
      </c>
      <c r="AF28" t="s">
        <v>167</v>
      </c>
      <c r="AG28" t="s">
        <v>39</v>
      </c>
      <c r="AH28" t="s">
        <v>87</v>
      </c>
      <c r="AI28" t="s">
        <v>65</v>
      </c>
      <c r="AJ28" t="s">
        <v>32</v>
      </c>
      <c r="AK28" t="s">
        <v>147</v>
      </c>
    </row>
    <row r="29" spans="4:37" x14ac:dyDescent="0.3">
      <c r="E29" t="s">
        <v>207</v>
      </c>
      <c r="F29" s="1">
        <v>3</v>
      </c>
      <c r="H29" t="s">
        <v>54</v>
      </c>
      <c r="I29">
        <v>2013</v>
      </c>
      <c r="J29" t="s">
        <v>182</v>
      </c>
      <c r="K29" t="s">
        <v>186</v>
      </c>
      <c r="L29" t="s">
        <v>187</v>
      </c>
      <c r="M29" t="s">
        <v>188</v>
      </c>
      <c r="N29" t="s">
        <v>121</v>
      </c>
      <c r="O29" t="s">
        <v>171</v>
      </c>
      <c r="P29" t="s">
        <v>87</v>
      </c>
      <c r="Q29" t="s">
        <v>189</v>
      </c>
      <c r="R29" t="s">
        <v>53</v>
      </c>
      <c r="S29" t="s">
        <v>190</v>
      </c>
      <c r="T29" t="s">
        <v>131</v>
      </c>
      <c r="U29" t="s">
        <v>134</v>
      </c>
      <c r="V29" t="s">
        <v>183</v>
      </c>
      <c r="W29" t="s">
        <v>191</v>
      </c>
      <c r="X29" t="s">
        <v>155</v>
      </c>
      <c r="Y29" t="s">
        <v>130</v>
      </c>
      <c r="Z29" t="s">
        <v>104</v>
      </c>
      <c r="AA29" t="s">
        <v>88</v>
      </c>
      <c r="AB29" t="s">
        <v>121</v>
      </c>
      <c r="AC29" t="s">
        <v>145</v>
      </c>
      <c r="AD29" t="s">
        <v>87</v>
      </c>
      <c r="AE29" t="s">
        <v>112</v>
      </c>
      <c r="AF29" t="s">
        <v>34</v>
      </c>
      <c r="AG29" t="s">
        <v>45</v>
      </c>
      <c r="AH29" t="s">
        <v>184</v>
      </c>
      <c r="AI29" t="s">
        <v>79</v>
      </c>
      <c r="AJ29" t="s">
        <v>104</v>
      </c>
      <c r="AK29" t="s">
        <v>188</v>
      </c>
    </row>
    <row r="30" spans="4:37" x14ac:dyDescent="0.3">
      <c r="E30" t="s">
        <v>233</v>
      </c>
      <c r="F30" s="1">
        <v>3</v>
      </c>
      <c r="H30" t="s">
        <v>73</v>
      </c>
      <c r="I30">
        <v>2013</v>
      </c>
      <c r="J30" t="s">
        <v>182</v>
      </c>
      <c r="K30" t="s">
        <v>192</v>
      </c>
      <c r="L30" t="s">
        <v>193</v>
      </c>
      <c r="M30" t="s">
        <v>174</v>
      </c>
      <c r="N30" t="s">
        <v>135</v>
      </c>
      <c r="O30" t="s">
        <v>83</v>
      </c>
      <c r="P30" t="s">
        <v>117</v>
      </c>
      <c r="Q30" t="s">
        <v>194</v>
      </c>
      <c r="R30" t="s">
        <v>45</v>
      </c>
      <c r="S30" t="s">
        <v>40</v>
      </c>
      <c r="T30" t="s">
        <v>122</v>
      </c>
      <c r="U30" t="s">
        <v>88</v>
      </c>
      <c r="V30" t="s">
        <v>127</v>
      </c>
      <c r="W30" t="s">
        <v>195</v>
      </c>
      <c r="X30" t="s">
        <v>119</v>
      </c>
      <c r="Y30" t="s">
        <v>149</v>
      </c>
      <c r="Z30" t="s">
        <v>196</v>
      </c>
      <c r="AA30" t="s">
        <v>161</v>
      </c>
      <c r="AB30" t="s">
        <v>121</v>
      </c>
      <c r="AC30" t="s">
        <v>118</v>
      </c>
      <c r="AD30" t="s">
        <v>87</v>
      </c>
      <c r="AE30" t="s">
        <v>32</v>
      </c>
      <c r="AF30" t="s">
        <v>125</v>
      </c>
      <c r="AG30" t="s">
        <v>98</v>
      </c>
      <c r="AH30" t="s">
        <v>109</v>
      </c>
      <c r="AI30" t="s">
        <v>67</v>
      </c>
      <c r="AJ30" t="s">
        <v>62</v>
      </c>
      <c r="AK30" t="s">
        <v>155</v>
      </c>
    </row>
    <row r="31" spans="4:37" x14ac:dyDescent="0.3">
      <c r="E31" t="s">
        <v>242</v>
      </c>
      <c r="F31" s="1">
        <v>3</v>
      </c>
      <c r="H31" t="s">
        <v>30</v>
      </c>
      <c r="I31">
        <v>2013</v>
      </c>
      <c r="J31" t="s">
        <v>197</v>
      </c>
      <c r="K31" t="s">
        <v>138</v>
      </c>
      <c r="L31" t="s">
        <v>198</v>
      </c>
      <c r="M31" t="s">
        <v>174</v>
      </c>
      <c r="N31" t="s">
        <v>149</v>
      </c>
      <c r="O31" t="s">
        <v>122</v>
      </c>
      <c r="P31" t="s">
        <v>134</v>
      </c>
      <c r="Q31" t="s">
        <v>199</v>
      </c>
      <c r="R31" t="s">
        <v>34</v>
      </c>
      <c r="S31" t="s">
        <v>106</v>
      </c>
      <c r="T31" t="s">
        <v>62</v>
      </c>
      <c r="U31" t="s">
        <v>100</v>
      </c>
      <c r="V31" t="s">
        <v>170</v>
      </c>
      <c r="W31" t="s">
        <v>168</v>
      </c>
      <c r="X31" t="s">
        <v>174</v>
      </c>
      <c r="Y31" t="s">
        <v>188</v>
      </c>
      <c r="Z31" t="s">
        <v>114</v>
      </c>
      <c r="AA31" t="s">
        <v>153</v>
      </c>
      <c r="AB31" t="s">
        <v>48</v>
      </c>
      <c r="AC31" t="s">
        <v>143</v>
      </c>
      <c r="AD31" t="s">
        <v>135</v>
      </c>
      <c r="AE31" t="s">
        <v>104</v>
      </c>
      <c r="AF31" t="s">
        <v>145</v>
      </c>
      <c r="AG31" t="s">
        <v>91</v>
      </c>
      <c r="AH31" t="s">
        <v>117</v>
      </c>
      <c r="AI31" t="s">
        <v>42</v>
      </c>
      <c r="AJ31" t="s">
        <v>87</v>
      </c>
      <c r="AK31" t="s">
        <v>139</v>
      </c>
    </row>
    <row r="32" spans="4:37" x14ac:dyDescent="0.3">
      <c r="D32" t="s">
        <v>1176</v>
      </c>
      <c r="F32" s="1">
        <v>36</v>
      </c>
      <c r="H32" t="s">
        <v>54</v>
      </c>
      <c r="I32">
        <v>2013</v>
      </c>
      <c r="J32" t="s">
        <v>197</v>
      </c>
      <c r="K32" t="s">
        <v>200</v>
      </c>
      <c r="L32" t="s">
        <v>201</v>
      </c>
      <c r="M32" t="s">
        <v>115</v>
      </c>
      <c r="N32" t="s">
        <v>135</v>
      </c>
      <c r="O32" t="s">
        <v>202</v>
      </c>
      <c r="P32" t="s">
        <v>69</v>
      </c>
      <c r="Q32" t="s">
        <v>203</v>
      </c>
      <c r="R32" t="s">
        <v>44</v>
      </c>
      <c r="S32" t="s">
        <v>204</v>
      </c>
      <c r="T32" t="s">
        <v>56</v>
      </c>
      <c r="U32" t="s">
        <v>143</v>
      </c>
      <c r="V32" t="s">
        <v>138</v>
      </c>
      <c r="W32" t="s">
        <v>169</v>
      </c>
      <c r="X32" t="s">
        <v>94</v>
      </c>
      <c r="Y32" t="s">
        <v>114</v>
      </c>
      <c r="Z32" t="s">
        <v>96</v>
      </c>
      <c r="AA32" t="s">
        <v>143</v>
      </c>
      <c r="AB32" t="s">
        <v>118</v>
      </c>
      <c r="AC32" t="s">
        <v>124</v>
      </c>
      <c r="AD32" t="s">
        <v>135</v>
      </c>
      <c r="AE32" t="s">
        <v>62</v>
      </c>
      <c r="AF32" t="s">
        <v>100</v>
      </c>
      <c r="AG32" t="s">
        <v>122</v>
      </c>
      <c r="AH32" t="s">
        <v>119</v>
      </c>
      <c r="AI32" t="s">
        <v>105</v>
      </c>
      <c r="AJ32" t="s">
        <v>196</v>
      </c>
      <c r="AK32" t="s">
        <v>115</v>
      </c>
    </row>
    <row r="33" spans="4:37" x14ac:dyDescent="0.3">
      <c r="D33">
        <v>2015</v>
      </c>
      <c r="F33" s="1">
        <v>36</v>
      </c>
      <c r="H33" t="s">
        <v>73</v>
      </c>
      <c r="I33">
        <v>2013</v>
      </c>
      <c r="J33" t="s">
        <v>197</v>
      </c>
      <c r="K33" t="s">
        <v>177</v>
      </c>
      <c r="L33" t="s">
        <v>95</v>
      </c>
      <c r="M33" t="s">
        <v>144</v>
      </c>
      <c r="N33" t="s">
        <v>55</v>
      </c>
      <c r="O33" t="s">
        <v>102</v>
      </c>
      <c r="P33" t="s">
        <v>75</v>
      </c>
      <c r="Q33" t="s">
        <v>172</v>
      </c>
      <c r="R33" t="s">
        <v>92</v>
      </c>
      <c r="S33" t="s">
        <v>40</v>
      </c>
      <c r="T33" t="s">
        <v>104</v>
      </c>
      <c r="U33" t="s">
        <v>161</v>
      </c>
      <c r="V33" t="s">
        <v>126</v>
      </c>
      <c r="W33" t="s">
        <v>186</v>
      </c>
      <c r="X33" t="s">
        <v>205</v>
      </c>
      <c r="Y33" t="s">
        <v>157</v>
      </c>
      <c r="Z33" t="s">
        <v>100</v>
      </c>
      <c r="AA33" t="s">
        <v>178</v>
      </c>
      <c r="AB33" t="s">
        <v>118</v>
      </c>
      <c r="AC33" t="s">
        <v>55</v>
      </c>
      <c r="AD33" t="s">
        <v>135</v>
      </c>
      <c r="AE33" t="s">
        <v>34</v>
      </c>
      <c r="AF33" t="s">
        <v>109</v>
      </c>
      <c r="AG33" t="s">
        <v>32</v>
      </c>
      <c r="AH33" t="s">
        <v>130</v>
      </c>
      <c r="AI33" t="s">
        <v>39</v>
      </c>
      <c r="AJ33" t="s">
        <v>96</v>
      </c>
      <c r="AK33" t="s">
        <v>206</v>
      </c>
    </row>
    <row r="34" spans="4:37" x14ac:dyDescent="0.3">
      <c r="D34">
        <v>2016</v>
      </c>
      <c r="F34" s="1">
        <v>36</v>
      </c>
      <c r="H34" t="s">
        <v>30</v>
      </c>
      <c r="I34">
        <v>2013</v>
      </c>
      <c r="J34" t="s">
        <v>207</v>
      </c>
      <c r="K34" t="s">
        <v>208</v>
      </c>
      <c r="L34" t="s">
        <v>138</v>
      </c>
      <c r="M34" t="s">
        <v>180</v>
      </c>
      <c r="N34" t="s">
        <v>174</v>
      </c>
      <c r="O34" t="s">
        <v>91</v>
      </c>
      <c r="P34" t="s">
        <v>115</v>
      </c>
      <c r="Q34" t="s">
        <v>209</v>
      </c>
      <c r="R34" t="s">
        <v>104</v>
      </c>
      <c r="S34" t="s">
        <v>37</v>
      </c>
      <c r="T34" t="s">
        <v>111</v>
      </c>
      <c r="U34" t="s">
        <v>143</v>
      </c>
      <c r="V34" t="s">
        <v>160</v>
      </c>
      <c r="W34" t="s">
        <v>210</v>
      </c>
      <c r="X34" t="s">
        <v>157</v>
      </c>
      <c r="Y34" t="s">
        <v>211</v>
      </c>
      <c r="Z34" t="s">
        <v>144</v>
      </c>
      <c r="AA34" t="s">
        <v>127</v>
      </c>
      <c r="AB34" t="s">
        <v>48</v>
      </c>
      <c r="AC34" t="s">
        <v>133</v>
      </c>
      <c r="AD34" t="s">
        <v>100</v>
      </c>
      <c r="AE34" t="s">
        <v>121</v>
      </c>
      <c r="AF34" t="s">
        <v>145</v>
      </c>
      <c r="AG34" t="s">
        <v>104</v>
      </c>
      <c r="AH34" t="s">
        <v>88</v>
      </c>
      <c r="AI34" t="s">
        <v>32</v>
      </c>
      <c r="AJ34" t="s">
        <v>56</v>
      </c>
      <c r="AK34" t="s">
        <v>212</v>
      </c>
    </row>
    <row r="35" spans="4:37" x14ac:dyDescent="0.3">
      <c r="D35">
        <v>2017</v>
      </c>
      <c r="F35" s="1">
        <v>36</v>
      </c>
      <c r="H35" t="s">
        <v>54</v>
      </c>
      <c r="I35">
        <v>2013</v>
      </c>
      <c r="J35" t="s">
        <v>207</v>
      </c>
      <c r="K35" t="s">
        <v>213</v>
      </c>
      <c r="L35" t="s">
        <v>214</v>
      </c>
      <c r="M35" t="s">
        <v>215</v>
      </c>
      <c r="N35" t="s">
        <v>100</v>
      </c>
      <c r="O35" t="s">
        <v>59</v>
      </c>
      <c r="P35" t="s">
        <v>80</v>
      </c>
      <c r="Q35" t="s">
        <v>216</v>
      </c>
      <c r="R35" t="s">
        <v>102</v>
      </c>
      <c r="S35" t="s">
        <v>217</v>
      </c>
      <c r="T35" t="s">
        <v>135</v>
      </c>
      <c r="U35" t="s">
        <v>114</v>
      </c>
      <c r="V35" t="s">
        <v>218</v>
      </c>
      <c r="W35" t="s">
        <v>219</v>
      </c>
      <c r="X35" t="s">
        <v>220</v>
      </c>
      <c r="Y35" t="s">
        <v>153</v>
      </c>
      <c r="Z35" t="s">
        <v>118</v>
      </c>
      <c r="AA35" t="s">
        <v>205</v>
      </c>
      <c r="AB35" t="s">
        <v>55</v>
      </c>
      <c r="AC35" t="s">
        <v>118</v>
      </c>
      <c r="AD35" t="s">
        <v>88</v>
      </c>
      <c r="AE35" t="s">
        <v>111</v>
      </c>
      <c r="AF35" t="s">
        <v>118</v>
      </c>
      <c r="AG35" t="s">
        <v>125</v>
      </c>
      <c r="AH35" t="s">
        <v>142</v>
      </c>
      <c r="AI35" t="s">
        <v>75</v>
      </c>
      <c r="AJ35" t="s">
        <v>196</v>
      </c>
      <c r="AK35" t="s">
        <v>170</v>
      </c>
    </row>
    <row r="36" spans="4:37" x14ac:dyDescent="0.3">
      <c r="D36">
        <v>2018</v>
      </c>
      <c r="F36" s="1">
        <v>36</v>
      </c>
      <c r="H36" t="s">
        <v>73</v>
      </c>
      <c r="I36">
        <v>2013</v>
      </c>
      <c r="J36" t="s">
        <v>207</v>
      </c>
      <c r="K36" t="s">
        <v>221</v>
      </c>
      <c r="L36" t="s">
        <v>208</v>
      </c>
      <c r="M36" t="s">
        <v>222</v>
      </c>
      <c r="N36" t="s">
        <v>119</v>
      </c>
      <c r="O36" t="s">
        <v>90</v>
      </c>
      <c r="P36" t="s">
        <v>109</v>
      </c>
      <c r="Q36" t="s">
        <v>223</v>
      </c>
      <c r="R36" t="s">
        <v>75</v>
      </c>
      <c r="S36" t="s">
        <v>81</v>
      </c>
      <c r="T36" t="s">
        <v>87</v>
      </c>
      <c r="U36" t="s">
        <v>119</v>
      </c>
      <c r="V36" t="s">
        <v>138</v>
      </c>
      <c r="W36" t="s">
        <v>224</v>
      </c>
      <c r="X36" t="s">
        <v>153</v>
      </c>
      <c r="Y36" t="s">
        <v>115</v>
      </c>
      <c r="Z36" t="s">
        <v>119</v>
      </c>
      <c r="AA36" t="s">
        <v>101</v>
      </c>
      <c r="AB36" t="s">
        <v>55</v>
      </c>
      <c r="AC36" t="s">
        <v>134</v>
      </c>
      <c r="AD36" t="s">
        <v>164</v>
      </c>
      <c r="AE36" t="s">
        <v>137</v>
      </c>
      <c r="AF36" t="s">
        <v>124</v>
      </c>
      <c r="AG36" t="s">
        <v>34</v>
      </c>
      <c r="AH36" t="s">
        <v>184</v>
      </c>
      <c r="AI36" t="s">
        <v>122</v>
      </c>
      <c r="AJ36" t="s">
        <v>86</v>
      </c>
      <c r="AK36" t="s">
        <v>176</v>
      </c>
    </row>
    <row r="37" spans="4:37" x14ac:dyDescent="0.3">
      <c r="D37">
        <v>2019</v>
      </c>
      <c r="F37" s="1">
        <v>33</v>
      </c>
      <c r="H37" t="s">
        <v>30</v>
      </c>
      <c r="I37">
        <v>2013</v>
      </c>
      <c r="J37" t="s">
        <v>233</v>
      </c>
      <c r="K37" t="s">
        <v>226</v>
      </c>
      <c r="L37" t="s">
        <v>160</v>
      </c>
      <c r="M37" t="s">
        <v>227</v>
      </c>
      <c r="N37" t="s">
        <v>101</v>
      </c>
      <c r="O37" t="s">
        <v>121</v>
      </c>
      <c r="P37" t="s">
        <v>195</v>
      </c>
      <c r="Q37" t="s">
        <v>228</v>
      </c>
      <c r="R37" t="s">
        <v>56</v>
      </c>
      <c r="S37" t="s">
        <v>58</v>
      </c>
      <c r="T37" t="s">
        <v>96</v>
      </c>
      <c r="U37" t="s">
        <v>229</v>
      </c>
      <c r="V37" t="s">
        <v>218</v>
      </c>
      <c r="W37" t="s">
        <v>230</v>
      </c>
      <c r="X37" t="s">
        <v>101</v>
      </c>
      <c r="Y37" t="s">
        <v>126</v>
      </c>
      <c r="Z37" t="s">
        <v>166</v>
      </c>
      <c r="AA37" t="s">
        <v>231</v>
      </c>
      <c r="AB37" t="s">
        <v>48</v>
      </c>
      <c r="AC37" t="s">
        <v>180</v>
      </c>
      <c r="AD37" t="s">
        <v>142</v>
      </c>
      <c r="AE37" t="s">
        <v>118</v>
      </c>
      <c r="AF37" t="s">
        <v>135</v>
      </c>
      <c r="AG37" t="s">
        <v>87</v>
      </c>
      <c r="AH37" t="s">
        <v>149</v>
      </c>
      <c r="AI37" t="s">
        <v>111</v>
      </c>
      <c r="AJ37" t="s">
        <v>117</v>
      </c>
      <c r="AK37" t="s">
        <v>232</v>
      </c>
    </row>
    <row r="38" spans="4:37" x14ac:dyDescent="0.3">
      <c r="D38">
        <v>2020</v>
      </c>
      <c r="F38" s="1">
        <v>36</v>
      </c>
      <c r="H38" t="s">
        <v>54</v>
      </c>
      <c r="I38">
        <v>2013</v>
      </c>
      <c r="J38" t="s">
        <v>233</v>
      </c>
      <c r="K38" t="s">
        <v>210</v>
      </c>
      <c r="L38" t="s">
        <v>208</v>
      </c>
      <c r="M38" t="s">
        <v>234</v>
      </c>
      <c r="N38" t="s">
        <v>205</v>
      </c>
      <c r="O38" t="s">
        <v>69</v>
      </c>
      <c r="P38" t="s">
        <v>76</v>
      </c>
      <c r="Q38" t="s">
        <v>235</v>
      </c>
      <c r="R38" t="s">
        <v>33</v>
      </c>
      <c r="S38" t="s">
        <v>236</v>
      </c>
      <c r="T38" t="s">
        <v>164</v>
      </c>
      <c r="U38" t="s">
        <v>229</v>
      </c>
      <c r="V38" t="s">
        <v>221</v>
      </c>
      <c r="W38" t="s">
        <v>237</v>
      </c>
      <c r="X38" t="s">
        <v>238</v>
      </c>
      <c r="Y38" t="s">
        <v>220</v>
      </c>
      <c r="Z38" t="s">
        <v>164</v>
      </c>
      <c r="AA38" t="s">
        <v>57</v>
      </c>
      <c r="AB38" t="s">
        <v>143</v>
      </c>
      <c r="AC38" t="s">
        <v>76</v>
      </c>
      <c r="AD38" t="s">
        <v>134</v>
      </c>
      <c r="AE38" t="s">
        <v>137</v>
      </c>
      <c r="AF38" t="s">
        <v>124</v>
      </c>
      <c r="AG38" t="s">
        <v>131</v>
      </c>
      <c r="AH38" t="s">
        <v>142</v>
      </c>
      <c r="AI38" t="s">
        <v>62</v>
      </c>
      <c r="AJ38" t="s">
        <v>135</v>
      </c>
      <c r="AK38" t="s">
        <v>158</v>
      </c>
    </row>
    <row r="39" spans="4:37" x14ac:dyDescent="0.3">
      <c r="D39">
        <v>2021</v>
      </c>
      <c r="F39" s="1">
        <v>36</v>
      </c>
      <c r="H39" t="s">
        <v>73</v>
      </c>
      <c r="I39">
        <v>2013</v>
      </c>
      <c r="J39" t="s">
        <v>233</v>
      </c>
      <c r="K39" t="s">
        <v>214</v>
      </c>
      <c r="L39" t="s">
        <v>138</v>
      </c>
      <c r="M39" t="s">
        <v>239</v>
      </c>
      <c r="N39" t="s">
        <v>153</v>
      </c>
      <c r="O39" t="s">
        <v>39</v>
      </c>
      <c r="P39" t="s">
        <v>220</v>
      </c>
      <c r="Q39" t="s">
        <v>240</v>
      </c>
      <c r="R39" t="s">
        <v>111</v>
      </c>
      <c r="S39" t="s">
        <v>78</v>
      </c>
      <c r="T39" t="s">
        <v>196</v>
      </c>
      <c r="U39" t="s">
        <v>229</v>
      </c>
      <c r="V39" t="s">
        <v>241</v>
      </c>
      <c r="W39" t="s">
        <v>234</v>
      </c>
      <c r="X39" t="s">
        <v>166</v>
      </c>
      <c r="Y39" t="s">
        <v>139</v>
      </c>
      <c r="Z39" t="s">
        <v>178</v>
      </c>
      <c r="AA39" t="s">
        <v>159</v>
      </c>
      <c r="AB39" t="s">
        <v>143</v>
      </c>
      <c r="AC39" t="s">
        <v>133</v>
      </c>
      <c r="AD39" t="s">
        <v>143</v>
      </c>
      <c r="AE39" t="s">
        <v>145</v>
      </c>
      <c r="AF39" t="s">
        <v>124</v>
      </c>
      <c r="AG39" t="s">
        <v>137</v>
      </c>
      <c r="AH39" t="s">
        <v>119</v>
      </c>
      <c r="AI39" t="s">
        <v>34</v>
      </c>
      <c r="AJ39" t="s">
        <v>118</v>
      </c>
      <c r="AK39" t="s">
        <v>208</v>
      </c>
    </row>
    <row r="40" spans="4:37" x14ac:dyDescent="0.3">
      <c r="D40">
        <v>2022</v>
      </c>
      <c r="F40" s="1">
        <v>36</v>
      </c>
      <c r="H40" t="s">
        <v>30</v>
      </c>
      <c r="I40">
        <v>2013</v>
      </c>
      <c r="J40" t="s">
        <v>242</v>
      </c>
      <c r="K40" t="s">
        <v>243</v>
      </c>
      <c r="L40" t="s">
        <v>244</v>
      </c>
      <c r="M40" t="s">
        <v>187</v>
      </c>
      <c r="N40" t="s">
        <v>159</v>
      </c>
      <c r="O40" t="s">
        <v>124</v>
      </c>
      <c r="P40" t="s">
        <v>212</v>
      </c>
      <c r="Q40" t="s">
        <v>245</v>
      </c>
      <c r="R40" t="s">
        <v>124</v>
      </c>
      <c r="S40" t="s">
        <v>60</v>
      </c>
      <c r="T40" t="s">
        <v>117</v>
      </c>
      <c r="U40" t="s">
        <v>147</v>
      </c>
      <c r="V40" t="s">
        <v>246</v>
      </c>
      <c r="W40" t="s">
        <v>239</v>
      </c>
      <c r="X40" t="s">
        <v>211</v>
      </c>
      <c r="Y40" t="s">
        <v>247</v>
      </c>
      <c r="Z40" t="s">
        <v>170</v>
      </c>
      <c r="AA40" t="s">
        <v>212</v>
      </c>
      <c r="AB40" t="s">
        <v>48</v>
      </c>
      <c r="AC40" t="s">
        <v>101</v>
      </c>
      <c r="AD40" t="s">
        <v>147</v>
      </c>
      <c r="AE40" t="s">
        <v>175</v>
      </c>
      <c r="AF40" t="s">
        <v>109</v>
      </c>
      <c r="AG40" t="s">
        <v>86</v>
      </c>
      <c r="AH40" t="s">
        <v>133</v>
      </c>
      <c r="AI40" t="s">
        <v>34</v>
      </c>
      <c r="AJ40" t="s">
        <v>175</v>
      </c>
      <c r="AK40" t="s">
        <v>212</v>
      </c>
    </row>
    <row r="41" spans="4:37" x14ac:dyDescent="0.3">
      <c r="D41">
        <v>2023</v>
      </c>
      <c r="F41" s="1">
        <v>15</v>
      </c>
      <c r="H41" t="s">
        <v>54</v>
      </c>
      <c r="I41">
        <v>2013</v>
      </c>
      <c r="J41" t="s">
        <v>242</v>
      </c>
      <c r="K41" t="s">
        <v>248</v>
      </c>
      <c r="L41" t="s">
        <v>214</v>
      </c>
      <c r="M41" t="s">
        <v>249</v>
      </c>
      <c r="N41" t="s">
        <v>101</v>
      </c>
      <c r="O41" t="s">
        <v>51</v>
      </c>
      <c r="P41" t="s">
        <v>161</v>
      </c>
      <c r="Q41" t="s">
        <v>250</v>
      </c>
      <c r="R41" t="s">
        <v>92</v>
      </c>
      <c r="S41" t="s">
        <v>251</v>
      </c>
      <c r="T41" t="s">
        <v>178</v>
      </c>
      <c r="U41" t="s">
        <v>147</v>
      </c>
      <c r="V41" t="s">
        <v>214</v>
      </c>
      <c r="W41" t="s">
        <v>168</v>
      </c>
      <c r="X41" t="s">
        <v>158</v>
      </c>
      <c r="Y41" t="s">
        <v>139</v>
      </c>
      <c r="Z41" t="s">
        <v>134</v>
      </c>
      <c r="AA41" t="s">
        <v>206</v>
      </c>
      <c r="AB41" t="s">
        <v>161</v>
      </c>
      <c r="AC41" t="s">
        <v>100</v>
      </c>
      <c r="AD41" t="s">
        <v>142</v>
      </c>
      <c r="AE41" t="s">
        <v>96</v>
      </c>
      <c r="AF41" t="s">
        <v>118</v>
      </c>
      <c r="AG41" t="s">
        <v>121</v>
      </c>
      <c r="AH41" t="s">
        <v>114</v>
      </c>
      <c r="AI41" t="s">
        <v>91</v>
      </c>
      <c r="AJ41" t="s">
        <v>117</v>
      </c>
      <c r="AK41" t="s">
        <v>222</v>
      </c>
    </row>
    <row r="42" spans="4:37" x14ac:dyDescent="0.3">
      <c r="D42" t="s">
        <v>1172</v>
      </c>
      <c r="F42" s="1">
        <v>372</v>
      </c>
      <c r="H42" t="s">
        <v>73</v>
      </c>
      <c r="I42">
        <v>2013</v>
      </c>
      <c r="J42" t="s">
        <v>242</v>
      </c>
      <c r="K42" t="s">
        <v>201</v>
      </c>
      <c r="L42" t="s">
        <v>252</v>
      </c>
      <c r="M42" t="s">
        <v>253</v>
      </c>
      <c r="N42" t="s">
        <v>127</v>
      </c>
      <c r="O42" t="s">
        <v>75</v>
      </c>
      <c r="P42" t="s">
        <v>222</v>
      </c>
      <c r="Q42" t="s">
        <v>254</v>
      </c>
      <c r="R42" t="s">
        <v>87</v>
      </c>
      <c r="S42" t="s">
        <v>140</v>
      </c>
      <c r="T42" t="s">
        <v>55</v>
      </c>
      <c r="U42" t="s">
        <v>147</v>
      </c>
      <c r="V42" t="s">
        <v>232</v>
      </c>
      <c r="W42" t="s">
        <v>243</v>
      </c>
      <c r="X42" t="s">
        <v>170</v>
      </c>
      <c r="Y42" t="s">
        <v>255</v>
      </c>
      <c r="Z42" t="s">
        <v>188</v>
      </c>
      <c r="AA42" t="s">
        <v>176</v>
      </c>
      <c r="AB42" t="s">
        <v>161</v>
      </c>
      <c r="AC42" t="s">
        <v>178</v>
      </c>
      <c r="AD42" t="s">
        <v>174</v>
      </c>
      <c r="AE42" t="s">
        <v>118</v>
      </c>
      <c r="AF42" t="s">
        <v>117</v>
      </c>
      <c r="AG42" t="s">
        <v>96</v>
      </c>
      <c r="AH42" t="s">
        <v>256</v>
      </c>
      <c r="AI42" t="s">
        <v>62</v>
      </c>
      <c r="AJ42" t="s">
        <v>76</v>
      </c>
      <c r="AK42" t="s">
        <v>215</v>
      </c>
    </row>
    <row r="43" spans="4:37" x14ac:dyDescent="0.3">
      <c r="H43" t="s">
        <v>30</v>
      </c>
      <c r="I43">
        <v>2014</v>
      </c>
      <c r="J43" t="s">
        <v>31</v>
      </c>
      <c r="K43" t="s">
        <v>213</v>
      </c>
      <c r="L43" t="s">
        <v>221</v>
      </c>
      <c r="M43" t="s">
        <v>248</v>
      </c>
      <c r="N43" t="s">
        <v>231</v>
      </c>
      <c r="O43" t="s">
        <v>96</v>
      </c>
      <c r="P43" t="s">
        <v>212</v>
      </c>
      <c r="Q43" t="s">
        <v>257</v>
      </c>
      <c r="R43" t="s">
        <v>135</v>
      </c>
      <c r="S43" t="s">
        <v>61</v>
      </c>
      <c r="T43" t="s">
        <v>88</v>
      </c>
      <c r="U43" t="s">
        <v>155</v>
      </c>
      <c r="V43" t="s">
        <v>226</v>
      </c>
      <c r="W43" t="s">
        <v>218</v>
      </c>
      <c r="X43" t="s">
        <v>170</v>
      </c>
      <c r="Y43" t="s">
        <v>241</v>
      </c>
      <c r="Z43" t="s">
        <v>215</v>
      </c>
      <c r="AA43" t="s">
        <v>227</v>
      </c>
      <c r="AB43" t="s">
        <v>48</v>
      </c>
      <c r="AC43" t="s">
        <v>57</v>
      </c>
      <c r="AD43" t="s">
        <v>180</v>
      </c>
      <c r="AE43" t="s">
        <v>130</v>
      </c>
      <c r="AF43" t="s">
        <v>55</v>
      </c>
      <c r="AG43" t="s">
        <v>135</v>
      </c>
      <c r="AH43" t="s">
        <v>229</v>
      </c>
      <c r="AI43" t="s">
        <v>104</v>
      </c>
      <c r="AJ43" t="s">
        <v>130</v>
      </c>
      <c r="AK43" t="s">
        <v>139</v>
      </c>
    </row>
    <row r="44" spans="4:37" x14ac:dyDescent="0.3">
      <c r="H44" t="s">
        <v>54</v>
      </c>
      <c r="I44">
        <v>2014</v>
      </c>
      <c r="J44" t="s">
        <v>31</v>
      </c>
      <c r="K44" t="s">
        <v>258</v>
      </c>
      <c r="L44" t="s">
        <v>259</v>
      </c>
      <c r="M44" t="s">
        <v>260</v>
      </c>
      <c r="N44" t="s">
        <v>211</v>
      </c>
      <c r="O44" t="s">
        <v>60</v>
      </c>
      <c r="P44" t="s">
        <v>147</v>
      </c>
      <c r="Q44" t="s">
        <v>213</v>
      </c>
      <c r="R44" t="s">
        <v>32</v>
      </c>
      <c r="S44" t="s">
        <v>261</v>
      </c>
      <c r="T44" t="s">
        <v>188</v>
      </c>
      <c r="U44" t="s">
        <v>147</v>
      </c>
      <c r="V44" t="s">
        <v>262</v>
      </c>
      <c r="W44" t="s">
        <v>212</v>
      </c>
      <c r="X44" t="s">
        <v>198</v>
      </c>
      <c r="Y44" t="s">
        <v>176</v>
      </c>
      <c r="Z44" t="s">
        <v>142</v>
      </c>
      <c r="AA44" t="s">
        <v>183</v>
      </c>
      <c r="AB44" t="s">
        <v>133</v>
      </c>
      <c r="AC44" t="s">
        <v>149</v>
      </c>
      <c r="AD44" t="s">
        <v>178</v>
      </c>
      <c r="AE44" t="s">
        <v>118</v>
      </c>
      <c r="AF44" t="s">
        <v>184</v>
      </c>
      <c r="AG44" t="s">
        <v>117</v>
      </c>
      <c r="AH44" t="s">
        <v>256</v>
      </c>
      <c r="AI44" t="s">
        <v>125</v>
      </c>
      <c r="AJ44" t="s">
        <v>55</v>
      </c>
      <c r="AK44" t="s">
        <v>94</v>
      </c>
    </row>
    <row r="45" spans="4:37" x14ac:dyDescent="0.3">
      <c r="H45" t="s">
        <v>73</v>
      </c>
      <c r="I45">
        <v>2014</v>
      </c>
      <c r="J45" t="s">
        <v>31</v>
      </c>
      <c r="K45" t="s">
        <v>191</v>
      </c>
      <c r="L45" t="s">
        <v>263</v>
      </c>
      <c r="M45" t="s">
        <v>264</v>
      </c>
      <c r="N45" t="s">
        <v>238</v>
      </c>
      <c r="O45" t="s">
        <v>39</v>
      </c>
      <c r="P45" t="s">
        <v>113</v>
      </c>
      <c r="Q45" t="s">
        <v>265</v>
      </c>
      <c r="R45" t="s">
        <v>121</v>
      </c>
      <c r="S45" t="s">
        <v>217</v>
      </c>
      <c r="T45" t="s">
        <v>149</v>
      </c>
      <c r="U45" t="s">
        <v>144</v>
      </c>
      <c r="V45" t="s">
        <v>214</v>
      </c>
      <c r="W45" t="s">
        <v>247</v>
      </c>
      <c r="X45" t="s">
        <v>215</v>
      </c>
      <c r="Y45" t="s">
        <v>247</v>
      </c>
      <c r="Z45" t="s">
        <v>115</v>
      </c>
      <c r="AA45" t="s">
        <v>138</v>
      </c>
      <c r="AB45" t="s">
        <v>133</v>
      </c>
      <c r="AC45" t="s">
        <v>157</v>
      </c>
      <c r="AD45" t="s">
        <v>144</v>
      </c>
      <c r="AE45" t="s">
        <v>164</v>
      </c>
      <c r="AF45" t="s">
        <v>161</v>
      </c>
      <c r="AG45" t="s">
        <v>118</v>
      </c>
      <c r="AH45" t="s">
        <v>133</v>
      </c>
      <c r="AI45" t="s">
        <v>111</v>
      </c>
      <c r="AJ45" t="s">
        <v>130</v>
      </c>
      <c r="AK45" t="s">
        <v>211</v>
      </c>
    </row>
    <row r="46" spans="4:37" x14ac:dyDescent="0.3">
      <c r="H46" t="s">
        <v>30</v>
      </c>
      <c r="I46">
        <v>2014</v>
      </c>
      <c r="J46" t="s">
        <v>85</v>
      </c>
      <c r="K46" t="s">
        <v>266</v>
      </c>
      <c r="L46" t="s">
        <v>267</v>
      </c>
      <c r="M46" t="s">
        <v>258</v>
      </c>
      <c r="N46" t="s">
        <v>158</v>
      </c>
      <c r="O46" t="s">
        <v>96</v>
      </c>
      <c r="P46" t="s">
        <v>195</v>
      </c>
      <c r="Q46" t="s">
        <v>218</v>
      </c>
      <c r="R46" t="s">
        <v>117</v>
      </c>
      <c r="S46" t="s">
        <v>171</v>
      </c>
      <c r="T46" t="s">
        <v>100</v>
      </c>
      <c r="U46" t="s">
        <v>94</v>
      </c>
      <c r="V46" t="s">
        <v>168</v>
      </c>
      <c r="W46" t="s">
        <v>268</v>
      </c>
      <c r="X46" t="s">
        <v>139</v>
      </c>
      <c r="Y46" t="s">
        <v>221</v>
      </c>
      <c r="Z46" t="s">
        <v>215</v>
      </c>
      <c r="AA46" t="s">
        <v>252</v>
      </c>
      <c r="AB46" t="s">
        <v>48</v>
      </c>
      <c r="AC46" t="s">
        <v>115</v>
      </c>
      <c r="AD46" t="s">
        <v>94</v>
      </c>
      <c r="AE46" t="s">
        <v>134</v>
      </c>
      <c r="AF46" t="s">
        <v>184</v>
      </c>
      <c r="AG46" t="s">
        <v>109</v>
      </c>
      <c r="AH46" t="s">
        <v>205</v>
      </c>
      <c r="AI46" t="s">
        <v>87</v>
      </c>
      <c r="AJ46" t="s">
        <v>134</v>
      </c>
      <c r="AK46" t="s">
        <v>170</v>
      </c>
    </row>
    <row r="47" spans="4:37" x14ac:dyDescent="0.3">
      <c r="H47" t="s">
        <v>54</v>
      </c>
      <c r="I47">
        <v>2014</v>
      </c>
      <c r="J47" t="s">
        <v>85</v>
      </c>
      <c r="K47" t="s">
        <v>269</v>
      </c>
      <c r="L47" t="s">
        <v>259</v>
      </c>
      <c r="M47" t="s">
        <v>270</v>
      </c>
      <c r="N47" t="s">
        <v>255</v>
      </c>
      <c r="O47" t="s">
        <v>150</v>
      </c>
      <c r="P47" t="s">
        <v>238</v>
      </c>
      <c r="Q47" t="s">
        <v>256</v>
      </c>
      <c r="R47" t="s">
        <v>111</v>
      </c>
      <c r="S47" t="s">
        <v>271</v>
      </c>
      <c r="T47" t="s">
        <v>220</v>
      </c>
      <c r="U47" t="s">
        <v>147</v>
      </c>
      <c r="V47" t="s">
        <v>272</v>
      </c>
      <c r="W47" t="s">
        <v>255</v>
      </c>
      <c r="X47" t="s">
        <v>227</v>
      </c>
      <c r="Y47" t="s">
        <v>268</v>
      </c>
      <c r="Z47" t="s">
        <v>174</v>
      </c>
      <c r="AA47" t="s">
        <v>181</v>
      </c>
      <c r="AB47" t="s">
        <v>153</v>
      </c>
      <c r="AC47" t="s">
        <v>143</v>
      </c>
      <c r="AD47" t="s">
        <v>180</v>
      </c>
      <c r="AE47" t="s">
        <v>100</v>
      </c>
      <c r="AF47" t="s">
        <v>142</v>
      </c>
      <c r="AG47" t="s">
        <v>164</v>
      </c>
      <c r="AH47" t="s">
        <v>133</v>
      </c>
      <c r="AI47" t="s">
        <v>87</v>
      </c>
      <c r="AJ47" t="s">
        <v>149</v>
      </c>
      <c r="AK47" t="s">
        <v>166</v>
      </c>
    </row>
    <row r="48" spans="4:37" x14ac:dyDescent="0.3">
      <c r="H48" t="s">
        <v>73</v>
      </c>
      <c r="I48">
        <v>2014</v>
      </c>
      <c r="J48" t="s">
        <v>85</v>
      </c>
      <c r="K48" t="s">
        <v>224</v>
      </c>
      <c r="L48" t="s">
        <v>169</v>
      </c>
      <c r="M48" t="s">
        <v>230</v>
      </c>
      <c r="N48" t="s">
        <v>273</v>
      </c>
      <c r="O48" t="s">
        <v>98</v>
      </c>
      <c r="P48" t="s">
        <v>138</v>
      </c>
      <c r="Q48" t="s">
        <v>215</v>
      </c>
      <c r="R48" t="s">
        <v>145</v>
      </c>
      <c r="S48" t="s">
        <v>274</v>
      </c>
      <c r="T48" t="s">
        <v>114</v>
      </c>
      <c r="U48" t="s">
        <v>180</v>
      </c>
      <c r="V48" t="s">
        <v>263</v>
      </c>
      <c r="W48" t="s">
        <v>268</v>
      </c>
      <c r="X48" t="s">
        <v>181</v>
      </c>
      <c r="Y48" t="s">
        <v>177</v>
      </c>
      <c r="Z48" t="s">
        <v>222</v>
      </c>
      <c r="AA48" t="s">
        <v>244</v>
      </c>
      <c r="AB48" t="s">
        <v>153</v>
      </c>
      <c r="AC48" t="s">
        <v>155</v>
      </c>
      <c r="AD48" t="s">
        <v>101</v>
      </c>
      <c r="AE48" t="s">
        <v>161</v>
      </c>
      <c r="AF48" t="s">
        <v>143</v>
      </c>
      <c r="AG48" t="s">
        <v>175</v>
      </c>
      <c r="AH48" t="s">
        <v>229</v>
      </c>
      <c r="AI48" t="s">
        <v>87</v>
      </c>
      <c r="AJ48" t="s">
        <v>134</v>
      </c>
      <c r="AK48" t="s">
        <v>211</v>
      </c>
    </row>
    <row r="49" spans="8:37" x14ac:dyDescent="0.3">
      <c r="H49" t="s">
        <v>30</v>
      </c>
      <c r="I49">
        <v>2014</v>
      </c>
      <c r="J49" t="s">
        <v>107</v>
      </c>
      <c r="K49" t="s">
        <v>152</v>
      </c>
      <c r="L49" t="s">
        <v>214</v>
      </c>
      <c r="M49" t="s">
        <v>275</v>
      </c>
      <c r="N49" t="s">
        <v>276</v>
      </c>
      <c r="O49" t="s">
        <v>145</v>
      </c>
      <c r="P49" t="s">
        <v>191</v>
      </c>
      <c r="Q49" t="s">
        <v>277</v>
      </c>
      <c r="R49" t="s">
        <v>88</v>
      </c>
      <c r="S49" t="s">
        <v>278</v>
      </c>
      <c r="T49" t="s">
        <v>161</v>
      </c>
      <c r="U49" t="s">
        <v>57</v>
      </c>
      <c r="V49" t="s">
        <v>186</v>
      </c>
      <c r="W49" t="s">
        <v>227</v>
      </c>
      <c r="X49" t="s">
        <v>126</v>
      </c>
      <c r="Y49" t="s">
        <v>173</v>
      </c>
      <c r="Z49" t="s">
        <v>160</v>
      </c>
      <c r="AA49" t="s">
        <v>193</v>
      </c>
      <c r="AB49" t="s">
        <v>48</v>
      </c>
      <c r="AC49" t="s">
        <v>127</v>
      </c>
      <c r="AD49" t="s">
        <v>127</v>
      </c>
      <c r="AE49" t="s">
        <v>114</v>
      </c>
      <c r="AF49" t="s">
        <v>119</v>
      </c>
      <c r="AG49" t="s">
        <v>88</v>
      </c>
      <c r="AH49" t="s">
        <v>155</v>
      </c>
      <c r="AI49" t="s">
        <v>121</v>
      </c>
      <c r="AJ49" t="s">
        <v>142</v>
      </c>
      <c r="AK49" t="s">
        <v>126</v>
      </c>
    </row>
    <row r="50" spans="8:37" x14ac:dyDescent="0.3">
      <c r="H50" t="s">
        <v>54</v>
      </c>
      <c r="I50">
        <v>2014</v>
      </c>
      <c r="J50" t="s">
        <v>107</v>
      </c>
      <c r="K50" t="s">
        <v>279</v>
      </c>
      <c r="L50" t="s">
        <v>280</v>
      </c>
      <c r="M50" t="s">
        <v>281</v>
      </c>
      <c r="N50" t="s">
        <v>227</v>
      </c>
      <c r="O50" t="s">
        <v>103</v>
      </c>
      <c r="P50" t="s">
        <v>267</v>
      </c>
      <c r="Q50" t="s">
        <v>222</v>
      </c>
      <c r="R50" t="s">
        <v>121</v>
      </c>
      <c r="S50" t="s">
        <v>282</v>
      </c>
      <c r="T50" t="s">
        <v>238</v>
      </c>
      <c r="U50" t="s">
        <v>157</v>
      </c>
      <c r="V50" t="s">
        <v>248</v>
      </c>
      <c r="W50" t="s">
        <v>218</v>
      </c>
      <c r="X50" t="s">
        <v>252</v>
      </c>
      <c r="Y50" t="s">
        <v>247</v>
      </c>
      <c r="Z50" t="s">
        <v>147</v>
      </c>
      <c r="AA50" t="s">
        <v>255</v>
      </c>
      <c r="AB50" t="s">
        <v>115</v>
      </c>
      <c r="AC50" t="s">
        <v>134</v>
      </c>
      <c r="AD50" t="s">
        <v>57</v>
      </c>
      <c r="AE50" t="s">
        <v>184</v>
      </c>
      <c r="AF50" t="s">
        <v>133</v>
      </c>
      <c r="AG50" t="s">
        <v>134</v>
      </c>
      <c r="AH50" t="s">
        <v>229</v>
      </c>
      <c r="AI50" t="s">
        <v>86</v>
      </c>
      <c r="AJ50" t="s">
        <v>114</v>
      </c>
      <c r="AK50" t="s">
        <v>206</v>
      </c>
    </row>
    <row r="51" spans="8:37" x14ac:dyDescent="0.3">
      <c r="H51" t="s">
        <v>73</v>
      </c>
      <c r="I51">
        <v>2014</v>
      </c>
      <c r="J51" t="s">
        <v>283</v>
      </c>
      <c r="K51" t="s">
        <v>275</v>
      </c>
      <c r="L51" t="s">
        <v>284</v>
      </c>
      <c r="M51" t="s">
        <v>285</v>
      </c>
      <c r="N51" t="s">
        <v>276</v>
      </c>
      <c r="O51" t="s">
        <v>105</v>
      </c>
      <c r="P51" t="s">
        <v>239</v>
      </c>
      <c r="Q51" t="s">
        <v>208</v>
      </c>
      <c r="R51" t="s">
        <v>117</v>
      </c>
      <c r="S51" t="s">
        <v>286</v>
      </c>
      <c r="T51" t="s">
        <v>229</v>
      </c>
      <c r="U51" t="s">
        <v>188</v>
      </c>
      <c r="V51" t="s">
        <v>284</v>
      </c>
      <c r="W51" t="s">
        <v>276</v>
      </c>
      <c r="X51" t="s">
        <v>255</v>
      </c>
      <c r="Y51" t="s">
        <v>246</v>
      </c>
      <c r="Z51" t="s">
        <v>206</v>
      </c>
      <c r="AA51" t="s">
        <v>177</v>
      </c>
      <c r="AB51" t="s">
        <v>115</v>
      </c>
      <c r="AC51" t="s">
        <v>153</v>
      </c>
      <c r="AD51" t="s">
        <v>115</v>
      </c>
      <c r="AE51" t="s">
        <v>119</v>
      </c>
      <c r="AF51" t="s">
        <v>114</v>
      </c>
      <c r="AG51" t="s">
        <v>130</v>
      </c>
      <c r="AH51" t="s">
        <v>205</v>
      </c>
      <c r="AI51" t="s">
        <v>96</v>
      </c>
      <c r="AJ51" t="s">
        <v>142</v>
      </c>
      <c r="AK51" t="s">
        <v>139</v>
      </c>
    </row>
    <row r="52" spans="8:37" x14ac:dyDescent="0.3">
      <c r="H52" t="s">
        <v>30</v>
      </c>
      <c r="I52">
        <v>2014</v>
      </c>
      <c r="J52" t="s">
        <v>123</v>
      </c>
      <c r="K52" t="s">
        <v>224</v>
      </c>
      <c r="L52" t="s">
        <v>213</v>
      </c>
      <c r="M52" t="s">
        <v>214</v>
      </c>
      <c r="N52" t="s">
        <v>151</v>
      </c>
      <c r="O52" t="s">
        <v>118</v>
      </c>
      <c r="P52" t="s">
        <v>287</v>
      </c>
      <c r="Q52" t="s">
        <v>248</v>
      </c>
      <c r="R52" t="s">
        <v>149</v>
      </c>
      <c r="S52" t="s">
        <v>116</v>
      </c>
      <c r="T52" t="s">
        <v>119</v>
      </c>
      <c r="U52" t="s">
        <v>220</v>
      </c>
      <c r="V52" t="s">
        <v>239</v>
      </c>
      <c r="W52" t="s">
        <v>193</v>
      </c>
      <c r="X52" t="s">
        <v>138</v>
      </c>
      <c r="Y52" t="s">
        <v>214</v>
      </c>
      <c r="Z52" t="s">
        <v>276</v>
      </c>
      <c r="AA52" t="s">
        <v>168</v>
      </c>
      <c r="AB52" t="s">
        <v>48</v>
      </c>
      <c r="AC52" t="s">
        <v>127</v>
      </c>
      <c r="AD52" t="s">
        <v>206</v>
      </c>
      <c r="AE52" t="s">
        <v>229</v>
      </c>
      <c r="AF52" t="s">
        <v>119</v>
      </c>
      <c r="AG52" t="s">
        <v>55</v>
      </c>
      <c r="AH52" t="s">
        <v>57</v>
      </c>
      <c r="AI52" t="s">
        <v>121</v>
      </c>
      <c r="AJ52" t="s">
        <v>256</v>
      </c>
      <c r="AK52" t="s">
        <v>138</v>
      </c>
    </row>
    <row r="53" spans="8:37" x14ac:dyDescent="0.3">
      <c r="H53" t="s">
        <v>54</v>
      </c>
      <c r="I53">
        <v>2014</v>
      </c>
      <c r="J53" t="s">
        <v>123</v>
      </c>
      <c r="K53" t="s">
        <v>230</v>
      </c>
      <c r="L53" t="s">
        <v>288</v>
      </c>
      <c r="M53" t="s">
        <v>222</v>
      </c>
      <c r="N53" t="s">
        <v>151</v>
      </c>
      <c r="O53" t="s">
        <v>40</v>
      </c>
      <c r="P53" t="s">
        <v>162</v>
      </c>
      <c r="Q53" t="s">
        <v>258</v>
      </c>
      <c r="R53" t="s">
        <v>149</v>
      </c>
      <c r="S53" t="s">
        <v>66</v>
      </c>
      <c r="T53" t="s">
        <v>268</v>
      </c>
      <c r="U53" t="s">
        <v>188</v>
      </c>
      <c r="V53" t="s">
        <v>285</v>
      </c>
      <c r="W53" t="s">
        <v>289</v>
      </c>
      <c r="X53" t="s">
        <v>290</v>
      </c>
      <c r="Y53" t="s">
        <v>208</v>
      </c>
      <c r="Z53" t="s">
        <v>153</v>
      </c>
      <c r="AA53" t="s">
        <v>198</v>
      </c>
      <c r="AB53" t="s">
        <v>113</v>
      </c>
      <c r="AC53" t="s">
        <v>134</v>
      </c>
      <c r="AD53" t="s">
        <v>127</v>
      </c>
      <c r="AE53" t="s">
        <v>149</v>
      </c>
      <c r="AF53" t="s">
        <v>119</v>
      </c>
      <c r="AG53" t="s">
        <v>119</v>
      </c>
      <c r="AH53" t="s">
        <v>153</v>
      </c>
      <c r="AI53" t="s">
        <v>56</v>
      </c>
      <c r="AJ53" t="s">
        <v>114</v>
      </c>
      <c r="AK53" t="s">
        <v>181</v>
      </c>
    </row>
    <row r="54" spans="8:37" x14ac:dyDescent="0.3">
      <c r="H54" t="s">
        <v>73</v>
      </c>
      <c r="I54">
        <v>2014</v>
      </c>
      <c r="J54" t="s">
        <v>123</v>
      </c>
      <c r="K54" t="s">
        <v>291</v>
      </c>
      <c r="L54" t="s">
        <v>272</v>
      </c>
      <c r="M54" t="s">
        <v>227</v>
      </c>
      <c r="N54" t="s">
        <v>151</v>
      </c>
      <c r="O54" t="s">
        <v>75</v>
      </c>
      <c r="P54" t="s">
        <v>292</v>
      </c>
      <c r="Q54" t="s">
        <v>275</v>
      </c>
      <c r="R54" t="s">
        <v>149</v>
      </c>
      <c r="S54" t="s">
        <v>61</v>
      </c>
      <c r="T54" t="s">
        <v>180</v>
      </c>
      <c r="U54" t="s">
        <v>115</v>
      </c>
      <c r="V54" t="s">
        <v>210</v>
      </c>
      <c r="W54" t="s">
        <v>290</v>
      </c>
      <c r="X54" t="s">
        <v>218</v>
      </c>
      <c r="Y54" t="s">
        <v>232</v>
      </c>
      <c r="Z54" t="s">
        <v>126</v>
      </c>
      <c r="AA54" t="s">
        <v>151</v>
      </c>
      <c r="AB54" t="s">
        <v>113</v>
      </c>
      <c r="AC54" t="s">
        <v>153</v>
      </c>
      <c r="AD54" t="s">
        <v>211</v>
      </c>
      <c r="AE54" t="s">
        <v>256</v>
      </c>
      <c r="AF54" t="s">
        <v>119</v>
      </c>
      <c r="AG54" t="s">
        <v>134</v>
      </c>
      <c r="AH54" t="s">
        <v>188</v>
      </c>
      <c r="AI54" t="s">
        <v>96</v>
      </c>
      <c r="AJ54" t="s">
        <v>256</v>
      </c>
      <c r="AK54" t="s">
        <v>273</v>
      </c>
    </row>
    <row r="55" spans="8:37" x14ac:dyDescent="0.3">
      <c r="H55" t="s">
        <v>30</v>
      </c>
      <c r="I55">
        <v>2014</v>
      </c>
      <c r="J55" t="s">
        <v>136</v>
      </c>
      <c r="K55" t="s">
        <v>293</v>
      </c>
      <c r="L55" t="s">
        <v>224</v>
      </c>
      <c r="M55" t="s">
        <v>95</v>
      </c>
      <c r="N55" t="s">
        <v>148</v>
      </c>
      <c r="O55" t="s">
        <v>175</v>
      </c>
      <c r="P55" t="s">
        <v>294</v>
      </c>
      <c r="Q55" t="s">
        <v>257</v>
      </c>
      <c r="R55" t="s">
        <v>256</v>
      </c>
      <c r="S55" t="s">
        <v>70</v>
      </c>
      <c r="T55" t="s">
        <v>133</v>
      </c>
      <c r="U55" t="s">
        <v>139</v>
      </c>
      <c r="V55" t="s">
        <v>169</v>
      </c>
      <c r="W55" t="s">
        <v>289</v>
      </c>
      <c r="X55" t="s">
        <v>208</v>
      </c>
      <c r="Y55" t="s">
        <v>239</v>
      </c>
      <c r="Z55" t="s">
        <v>246</v>
      </c>
      <c r="AA55" t="s">
        <v>295</v>
      </c>
      <c r="AB55" t="s">
        <v>48</v>
      </c>
      <c r="AC55" t="s">
        <v>127</v>
      </c>
      <c r="AD55" t="s">
        <v>238</v>
      </c>
      <c r="AE55" t="s">
        <v>147</v>
      </c>
      <c r="AF55" t="s">
        <v>114</v>
      </c>
      <c r="AG55" t="s">
        <v>134</v>
      </c>
      <c r="AH55" t="s">
        <v>166</v>
      </c>
      <c r="AI55" t="s">
        <v>121</v>
      </c>
      <c r="AJ55" t="s">
        <v>229</v>
      </c>
      <c r="AK55" t="s">
        <v>218</v>
      </c>
    </row>
    <row r="56" spans="8:37" x14ac:dyDescent="0.3">
      <c r="H56" t="s">
        <v>54</v>
      </c>
      <c r="I56">
        <v>2014</v>
      </c>
      <c r="J56" t="s">
        <v>136</v>
      </c>
      <c r="K56" t="s">
        <v>296</v>
      </c>
      <c r="L56" t="s">
        <v>264</v>
      </c>
      <c r="M56" t="s">
        <v>139</v>
      </c>
      <c r="N56" t="s">
        <v>201</v>
      </c>
      <c r="O56" t="s">
        <v>70</v>
      </c>
      <c r="P56" t="s">
        <v>165</v>
      </c>
      <c r="Q56" t="s">
        <v>297</v>
      </c>
      <c r="R56" t="s">
        <v>180</v>
      </c>
      <c r="S56" t="s">
        <v>154</v>
      </c>
      <c r="T56" t="s">
        <v>151</v>
      </c>
      <c r="U56" t="s">
        <v>94</v>
      </c>
      <c r="V56" t="s">
        <v>288</v>
      </c>
      <c r="W56" t="s">
        <v>298</v>
      </c>
      <c r="X56" t="s">
        <v>186</v>
      </c>
      <c r="Y56" t="s">
        <v>246</v>
      </c>
      <c r="Z56" t="s">
        <v>94</v>
      </c>
      <c r="AA56" t="s">
        <v>227</v>
      </c>
      <c r="AB56" t="s">
        <v>183</v>
      </c>
      <c r="AC56" t="s">
        <v>143</v>
      </c>
      <c r="AD56" t="s">
        <v>238</v>
      </c>
      <c r="AE56" t="s">
        <v>119</v>
      </c>
      <c r="AF56" t="s">
        <v>142</v>
      </c>
      <c r="AG56" t="s">
        <v>256</v>
      </c>
      <c r="AH56" t="s">
        <v>94</v>
      </c>
      <c r="AI56" t="s">
        <v>145</v>
      </c>
      <c r="AJ56" t="s">
        <v>174</v>
      </c>
      <c r="AK56" t="s">
        <v>192</v>
      </c>
    </row>
    <row r="57" spans="8:37" x14ac:dyDescent="0.3">
      <c r="H57" t="s">
        <v>73</v>
      </c>
      <c r="I57">
        <v>2014</v>
      </c>
      <c r="J57" t="s">
        <v>136</v>
      </c>
      <c r="K57" t="s">
        <v>299</v>
      </c>
      <c r="L57" t="s">
        <v>300</v>
      </c>
      <c r="M57" t="s">
        <v>244</v>
      </c>
      <c r="N57" t="s">
        <v>243</v>
      </c>
      <c r="O57" t="s">
        <v>91</v>
      </c>
      <c r="P57" t="s">
        <v>301</v>
      </c>
      <c r="Q57" t="s">
        <v>302</v>
      </c>
      <c r="R57" t="s">
        <v>178</v>
      </c>
      <c r="S57" t="s">
        <v>103</v>
      </c>
      <c r="T57" t="s">
        <v>127</v>
      </c>
      <c r="U57" t="s">
        <v>206</v>
      </c>
      <c r="V57" t="s">
        <v>187</v>
      </c>
      <c r="W57" t="s">
        <v>213</v>
      </c>
      <c r="X57" t="s">
        <v>246</v>
      </c>
      <c r="Y57" t="s">
        <v>148</v>
      </c>
      <c r="Z57" t="s">
        <v>255</v>
      </c>
      <c r="AA57" t="s">
        <v>290</v>
      </c>
      <c r="AB57" t="s">
        <v>183</v>
      </c>
      <c r="AC57" t="s">
        <v>153</v>
      </c>
      <c r="AD57" t="s">
        <v>238</v>
      </c>
      <c r="AE57" t="s">
        <v>229</v>
      </c>
      <c r="AF57" t="s">
        <v>142</v>
      </c>
      <c r="AG57" t="s">
        <v>119</v>
      </c>
      <c r="AH57" t="s">
        <v>57</v>
      </c>
      <c r="AI57" t="s">
        <v>56</v>
      </c>
      <c r="AJ57" t="s">
        <v>229</v>
      </c>
      <c r="AK57" t="s">
        <v>247</v>
      </c>
    </row>
    <row r="58" spans="8:37" x14ac:dyDescent="0.3">
      <c r="H58" t="s">
        <v>30</v>
      </c>
      <c r="I58">
        <v>2014</v>
      </c>
      <c r="J58" t="s">
        <v>146</v>
      </c>
      <c r="K58" t="s">
        <v>275</v>
      </c>
      <c r="L58" t="s">
        <v>300</v>
      </c>
      <c r="M58" t="s">
        <v>276</v>
      </c>
      <c r="N58" t="s">
        <v>284</v>
      </c>
      <c r="O58" t="s">
        <v>164</v>
      </c>
      <c r="P58" t="s">
        <v>303</v>
      </c>
      <c r="Q58" t="s">
        <v>304</v>
      </c>
      <c r="R58" t="s">
        <v>157</v>
      </c>
      <c r="S58" t="s">
        <v>58</v>
      </c>
      <c r="T58" t="s">
        <v>144</v>
      </c>
      <c r="U58" t="s">
        <v>160</v>
      </c>
      <c r="V58" t="s">
        <v>152</v>
      </c>
      <c r="W58" t="s">
        <v>305</v>
      </c>
      <c r="X58" t="s">
        <v>226</v>
      </c>
      <c r="Y58" t="s">
        <v>306</v>
      </c>
      <c r="Z58" t="s">
        <v>226</v>
      </c>
      <c r="AA58" t="s">
        <v>284</v>
      </c>
      <c r="AB58" t="s">
        <v>48</v>
      </c>
      <c r="AC58" t="s">
        <v>231</v>
      </c>
      <c r="AD58" t="s">
        <v>160</v>
      </c>
      <c r="AE58" t="s">
        <v>101</v>
      </c>
      <c r="AF58" t="s">
        <v>157</v>
      </c>
      <c r="AG58" t="s">
        <v>114</v>
      </c>
      <c r="AH58" t="s">
        <v>183</v>
      </c>
      <c r="AI58" t="s">
        <v>125</v>
      </c>
      <c r="AJ58" t="s">
        <v>144</v>
      </c>
      <c r="AK58" t="s">
        <v>151</v>
      </c>
    </row>
    <row r="59" spans="8:37" x14ac:dyDescent="0.3">
      <c r="H59" t="s">
        <v>54</v>
      </c>
      <c r="I59">
        <v>2014</v>
      </c>
      <c r="J59" t="s">
        <v>146</v>
      </c>
      <c r="K59" t="s">
        <v>307</v>
      </c>
      <c r="L59" t="s">
        <v>308</v>
      </c>
      <c r="M59" t="s">
        <v>138</v>
      </c>
      <c r="N59" t="s">
        <v>187</v>
      </c>
      <c r="O59" t="s">
        <v>51</v>
      </c>
      <c r="P59" t="s">
        <v>309</v>
      </c>
      <c r="Q59" t="s">
        <v>310</v>
      </c>
      <c r="R59" t="s">
        <v>101</v>
      </c>
      <c r="S59" t="s">
        <v>110</v>
      </c>
      <c r="T59" t="s">
        <v>186</v>
      </c>
      <c r="U59" t="s">
        <v>115</v>
      </c>
      <c r="V59" t="s">
        <v>311</v>
      </c>
      <c r="W59" t="s">
        <v>259</v>
      </c>
      <c r="X59" t="s">
        <v>262</v>
      </c>
      <c r="Y59" t="s">
        <v>232</v>
      </c>
      <c r="Z59" t="s">
        <v>115</v>
      </c>
      <c r="AA59" t="s">
        <v>252</v>
      </c>
      <c r="AB59" t="s">
        <v>113</v>
      </c>
      <c r="AC59" t="s">
        <v>119</v>
      </c>
      <c r="AD59" t="s">
        <v>183</v>
      </c>
      <c r="AE59" t="s">
        <v>114</v>
      </c>
      <c r="AF59" t="s">
        <v>256</v>
      </c>
      <c r="AG59" t="s">
        <v>229</v>
      </c>
      <c r="AH59" t="s">
        <v>273</v>
      </c>
      <c r="AI59" t="s">
        <v>87</v>
      </c>
      <c r="AJ59" t="s">
        <v>157</v>
      </c>
      <c r="AK59" t="s">
        <v>177</v>
      </c>
    </row>
    <row r="60" spans="8:37" x14ac:dyDescent="0.3">
      <c r="H60" t="s">
        <v>73</v>
      </c>
      <c r="I60">
        <v>2014</v>
      </c>
      <c r="J60" t="s">
        <v>146</v>
      </c>
      <c r="K60" t="s">
        <v>281</v>
      </c>
      <c r="L60" t="s">
        <v>307</v>
      </c>
      <c r="M60" t="s">
        <v>247</v>
      </c>
      <c r="N60" t="s">
        <v>306</v>
      </c>
      <c r="O60" t="s">
        <v>167</v>
      </c>
      <c r="P60" t="s">
        <v>312</v>
      </c>
      <c r="Q60" t="s">
        <v>313</v>
      </c>
      <c r="R60" t="s">
        <v>155</v>
      </c>
      <c r="S60" t="s">
        <v>60</v>
      </c>
      <c r="T60" t="s">
        <v>183</v>
      </c>
      <c r="U60" t="s">
        <v>139</v>
      </c>
      <c r="V60" t="s">
        <v>258</v>
      </c>
      <c r="W60" t="s">
        <v>187</v>
      </c>
      <c r="X60" t="s">
        <v>168</v>
      </c>
      <c r="Y60" t="s">
        <v>263</v>
      </c>
      <c r="Z60" t="s">
        <v>192</v>
      </c>
      <c r="AA60" t="s">
        <v>186</v>
      </c>
      <c r="AB60" t="s">
        <v>113</v>
      </c>
      <c r="AC60" t="s">
        <v>115</v>
      </c>
      <c r="AD60" t="s">
        <v>126</v>
      </c>
      <c r="AE60" t="s">
        <v>144</v>
      </c>
      <c r="AF60" t="s">
        <v>229</v>
      </c>
      <c r="AG60" t="s">
        <v>133</v>
      </c>
      <c r="AH60" t="s">
        <v>176</v>
      </c>
      <c r="AI60" t="s">
        <v>104</v>
      </c>
      <c r="AJ60" t="s">
        <v>144</v>
      </c>
      <c r="AK60" t="s">
        <v>252</v>
      </c>
    </row>
    <row r="61" spans="8:37" x14ac:dyDescent="0.3">
      <c r="H61" t="s">
        <v>30</v>
      </c>
      <c r="I61">
        <v>2014</v>
      </c>
      <c r="J61" t="s">
        <v>163</v>
      </c>
      <c r="K61" t="s">
        <v>288</v>
      </c>
      <c r="L61" t="s">
        <v>230</v>
      </c>
      <c r="M61" t="s">
        <v>267</v>
      </c>
      <c r="N61" t="s">
        <v>314</v>
      </c>
      <c r="O61" t="s">
        <v>100</v>
      </c>
      <c r="P61" t="s">
        <v>315</v>
      </c>
      <c r="Q61" t="s">
        <v>316</v>
      </c>
      <c r="R61" t="s">
        <v>115</v>
      </c>
      <c r="S61" t="s">
        <v>41</v>
      </c>
      <c r="T61" t="s">
        <v>222</v>
      </c>
      <c r="U61" t="s">
        <v>192</v>
      </c>
      <c r="V61" t="s">
        <v>291</v>
      </c>
      <c r="W61" t="s">
        <v>317</v>
      </c>
      <c r="X61" t="s">
        <v>148</v>
      </c>
      <c r="Y61" t="s">
        <v>275</v>
      </c>
      <c r="Z61" t="s">
        <v>186</v>
      </c>
      <c r="AA61" t="s">
        <v>293</v>
      </c>
      <c r="AB61" t="s">
        <v>48</v>
      </c>
      <c r="AC61" t="s">
        <v>268</v>
      </c>
      <c r="AD61" t="s">
        <v>138</v>
      </c>
      <c r="AE61" t="s">
        <v>127</v>
      </c>
      <c r="AF61" t="s">
        <v>115</v>
      </c>
      <c r="AG61" t="s">
        <v>229</v>
      </c>
      <c r="AH61" t="s">
        <v>212</v>
      </c>
      <c r="AI61" t="s">
        <v>108</v>
      </c>
      <c r="AJ61" t="s">
        <v>166</v>
      </c>
      <c r="AK61" t="s">
        <v>305</v>
      </c>
    </row>
    <row r="62" spans="8:37" x14ac:dyDescent="0.3">
      <c r="H62" t="s">
        <v>54</v>
      </c>
      <c r="I62">
        <v>2014</v>
      </c>
      <c r="J62" t="s">
        <v>163</v>
      </c>
      <c r="K62" t="s">
        <v>318</v>
      </c>
      <c r="L62" t="s">
        <v>319</v>
      </c>
      <c r="M62" t="s">
        <v>148</v>
      </c>
      <c r="N62" t="s">
        <v>300</v>
      </c>
      <c r="O62" t="s">
        <v>70</v>
      </c>
      <c r="P62" t="s">
        <v>320</v>
      </c>
      <c r="Q62" t="s">
        <v>321</v>
      </c>
      <c r="R62" t="s">
        <v>166</v>
      </c>
      <c r="S62" t="s">
        <v>81</v>
      </c>
      <c r="T62" t="s">
        <v>298</v>
      </c>
      <c r="U62" t="s">
        <v>159</v>
      </c>
      <c r="V62" t="s">
        <v>322</v>
      </c>
      <c r="W62" t="s">
        <v>323</v>
      </c>
      <c r="X62" t="s">
        <v>285</v>
      </c>
      <c r="Y62" t="s">
        <v>148</v>
      </c>
      <c r="Z62" t="s">
        <v>211</v>
      </c>
      <c r="AA62" t="s">
        <v>232</v>
      </c>
      <c r="AB62" t="s">
        <v>176</v>
      </c>
      <c r="AC62" t="s">
        <v>133</v>
      </c>
      <c r="AD62" t="s">
        <v>160</v>
      </c>
      <c r="AE62" t="s">
        <v>256</v>
      </c>
      <c r="AF62" t="s">
        <v>57</v>
      </c>
      <c r="AG62" t="s">
        <v>155</v>
      </c>
      <c r="AH62" t="s">
        <v>168</v>
      </c>
      <c r="AI62" t="s">
        <v>118</v>
      </c>
      <c r="AJ62" t="s">
        <v>220</v>
      </c>
      <c r="AK62" t="s">
        <v>213</v>
      </c>
    </row>
    <row r="63" spans="8:37" x14ac:dyDescent="0.3">
      <c r="H63" t="s">
        <v>73</v>
      </c>
      <c r="I63">
        <v>2014</v>
      </c>
      <c r="J63" t="s">
        <v>163</v>
      </c>
      <c r="K63" t="s">
        <v>311</v>
      </c>
      <c r="L63" t="s">
        <v>257</v>
      </c>
      <c r="M63" t="s">
        <v>168</v>
      </c>
      <c r="N63" t="s">
        <v>285</v>
      </c>
      <c r="O63" t="s">
        <v>62</v>
      </c>
      <c r="P63" t="s">
        <v>309</v>
      </c>
      <c r="Q63" t="s">
        <v>324</v>
      </c>
      <c r="R63" t="s">
        <v>115</v>
      </c>
      <c r="S63" t="s">
        <v>68</v>
      </c>
      <c r="T63" t="s">
        <v>212</v>
      </c>
      <c r="U63" t="s">
        <v>176</v>
      </c>
      <c r="V63" t="s">
        <v>279</v>
      </c>
      <c r="W63" t="s">
        <v>325</v>
      </c>
      <c r="X63" t="s">
        <v>263</v>
      </c>
      <c r="Y63" t="s">
        <v>191</v>
      </c>
      <c r="Z63" t="s">
        <v>208</v>
      </c>
      <c r="AA63" t="s">
        <v>201</v>
      </c>
      <c r="AB63" t="s">
        <v>176</v>
      </c>
      <c r="AC63" t="s">
        <v>113</v>
      </c>
      <c r="AD63" t="s">
        <v>255</v>
      </c>
      <c r="AE63" t="s">
        <v>188</v>
      </c>
      <c r="AF63" t="s">
        <v>166</v>
      </c>
      <c r="AG63" t="s">
        <v>147</v>
      </c>
      <c r="AH63" t="s">
        <v>246</v>
      </c>
      <c r="AI63" t="s">
        <v>86</v>
      </c>
      <c r="AJ63" t="s">
        <v>222</v>
      </c>
      <c r="AK63" t="s">
        <v>169</v>
      </c>
    </row>
    <row r="64" spans="8:37" x14ac:dyDescent="0.3">
      <c r="H64" t="s">
        <v>30</v>
      </c>
      <c r="I64">
        <v>2014</v>
      </c>
      <c r="J64" t="s">
        <v>182</v>
      </c>
      <c r="K64" t="s">
        <v>326</v>
      </c>
      <c r="L64" t="s">
        <v>327</v>
      </c>
      <c r="M64" t="s">
        <v>168</v>
      </c>
      <c r="N64" t="s">
        <v>269</v>
      </c>
      <c r="O64" t="s">
        <v>130</v>
      </c>
      <c r="P64" t="s">
        <v>328</v>
      </c>
      <c r="Q64" t="s">
        <v>329</v>
      </c>
      <c r="R64" t="s">
        <v>238</v>
      </c>
      <c r="S64" t="s">
        <v>44</v>
      </c>
      <c r="T64" t="s">
        <v>126</v>
      </c>
      <c r="U64" t="s">
        <v>247</v>
      </c>
      <c r="V64" t="s">
        <v>288</v>
      </c>
      <c r="W64" t="s">
        <v>330</v>
      </c>
      <c r="X64" t="s">
        <v>263</v>
      </c>
      <c r="Y64" t="s">
        <v>291</v>
      </c>
      <c r="Z64" t="s">
        <v>263</v>
      </c>
      <c r="AA64" t="s">
        <v>275</v>
      </c>
      <c r="AB64" t="s">
        <v>48</v>
      </c>
      <c r="AC64" t="s">
        <v>138</v>
      </c>
      <c r="AD64" t="s">
        <v>244</v>
      </c>
      <c r="AE64" t="s">
        <v>170</v>
      </c>
      <c r="AF64" t="s">
        <v>115</v>
      </c>
      <c r="AG64" t="s">
        <v>157</v>
      </c>
      <c r="AH64" t="s">
        <v>227</v>
      </c>
      <c r="AI64" t="s">
        <v>196</v>
      </c>
      <c r="AJ64" t="s">
        <v>220</v>
      </c>
      <c r="AK64" t="s">
        <v>275</v>
      </c>
    </row>
    <row r="65" spans="8:37" x14ac:dyDescent="0.3">
      <c r="H65" t="s">
        <v>54</v>
      </c>
      <c r="I65">
        <v>2014</v>
      </c>
      <c r="J65" t="s">
        <v>182</v>
      </c>
      <c r="K65" t="s">
        <v>331</v>
      </c>
      <c r="L65" t="s">
        <v>332</v>
      </c>
      <c r="M65" t="s">
        <v>241</v>
      </c>
      <c r="N65" t="s">
        <v>265</v>
      </c>
      <c r="O65" t="s">
        <v>58</v>
      </c>
      <c r="P65" t="s">
        <v>333</v>
      </c>
      <c r="Q65" t="s">
        <v>334</v>
      </c>
      <c r="R65" t="s">
        <v>255</v>
      </c>
      <c r="S65" t="s">
        <v>81</v>
      </c>
      <c r="T65" t="s">
        <v>279</v>
      </c>
      <c r="U65" t="s">
        <v>231</v>
      </c>
      <c r="V65" t="s">
        <v>325</v>
      </c>
      <c r="W65" t="s">
        <v>335</v>
      </c>
      <c r="X65" t="s">
        <v>336</v>
      </c>
      <c r="Y65" t="s">
        <v>200</v>
      </c>
      <c r="Z65" t="s">
        <v>238</v>
      </c>
      <c r="AA65" t="s">
        <v>277</v>
      </c>
      <c r="AB65" t="s">
        <v>212</v>
      </c>
      <c r="AC65" t="s">
        <v>229</v>
      </c>
      <c r="AD65" t="s">
        <v>268</v>
      </c>
      <c r="AE65" t="s">
        <v>157</v>
      </c>
      <c r="AF65" t="s">
        <v>153</v>
      </c>
      <c r="AG65" t="s">
        <v>94</v>
      </c>
      <c r="AH65" t="s">
        <v>169</v>
      </c>
      <c r="AI65" t="s">
        <v>55</v>
      </c>
      <c r="AJ65" t="s">
        <v>113</v>
      </c>
      <c r="AK65" t="s">
        <v>272</v>
      </c>
    </row>
    <row r="66" spans="8:37" x14ac:dyDescent="0.3">
      <c r="H66" t="s">
        <v>73</v>
      </c>
      <c r="I66">
        <v>2014</v>
      </c>
      <c r="J66" t="s">
        <v>182</v>
      </c>
      <c r="K66" t="s">
        <v>296</v>
      </c>
      <c r="L66" t="s">
        <v>337</v>
      </c>
      <c r="M66" t="s">
        <v>226</v>
      </c>
      <c r="N66" t="s">
        <v>259</v>
      </c>
      <c r="O66" t="s">
        <v>125</v>
      </c>
      <c r="P66" t="s">
        <v>338</v>
      </c>
      <c r="Q66" t="s">
        <v>339</v>
      </c>
      <c r="R66" t="s">
        <v>215</v>
      </c>
      <c r="S66" t="s">
        <v>71</v>
      </c>
      <c r="T66" t="s">
        <v>221</v>
      </c>
      <c r="U66" t="s">
        <v>255</v>
      </c>
      <c r="V66" t="s">
        <v>307</v>
      </c>
      <c r="W66" t="s">
        <v>340</v>
      </c>
      <c r="X66" t="s">
        <v>272</v>
      </c>
      <c r="Y66" t="s">
        <v>298</v>
      </c>
      <c r="Z66" t="s">
        <v>246</v>
      </c>
      <c r="AA66" t="s">
        <v>191</v>
      </c>
      <c r="AB66" t="s">
        <v>212</v>
      </c>
      <c r="AC66" t="s">
        <v>170</v>
      </c>
      <c r="AD66" t="s">
        <v>192</v>
      </c>
      <c r="AE66" t="s">
        <v>222</v>
      </c>
      <c r="AF66" t="s">
        <v>101</v>
      </c>
      <c r="AG66" t="s">
        <v>180</v>
      </c>
      <c r="AH66" t="s">
        <v>148</v>
      </c>
      <c r="AI66" t="s">
        <v>109</v>
      </c>
      <c r="AJ66" t="s">
        <v>206</v>
      </c>
      <c r="AK66" t="s">
        <v>293</v>
      </c>
    </row>
    <row r="67" spans="8:37" x14ac:dyDescent="0.3">
      <c r="H67" t="s">
        <v>30</v>
      </c>
      <c r="I67">
        <v>2014</v>
      </c>
      <c r="J67" t="s">
        <v>197</v>
      </c>
      <c r="K67" t="s">
        <v>341</v>
      </c>
      <c r="L67" t="s">
        <v>311</v>
      </c>
      <c r="M67" t="s">
        <v>168</v>
      </c>
      <c r="N67" t="s">
        <v>296</v>
      </c>
      <c r="O67" t="s">
        <v>100</v>
      </c>
      <c r="P67" t="s">
        <v>342</v>
      </c>
      <c r="Q67" t="s">
        <v>343</v>
      </c>
      <c r="R67" t="s">
        <v>158</v>
      </c>
      <c r="S67" t="s">
        <v>53</v>
      </c>
      <c r="T67" t="s">
        <v>160</v>
      </c>
      <c r="U67" t="s">
        <v>241</v>
      </c>
      <c r="V67" t="s">
        <v>234</v>
      </c>
      <c r="W67" t="s">
        <v>330</v>
      </c>
      <c r="X67" t="s">
        <v>305</v>
      </c>
      <c r="Y67" t="s">
        <v>288</v>
      </c>
      <c r="Z67" t="s">
        <v>169</v>
      </c>
      <c r="AA67" t="s">
        <v>344</v>
      </c>
      <c r="AB67" t="s">
        <v>48</v>
      </c>
      <c r="AC67" t="s">
        <v>247</v>
      </c>
      <c r="AD67" t="s">
        <v>252</v>
      </c>
      <c r="AE67" t="s">
        <v>215</v>
      </c>
      <c r="AF67" t="s">
        <v>101</v>
      </c>
      <c r="AG67" t="s">
        <v>180</v>
      </c>
      <c r="AH67" t="s">
        <v>195</v>
      </c>
      <c r="AI67" t="s">
        <v>56</v>
      </c>
      <c r="AJ67" t="s">
        <v>206</v>
      </c>
      <c r="AK67" t="s">
        <v>291</v>
      </c>
    </row>
    <row r="68" spans="8:37" x14ac:dyDescent="0.3">
      <c r="H68" t="s">
        <v>54</v>
      </c>
      <c r="I68">
        <v>2014</v>
      </c>
      <c r="J68" t="s">
        <v>197</v>
      </c>
      <c r="K68" t="s">
        <v>345</v>
      </c>
      <c r="L68" t="s">
        <v>346</v>
      </c>
      <c r="M68" t="s">
        <v>177</v>
      </c>
      <c r="N68" t="s">
        <v>296</v>
      </c>
      <c r="O68" t="s">
        <v>70</v>
      </c>
      <c r="P68" t="s">
        <v>270</v>
      </c>
      <c r="Q68" t="s">
        <v>347</v>
      </c>
      <c r="R68" t="s">
        <v>95</v>
      </c>
      <c r="S68" t="s">
        <v>38</v>
      </c>
      <c r="T68" t="s">
        <v>237</v>
      </c>
      <c r="U68" t="s">
        <v>176</v>
      </c>
      <c r="V68" t="s">
        <v>348</v>
      </c>
      <c r="W68" t="s">
        <v>162</v>
      </c>
      <c r="X68" t="s">
        <v>349</v>
      </c>
      <c r="Y68" t="s">
        <v>169</v>
      </c>
      <c r="Z68" t="s">
        <v>215</v>
      </c>
      <c r="AA68" t="s">
        <v>243</v>
      </c>
      <c r="AB68" t="s">
        <v>276</v>
      </c>
      <c r="AC68" t="s">
        <v>229</v>
      </c>
      <c r="AD68" t="s">
        <v>212</v>
      </c>
      <c r="AE68" t="s">
        <v>144</v>
      </c>
      <c r="AF68" t="s">
        <v>119</v>
      </c>
      <c r="AG68" t="s">
        <v>127</v>
      </c>
      <c r="AH68" t="s">
        <v>298</v>
      </c>
      <c r="AI68" t="s">
        <v>76</v>
      </c>
      <c r="AJ68" t="s">
        <v>211</v>
      </c>
      <c r="AK68" t="s">
        <v>169</v>
      </c>
    </row>
    <row r="69" spans="8:37" x14ac:dyDescent="0.3">
      <c r="H69" t="s">
        <v>73</v>
      </c>
      <c r="I69">
        <v>2014</v>
      </c>
      <c r="J69" t="s">
        <v>197</v>
      </c>
      <c r="K69" t="s">
        <v>237</v>
      </c>
      <c r="L69" t="s">
        <v>253</v>
      </c>
      <c r="M69" t="s">
        <v>226</v>
      </c>
      <c r="N69" t="s">
        <v>296</v>
      </c>
      <c r="O69" t="s">
        <v>62</v>
      </c>
      <c r="P69" t="s">
        <v>332</v>
      </c>
      <c r="Q69" t="s">
        <v>350</v>
      </c>
      <c r="R69" t="s">
        <v>192</v>
      </c>
      <c r="S69" t="s">
        <v>52</v>
      </c>
      <c r="T69" t="s">
        <v>290</v>
      </c>
      <c r="U69" t="s">
        <v>247</v>
      </c>
      <c r="V69" t="s">
        <v>318</v>
      </c>
      <c r="W69" t="s">
        <v>303</v>
      </c>
      <c r="X69" t="s">
        <v>219</v>
      </c>
      <c r="Y69" t="s">
        <v>275</v>
      </c>
      <c r="Z69" t="s">
        <v>193</v>
      </c>
      <c r="AA69" t="s">
        <v>152</v>
      </c>
      <c r="AB69" t="s">
        <v>276</v>
      </c>
      <c r="AC69" t="s">
        <v>183</v>
      </c>
      <c r="AD69" t="s">
        <v>276</v>
      </c>
      <c r="AE69" t="s">
        <v>206</v>
      </c>
      <c r="AF69" t="s">
        <v>205</v>
      </c>
      <c r="AG69" t="s">
        <v>166</v>
      </c>
      <c r="AH69" t="s">
        <v>200</v>
      </c>
      <c r="AI69" t="s">
        <v>124</v>
      </c>
      <c r="AJ69" t="s">
        <v>206</v>
      </c>
      <c r="AK69" t="s">
        <v>152</v>
      </c>
    </row>
    <row r="70" spans="8:37" x14ac:dyDescent="0.3">
      <c r="H70" t="s">
        <v>30</v>
      </c>
      <c r="I70">
        <v>2014</v>
      </c>
      <c r="J70" t="s">
        <v>207</v>
      </c>
      <c r="K70" t="s">
        <v>234</v>
      </c>
      <c r="L70" t="s">
        <v>230</v>
      </c>
      <c r="M70" t="s">
        <v>186</v>
      </c>
      <c r="N70" t="s">
        <v>351</v>
      </c>
      <c r="O70" t="s">
        <v>55</v>
      </c>
      <c r="P70" t="s">
        <v>335</v>
      </c>
      <c r="Q70" t="s">
        <v>352</v>
      </c>
      <c r="R70" t="s">
        <v>212</v>
      </c>
      <c r="S70" t="s">
        <v>49</v>
      </c>
      <c r="T70" t="s">
        <v>268</v>
      </c>
      <c r="U70" t="s">
        <v>246</v>
      </c>
      <c r="V70" t="s">
        <v>351</v>
      </c>
      <c r="W70" t="s">
        <v>353</v>
      </c>
      <c r="X70" t="s">
        <v>298</v>
      </c>
      <c r="Y70" t="s">
        <v>296</v>
      </c>
      <c r="Z70" t="s">
        <v>293</v>
      </c>
      <c r="AA70" t="s">
        <v>341</v>
      </c>
      <c r="AB70" t="s">
        <v>48</v>
      </c>
      <c r="AC70" t="s">
        <v>177</v>
      </c>
      <c r="AD70" t="s">
        <v>173</v>
      </c>
      <c r="AE70" t="s">
        <v>268</v>
      </c>
      <c r="AF70" t="s">
        <v>180</v>
      </c>
      <c r="AG70" t="s">
        <v>57</v>
      </c>
      <c r="AH70" t="s">
        <v>95</v>
      </c>
      <c r="AI70" t="s">
        <v>145</v>
      </c>
      <c r="AJ70" t="s">
        <v>170</v>
      </c>
      <c r="AK70" t="s">
        <v>285</v>
      </c>
    </row>
    <row r="71" spans="8:37" x14ac:dyDescent="0.3">
      <c r="H71" t="s">
        <v>54</v>
      </c>
      <c r="I71">
        <v>2014</v>
      </c>
      <c r="J71" t="s">
        <v>207</v>
      </c>
      <c r="K71" t="s">
        <v>354</v>
      </c>
      <c r="L71" t="s">
        <v>292</v>
      </c>
      <c r="M71" t="s">
        <v>168</v>
      </c>
      <c r="N71" t="s">
        <v>307</v>
      </c>
      <c r="O71" t="s">
        <v>70</v>
      </c>
      <c r="P71" t="s">
        <v>253</v>
      </c>
      <c r="Q71" t="s">
        <v>355</v>
      </c>
      <c r="R71" t="s">
        <v>232</v>
      </c>
      <c r="S71" t="s">
        <v>278</v>
      </c>
      <c r="T71" t="s">
        <v>318</v>
      </c>
      <c r="U71" t="s">
        <v>255</v>
      </c>
      <c r="V71" t="s">
        <v>308</v>
      </c>
      <c r="W71" t="s">
        <v>303</v>
      </c>
      <c r="X71" t="s">
        <v>349</v>
      </c>
      <c r="Y71" t="s">
        <v>191</v>
      </c>
      <c r="Z71" t="s">
        <v>160</v>
      </c>
      <c r="AA71" t="s">
        <v>213</v>
      </c>
      <c r="AB71" t="s">
        <v>252</v>
      </c>
      <c r="AC71" t="s">
        <v>205</v>
      </c>
      <c r="AD71" t="s">
        <v>247</v>
      </c>
      <c r="AE71" t="s">
        <v>180</v>
      </c>
      <c r="AF71" t="s">
        <v>149</v>
      </c>
      <c r="AG71" t="s">
        <v>211</v>
      </c>
      <c r="AH71" t="s">
        <v>224</v>
      </c>
      <c r="AI71" t="s">
        <v>175</v>
      </c>
      <c r="AJ71" t="s">
        <v>206</v>
      </c>
      <c r="AK71" t="s">
        <v>201</v>
      </c>
    </row>
    <row r="72" spans="8:37" x14ac:dyDescent="0.3">
      <c r="H72" t="s">
        <v>73</v>
      </c>
      <c r="I72">
        <v>2014</v>
      </c>
      <c r="J72" t="s">
        <v>207</v>
      </c>
      <c r="K72" t="s">
        <v>351</v>
      </c>
      <c r="L72" t="s">
        <v>318</v>
      </c>
      <c r="M72" t="s">
        <v>214</v>
      </c>
      <c r="N72" t="s">
        <v>351</v>
      </c>
      <c r="O72" t="s">
        <v>62</v>
      </c>
      <c r="P72" t="s">
        <v>319</v>
      </c>
      <c r="Q72" t="s">
        <v>356</v>
      </c>
      <c r="R72" t="s">
        <v>276</v>
      </c>
      <c r="S72" t="s">
        <v>40</v>
      </c>
      <c r="T72" t="s">
        <v>214</v>
      </c>
      <c r="U72" t="s">
        <v>276</v>
      </c>
      <c r="V72" t="s">
        <v>270</v>
      </c>
      <c r="W72" t="s">
        <v>346</v>
      </c>
      <c r="X72" t="s">
        <v>299</v>
      </c>
      <c r="Y72" t="s">
        <v>281</v>
      </c>
      <c r="Z72" t="s">
        <v>214</v>
      </c>
      <c r="AA72" t="s">
        <v>285</v>
      </c>
      <c r="AB72" t="s">
        <v>252</v>
      </c>
      <c r="AC72" t="s">
        <v>181</v>
      </c>
      <c r="AD72" t="s">
        <v>252</v>
      </c>
      <c r="AE72" t="s">
        <v>183</v>
      </c>
      <c r="AF72" t="s">
        <v>229</v>
      </c>
      <c r="AG72" t="s">
        <v>222</v>
      </c>
      <c r="AH72" t="s">
        <v>263</v>
      </c>
      <c r="AI72" t="s">
        <v>135</v>
      </c>
      <c r="AJ72" t="s">
        <v>113</v>
      </c>
      <c r="AK72" t="s">
        <v>152</v>
      </c>
    </row>
    <row r="73" spans="8:37" x14ac:dyDescent="0.3">
      <c r="H73" t="s">
        <v>30</v>
      </c>
      <c r="I73">
        <v>2014</v>
      </c>
      <c r="J73" t="s">
        <v>233</v>
      </c>
      <c r="K73" t="s">
        <v>296</v>
      </c>
      <c r="L73" t="s">
        <v>234</v>
      </c>
      <c r="M73" t="s">
        <v>272</v>
      </c>
      <c r="N73" t="s">
        <v>357</v>
      </c>
      <c r="O73" t="s">
        <v>55</v>
      </c>
      <c r="P73" t="s">
        <v>358</v>
      </c>
      <c r="Q73" t="s">
        <v>359</v>
      </c>
      <c r="R73" t="s">
        <v>227</v>
      </c>
      <c r="S73" t="s">
        <v>50</v>
      </c>
      <c r="T73" t="s">
        <v>247</v>
      </c>
      <c r="U73" t="s">
        <v>246</v>
      </c>
      <c r="V73" t="s">
        <v>270</v>
      </c>
      <c r="W73" t="s">
        <v>360</v>
      </c>
      <c r="X73" t="s">
        <v>219</v>
      </c>
      <c r="Y73" t="s">
        <v>317</v>
      </c>
      <c r="Z73" t="s">
        <v>248</v>
      </c>
      <c r="AA73" t="s">
        <v>237</v>
      </c>
      <c r="AB73" t="s">
        <v>48</v>
      </c>
      <c r="AC73" t="s">
        <v>226</v>
      </c>
      <c r="AD73" t="s">
        <v>214</v>
      </c>
      <c r="AE73" t="s">
        <v>244</v>
      </c>
      <c r="AF73" t="s">
        <v>205</v>
      </c>
      <c r="AG73" t="s">
        <v>222</v>
      </c>
      <c r="AH73" t="s">
        <v>193</v>
      </c>
      <c r="AI73" t="s">
        <v>108</v>
      </c>
      <c r="AJ73" t="s">
        <v>238</v>
      </c>
      <c r="AK73" t="s">
        <v>299</v>
      </c>
    </row>
    <row r="74" spans="8:37" x14ac:dyDescent="0.3">
      <c r="H74" t="s">
        <v>54</v>
      </c>
      <c r="I74">
        <v>2014</v>
      </c>
      <c r="J74" t="s">
        <v>233</v>
      </c>
      <c r="K74" t="s">
        <v>270</v>
      </c>
      <c r="L74" t="s">
        <v>361</v>
      </c>
      <c r="M74" t="s">
        <v>296</v>
      </c>
      <c r="N74" t="s">
        <v>354</v>
      </c>
      <c r="O74" t="s">
        <v>69</v>
      </c>
      <c r="P74" t="s">
        <v>265</v>
      </c>
      <c r="Q74" t="s">
        <v>362</v>
      </c>
      <c r="R74" t="s">
        <v>284</v>
      </c>
      <c r="S74" t="s">
        <v>363</v>
      </c>
      <c r="T74" t="s">
        <v>354</v>
      </c>
      <c r="U74" t="s">
        <v>247</v>
      </c>
      <c r="V74" t="s">
        <v>364</v>
      </c>
      <c r="W74" t="s">
        <v>346</v>
      </c>
      <c r="X74" t="s">
        <v>303</v>
      </c>
      <c r="Y74" t="s">
        <v>293</v>
      </c>
      <c r="Z74" t="s">
        <v>138</v>
      </c>
      <c r="AA74" t="s">
        <v>305</v>
      </c>
      <c r="AB74" t="s">
        <v>221</v>
      </c>
      <c r="AC74" t="s">
        <v>180</v>
      </c>
      <c r="AD74" t="s">
        <v>177</v>
      </c>
      <c r="AE74" t="s">
        <v>57</v>
      </c>
      <c r="AF74" t="s">
        <v>118</v>
      </c>
      <c r="AG74" t="s">
        <v>170</v>
      </c>
      <c r="AH74" t="s">
        <v>293</v>
      </c>
      <c r="AI74" t="s">
        <v>135</v>
      </c>
      <c r="AJ74" t="s">
        <v>127</v>
      </c>
      <c r="AK74" t="s">
        <v>262</v>
      </c>
    </row>
    <row r="75" spans="8:37" x14ac:dyDescent="0.3">
      <c r="H75" t="s">
        <v>73</v>
      </c>
      <c r="I75">
        <v>2014</v>
      </c>
      <c r="J75" t="s">
        <v>233</v>
      </c>
      <c r="K75" t="s">
        <v>317</v>
      </c>
      <c r="L75" t="s">
        <v>141</v>
      </c>
      <c r="M75" t="s">
        <v>285</v>
      </c>
      <c r="N75" t="s">
        <v>345</v>
      </c>
      <c r="O75" t="s">
        <v>167</v>
      </c>
      <c r="P75" t="s">
        <v>365</v>
      </c>
      <c r="Q75" t="s">
        <v>366</v>
      </c>
      <c r="R75" t="s">
        <v>193</v>
      </c>
      <c r="S75" t="s">
        <v>128</v>
      </c>
      <c r="T75" t="s">
        <v>239</v>
      </c>
      <c r="U75" t="s">
        <v>177</v>
      </c>
      <c r="V75" t="s">
        <v>361</v>
      </c>
      <c r="W75" t="s">
        <v>353</v>
      </c>
      <c r="X75" t="s">
        <v>279</v>
      </c>
      <c r="Y75" t="s">
        <v>279</v>
      </c>
      <c r="Z75" t="s">
        <v>243</v>
      </c>
      <c r="AA75" t="s">
        <v>300</v>
      </c>
      <c r="AB75" t="s">
        <v>221</v>
      </c>
      <c r="AC75" t="s">
        <v>212</v>
      </c>
      <c r="AD75" t="s">
        <v>226</v>
      </c>
      <c r="AE75" t="s">
        <v>176</v>
      </c>
      <c r="AF75" t="s">
        <v>184</v>
      </c>
      <c r="AG75" t="s">
        <v>206</v>
      </c>
      <c r="AH75" t="s">
        <v>262</v>
      </c>
      <c r="AI75" t="s">
        <v>56</v>
      </c>
      <c r="AJ75" t="s">
        <v>159</v>
      </c>
      <c r="AK75" t="s">
        <v>152</v>
      </c>
    </row>
    <row r="76" spans="8:37" x14ac:dyDescent="0.3">
      <c r="H76" t="s">
        <v>30</v>
      </c>
      <c r="I76">
        <v>2014</v>
      </c>
      <c r="J76" t="s">
        <v>242</v>
      </c>
      <c r="K76" t="s">
        <v>311</v>
      </c>
      <c r="L76" t="s">
        <v>311</v>
      </c>
      <c r="M76" t="s">
        <v>326</v>
      </c>
      <c r="N76" t="s">
        <v>345</v>
      </c>
      <c r="O76" t="s">
        <v>88</v>
      </c>
      <c r="P76" t="s">
        <v>367</v>
      </c>
      <c r="Q76" t="s">
        <v>368</v>
      </c>
      <c r="R76" t="s">
        <v>208</v>
      </c>
      <c r="S76" t="s">
        <v>129</v>
      </c>
      <c r="T76" t="s">
        <v>218</v>
      </c>
      <c r="U76" t="s">
        <v>226</v>
      </c>
      <c r="V76" t="s">
        <v>331</v>
      </c>
      <c r="W76" t="s">
        <v>317</v>
      </c>
      <c r="X76" t="s">
        <v>288</v>
      </c>
      <c r="Y76" t="s">
        <v>318</v>
      </c>
      <c r="Z76" t="s">
        <v>314</v>
      </c>
      <c r="AA76" t="s">
        <v>317</v>
      </c>
      <c r="AB76" t="s">
        <v>48</v>
      </c>
      <c r="AC76" t="s">
        <v>232</v>
      </c>
      <c r="AD76" t="s">
        <v>289</v>
      </c>
      <c r="AE76" t="s">
        <v>227</v>
      </c>
      <c r="AF76" t="s">
        <v>256</v>
      </c>
      <c r="AG76" t="s">
        <v>222</v>
      </c>
      <c r="AH76" t="s">
        <v>267</v>
      </c>
      <c r="AI76" t="s">
        <v>196</v>
      </c>
      <c r="AJ76" t="s">
        <v>139</v>
      </c>
      <c r="AK76" t="s">
        <v>293</v>
      </c>
    </row>
    <row r="77" spans="8:37" x14ac:dyDescent="0.3">
      <c r="H77" t="s">
        <v>54</v>
      </c>
      <c r="I77">
        <v>2014</v>
      </c>
      <c r="J77" t="s">
        <v>242</v>
      </c>
      <c r="K77" t="s">
        <v>357</v>
      </c>
      <c r="L77" t="s">
        <v>325</v>
      </c>
      <c r="M77" t="s">
        <v>294</v>
      </c>
      <c r="N77" t="s">
        <v>360</v>
      </c>
      <c r="O77" t="s">
        <v>120</v>
      </c>
      <c r="P77" t="s">
        <v>341</v>
      </c>
      <c r="Q77" t="s">
        <v>369</v>
      </c>
      <c r="R77" t="s">
        <v>152</v>
      </c>
      <c r="S77" t="s">
        <v>370</v>
      </c>
      <c r="T77" t="s">
        <v>346</v>
      </c>
      <c r="U77" t="s">
        <v>276</v>
      </c>
      <c r="V77" t="s">
        <v>371</v>
      </c>
      <c r="W77" t="s">
        <v>357</v>
      </c>
      <c r="X77" t="s">
        <v>319</v>
      </c>
      <c r="Y77" t="s">
        <v>275</v>
      </c>
      <c r="Z77" t="s">
        <v>247</v>
      </c>
      <c r="AA77" t="s">
        <v>298</v>
      </c>
      <c r="AB77" t="s">
        <v>241</v>
      </c>
      <c r="AC77" t="s">
        <v>57</v>
      </c>
      <c r="AD77" t="s">
        <v>246</v>
      </c>
      <c r="AE77" t="s">
        <v>115</v>
      </c>
      <c r="AF77" t="s">
        <v>108</v>
      </c>
      <c r="AG77" t="s">
        <v>183</v>
      </c>
      <c r="AH77" t="s">
        <v>275</v>
      </c>
      <c r="AI77" t="s">
        <v>100</v>
      </c>
      <c r="AJ77" t="s">
        <v>127</v>
      </c>
      <c r="AK77" t="s">
        <v>243</v>
      </c>
    </row>
    <row r="78" spans="8:37" x14ac:dyDescent="0.3">
      <c r="H78" t="s">
        <v>73</v>
      </c>
      <c r="I78">
        <v>2014</v>
      </c>
      <c r="J78" t="s">
        <v>242</v>
      </c>
      <c r="K78" t="s">
        <v>237</v>
      </c>
      <c r="L78" t="s">
        <v>351</v>
      </c>
      <c r="M78" t="s">
        <v>253</v>
      </c>
      <c r="N78" t="s">
        <v>270</v>
      </c>
      <c r="O78" t="s">
        <v>112</v>
      </c>
      <c r="P78" t="s">
        <v>365</v>
      </c>
      <c r="Q78" t="s">
        <v>372</v>
      </c>
      <c r="R78" t="s">
        <v>290</v>
      </c>
      <c r="S78" t="s">
        <v>373</v>
      </c>
      <c r="T78" t="s">
        <v>201</v>
      </c>
      <c r="U78" t="s">
        <v>246</v>
      </c>
      <c r="V78" t="s">
        <v>292</v>
      </c>
      <c r="W78" t="s">
        <v>374</v>
      </c>
      <c r="X78" t="s">
        <v>336</v>
      </c>
      <c r="Y78" t="s">
        <v>234</v>
      </c>
      <c r="Z78" t="s">
        <v>200</v>
      </c>
      <c r="AA78" t="s">
        <v>259</v>
      </c>
      <c r="AB78" t="s">
        <v>241</v>
      </c>
      <c r="AC78" t="s">
        <v>198</v>
      </c>
      <c r="AD78" t="s">
        <v>173</v>
      </c>
      <c r="AE78" t="s">
        <v>273</v>
      </c>
      <c r="AF78" t="s">
        <v>175</v>
      </c>
      <c r="AG78" t="s">
        <v>113</v>
      </c>
      <c r="AH78" t="s">
        <v>305</v>
      </c>
      <c r="AI78" t="s">
        <v>117</v>
      </c>
      <c r="AJ78" t="s">
        <v>159</v>
      </c>
      <c r="AK78" t="s">
        <v>266</v>
      </c>
    </row>
    <row r="79" spans="8:37" x14ac:dyDescent="0.3">
      <c r="H79" t="s">
        <v>30</v>
      </c>
      <c r="I79">
        <v>2015</v>
      </c>
      <c r="J79" t="s">
        <v>31</v>
      </c>
      <c r="K79" t="s">
        <v>307</v>
      </c>
      <c r="L79" t="s">
        <v>307</v>
      </c>
      <c r="M79" t="s">
        <v>279</v>
      </c>
      <c r="N79" t="s">
        <v>360</v>
      </c>
      <c r="O79" t="s">
        <v>149</v>
      </c>
      <c r="P79" t="s">
        <v>375</v>
      </c>
      <c r="Q79" t="s">
        <v>376</v>
      </c>
      <c r="R79" t="s">
        <v>193</v>
      </c>
      <c r="S79" t="s">
        <v>132</v>
      </c>
      <c r="T79" t="s">
        <v>193</v>
      </c>
      <c r="U79" t="s">
        <v>277</v>
      </c>
      <c r="V79" t="s">
        <v>361</v>
      </c>
      <c r="W79" t="s">
        <v>327</v>
      </c>
      <c r="X79" t="s">
        <v>296</v>
      </c>
      <c r="Y79" t="s">
        <v>337</v>
      </c>
      <c r="Z79" t="s">
        <v>300</v>
      </c>
      <c r="AA79" t="s">
        <v>357</v>
      </c>
      <c r="AB79" t="s">
        <v>48</v>
      </c>
      <c r="AC79" t="s">
        <v>243</v>
      </c>
      <c r="AD79" t="s">
        <v>213</v>
      </c>
      <c r="AE79" t="s">
        <v>195</v>
      </c>
      <c r="AF79" t="s">
        <v>149</v>
      </c>
      <c r="AG79" t="s">
        <v>170</v>
      </c>
      <c r="AH79" t="s">
        <v>289</v>
      </c>
      <c r="AI79" t="s">
        <v>88</v>
      </c>
      <c r="AJ79" t="s">
        <v>215</v>
      </c>
      <c r="AK79" t="s">
        <v>293</v>
      </c>
    </row>
    <row r="80" spans="8:37" x14ac:dyDescent="0.3">
      <c r="H80" t="s">
        <v>54</v>
      </c>
      <c r="I80">
        <v>2015</v>
      </c>
      <c r="J80" t="s">
        <v>31</v>
      </c>
      <c r="K80" t="s">
        <v>357</v>
      </c>
      <c r="L80" t="s">
        <v>287</v>
      </c>
      <c r="M80" t="s">
        <v>340</v>
      </c>
      <c r="N80" t="s">
        <v>348</v>
      </c>
      <c r="O80" t="s">
        <v>71</v>
      </c>
      <c r="P80" t="s">
        <v>344</v>
      </c>
      <c r="Q80" t="s">
        <v>377</v>
      </c>
      <c r="R80" t="s">
        <v>237</v>
      </c>
      <c r="S80" t="s">
        <v>378</v>
      </c>
      <c r="T80" t="s">
        <v>340</v>
      </c>
      <c r="U80" t="s">
        <v>241</v>
      </c>
      <c r="V80" t="s">
        <v>379</v>
      </c>
      <c r="W80" t="s">
        <v>253</v>
      </c>
      <c r="X80" t="s">
        <v>380</v>
      </c>
      <c r="Y80" t="s">
        <v>285</v>
      </c>
      <c r="Z80" t="s">
        <v>276</v>
      </c>
      <c r="AA80" t="s">
        <v>224</v>
      </c>
      <c r="AB80" t="s">
        <v>226</v>
      </c>
      <c r="AC80" t="s">
        <v>127</v>
      </c>
      <c r="AD80" t="s">
        <v>193</v>
      </c>
      <c r="AE80" t="s">
        <v>206</v>
      </c>
      <c r="AF80" t="s">
        <v>62</v>
      </c>
      <c r="AG80" t="s">
        <v>126</v>
      </c>
      <c r="AH80" t="s">
        <v>219</v>
      </c>
      <c r="AI80" t="s">
        <v>114</v>
      </c>
      <c r="AJ80" t="s">
        <v>127</v>
      </c>
      <c r="AK80" t="s">
        <v>295</v>
      </c>
    </row>
    <row r="81" spans="8:37" x14ac:dyDescent="0.3">
      <c r="H81" t="s">
        <v>73</v>
      </c>
      <c r="I81">
        <v>2015</v>
      </c>
      <c r="J81" t="s">
        <v>31</v>
      </c>
      <c r="K81" t="s">
        <v>322</v>
      </c>
      <c r="L81" t="s">
        <v>257</v>
      </c>
      <c r="M81" t="s">
        <v>318</v>
      </c>
      <c r="N81" t="s">
        <v>302</v>
      </c>
      <c r="O81" t="s">
        <v>131</v>
      </c>
      <c r="P81" t="s">
        <v>381</v>
      </c>
      <c r="Q81" t="s">
        <v>382</v>
      </c>
      <c r="R81" t="s">
        <v>201</v>
      </c>
      <c r="S81" t="s">
        <v>383</v>
      </c>
      <c r="T81" t="s">
        <v>293</v>
      </c>
      <c r="U81" t="s">
        <v>226</v>
      </c>
      <c r="V81" t="s">
        <v>162</v>
      </c>
      <c r="W81" t="s">
        <v>307</v>
      </c>
      <c r="X81" t="s">
        <v>357</v>
      </c>
      <c r="Y81" t="s">
        <v>307</v>
      </c>
      <c r="Z81" t="s">
        <v>284</v>
      </c>
      <c r="AA81" t="s">
        <v>230</v>
      </c>
      <c r="AB81" t="s">
        <v>226</v>
      </c>
      <c r="AC81" t="s">
        <v>241</v>
      </c>
      <c r="AD81" t="s">
        <v>214</v>
      </c>
      <c r="AE81" t="s">
        <v>212</v>
      </c>
      <c r="AF81" t="s">
        <v>196</v>
      </c>
      <c r="AG81" t="s">
        <v>183</v>
      </c>
      <c r="AH81" t="s">
        <v>306</v>
      </c>
      <c r="AI81" t="s">
        <v>161</v>
      </c>
      <c r="AJ81" t="s">
        <v>170</v>
      </c>
      <c r="AK81" t="s">
        <v>305</v>
      </c>
    </row>
    <row r="82" spans="8:37" x14ac:dyDescent="0.3">
      <c r="H82" t="s">
        <v>30</v>
      </c>
      <c r="I82">
        <v>2015</v>
      </c>
      <c r="J82" t="s">
        <v>85</v>
      </c>
      <c r="K82" t="s">
        <v>322</v>
      </c>
      <c r="L82" t="s">
        <v>337</v>
      </c>
      <c r="M82" t="s">
        <v>279</v>
      </c>
      <c r="N82" t="s">
        <v>303</v>
      </c>
      <c r="O82" t="s">
        <v>256</v>
      </c>
      <c r="P82" t="s">
        <v>384</v>
      </c>
      <c r="Q82" t="s">
        <v>385</v>
      </c>
      <c r="R82" t="s">
        <v>263</v>
      </c>
      <c r="S82" t="s">
        <v>386</v>
      </c>
      <c r="T82" t="s">
        <v>200</v>
      </c>
      <c r="U82" t="s">
        <v>263</v>
      </c>
      <c r="V82" t="s">
        <v>387</v>
      </c>
      <c r="W82" t="s">
        <v>327</v>
      </c>
      <c r="X82" t="s">
        <v>345</v>
      </c>
      <c r="Y82" t="s">
        <v>346</v>
      </c>
      <c r="Z82" t="s">
        <v>296</v>
      </c>
      <c r="AA82" t="s">
        <v>302</v>
      </c>
      <c r="AB82" t="s">
        <v>48</v>
      </c>
      <c r="AC82" t="s">
        <v>298</v>
      </c>
      <c r="AD82" t="s">
        <v>191</v>
      </c>
      <c r="AE82" t="s">
        <v>267</v>
      </c>
      <c r="AF82" t="s">
        <v>134</v>
      </c>
      <c r="AG82" t="s">
        <v>176</v>
      </c>
      <c r="AH82" t="s">
        <v>239</v>
      </c>
      <c r="AI82" t="s">
        <v>184</v>
      </c>
      <c r="AJ82" t="s">
        <v>158</v>
      </c>
      <c r="AK82" t="s">
        <v>314</v>
      </c>
    </row>
    <row r="83" spans="8:37" x14ac:dyDescent="0.3">
      <c r="H83" t="s">
        <v>54</v>
      </c>
      <c r="I83">
        <v>2015</v>
      </c>
      <c r="J83" t="s">
        <v>85</v>
      </c>
      <c r="K83" t="s">
        <v>349</v>
      </c>
      <c r="L83" t="s">
        <v>388</v>
      </c>
      <c r="M83" t="s">
        <v>305</v>
      </c>
      <c r="N83" t="s">
        <v>361</v>
      </c>
      <c r="O83" t="s">
        <v>35</v>
      </c>
      <c r="P83" t="s">
        <v>300</v>
      </c>
      <c r="Q83" t="s">
        <v>389</v>
      </c>
      <c r="R83" t="s">
        <v>353</v>
      </c>
      <c r="S83" t="s">
        <v>390</v>
      </c>
      <c r="T83" t="s">
        <v>301</v>
      </c>
      <c r="U83" t="s">
        <v>246</v>
      </c>
      <c r="V83" t="s">
        <v>367</v>
      </c>
      <c r="W83" t="s">
        <v>141</v>
      </c>
      <c r="X83" t="s">
        <v>391</v>
      </c>
      <c r="Y83" t="s">
        <v>344</v>
      </c>
      <c r="Z83" t="s">
        <v>241</v>
      </c>
      <c r="AA83" t="s">
        <v>314</v>
      </c>
      <c r="AB83" t="s">
        <v>214</v>
      </c>
      <c r="AC83" t="s">
        <v>170</v>
      </c>
      <c r="AD83" t="s">
        <v>267</v>
      </c>
      <c r="AE83" t="s">
        <v>238</v>
      </c>
      <c r="AF83" t="s">
        <v>39</v>
      </c>
      <c r="AG83" t="s">
        <v>160</v>
      </c>
      <c r="AH83" t="s">
        <v>187</v>
      </c>
      <c r="AI83" t="s">
        <v>174</v>
      </c>
      <c r="AJ83" t="s">
        <v>115</v>
      </c>
      <c r="AK83" t="s">
        <v>239</v>
      </c>
    </row>
    <row r="84" spans="8:37" x14ac:dyDescent="0.3">
      <c r="H84" t="s">
        <v>73</v>
      </c>
      <c r="I84">
        <v>2015</v>
      </c>
      <c r="J84" t="s">
        <v>85</v>
      </c>
      <c r="K84" t="s">
        <v>141</v>
      </c>
      <c r="L84" t="s">
        <v>353</v>
      </c>
      <c r="M84" t="s">
        <v>299</v>
      </c>
      <c r="N84" t="s">
        <v>365</v>
      </c>
      <c r="O84" t="s">
        <v>56</v>
      </c>
      <c r="P84" t="s">
        <v>303</v>
      </c>
      <c r="Q84" t="s">
        <v>384</v>
      </c>
      <c r="R84" t="s">
        <v>291</v>
      </c>
      <c r="S84" t="s">
        <v>392</v>
      </c>
      <c r="T84" t="s">
        <v>300</v>
      </c>
      <c r="U84" t="s">
        <v>148</v>
      </c>
      <c r="V84" t="s">
        <v>371</v>
      </c>
      <c r="W84" t="s">
        <v>307</v>
      </c>
      <c r="X84" t="s">
        <v>348</v>
      </c>
      <c r="Y84" t="s">
        <v>318</v>
      </c>
      <c r="Z84" t="s">
        <v>152</v>
      </c>
      <c r="AA84" t="s">
        <v>317</v>
      </c>
      <c r="AB84" t="s">
        <v>214</v>
      </c>
      <c r="AC84" t="s">
        <v>267</v>
      </c>
      <c r="AD84" t="s">
        <v>239</v>
      </c>
      <c r="AE84" t="s">
        <v>208</v>
      </c>
      <c r="AF84" t="s">
        <v>87</v>
      </c>
      <c r="AG84" t="s">
        <v>160</v>
      </c>
      <c r="AH84" t="s">
        <v>306</v>
      </c>
      <c r="AI84" t="s">
        <v>119</v>
      </c>
      <c r="AJ84" t="s">
        <v>238</v>
      </c>
      <c r="AK84" t="s">
        <v>306</v>
      </c>
    </row>
    <row r="85" spans="8:37" x14ac:dyDescent="0.3">
      <c r="H85" t="s">
        <v>30</v>
      </c>
      <c r="I85">
        <v>2015</v>
      </c>
      <c r="J85" t="s">
        <v>107</v>
      </c>
      <c r="K85" t="s">
        <v>317</v>
      </c>
      <c r="L85" t="s">
        <v>325</v>
      </c>
      <c r="M85" t="s">
        <v>213</v>
      </c>
      <c r="N85" t="s">
        <v>393</v>
      </c>
      <c r="O85" t="s">
        <v>229</v>
      </c>
      <c r="P85" t="s">
        <v>394</v>
      </c>
      <c r="Q85" t="s">
        <v>379</v>
      </c>
      <c r="R85" t="s">
        <v>272</v>
      </c>
      <c r="S85" t="s">
        <v>395</v>
      </c>
      <c r="T85" t="s">
        <v>266</v>
      </c>
      <c r="U85" t="s">
        <v>213</v>
      </c>
      <c r="V85" t="s">
        <v>301</v>
      </c>
      <c r="W85" t="s">
        <v>307</v>
      </c>
      <c r="X85" t="s">
        <v>325</v>
      </c>
      <c r="Y85" t="s">
        <v>393</v>
      </c>
      <c r="Z85" t="s">
        <v>237</v>
      </c>
      <c r="AA85" t="s">
        <v>287</v>
      </c>
      <c r="AB85" t="s">
        <v>48</v>
      </c>
      <c r="AC85" t="s">
        <v>314</v>
      </c>
      <c r="AD85" t="s">
        <v>224</v>
      </c>
      <c r="AE85" t="s">
        <v>289</v>
      </c>
      <c r="AF85" t="s">
        <v>133</v>
      </c>
      <c r="AG85" t="s">
        <v>212</v>
      </c>
      <c r="AH85" t="s">
        <v>266</v>
      </c>
      <c r="AI85" t="s">
        <v>184</v>
      </c>
      <c r="AJ85" t="s">
        <v>212</v>
      </c>
      <c r="AK85" t="s">
        <v>299</v>
      </c>
    </row>
    <row r="86" spans="8:37" x14ac:dyDescent="0.3">
      <c r="H86" t="s">
        <v>54</v>
      </c>
      <c r="I86">
        <v>2015</v>
      </c>
      <c r="J86" t="s">
        <v>107</v>
      </c>
      <c r="K86" t="s">
        <v>357</v>
      </c>
      <c r="L86" t="s">
        <v>162</v>
      </c>
      <c r="M86" t="s">
        <v>220</v>
      </c>
      <c r="N86" t="s">
        <v>308</v>
      </c>
      <c r="O86" t="s">
        <v>41</v>
      </c>
      <c r="P86" t="s">
        <v>318</v>
      </c>
      <c r="Q86" t="s">
        <v>396</v>
      </c>
      <c r="R86" t="s">
        <v>397</v>
      </c>
      <c r="S86" t="s">
        <v>398</v>
      </c>
      <c r="T86" t="s">
        <v>380</v>
      </c>
      <c r="U86" t="s">
        <v>151</v>
      </c>
      <c r="V86" t="s">
        <v>165</v>
      </c>
      <c r="W86" t="s">
        <v>257</v>
      </c>
      <c r="X86" t="s">
        <v>358</v>
      </c>
      <c r="Y86" t="s">
        <v>288</v>
      </c>
      <c r="Z86" t="s">
        <v>95</v>
      </c>
      <c r="AA86" t="s">
        <v>291</v>
      </c>
      <c r="AB86" t="s">
        <v>200</v>
      </c>
      <c r="AC86" t="s">
        <v>231</v>
      </c>
      <c r="AD86" t="s">
        <v>148</v>
      </c>
      <c r="AE86" t="s">
        <v>183</v>
      </c>
      <c r="AF86" t="s">
        <v>74</v>
      </c>
      <c r="AG86" t="s">
        <v>138</v>
      </c>
      <c r="AH86" t="s">
        <v>314</v>
      </c>
      <c r="AI86" t="s">
        <v>142</v>
      </c>
      <c r="AJ86" t="s">
        <v>159</v>
      </c>
      <c r="AK86" t="s">
        <v>201</v>
      </c>
    </row>
    <row r="87" spans="8:37" x14ac:dyDescent="0.3">
      <c r="H87" t="s">
        <v>73</v>
      </c>
      <c r="I87">
        <v>2015</v>
      </c>
      <c r="J87" t="s">
        <v>107</v>
      </c>
      <c r="K87" t="s">
        <v>253</v>
      </c>
      <c r="L87" t="s">
        <v>346</v>
      </c>
      <c r="M87" t="s">
        <v>246</v>
      </c>
      <c r="N87" t="s">
        <v>393</v>
      </c>
      <c r="O87" t="s">
        <v>86</v>
      </c>
      <c r="P87" t="s">
        <v>371</v>
      </c>
      <c r="Q87" t="s">
        <v>165</v>
      </c>
      <c r="R87" t="s">
        <v>311</v>
      </c>
      <c r="S87" t="s">
        <v>399</v>
      </c>
      <c r="T87" t="s">
        <v>279</v>
      </c>
      <c r="U87" t="s">
        <v>214</v>
      </c>
      <c r="V87" t="s">
        <v>400</v>
      </c>
      <c r="W87" t="s">
        <v>322</v>
      </c>
      <c r="X87" t="s">
        <v>303</v>
      </c>
      <c r="Y87" t="s">
        <v>349</v>
      </c>
      <c r="Z87" t="s">
        <v>187</v>
      </c>
      <c r="AA87" t="s">
        <v>141</v>
      </c>
      <c r="AB87" t="s">
        <v>200</v>
      </c>
      <c r="AC87" t="s">
        <v>186</v>
      </c>
      <c r="AD87" t="s">
        <v>169</v>
      </c>
      <c r="AE87" t="s">
        <v>252</v>
      </c>
      <c r="AF87" t="s">
        <v>109</v>
      </c>
      <c r="AG87" t="s">
        <v>138</v>
      </c>
      <c r="AH87" t="s">
        <v>152</v>
      </c>
      <c r="AI87" t="s">
        <v>149</v>
      </c>
      <c r="AJ87" t="s">
        <v>181</v>
      </c>
      <c r="AK87" t="s">
        <v>224</v>
      </c>
    </row>
    <row r="88" spans="8:37" x14ac:dyDescent="0.3">
      <c r="H88" t="s">
        <v>30</v>
      </c>
      <c r="I88">
        <v>2015</v>
      </c>
      <c r="J88" t="s">
        <v>123</v>
      </c>
      <c r="K88" t="s">
        <v>317</v>
      </c>
      <c r="L88" t="s">
        <v>287</v>
      </c>
      <c r="M88" t="s">
        <v>193</v>
      </c>
      <c r="N88" t="s">
        <v>387</v>
      </c>
      <c r="O88" t="s">
        <v>178</v>
      </c>
      <c r="P88" t="s">
        <v>401</v>
      </c>
      <c r="Q88" t="s">
        <v>402</v>
      </c>
      <c r="R88" t="s">
        <v>281</v>
      </c>
      <c r="S88" t="s">
        <v>370</v>
      </c>
      <c r="T88" t="s">
        <v>210</v>
      </c>
      <c r="U88" t="s">
        <v>266</v>
      </c>
      <c r="V88" t="s">
        <v>403</v>
      </c>
      <c r="W88" t="s">
        <v>374</v>
      </c>
      <c r="X88" t="s">
        <v>365</v>
      </c>
      <c r="Y88" t="s">
        <v>319</v>
      </c>
      <c r="Z88" t="s">
        <v>317</v>
      </c>
      <c r="AA88" t="s">
        <v>393</v>
      </c>
      <c r="AB88" t="s">
        <v>48</v>
      </c>
      <c r="AC88" t="s">
        <v>258</v>
      </c>
      <c r="AD88" t="s">
        <v>291</v>
      </c>
      <c r="AE88" t="s">
        <v>200</v>
      </c>
      <c r="AF88" t="s">
        <v>178</v>
      </c>
      <c r="AG88" t="s">
        <v>227</v>
      </c>
      <c r="AH88" t="s">
        <v>272</v>
      </c>
      <c r="AI88" t="s">
        <v>133</v>
      </c>
      <c r="AJ88" t="s">
        <v>218</v>
      </c>
      <c r="AK88" t="s">
        <v>281</v>
      </c>
    </row>
    <row r="89" spans="8:37" x14ac:dyDescent="0.3">
      <c r="H89" t="s">
        <v>54</v>
      </c>
      <c r="I89">
        <v>2015</v>
      </c>
      <c r="J89" t="s">
        <v>123</v>
      </c>
      <c r="K89" t="s">
        <v>318</v>
      </c>
      <c r="L89" t="s">
        <v>385</v>
      </c>
      <c r="M89" t="s">
        <v>76</v>
      </c>
      <c r="N89" t="s">
        <v>294</v>
      </c>
      <c r="O89" t="s">
        <v>83</v>
      </c>
      <c r="P89" t="s">
        <v>404</v>
      </c>
      <c r="Q89" t="s">
        <v>405</v>
      </c>
      <c r="R89" t="s">
        <v>406</v>
      </c>
      <c r="S89" t="s">
        <v>407</v>
      </c>
      <c r="T89" t="s">
        <v>301</v>
      </c>
      <c r="U89" t="s">
        <v>193</v>
      </c>
      <c r="V89" t="s">
        <v>408</v>
      </c>
      <c r="W89" t="s">
        <v>354</v>
      </c>
      <c r="X89" t="s">
        <v>409</v>
      </c>
      <c r="Y89" t="s">
        <v>279</v>
      </c>
      <c r="Z89" t="s">
        <v>193</v>
      </c>
      <c r="AA89" t="s">
        <v>344</v>
      </c>
      <c r="AB89" t="s">
        <v>169</v>
      </c>
      <c r="AC89" t="s">
        <v>181</v>
      </c>
      <c r="AD89" t="s">
        <v>243</v>
      </c>
      <c r="AE89" t="s">
        <v>126</v>
      </c>
      <c r="AF89" t="s">
        <v>74</v>
      </c>
      <c r="AG89" t="s">
        <v>192</v>
      </c>
      <c r="AH89" t="s">
        <v>288</v>
      </c>
      <c r="AI89" t="s">
        <v>229</v>
      </c>
      <c r="AJ89" t="s">
        <v>139</v>
      </c>
      <c r="AK89" t="s">
        <v>306</v>
      </c>
    </row>
    <row r="90" spans="8:37" x14ac:dyDescent="0.3">
      <c r="H90" t="s">
        <v>73</v>
      </c>
      <c r="I90">
        <v>2015</v>
      </c>
      <c r="J90" t="s">
        <v>123</v>
      </c>
      <c r="K90" t="s">
        <v>253</v>
      </c>
      <c r="L90" t="s">
        <v>319</v>
      </c>
      <c r="M90" t="s">
        <v>231</v>
      </c>
      <c r="N90" t="s">
        <v>340</v>
      </c>
      <c r="O90" t="s">
        <v>86</v>
      </c>
      <c r="P90" t="s">
        <v>410</v>
      </c>
      <c r="Q90" t="s">
        <v>367</v>
      </c>
      <c r="R90" t="s">
        <v>331</v>
      </c>
      <c r="S90" t="s">
        <v>411</v>
      </c>
      <c r="T90" t="s">
        <v>311</v>
      </c>
      <c r="U90" t="s">
        <v>295</v>
      </c>
      <c r="V90" t="s">
        <v>315</v>
      </c>
      <c r="W90" t="s">
        <v>357</v>
      </c>
      <c r="X90" t="s">
        <v>364</v>
      </c>
      <c r="Y90" t="s">
        <v>325</v>
      </c>
      <c r="Z90" t="s">
        <v>219</v>
      </c>
      <c r="AA90" t="s">
        <v>264</v>
      </c>
      <c r="AB90" t="s">
        <v>169</v>
      </c>
      <c r="AC90" t="s">
        <v>239</v>
      </c>
      <c r="AD90" t="s">
        <v>306</v>
      </c>
      <c r="AE90" t="s">
        <v>221</v>
      </c>
      <c r="AF90" t="s">
        <v>175</v>
      </c>
      <c r="AG90" t="s">
        <v>244</v>
      </c>
      <c r="AH90" t="s">
        <v>285</v>
      </c>
      <c r="AI90" t="s">
        <v>174</v>
      </c>
      <c r="AJ90" t="s">
        <v>273</v>
      </c>
      <c r="AK90" t="s">
        <v>275</v>
      </c>
    </row>
    <row r="91" spans="8:37" x14ac:dyDescent="0.3">
      <c r="H91" t="s">
        <v>30</v>
      </c>
      <c r="I91">
        <v>2015</v>
      </c>
      <c r="J91" t="s">
        <v>136</v>
      </c>
      <c r="K91" t="s">
        <v>253</v>
      </c>
      <c r="L91" t="s">
        <v>323</v>
      </c>
      <c r="M91" t="s">
        <v>226</v>
      </c>
      <c r="N91" t="s">
        <v>301</v>
      </c>
      <c r="O91" t="s">
        <v>153</v>
      </c>
      <c r="P91" t="s">
        <v>412</v>
      </c>
      <c r="Q91" t="s">
        <v>249</v>
      </c>
      <c r="R91" t="s">
        <v>349</v>
      </c>
      <c r="S91" t="s">
        <v>413</v>
      </c>
      <c r="T91" t="s">
        <v>275</v>
      </c>
      <c r="U91" t="s">
        <v>224</v>
      </c>
      <c r="V91" t="s">
        <v>342</v>
      </c>
      <c r="W91" t="s">
        <v>337</v>
      </c>
      <c r="X91" t="s">
        <v>162</v>
      </c>
      <c r="Y91" t="s">
        <v>332</v>
      </c>
      <c r="Z91" t="s">
        <v>264</v>
      </c>
      <c r="AA91" t="s">
        <v>387</v>
      </c>
      <c r="AB91" t="s">
        <v>48</v>
      </c>
      <c r="AC91" t="s">
        <v>269</v>
      </c>
      <c r="AD91" t="s">
        <v>281</v>
      </c>
      <c r="AE91" t="s">
        <v>266</v>
      </c>
      <c r="AF91" t="s">
        <v>222</v>
      </c>
      <c r="AG91" t="s">
        <v>252</v>
      </c>
      <c r="AH91" t="s">
        <v>248</v>
      </c>
      <c r="AI91" t="s">
        <v>144</v>
      </c>
      <c r="AJ91" t="s">
        <v>95</v>
      </c>
      <c r="AK91" t="s">
        <v>311</v>
      </c>
    </row>
    <row r="92" spans="8:37" x14ac:dyDescent="0.3">
      <c r="H92" t="s">
        <v>54</v>
      </c>
      <c r="I92">
        <v>2015</v>
      </c>
      <c r="J92" t="s">
        <v>136</v>
      </c>
      <c r="K92" t="s">
        <v>318</v>
      </c>
      <c r="L92" t="s">
        <v>328</v>
      </c>
      <c r="M92" t="s">
        <v>142</v>
      </c>
      <c r="N92" t="s">
        <v>340</v>
      </c>
      <c r="O92" t="s">
        <v>64</v>
      </c>
      <c r="P92" t="s">
        <v>405</v>
      </c>
      <c r="Q92" t="s">
        <v>414</v>
      </c>
      <c r="R92" t="s">
        <v>415</v>
      </c>
      <c r="S92" t="s">
        <v>416</v>
      </c>
      <c r="T92" t="s">
        <v>358</v>
      </c>
      <c r="U92" t="s">
        <v>267</v>
      </c>
      <c r="V92" t="s">
        <v>260</v>
      </c>
      <c r="W92" t="s">
        <v>292</v>
      </c>
      <c r="X92" t="s">
        <v>406</v>
      </c>
      <c r="Y92" t="s">
        <v>311</v>
      </c>
      <c r="Z92" t="s">
        <v>232</v>
      </c>
      <c r="AA92" t="s">
        <v>300</v>
      </c>
      <c r="AB92" t="s">
        <v>191</v>
      </c>
      <c r="AC92" t="s">
        <v>160</v>
      </c>
      <c r="AD92" t="s">
        <v>239</v>
      </c>
      <c r="AE92" t="s">
        <v>160</v>
      </c>
      <c r="AF92" t="s">
        <v>184</v>
      </c>
      <c r="AG92" t="s">
        <v>218</v>
      </c>
      <c r="AH92" t="s">
        <v>259</v>
      </c>
      <c r="AI92" t="s">
        <v>155</v>
      </c>
      <c r="AJ92" t="s">
        <v>255</v>
      </c>
      <c r="AK92" t="s">
        <v>275</v>
      </c>
    </row>
    <row r="93" spans="8:37" x14ac:dyDescent="0.3">
      <c r="H93" t="s">
        <v>73</v>
      </c>
      <c r="I93">
        <v>2015</v>
      </c>
      <c r="J93" t="s">
        <v>136</v>
      </c>
      <c r="K93" t="s">
        <v>374</v>
      </c>
      <c r="L93" t="s">
        <v>379</v>
      </c>
      <c r="M93" t="s">
        <v>158</v>
      </c>
      <c r="N93" t="s">
        <v>332</v>
      </c>
      <c r="O93" t="s">
        <v>117</v>
      </c>
      <c r="P93" t="s">
        <v>417</v>
      </c>
      <c r="Q93" t="s">
        <v>394</v>
      </c>
      <c r="R93" t="s">
        <v>418</v>
      </c>
      <c r="S93" t="s">
        <v>419</v>
      </c>
      <c r="T93" t="s">
        <v>322</v>
      </c>
      <c r="U93" t="s">
        <v>169</v>
      </c>
      <c r="V93" t="s">
        <v>342</v>
      </c>
      <c r="W93" t="s">
        <v>302</v>
      </c>
      <c r="X93" t="s">
        <v>420</v>
      </c>
      <c r="Y93" t="s">
        <v>346</v>
      </c>
      <c r="Z93" t="s">
        <v>344</v>
      </c>
      <c r="AA93" t="s">
        <v>325</v>
      </c>
      <c r="AB93" t="s">
        <v>191</v>
      </c>
      <c r="AC93" t="s">
        <v>169</v>
      </c>
      <c r="AD93" t="s">
        <v>224</v>
      </c>
      <c r="AE93" t="s">
        <v>267</v>
      </c>
      <c r="AF93" t="s">
        <v>205</v>
      </c>
      <c r="AG93" t="s">
        <v>208</v>
      </c>
      <c r="AH93" t="s">
        <v>280</v>
      </c>
      <c r="AI93" t="s">
        <v>144</v>
      </c>
      <c r="AJ93" t="s">
        <v>276</v>
      </c>
      <c r="AK93" t="s">
        <v>300</v>
      </c>
    </row>
    <row r="94" spans="8:37" x14ac:dyDescent="0.3">
      <c r="H94" t="s">
        <v>30</v>
      </c>
      <c r="I94">
        <v>2015</v>
      </c>
      <c r="J94" t="s">
        <v>146</v>
      </c>
      <c r="K94" t="s">
        <v>264</v>
      </c>
      <c r="L94" t="s">
        <v>375</v>
      </c>
      <c r="M94" t="s">
        <v>279</v>
      </c>
      <c r="N94" t="s">
        <v>403</v>
      </c>
      <c r="O94" t="s">
        <v>238</v>
      </c>
      <c r="P94" t="s">
        <v>421</v>
      </c>
      <c r="Q94" t="s">
        <v>422</v>
      </c>
      <c r="R94" t="s">
        <v>423</v>
      </c>
      <c r="S94" t="s">
        <v>282</v>
      </c>
      <c r="T94" t="s">
        <v>336</v>
      </c>
      <c r="U94" t="s">
        <v>299</v>
      </c>
      <c r="V94" t="s">
        <v>309</v>
      </c>
      <c r="W94" t="s">
        <v>340</v>
      </c>
      <c r="X94" t="s">
        <v>385</v>
      </c>
      <c r="Y94" t="s">
        <v>400</v>
      </c>
      <c r="Z94" t="s">
        <v>353</v>
      </c>
      <c r="AA94" t="s">
        <v>379</v>
      </c>
      <c r="AB94" t="s">
        <v>48</v>
      </c>
      <c r="AC94" t="s">
        <v>234</v>
      </c>
      <c r="AD94" t="s">
        <v>327</v>
      </c>
      <c r="AE94" t="s">
        <v>187</v>
      </c>
      <c r="AF94" t="s">
        <v>139</v>
      </c>
      <c r="AG94" t="s">
        <v>277</v>
      </c>
      <c r="AH94" t="s">
        <v>259</v>
      </c>
      <c r="AI94" t="s">
        <v>57</v>
      </c>
      <c r="AJ94" t="s">
        <v>277</v>
      </c>
      <c r="AK94" t="s">
        <v>264</v>
      </c>
    </row>
    <row r="95" spans="8:37" x14ac:dyDescent="0.3">
      <c r="H95" t="s">
        <v>54</v>
      </c>
      <c r="I95">
        <v>2015</v>
      </c>
      <c r="J95" t="s">
        <v>146</v>
      </c>
      <c r="K95" t="s">
        <v>374</v>
      </c>
      <c r="L95" t="s">
        <v>377</v>
      </c>
      <c r="M95" t="s">
        <v>291</v>
      </c>
      <c r="N95" t="s">
        <v>332</v>
      </c>
      <c r="O95" t="s">
        <v>79</v>
      </c>
      <c r="P95" t="s">
        <v>376</v>
      </c>
      <c r="Q95" t="s">
        <v>424</v>
      </c>
      <c r="R95" t="s">
        <v>425</v>
      </c>
      <c r="S95" t="s">
        <v>426</v>
      </c>
      <c r="T95" t="s">
        <v>418</v>
      </c>
      <c r="U95" t="s">
        <v>148</v>
      </c>
      <c r="V95" t="s">
        <v>418</v>
      </c>
      <c r="W95" t="s">
        <v>249</v>
      </c>
      <c r="X95" t="s">
        <v>313</v>
      </c>
      <c r="Y95" t="s">
        <v>351</v>
      </c>
      <c r="Z95" t="s">
        <v>290</v>
      </c>
      <c r="AA95" t="s">
        <v>341</v>
      </c>
      <c r="AB95" t="s">
        <v>262</v>
      </c>
      <c r="AC95" t="s">
        <v>273</v>
      </c>
      <c r="AD95" t="s">
        <v>169</v>
      </c>
      <c r="AE95" t="s">
        <v>138</v>
      </c>
      <c r="AF95" t="s">
        <v>174</v>
      </c>
      <c r="AG95" t="s">
        <v>227</v>
      </c>
      <c r="AH95" t="s">
        <v>318</v>
      </c>
      <c r="AI95" t="s">
        <v>153</v>
      </c>
      <c r="AJ95" t="s">
        <v>218</v>
      </c>
      <c r="AK95" t="s">
        <v>288</v>
      </c>
    </row>
    <row r="96" spans="8:37" x14ac:dyDescent="0.3">
      <c r="H96" t="s">
        <v>73</v>
      </c>
      <c r="I96">
        <v>2015</v>
      </c>
      <c r="J96" t="s">
        <v>146</v>
      </c>
      <c r="K96" t="s">
        <v>257</v>
      </c>
      <c r="L96" t="s">
        <v>389</v>
      </c>
      <c r="M96" t="s">
        <v>300</v>
      </c>
      <c r="N96" t="s">
        <v>385</v>
      </c>
      <c r="O96" t="s">
        <v>143</v>
      </c>
      <c r="P96" t="s">
        <v>427</v>
      </c>
      <c r="Q96" t="s">
        <v>428</v>
      </c>
      <c r="R96" t="s">
        <v>429</v>
      </c>
      <c r="S96" t="s">
        <v>430</v>
      </c>
      <c r="T96" t="s">
        <v>287</v>
      </c>
      <c r="U96" t="s">
        <v>210</v>
      </c>
      <c r="V96" t="s">
        <v>394</v>
      </c>
      <c r="W96" t="s">
        <v>332</v>
      </c>
      <c r="X96" t="s">
        <v>165</v>
      </c>
      <c r="Y96" t="s">
        <v>319</v>
      </c>
      <c r="Z96" t="s">
        <v>259</v>
      </c>
      <c r="AA96" t="s">
        <v>365</v>
      </c>
      <c r="AB96" t="s">
        <v>262</v>
      </c>
      <c r="AC96" t="s">
        <v>210</v>
      </c>
      <c r="AD96" t="s">
        <v>299</v>
      </c>
      <c r="AE96" t="s">
        <v>295</v>
      </c>
      <c r="AF96" t="s">
        <v>94</v>
      </c>
      <c r="AG96" t="s">
        <v>95</v>
      </c>
      <c r="AH96" t="s">
        <v>307</v>
      </c>
      <c r="AI96" t="s">
        <v>101</v>
      </c>
      <c r="AJ96" t="s">
        <v>151</v>
      </c>
      <c r="AK96" t="s">
        <v>336</v>
      </c>
    </row>
    <row r="97" spans="8:37" x14ac:dyDescent="0.3">
      <c r="H97" t="s">
        <v>30</v>
      </c>
      <c r="I97">
        <v>2015</v>
      </c>
      <c r="J97" t="s">
        <v>163</v>
      </c>
      <c r="K97" t="s">
        <v>357</v>
      </c>
      <c r="L97" t="s">
        <v>431</v>
      </c>
      <c r="M97" t="s">
        <v>259</v>
      </c>
      <c r="N97" t="s">
        <v>403</v>
      </c>
      <c r="O97" t="s">
        <v>220</v>
      </c>
      <c r="P97" t="s">
        <v>432</v>
      </c>
      <c r="Q97" t="s">
        <v>433</v>
      </c>
      <c r="R97" t="s">
        <v>434</v>
      </c>
      <c r="S97" t="s">
        <v>430</v>
      </c>
      <c r="T97" t="s">
        <v>322</v>
      </c>
      <c r="U97" t="s">
        <v>285</v>
      </c>
      <c r="V97" t="s">
        <v>435</v>
      </c>
      <c r="W97" t="s">
        <v>402</v>
      </c>
      <c r="X97" t="s">
        <v>384</v>
      </c>
      <c r="Y97" t="s">
        <v>358</v>
      </c>
      <c r="Z97" t="s">
        <v>287</v>
      </c>
      <c r="AA97" t="s">
        <v>312</v>
      </c>
      <c r="AB97" t="s">
        <v>48</v>
      </c>
      <c r="AC97" t="s">
        <v>336</v>
      </c>
      <c r="AD97" t="s">
        <v>336</v>
      </c>
      <c r="AE97" t="s">
        <v>219</v>
      </c>
      <c r="AF97" t="s">
        <v>238</v>
      </c>
      <c r="AG97" t="s">
        <v>148</v>
      </c>
      <c r="AH97" t="s">
        <v>237</v>
      </c>
      <c r="AI97" t="s">
        <v>188</v>
      </c>
      <c r="AJ97" t="s">
        <v>214</v>
      </c>
      <c r="AK97" t="s">
        <v>325</v>
      </c>
    </row>
    <row r="98" spans="8:37" x14ac:dyDescent="0.3">
      <c r="H98" t="s">
        <v>54</v>
      </c>
      <c r="I98">
        <v>2015</v>
      </c>
      <c r="J98" t="s">
        <v>163</v>
      </c>
      <c r="K98" t="s">
        <v>351</v>
      </c>
      <c r="L98" t="s">
        <v>436</v>
      </c>
      <c r="M98" t="s">
        <v>305</v>
      </c>
      <c r="N98" t="s">
        <v>301</v>
      </c>
      <c r="O98" t="s">
        <v>33</v>
      </c>
      <c r="P98" t="s">
        <v>427</v>
      </c>
      <c r="Q98" t="s">
        <v>437</v>
      </c>
      <c r="R98" t="s">
        <v>438</v>
      </c>
      <c r="S98" t="s">
        <v>439</v>
      </c>
      <c r="T98" t="s">
        <v>431</v>
      </c>
      <c r="U98" t="s">
        <v>186</v>
      </c>
      <c r="V98" t="s">
        <v>338</v>
      </c>
      <c r="W98" t="s">
        <v>408</v>
      </c>
      <c r="X98" t="s">
        <v>440</v>
      </c>
      <c r="Y98" t="s">
        <v>253</v>
      </c>
      <c r="Z98" t="s">
        <v>277</v>
      </c>
      <c r="AA98" t="s">
        <v>296</v>
      </c>
      <c r="AB98" t="s">
        <v>272</v>
      </c>
      <c r="AC98" t="s">
        <v>268</v>
      </c>
      <c r="AD98" t="s">
        <v>305</v>
      </c>
      <c r="AE98" t="s">
        <v>218</v>
      </c>
      <c r="AF98" t="s">
        <v>256</v>
      </c>
      <c r="AG98" t="s">
        <v>195</v>
      </c>
      <c r="AH98" t="s">
        <v>346</v>
      </c>
      <c r="AI98" t="s">
        <v>174</v>
      </c>
      <c r="AJ98" t="s">
        <v>208</v>
      </c>
      <c r="AK98" t="s">
        <v>311</v>
      </c>
    </row>
    <row r="99" spans="8:37" x14ac:dyDescent="0.3">
      <c r="H99" t="s">
        <v>73</v>
      </c>
      <c r="I99">
        <v>2015</v>
      </c>
      <c r="J99" t="s">
        <v>163</v>
      </c>
      <c r="K99" t="s">
        <v>141</v>
      </c>
      <c r="L99" t="s">
        <v>410</v>
      </c>
      <c r="M99" t="s">
        <v>285</v>
      </c>
      <c r="N99" t="s">
        <v>312</v>
      </c>
      <c r="O99" t="s">
        <v>134</v>
      </c>
      <c r="P99" t="s">
        <v>440</v>
      </c>
      <c r="Q99" t="s">
        <v>441</v>
      </c>
      <c r="R99" t="s">
        <v>428</v>
      </c>
      <c r="S99" t="s">
        <v>442</v>
      </c>
      <c r="T99" t="s">
        <v>292</v>
      </c>
      <c r="U99" t="s">
        <v>272</v>
      </c>
      <c r="V99" t="s">
        <v>396</v>
      </c>
      <c r="W99" t="s">
        <v>385</v>
      </c>
      <c r="X99" t="s">
        <v>375</v>
      </c>
      <c r="Y99" t="s">
        <v>162</v>
      </c>
      <c r="Z99" t="s">
        <v>341</v>
      </c>
      <c r="AA99" t="s">
        <v>292</v>
      </c>
      <c r="AB99" t="s">
        <v>272</v>
      </c>
      <c r="AC99" t="s">
        <v>152</v>
      </c>
      <c r="AD99" t="s">
        <v>344</v>
      </c>
      <c r="AE99" t="s">
        <v>262</v>
      </c>
      <c r="AF99" t="s">
        <v>188</v>
      </c>
      <c r="AG99" t="s">
        <v>193</v>
      </c>
      <c r="AH99" t="s">
        <v>337</v>
      </c>
      <c r="AI99" t="s">
        <v>144</v>
      </c>
      <c r="AJ99" t="s">
        <v>193</v>
      </c>
      <c r="AK99" t="s">
        <v>374</v>
      </c>
    </row>
    <row r="100" spans="8:37" x14ac:dyDescent="0.3">
      <c r="H100" t="s">
        <v>30</v>
      </c>
      <c r="I100">
        <v>2015</v>
      </c>
      <c r="J100" t="s">
        <v>182</v>
      </c>
      <c r="K100" t="s">
        <v>325</v>
      </c>
      <c r="L100" t="s">
        <v>406</v>
      </c>
      <c r="M100" t="s">
        <v>344</v>
      </c>
      <c r="N100" t="s">
        <v>358</v>
      </c>
      <c r="O100" t="s">
        <v>170</v>
      </c>
      <c r="P100" t="s">
        <v>401</v>
      </c>
      <c r="Q100" t="s">
        <v>443</v>
      </c>
      <c r="R100" t="s">
        <v>444</v>
      </c>
      <c r="S100" t="s">
        <v>445</v>
      </c>
      <c r="T100" t="s">
        <v>257</v>
      </c>
      <c r="U100" t="s">
        <v>281</v>
      </c>
      <c r="V100" t="s">
        <v>410</v>
      </c>
      <c r="W100" t="s">
        <v>342</v>
      </c>
      <c r="X100" t="s">
        <v>409</v>
      </c>
      <c r="Y100" t="s">
        <v>408</v>
      </c>
      <c r="Z100" t="s">
        <v>294</v>
      </c>
      <c r="AA100" t="s">
        <v>446</v>
      </c>
      <c r="AB100" t="s">
        <v>48</v>
      </c>
      <c r="AC100" t="s">
        <v>318</v>
      </c>
      <c r="AD100" t="s">
        <v>141</v>
      </c>
      <c r="AE100" t="s">
        <v>299</v>
      </c>
      <c r="AF100" t="s">
        <v>211</v>
      </c>
      <c r="AG100" t="s">
        <v>295</v>
      </c>
      <c r="AH100" t="s">
        <v>374</v>
      </c>
      <c r="AI100" t="s">
        <v>153</v>
      </c>
      <c r="AJ100" t="s">
        <v>289</v>
      </c>
      <c r="AK100" t="s">
        <v>292</v>
      </c>
    </row>
    <row r="101" spans="8:37" x14ac:dyDescent="0.3">
      <c r="H101" t="s">
        <v>54</v>
      </c>
      <c r="I101">
        <v>2015</v>
      </c>
      <c r="J101" t="s">
        <v>182</v>
      </c>
      <c r="K101" t="s">
        <v>307</v>
      </c>
      <c r="L101" t="s">
        <v>435</v>
      </c>
      <c r="M101" t="s">
        <v>214</v>
      </c>
      <c r="N101" t="s">
        <v>379</v>
      </c>
      <c r="O101" t="s">
        <v>39</v>
      </c>
      <c r="P101" t="s">
        <v>409</v>
      </c>
      <c r="Q101" t="s">
        <v>447</v>
      </c>
      <c r="R101" t="s">
        <v>448</v>
      </c>
      <c r="S101" t="s">
        <v>449</v>
      </c>
      <c r="T101" t="s">
        <v>333</v>
      </c>
      <c r="U101" t="s">
        <v>263</v>
      </c>
      <c r="V101" t="s">
        <v>435</v>
      </c>
      <c r="W101" t="s">
        <v>338</v>
      </c>
      <c r="X101" t="s">
        <v>401</v>
      </c>
      <c r="Y101" t="s">
        <v>141</v>
      </c>
      <c r="Z101" t="s">
        <v>289</v>
      </c>
      <c r="AA101" t="s">
        <v>237</v>
      </c>
      <c r="AB101" t="s">
        <v>291</v>
      </c>
      <c r="AC101" t="s">
        <v>268</v>
      </c>
      <c r="AD101" t="s">
        <v>298</v>
      </c>
      <c r="AE101" t="s">
        <v>195</v>
      </c>
      <c r="AF101" t="s">
        <v>109</v>
      </c>
      <c r="AG101" t="s">
        <v>193</v>
      </c>
      <c r="AH101" t="s">
        <v>381</v>
      </c>
      <c r="AI101" t="s">
        <v>205</v>
      </c>
      <c r="AJ101" t="s">
        <v>227</v>
      </c>
      <c r="AK101" t="s">
        <v>351</v>
      </c>
    </row>
    <row r="102" spans="8:37" x14ac:dyDescent="0.3">
      <c r="H102" t="s">
        <v>73</v>
      </c>
      <c r="I102">
        <v>2015</v>
      </c>
      <c r="J102" t="s">
        <v>182</v>
      </c>
      <c r="K102" t="s">
        <v>345</v>
      </c>
      <c r="L102" t="s">
        <v>396</v>
      </c>
      <c r="M102" t="s">
        <v>152</v>
      </c>
      <c r="N102" t="s">
        <v>249</v>
      </c>
      <c r="O102" t="s">
        <v>114</v>
      </c>
      <c r="P102" t="s">
        <v>376</v>
      </c>
      <c r="Q102" t="s">
        <v>450</v>
      </c>
      <c r="R102" t="s">
        <v>451</v>
      </c>
      <c r="S102" t="s">
        <v>452</v>
      </c>
      <c r="T102" t="s">
        <v>387</v>
      </c>
      <c r="U102" t="s">
        <v>187</v>
      </c>
      <c r="V102" t="s">
        <v>313</v>
      </c>
      <c r="W102" t="s">
        <v>453</v>
      </c>
      <c r="X102" t="s">
        <v>309</v>
      </c>
      <c r="Y102" t="s">
        <v>397</v>
      </c>
      <c r="Z102" t="s">
        <v>237</v>
      </c>
      <c r="AA102" t="s">
        <v>340</v>
      </c>
      <c r="AB102" t="s">
        <v>291</v>
      </c>
      <c r="AC102" t="s">
        <v>314</v>
      </c>
      <c r="AD102" t="s">
        <v>259</v>
      </c>
      <c r="AE102" t="s">
        <v>266</v>
      </c>
      <c r="AF102" t="s">
        <v>174</v>
      </c>
      <c r="AG102" t="s">
        <v>168</v>
      </c>
      <c r="AH102" t="s">
        <v>353</v>
      </c>
      <c r="AI102" t="s">
        <v>144</v>
      </c>
      <c r="AJ102" t="s">
        <v>193</v>
      </c>
      <c r="AK102" t="s">
        <v>331</v>
      </c>
    </row>
    <row r="103" spans="8:37" x14ac:dyDescent="0.3">
      <c r="H103" t="s">
        <v>30</v>
      </c>
      <c r="I103">
        <v>2015</v>
      </c>
      <c r="J103" t="s">
        <v>197</v>
      </c>
      <c r="K103" t="s">
        <v>353</v>
      </c>
      <c r="L103" t="s">
        <v>338</v>
      </c>
      <c r="M103" t="s">
        <v>275</v>
      </c>
      <c r="N103" t="s">
        <v>165</v>
      </c>
      <c r="O103" t="s">
        <v>181</v>
      </c>
      <c r="P103" t="s">
        <v>376</v>
      </c>
      <c r="Q103" t="s">
        <v>454</v>
      </c>
      <c r="R103" t="s">
        <v>455</v>
      </c>
      <c r="S103" t="s">
        <v>456</v>
      </c>
      <c r="T103" t="s">
        <v>346</v>
      </c>
      <c r="U103" t="s">
        <v>269</v>
      </c>
      <c r="V103" t="s">
        <v>333</v>
      </c>
      <c r="W103" t="s">
        <v>457</v>
      </c>
      <c r="X103" t="s">
        <v>457</v>
      </c>
      <c r="Y103" t="s">
        <v>375</v>
      </c>
      <c r="Z103" t="s">
        <v>387</v>
      </c>
      <c r="AA103" t="s">
        <v>260</v>
      </c>
      <c r="AB103" t="s">
        <v>48</v>
      </c>
      <c r="AC103" t="s">
        <v>141</v>
      </c>
      <c r="AD103" t="s">
        <v>270</v>
      </c>
      <c r="AE103" t="s">
        <v>280</v>
      </c>
      <c r="AF103" t="s">
        <v>159</v>
      </c>
      <c r="AG103" t="s">
        <v>191</v>
      </c>
      <c r="AH103" t="s">
        <v>270</v>
      </c>
      <c r="AI103" t="s">
        <v>206</v>
      </c>
      <c r="AJ103" t="s">
        <v>263</v>
      </c>
      <c r="AK103" t="s">
        <v>297</v>
      </c>
    </row>
    <row r="104" spans="8:37" x14ac:dyDescent="0.3">
      <c r="H104" t="s">
        <v>54</v>
      </c>
      <c r="I104">
        <v>2015</v>
      </c>
      <c r="J104" t="s">
        <v>197</v>
      </c>
      <c r="K104" t="s">
        <v>322</v>
      </c>
      <c r="L104" t="s">
        <v>446</v>
      </c>
      <c r="M104" t="s">
        <v>192</v>
      </c>
      <c r="N104" t="s">
        <v>312</v>
      </c>
      <c r="O104" t="s">
        <v>93</v>
      </c>
      <c r="P104" t="s">
        <v>357</v>
      </c>
      <c r="Q104" t="s">
        <v>458</v>
      </c>
      <c r="R104" t="s">
        <v>459</v>
      </c>
      <c r="S104" t="s">
        <v>460</v>
      </c>
      <c r="T104" t="s">
        <v>377</v>
      </c>
      <c r="U104" t="s">
        <v>201</v>
      </c>
      <c r="V104" t="s">
        <v>376</v>
      </c>
      <c r="W104" t="s">
        <v>431</v>
      </c>
      <c r="X104" t="s">
        <v>461</v>
      </c>
      <c r="Y104" t="s">
        <v>357</v>
      </c>
      <c r="Z104" t="s">
        <v>200</v>
      </c>
      <c r="AA104" t="s">
        <v>351</v>
      </c>
      <c r="AB104" t="s">
        <v>300</v>
      </c>
      <c r="AC104" t="s">
        <v>273</v>
      </c>
      <c r="AD104" t="s">
        <v>187</v>
      </c>
      <c r="AE104" t="s">
        <v>221</v>
      </c>
      <c r="AF104" t="s">
        <v>56</v>
      </c>
      <c r="AG104" t="s">
        <v>226</v>
      </c>
      <c r="AH104" t="s">
        <v>388</v>
      </c>
      <c r="AI104" t="s">
        <v>94</v>
      </c>
      <c r="AJ104" t="s">
        <v>227</v>
      </c>
      <c r="AK104" t="s">
        <v>253</v>
      </c>
    </row>
    <row r="105" spans="8:37" x14ac:dyDescent="0.3">
      <c r="H105" t="s">
        <v>73</v>
      </c>
      <c r="I105">
        <v>2015</v>
      </c>
      <c r="J105" t="s">
        <v>197</v>
      </c>
      <c r="K105" t="s">
        <v>354</v>
      </c>
      <c r="L105" t="s">
        <v>375</v>
      </c>
      <c r="M105" t="s">
        <v>239</v>
      </c>
      <c r="N105" t="s">
        <v>335</v>
      </c>
      <c r="O105" t="s">
        <v>178</v>
      </c>
      <c r="P105" t="s">
        <v>400</v>
      </c>
      <c r="Q105" t="s">
        <v>462</v>
      </c>
      <c r="R105" t="s">
        <v>463</v>
      </c>
      <c r="S105" t="s">
        <v>464</v>
      </c>
      <c r="T105" t="s">
        <v>400</v>
      </c>
      <c r="U105" t="s">
        <v>275</v>
      </c>
      <c r="V105" t="s">
        <v>410</v>
      </c>
      <c r="W105" t="s">
        <v>309</v>
      </c>
      <c r="X105" t="s">
        <v>465</v>
      </c>
      <c r="Y105" t="s">
        <v>420</v>
      </c>
      <c r="Z105" t="s">
        <v>322</v>
      </c>
      <c r="AA105" t="s">
        <v>397</v>
      </c>
      <c r="AB105" t="s">
        <v>300</v>
      </c>
      <c r="AC105" t="s">
        <v>187</v>
      </c>
      <c r="AD105" t="s">
        <v>234</v>
      </c>
      <c r="AE105" t="s">
        <v>210</v>
      </c>
      <c r="AF105" t="s">
        <v>142</v>
      </c>
      <c r="AG105" t="s">
        <v>186</v>
      </c>
      <c r="AH105" t="s">
        <v>365</v>
      </c>
      <c r="AI105" t="s">
        <v>127</v>
      </c>
      <c r="AJ105" t="s">
        <v>173</v>
      </c>
      <c r="AK105" t="s">
        <v>346</v>
      </c>
    </row>
    <row r="106" spans="8:37" x14ac:dyDescent="0.3">
      <c r="H106" t="s">
        <v>30</v>
      </c>
      <c r="I106">
        <v>2015</v>
      </c>
      <c r="J106" t="s">
        <v>207</v>
      </c>
      <c r="K106" t="s">
        <v>361</v>
      </c>
      <c r="L106" t="s">
        <v>375</v>
      </c>
      <c r="M106" t="s">
        <v>219</v>
      </c>
      <c r="N106" t="s">
        <v>384</v>
      </c>
      <c r="O106" t="s">
        <v>247</v>
      </c>
      <c r="P106" t="s">
        <v>421</v>
      </c>
      <c r="Q106" t="s">
        <v>324</v>
      </c>
      <c r="R106" t="s">
        <v>466</v>
      </c>
      <c r="S106" t="s">
        <v>467</v>
      </c>
      <c r="T106" t="s">
        <v>340</v>
      </c>
      <c r="U106" t="s">
        <v>341</v>
      </c>
      <c r="V106" t="s">
        <v>440</v>
      </c>
      <c r="W106" t="s">
        <v>389</v>
      </c>
      <c r="X106" t="s">
        <v>431</v>
      </c>
      <c r="Y106" t="s">
        <v>338</v>
      </c>
      <c r="Z106" t="s">
        <v>332</v>
      </c>
      <c r="AA106" t="s">
        <v>404</v>
      </c>
      <c r="AB106" t="s">
        <v>48</v>
      </c>
      <c r="AC106" t="s">
        <v>337</v>
      </c>
      <c r="AD106" t="s">
        <v>353</v>
      </c>
      <c r="AE106" t="s">
        <v>259</v>
      </c>
      <c r="AF106" t="s">
        <v>159</v>
      </c>
      <c r="AG106" t="s">
        <v>152</v>
      </c>
      <c r="AH106" t="s">
        <v>353</v>
      </c>
      <c r="AI106" t="s">
        <v>139</v>
      </c>
      <c r="AJ106" t="s">
        <v>169</v>
      </c>
      <c r="AK106" t="s">
        <v>301</v>
      </c>
    </row>
    <row r="107" spans="8:37" x14ac:dyDescent="0.3">
      <c r="H107" t="s">
        <v>54</v>
      </c>
      <c r="I107">
        <v>2015</v>
      </c>
      <c r="J107" t="s">
        <v>207</v>
      </c>
      <c r="K107" t="s">
        <v>374</v>
      </c>
      <c r="L107" t="s">
        <v>367</v>
      </c>
      <c r="M107" t="s">
        <v>244</v>
      </c>
      <c r="N107" t="s">
        <v>249</v>
      </c>
      <c r="O107" t="s">
        <v>96</v>
      </c>
      <c r="P107" t="s">
        <v>264</v>
      </c>
      <c r="Q107" t="s">
        <v>468</v>
      </c>
      <c r="R107" t="s">
        <v>469</v>
      </c>
      <c r="S107" t="s">
        <v>470</v>
      </c>
      <c r="T107" t="s">
        <v>471</v>
      </c>
      <c r="U107" t="s">
        <v>266</v>
      </c>
      <c r="V107" t="s">
        <v>472</v>
      </c>
      <c r="W107" t="s">
        <v>417</v>
      </c>
      <c r="X107" t="s">
        <v>473</v>
      </c>
      <c r="Y107" t="s">
        <v>337</v>
      </c>
      <c r="Z107" t="s">
        <v>263</v>
      </c>
      <c r="AA107" t="s">
        <v>374</v>
      </c>
      <c r="AB107" t="s">
        <v>311</v>
      </c>
      <c r="AC107" t="s">
        <v>160</v>
      </c>
      <c r="AD107" t="s">
        <v>275</v>
      </c>
      <c r="AE107" t="s">
        <v>267</v>
      </c>
      <c r="AF107" t="s">
        <v>145</v>
      </c>
      <c r="AG107" t="s">
        <v>267</v>
      </c>
      <c r="AH107" t="s">
        <v>388</v>
      </c>
      <c r="AI107" t="s">
        <v>220</v>
      </c>
      <c r="AJ107" t="s">
        <v>241</v>
      </c>
      <c r="AK107" t="s">
        <v>345</v>
      </c>
    </row>
    <row r="108" spans="8:37" x14ac:dyDescent="0.3">
      <c r="H108" t="s">
        <v>73</v>
      </c>
      <c r="I108">
        <v>2015</v>
      </c>
      <c r="J108" t="s">
        <v>207</v>
      </c>
      <c r="K108" t="s">
        <v>302</v>
      </c>
      <c r="L108" t="s">
        <v>342</v>
      </c>
      <c r="M108" t="s">
        <v>213</v>
      </c>
      <c r="N108" t="s">
        <v>315</v>
      </c>
      <c r="O108" t="s">
        <v>222</v>
      </c>
      <c r="P108" t="s">
        <v>446</v>
      </c>
      <c r="Q108" t="s">
        <v>474</v>
      </c>
      <c r="R108" t="s">
        <v>475</v>
      </c>
      <c r="S108" t="s">
        <v>476</v>
      </c>
      <c r="T108" t="s">
        <v>328</v>
      </c>
      <c r="U108" t="s">
        <v>299</v>
      </c>
      <c r="V108" t="s">
        <v>382</v>
      </c>
      <c r="W108" t="s">
        <v>313</v>
      </c>
      <c r="X108" t="s">
        <v>410</v>
      </c>
      <c r="Y108" t="s">
        <v>249</v>
      </c>
      <c r="Z108" t="s">
        <v>318</v>
      </c>
      <c r="AA108" t="s">
        <v>477</v>
      </c>
      <c r="AB108" t="s">
        <v>311</v>
      </c>
      <c r="AC108" t="s">
        <v>219</v>
      </c>
      <c r="AD108" t="s">
        <v>336</v>
      </c>
      <c r="AE108" t="s">
        <v>187</v>
      </c>
      <c r="AF108" t="s">
        <v>114</v>
      </c>
      <c r="AG108" t="s">
        <v>239</v>
      </c>
      <c r="AH108" t="s">
        <v>308</v>
      </c>
      <c r="AI108" t="s">
        <v>113</v>
      </c>
      <c r="AJ108" t="s">
        <v>277</v>
      </c>
      <c r="AK108" t="s">
        <v>292</v>
      </c>
    </row>
    <row r="109" spans="8:37" x14ac:dyDescent="0.3">
      <c r="H109" t="s">
        <v>30</v>
      </c>
      <c r="I109">
        <v>2015</v>
      </c>
      <c r="J109" t="s">
        <v>233</v>
      </c>
      <c r="K109" t="s">
        <v>292</v>
      </c>
      <c r="L109" t="s">
        <v>404</v>
      </c>
      <c r="M109" t="s">
        <v>288</v>
      </c>
      <c r="N109" t="s">
        <v>408</v>
      </c>
      <c r="O109" t="s">
        <v>168</v>
      </c>
      <c r="P109" t="s">
        <v>313</v>
      </c>
      <c r="Q109" t="s">
        <v>478</v>
      </c>
      <c r="R109" t="s">
        <v>479</v>
      </c>
      <c r="S109" t="s">
        <v>480</v>
      </c>
      <c r="T109" t="s">
        <v>312</v>
      </c>
      <c r="U109" t="s">
        <v>307</v>
      </c>
      <c r="V109" t="s">
        <v>401</v>
      </c>
      <c r="W109" t="s">
        <v>481</v>
      </c>
      <c r="X109" t="s">
        <v>482</v>
      </c>
      <c r="Y109" t="s">
        <v>313</v>
      </c>
      <c r="Z109" t="s">
        <v>385</v>
      </c>
      <c r="AA109" t="s">
        <v>431</v>
      </c>
      <c r="AB109" t="s">
        <v>48</v>
      </c>
      <c r="AC109" t="s">
        <v>361</v>
      </c>
      <c r="AD109" t="s">
        <v>361</v>
      </c>
      <c r="AE109" t="s">
        <v>234</v>
      </c>
      <c r="AF109" t="s">
        <v>170</v>
      </c>
      <c r="AG109" t="s">
        <v>291</v>
      </c>
      <c r="AH109" t="s">
        <v>303</v>
      </c>
      <c r="AI109" t="s">
        <v>139</v>
      </c>
      <c r="AJ109" t="s">
        <v>191</v>
      </c>
      <c r="AK109" t="s">
        <v>312</v>
      </c>
    </row>
    <row r="110" spans="8:37" x14ac:dyDescent="0.3">
      <c r="H110" t="s">
        <v>54</v>
      </c>
      <c r="I110">
        <v>2015</v>
      </c>
      <c r="J110" t="s">
        <v>233</v>
      </c>
      <c r="K110" t="s">
        <v>357</v>
      </c>
      <c r="L110" t="s">
        <v>342</v>
      </c>
      <c r="M110" t="s">
        <v>281</v>
      </c>
      <c r="N110" t="s">
        <v>367</v>
      </c>
      <c r="O110" t="s">
        <v>76</v>
      </c>
      <c r="P110" t="s">
        <v>141</v>
      </c>
      <c r="Q110" t="s">
        <v>483</v>
      </c>
      <c r="R110" t="s">
        <v>484</v>
      </c>
      <c r="S110" t="s">
        <v>416</v>
      </c>
      <c r="T110" t="s">
        <v>485</v>
      </c>
      <c r="U110" t="s">
        <v>210</v>
      </c>
      <c r="V110" t="s">
        <v>320</v>
      </c>
      <c r="W110" t="s">
        <v>432</v>
      </c>
      <c r="X110" t="s">
        <v>486</v>
      </c>
      <c r="Y110" t="s">
        <v>302</v>
      </c>
      <c r="Z110" t="s">
        <v>284</v>
      </c>
      <c r="AA110" t="s">
        <v>345</v>
      </c>
      <c r="AB110" t="s">
        <v>237</v>
      </c>
      <c r="AC110" t="s">
        <v>273</v>
      </c>
      <c r="AD110" t="s">
        <v>285</v>
      </c>
      <c r="AE110" t="s">
        <v>214</v>
      </c>
      <c r="AF110" t="s">
        <v>145</v>
      </c>
      <c r="AG110" t="s">
        <v>277</v>
      </c>
      <c r="AH110" t="s">
        <v>340</v>
      </c>
      <c r="AI110" t="s">
        <v>222</v>
      </c>
      <c r="AJ110" t="s">
        <v>195</v>
      </c>
      <c r="AK110" t="s">
        <v>354</v>
      </c>
    </row>
    <row r="111" spans="8:37" x14ac:dyDescent="0.3">
      <c r="H111" t="s">
        <v>73</v>
      </c>
      <c r="I111">
        <v>2015</v>
      </c>
      <c r="J111" t="s">
        <v>233</v>
      </c>
      <c r="K111" t="s">
        <v>346</v>
      </c>
      <c r="L111" t="s">
        <v>453</v>
      </c>
      <c r="M111" t="s">
        <v>300</v>
      </c>
      <c r="N111" t="s">
        <v>165</v>
      </c>
      <c r="O111" t="s">
        <v>160</v>
      </c>
      <c r="P111" t="s">
        <v>385</v>
      </c>
      <c r="Q111" t="s">
        <v>487</v>
      </c>
      <c r="R111" t="s">
        <v>223</v>
      </c>
      <c r="S111" t="s">
        <v>488</v>
      </c>
      <c r="T111" t="s">
        <v>309</v>
      </c>
      <c r="U111" t="s">
        <v>288</v>
      </c>
      <c r="V111" t="s">
        <v>489</v>
      </c>
      <c r="W111" t="s">
        <v>333</v>
      </c>
      <c r="X111" t="s">
        <v>490</v>
      </c>
      <c r="Y111" t="s">
        <v>304</v>
      </c>
      <c r="Z111" t="s">
        <v>270</v>
      </c>
      <c r="AA111" t="s">
        <v>367</v>
      </c>
      <c r="AB111" t="s">
        <v>237</v>
      </c>
      <c r="AC111" t="s">
        <v>300</v>
      </c>
      <c r="AD111" t="s">
        <v>322</v>
      </c>
      <c r="AE111" t="s">
        <v>291</v>
      </c>
      <c r="AF111" t="s">
        <v>256</v>
      </c>
      <c r="AG111" t="s">
        <v>169</v>
      </c>
      <c r="AH111" t="s">
        <v>294</v>
      </c>
      <c r="AI111" t="s">
        <v>159</v>
      </c>
      <c r="AJ111" t="s">
        <v>214</v>
      </c>
      <c r="AK111" t="s">
        <v>340</v>
      </c>
    </row>
    <row r="112" spans="8:37" x14ac:dyDescent="0.3">
      <c r="H112" t="s">
        <v>30</v>
      </c>
      <c r="I112">
        <v>2015</v>
      </c>
      <c r="J112" t="s">
        <v>242</v>
      </c>
      <c r="K112" t="s">
        <v>294</v>
      </c>
      <c r="L112" t="s">
        <v>406</v>
      </c>
      <c r="M112" t="s">
        <v>317</v>
      </c>
      <c r="N112" t="s">
        <v>342</v>
      </c>
      <c r="O112" t="s">
        <v>186</v>
      </c>
      <c r="P112" t="s">
        <v>491</v>
      </c>
      <c r="Q112" t="s">
        <v>492</v>
      </c>
      <c r="R112" t="s">
        <v>350</v>
      </c>
      <c r="S112" t="s">
        <v>271</v>
      </c>
      <c r="T112" t="s">
        <v>335</v>
      </c>
      <c r="U112" t="s">
        <v>317</v>
      </c>
      <c r="V112" t="s">
        <v>493</v>
      </c>
      <c r="W112" t="s">
        <v>396</v>
      </c>
      <c r="X112" t="s">
        <v>440</v>
      </c>
      <c r="Y112" t="s">
        <v>410</v>
      </c>
      <c r="Z112" t="s">
        <v>249</v>
      </c>
      <c r="AA112" t="s">
        <v>423</v>
      </c>
      <c r="AB112" t="s">
        <v>48</v>
      </c>
      <c r="AC112" t="s">
        <v>365</v>
      </c>
      <c r="AD112" t="s">
        <v>393</v>
      </c>
      <c r="AE112" t="s">
        <v>307</v>
      </c>
      <c r="AF112" t="s">
        <v>170</v>
      </c>
      <c r="AG112" t="s">
        <v>300</v>
      </c>
      <c r="AH112" t="s">
        <v>361</v>
      </c>
      <c r="AI112" t="s">
        <v>238</v>
      </c>
      <c r="AJ112" t="s">
        <v>210</v>
      </c>
      <c r="AK112" t="s">
        <v>420</v>
      </c>
    </row>
    <row r="113" spans="8:37" x14ac:dyDescent="0.3">
      <c r="H113" t="s">
        <v>54</v>
      </c>
      <c r="I113">
        <v>2015</v>
      </c>
      <c r="J113" t="s">
        <v>242</v>
      </c>
      <c r="K113" t="s">
        <v>349</v>
      </c>
      <c r="L113" t="s">
        <v>435</v>
      </c>
      <c r="M113" t="s">
        <v>323</v>
      </c>
      <c r="N113" t="s">
        <v>367</v>
      </c>
      <c r="O113" t="s">
        <v>76</v>
      </c>
      <c r="P113" t="s">
        <v>219</v>
      </c>
      <c r="Q113" t="s">
        <v>494</v>
      </c>
      <c r="R113" t="s">
        <v>495</v>
      </c>
      <c r="S113" t="s">
        <v>496</v>
      </c>
      <c r="T113" t="s">
        <v>497</v>
      </c>
      <c r="U113" t="s">
        <v>224</v>
      </c>
      <c r="V113" t="s">
        <v>401</v>
      </c>
      <c r="W113" t="s">
        <v>431</v>
      </c>
      <c r="X113" t="s">
        <v>498</v>
      </c>
      <c r="Y113" t="s">
        <v>346</v>
      </c>
      <c r="Z113" t="s">
        <v>305</v>
      </c>
      <c r="AA113" t="s">
        <v>270</v>
      </c>
      <c r="AB113" t="s">
        <v>311</v>
      </c>
      <c r="AC113" t="s">
        <v>218</v>
      </c>
      <c r="AD113" t="s">
        <v>285</v>
      </c>
      <c r="AE113" t="s">
        <v>200</v>
      </c>
      <c r="AF113" t="s">
        <v>145</v>
      </c>
      <c r="AG113" t="s">
        <v>214</v>
      </c>
      <c r="AH113" t="s">
        <v>340</v>
      </c>
      <c r="AI113" t="s">
        <v>115</v>
      </c>
      <c r="AJ113" t="s">
        <v>252</v>
      </c>
      <c r="AK113" t="s">
        <v>357</v>
      </c>
    </row>
    <row r="114" spans="8:37" x14ac:dyDescent="0.3">
      <c r="H114" t="s">
        <v>73</v>
      </c>
      <c r="I114">
        <v>2015</v>
      </c>
      <c r="J114" t="s">
        <v>242</v>
      </c>
      <c r="K114" t="s">
        <v>365</v>
      </c>
      <c r="L114" t="s">
        <v>396</v>
      </c>
      <c r="M114" t="s">
        <v>331</v>
      </c>
      <c r="N114" t="s">
        <v>384</v>
      </c>
      <c r="O114" t="s">
        <v>268</v>
      </c>
      <c r="P114" t="s">
        <v>340</v>
      </c>
      <c r="Q114" t="s">
        <v>424</v>
      </c>
      <c r="R114" t="s">
        <v>499</v>
      </c>
      <c r="S114" t="s">
        <v>480</v>
      </c>
      <c r="T114" t="s">
        <v>313</v>
      </c>
      <c r="U114" t="s">
        <v>259</v>
      </c>
      <c r="V114" t="s">
        <v>461</v>
      </c>
      <c r="W114" t="s">
        <v>396</v>
      </c>
      <c r="X114" t="s">
        <v>500</v>
      </c>
      <c r="Y114" t="s">
        <v>328</v>
      </c>
      <c r="Z114" t="s">
        <v>331</v>
      </c>
      <c r="AA114" t="s">
        <v>446</v>
      </c>
      <c r="AB114" t="s">
        <v>311</v>
      </c>
      <c r="AC114" t="s">
        <v>259</v>
      </c>
      <c r="AD114" t="s">
        <v>374</v>
      </c>
      <c r="AE114" t="s">
        <v>280</v>
      </c>
      <c r="AF114" t="s">
        <v>256</v>
      </c>
      <c r="AG114" t="s">
        <v>191</v>
      </c>
      <c r="AH114" t="s">
        <v>381</v>
      </c>
      <c r="AI114" t="s">
        <v>206</v>
      </c>
      <c r="AJ114" t="s">
        <v>186</v>
      </c>
      <c r="AK114" t="s">
        <v>292</v>
      </c>
    </row>
    <row r="115" spans="8:37" x14ac:dyDescent="0.3">
      <c r="H115" t="s">
        <v>30</v>
      </c>
      <c r="I115">
        <v>2016</v>
      </c>
      <c r="J115" t="s">
        <v>31</v>
      </c>
      <c r="K115" t="s">
        <v>387</v>
      </c>
      <c r="L115" t="s">
        <v>421</v>
      </c>
      <c r="M115" t="s">
        <v>388</v>
      </c>
      <c r="N115" t="s">
        <v>453</v>
      </c>
      <c r="O115" t="s">
        <v>213</v>
      </c>
      <c r="P115" t="s">
        <v>491</v>
      </c>
      <c r="Q115" t="s">
        <v>501</v>
      </c>
      <c r="R115" t="s">
        <v>502</v>
      </c>
      <c r="S115" t="s">
        <v>503</v>
      </c>
      <c r="T115" t="s">
        <v>504</v>
      </c>
      <c r="U115" t="s">
        <v>349</v>
      </c>
      <c r="V115" t="s">
        <v>505</v>
      </c>
      <c r="W115" t="s">
        <v>396</v>
      </c>
      <c r="X115" t="s">
        <v>490</v>
      </c>
      <c r="Y115" t="s">
        <v>421</v>
      </c>
      <c r="Z115" t="s">
        <v>335</v>
      </c>
      <c r="AA115" t="s">
        <v>417</v>
      </c>
      <c r="AB115" t="s">
        <v>48</v>
      </c>
      <c r="AC115" t="s">
        <v>381</v>
      </c>
      <c r="AD115" t="s">
        <v>340</v>
      </c>
      <c r="AE115" t="s">
        <v>141</v>
      </c>
      <c r="AF115" t="s">
        <v>211</v>
      </c>
      <c r="AG115" t="s">
        <v>280</v>
      </c>
      <c r="AH115" t="s">
        <v>381</v>
      </c>
      <c r="AI115" t="s">
        <v>160</v>
      </c>
      <c r="AJ115" t="s">
        <v>152</v>
      </c>
      <c r="AK115" t="s">
        <v>391</v>
      </c>
    </row>
    <row r="116" spans="8:37" x14ac:dyDescent="0.3">
      <c r="H116" t="s">
        <v>54</v>
      </c>
      <c r="I116">
        <v>2016</v>
      </c>
      <c r="J116" t="s">
        <v>31</v>
      </c>
      <c r="K116" t="s">
        <v>325</v>
      </c>
      <c r="L116" t="s">
        <v>505</v>
      </c>
      <c r="M116" t="s">
        <v>465</v>
      </c>
      <c r="N116" t="s">
        <v>165</v>
      </c>
      <c r="O116" t="s">
        <v>118</v>
      </c>
      <c r="P116" t="s">
        <v>262</v>
      </c>
      <c r="Q116" t="s">
        <v>506</v>
      </c>
      <c r="R116" t="s">
        <v>507</v>
      </c>
      <c r="S116" t="s">
        <v>508</v>
      </c>
      <c r="T116" t="s">
        <v>509</v>
      </c>
      <c r="U116" t="s">
        <v>248</v>
      </c>
      <c r="V116" t="s">
        <v>461</v>
      </c>
      <c r="W116" t="s">
        <v>309</v>
      </c>
      <c r="X116" t="s">
        <v>509</v>
      </c>
      <c r="Y116" t="s">
        <v>303</v>
      </c>
      <c r="Z116" t="s">
        <v>210</v>
      </c>
      <c r="AA116" t="s">
        <v>360</v>
      </c>
      <c r="AB116" t="s">
        <v>322</v>
      </c>
      <c r="AC116" t="s">
        <v>95</v>
      </c>
      <c r="AD116" t="s">
        <v>300</v>
      </c>
      <c r="AE116" t="s">
        <v>201</v>
      </c>
      <c r="AF116" t="s">
        <v>121</v>
      </c>
      <c r="AG116" t="s">
        <v>295</v>
      </c>
      <c r="AH116" t="s">
        <v>319</v>
      </c>
      <c r="AI116" t="s">
        <v>170</v>
      </c>
      <c r="AJ116" t="s">
        <v>246</v>
      </c>
      <c r="AK116" t="s">
        <v>345</v>
      </c>
    </row>
    <row r="117" spans="8:37" x14ac:dyDescent="0.3">
      <c r="H117" t="s">
        <v>73</v>
      </c>
      <c r="I117">
        <v>2016</v>
      </c>
      <c r="J117" t="s">
        <v>31</v>
      </c>
      <c r="K117" t="s">
        <v>292</v>
      </c>
      <c r="L117" t="s">
        <v>412</v>
      </c>
      <c r="M117" t="s">
        <v>367</v>
      </c>
      <c r="N117" t="s">
        <v>260</v>
      </c>
      <c r="O117" t="s">
        <v>212</v>
      </c>
      <c r="P117" t="s">
        <v>365</v>
      </c>
      <c r="Q117" t="s">
        <v>510</v>
      </c>
      <c r="R117" t="s">
        <v>511</v>
      </c>
      <c r="S117" t="s">
        <v>512</v>
      </c>
      <c r="T117" t="s">
        <v>472</v>
      </c>
      <c r="U117" t="s">
        <v>296</v>
      </c>
      <c r="V117" t="s">
        <v>473</v>
      </c>
      <c r="W117" t="s">
        <v>406</v>
      </c>
      <c r="X117" t="s">
        <v>422</v>
      </c>
      <c r="Y117" t="s">
        <v>453</v>
      </c>
      <c r="Z117" t="s">
        <v>353</v>
      </c>
      <c r="AA117" t="s">
        <v>408</v>
      </c>
      <c r="AB117" t="s">
        <v>322</v>
      </c>
      <c r="AC117" t="s">
        <v>296</v>
      </c>
      <c r="AD117" t="s">
        <v>345</v>
      </c>
      <c r="AE117" t="s">
        <v>259</v>
      </c>
      <c r="AF117" t="s">
        <v>143</v>
      </c>
      <c r="AG117" t="s">
        <v>210</v>
      </c>
      <c r="AH117" t="s">
        <v>294</v>
      </c>
      <c r="AI117" t="s">
        <v>215</v>
      </c>
      <c r="AJ117" t="s">
        <v>295</v>
      </c>
      <c r="AK117" t="s">
        <v>294</v>
      </c>
    </row>
    <row r="118" spans="8:37" x14ac:dyDescent="0.3">
      <c r="H118" t="s">
        <v>30</v>
      </c>
      <c r="I118">
        <v>2016</v>
      </c>
      <c r="J118" t="s">
        <v>85</v>
      </c>
      <c r="K118" t="s">
        <v>323</v>
      </c>
      <c r="L118" t="s">
        <v>320</v>
      </c>
      <c r="M118" t="s">
        <v>301</v>
      </c>
      <c r="N118" t="s">
        <v>513</v>
      </c>
      <c r="O118" t="s">
        <v>295</v>
      </c>
      <c r="P118" t="s">
        <v>375</v>
      </c>
      <c r="Q118" t="s">
        <v>394</v>
      </c>
      <c r="R118" t="s">
        <v>514</v>
      </c>
      <c r="S118" t="s">
        <v>515</v>
      </c>
      <c r="T118" t="s">
        <v>404</v>
      </c>
      <c r="U118" t="s">
        <v>331</v>
      </c>
      <c r="V118" t="s">
        <v>516</v>
      </c>
      <c r="W118" t="s">
        <v>453</v>
      </c>
      <c r="X118" t="s">
        <v>377</v>
      </c>
      <c r="Y118" t="s">
        <v>517</v>
      </c>
      <c r="Z118" t="s">
        <v>342</v>
      </c>
      <c r="AA118" t="s">
        <v>518</v>
      </c>
      <c r="AB118" t="s">
        <v>48</v>
      </c>
      <c r="AC118" t="s">
        <v>402</v>
      </c>
      <c r="AD118" t="s">
        <v>323</v>
      </c>
      <c r="AE118" t="s">
        <v>349</v>
      </c>
      <c r="AF118" t="s">
        <v>113</v>
      </c>
      <c r="AG118" t="s">
        <v>341</v>
      </c>
      <c r="AH118" t="s">
        <v>323</v>
      </c>
      <c r="AI118" t="s">
        <v>246</v>
      </c>
      <c r="AJ118" t="s">
        <v>291</v>
      </c>
      <c r="AK118" t="s">
        <v>420</v>
      </c>
    </row>
    <row r="119" spans="8:37" x14ac:dyDescent="0.3">
      <c r="H119" t="s">
        <v>54</v>
      </c>
      <c r="I119">
        <v>2016</v>
      </c>
      <c r="J119" t="s">
        <v>85</v>
      </c>
      <c r="K119" t="s">
        <v>331</v>
      </c>
      <c r="L119" t="s">
        <v>493</v>
      </c>
      <c r="M119" t="s">
        <v>453</v>
      </c>
      <c r="N119" t="s">
        <v>504</v>
      </c>
      <c r="O119" t="s">
        <v>74</v>
      </c>
      <c r="P119" t="s">
        <v>200</v>
      </c>
      <c r="Q119" t="s">
        <v>165</v>
      </c>
      <c r="R119" t="s">
        <v>519</v>
      </c>
      <c r="S119" t="s">
        <v>520</v>
      </c>
      <c r="T119" t="s">
        <v>521</v>
      </c>
      <c r="U119" t="s">
        <v>314</v>
      </c>
      <c r="V119" t="s">
        <v>422</v>
      </c>
      <c r="W119" t="s">
        <v>315</v>
      </c>
      <c r="X119" t="s">
        <v>179</v>
      </c>
      <c r="Y119" t="s">
        <v>381</v>
      </c>
      <c r="Z119" t="s">
        <v>152</v>
      </c>
      <c r="AA119" t="s">
        <v>330</v>
      </c>
      <c r="AB119" t="s">
        <v>337</v>
      </c>
      <c r="AC119" t="s">
        <v>218</v>
      </c>
      <c r="AD119" t="s">
        <v>326</v>
      </c>
      <c r="AE119" t="s">
        <v>305</v>
      </c>
      <c r="AF119" t="s">
        <v>56</v>
      </c>
      <c r="AG119" t="s">
        <v>263</v>
      </c>
      <c r="AH119" t="s">
        <v>294</v>
      </c>
      <c r="AI119" t="s">
        <v>227</v>
      </c>
      <c r="AJ119" t="s">
        <v>193</v>
      </c>
      <c r="AK119" t="s">
        <v>318</v>
      </c>
    </row>
    <row r="120" spans="8:37" x14ac:dyDescent="0.3">
      <c r="H120" t="s">
        <v>73</v>
      </c>
      <c r="I120">
        <v>2016</v>
      </c>
      <c r="J120" t="s">
        <v>85</v>
      </c>
      <c r="K120" t="s">
        <v>319</v>
      </c>
      <c r="L120" t="s">
        <v>401</v>
      </c>
      <c r="M120" t="s">
        <v>403</v>
      </c>
      <c r="N120" t="s">
        <v>453</v>
      </c>
      <c r="O120" t="s">
        <v>176</v>
      </c>
      <c r="P120" t="s">
        <v>360</v>
      </c>
      <c r="Q120" t="s">
        <v>453</v>
      </c>
      <c r="R120" t="s">
        <v>522</v>
      </c>
      <c r="S120" t="s">
        <v>523</v>
      </c>
      <c r="T120" t="s">
        <v>490</v>
      </c>
      <c r="U120" t="s">
        <v>336</v>
      </c>
      <c r="V120" t="s">
        <v>471</v>
      </c>
      <c r="W120" t="s">
        <v>260</v>
      </c>
      <c r="X120" t="s">
        <v>505</v>
      </c>
      <c r="Y120" t="s">
        <v>394</v>
      </c>
      <c r="Z120" t="s">
        <v>303</v>
      </c>
      <c r="AA120" t="s">
        <v>524</v>
      </c>
      <c r="AB120" t="s">
        <v>337</v>
      </c>
      <c r="AC120" t="s">
        <v>307</v>
      </c>
      <c r="AD120" t="s">
        <v>354</v>
      </c>
      <c r="AE120" t="s">
        <v>230</v>
      </c>
      <c r="AF120" t="s">
        <v>114</v>
      </c>
      <c r="AG120" t="s">
        <v>293</v>
      </c>
      <c r="AH120" t="s">
        <v>340</v>
      </c>
      <c r="AI120" t="s">
        <v>195</v>
      </c>
      <c r="AJ120" t="s">
        <v>201</v>
      </c>
      <c r="AK120" t="s">
        <v>393</v>
      </c>
    </row>
    <row r="121" spans="8:37" x14ac:dyDescent="0.3">
      <c r="H121" t="s">
        <v>30</v>
      </c>
      <c r="I121">
        <v>2016</v>
      </c>
      <c r="J121" t="s">
        <v>107</v>
      </c>
      <c r="K121" t="s">
        <v>332</v>
      </c>
      <c r="L121" t="s">
        <v>377</v>
      </c>
      <c r="M121" t="s">
        <v>353</v>
      </c>
      <c r="N121" t="s">
        <v>418</v>
      </c>
      <c r="O121" t="s">
        <v>186</v>
      </c>
      <c r="P121" t="s">
        <v>435</v>
      </c>
      <c r="Q121" t="s">
        <v>513</v>
      </c>
      <c r="R121" t="s">
        <v>525</v>
      </c>
      <c r="S121" t="s">
        <v>99</v>
      </c>
      <c r="T121" t="s">
        <v>405</v>
      </c>
      <c r="U121" t="s">
        <v>360</v>
      </c>
      <c r="V121" t="s">
        <v>526</v>
      </c>
      <c r="W121" t="s">
        <v>375</v>
      </c>
      <c r="X121" t="s">
        <v>527</v>
      </c>
      <c r="Y121" t="s">
        <v>377</v>
      </c>
      <c r="Z121" t="s">
        <v>524</v>
      </c>
      <c r="AA121" t="s">
        <v>434</v>
      </c>
      <c r="AB121" t="s">
        <v>48</v>
      </c>
      <c r="AC121" t="s">
        <v>297</v>
      </c>
      <c r="AD121" t="s">
        <v>301</v>
      </c>
      <c r="AE121" t="s">
        <v>331</v>
      </c>
      <c r="AF121" t="s">
        <v>211</v>
      </c>
      <c r="AG121" t="s">
        <v>230</v>
      </c>
      <c r="AH121" t="s">
        <v>402</v>
      </c>
      <c r="AI121" t="s">
        <v>232</v>
      </c>
      <c r="AJ121" t="s">
        <v>299</v>
      </c>
      <c r="AK121" t="s">
        <v>379</v>
      </c>
    </row>
    <row r="122" spans="8:37" x14ac:dyDescent="0.3">
      <c r="H122" t="s">
        <v>54</v>
      </c>
      <c r="I122">
        <v>2016</v>
      </c>
      <c r="J122" t="s">
        <v>107</v>
      </c>
      <c r="K122" t="s">
        <v>331</v>
      </c>
      <c r="L122" t="s">
        <v>528</v>
      </c>
      <c r="M122" t="s">
        <v>141</v>
      </c>
      <c r="N122" t="s">
        <v>328</v>
      </c>
      <c r="O122" t="s">
        <v>62</v>
      </c>
      <c r="P122" t="s">
        <v>272</v>
      </c>
      <c r="Q122" t="s">
        <v>391</v>
      </c>
      <c r="R122" t="s">
        <v>529</v>
      </c>
      <c r="S122" t="s">
        <v>61</v>
      </c>
      <c r="T122" t="s">
        <v>501</v>
      </c>
      <c r="U122" t="s">
        <v>275</v>
      </c>
      <c r="V122" t="s">
        <v>530</v>
      </c>
      <c r="W122" t="s">
        <v>335</v>
      </c>
      <c r="X122" t="s">
        <v>531</v>
      </c>
      <c r="Y122" t="s">
        <v>319</v>
      </c>
      <c r="Z122" t="s">
        <v>293</v>
      </c>
      <c r="AA122" t="s">
        <v>287</v>
      </c>
      <c r="AB122" t="s">
        <v>360</v>
      </c>
      <c r="AC122" t="s">
        <v>176</v>
      </c>
      <c r="AD122" t="s">
        <v>341</v>
      </c>
      <c r="AE122" t="s">
        <v>306</v>
      </c>
      <c r="AF122" t="s">
        <v>131</v>
      </c>
      <c r="AG122" t="s">
        <v>201</v>
      </c>
      <c r="AH122" t="s">
        <v>319</v>
      </c>
      <c r="AI122" t="s">
        <v>221</v>
      </c>
      <c r="AJ122" t="s">
        <v>226</v>
      </c>
      <c r="AK122" t="s">
        <v>318</v>
      </c>
    </row>
    <row r="123" spans="8:37" x14ac:dyDescent="0.3">
      <c r="H123" t="s">
        <v>73</v>
      </c>
      <c r="I123">
        <v>2016</v>
      </c>
      <c r="J123" t="s">
        <v>107</v>
      </c>
      <c r="K123" t="s">
        <v>388</v>
      </c>
      <c r="L123" t="s">
        <v>493</v>
      </c>
      <c r="M123" t="s">
        <v>354</v>
      </c>
      <c r="N123" t="s">
        <v>524</v>
      </c>
      <c r="O123" t="s">
        <v>215</v>
      </c>
      <c r="P123" t="s">
        <v>381</v>
      </c>
      <c r="Q123" t="s">
        <v>342</v>
      </c>
      <c r="R123" t="s">
        <v>532</v>
      </c>
      <c r="S123" t="s">
        <v>533</v>
      </c>
      <c r="T123" t="s">
        <v>517</v>
      </c>
      <c r="U123" t="s">
        <v>307</v>
      </c>
      <c r="V123" t="s">
        <v>528</v>
      </c>
      <c r="W123" t="s">
        <v>342</v>
      </c>
      <c r="X123" t="s">
        <v>534</v>
      </c>
      <c r="Y123" t="s">
        <v>406</v>
      </c>
      <c r="Z123" t="s">
        <v>292</v>
      </c>
      <c r="AA123" t="s">
        <v>418</v>
      </c>
      <c r="AB123" t="s">
        <v>360</v>
      </c>
      <c r="AC123" t="s">
        <v>311</v>
      </c>
      <c r="AD123" t="s">
        <v>353</v>
      </c>
      <c r="AE123" t="s">
        <v>237</v>
      </c>
      <c r="AF123" t="s">
        <v>134</v>
      </c>
      <c r="AG123" t="s">
        <v>314</v>
      </c>
      <c r="AH123" t="s">
        <v>364</v>
      </c>
      <c r="AI123" t="s">
        <v>226</v>
      </c>
      <c r="AJ123" t="s">
        <v>284</v>
      </c>
      <c r="AK123" t="s">
        <v>393</v>
      </c>
    </row>
    <row r="124" spans="8:37" x14ac:dyDescent="0.3">
      <c r="H124" t="s">
        <v>30</v>
      </c>
      <c r="I124">
        <v>2016</v>
      </c>
      <c r="J124" t="s">
        <v>123</v>
      </c>
      <c r="K124" t="s">
        <v>380</v>
      </c>
      <c r="L124" t="s">
        <v>530</v>
      </c>
      <c r="M124" t="s">
        <v>322</v>
      </c>
      <c r="N124" t="s">
        <v>406</v>
      </c>
      <c r="O124" t="s">
        <v>289</v>
      </c>
      <c r="P124" t="s">
        <v>535</v>
      </c>
      <c r="Q124" t="s">
        <v>412</v>
      </c>
      <c r="R124" t="s">
        <v>536</v>
      </c>
      <c r="S124" t="s">
        <v>65</v>
      </c>
      <c r="T124" t="s">
        <v>396</v>
      </c>
      <c r="U124" t="s">
        <v>346</v>
      </c>
      <c r="V124" t="s">
        <v>429</v>
      </c>
      <c r="W124" t="s">
        <v>389</v>
      </c>
      <c r="X124" t="s">
        <v>537</v>
      </c>
      <c r="Y124" t="s">
        <v>527</v>
      </c>
      <c r="Z124" t="s">
        <v>404</v>
      </c>
      <c r="AA124" t="s">
        <v>377</v>
      </c>
      <c r="AB124" t="s">
        <v>48</v>
      </c>
      <c r="AC124" t="s">
        <v>297</v>
      </c>
      <c r="AD124" t="s">
        <v>379</v>
      </c>
      <c r="AE124" t="s">
        <v>348</v>
      </c>
      <c r="AF124" t="s">
        <v>231</v>
      </c>
      <c r="AG124" t="s">
        <v>351</v>
      </c>
      <c r="AH124" t="s">
        <v>420</v>
      </c>
      <c r="AI124" t="s">
        <v>243</v>
      </c>
      <c r="AJ124" t="s">
        <v>288</v>
      </c>
      <c r="AK124" t="s">
        <v>446</v>
      </c>
    </row>
    <row r="125" spans="8:37" x14ac:dyDescent="0.3">
      <c r="H125" t="s">
        <v>54</v>
      </c>
      <c r="I125">
        <v>2016</v>
      </c>
      <c r="J125" t="s">
        <v>123</v>
      </c>
      <c r="K125" t="s">
        <v>360</v>
      </c>
      <c r="L125" t="s">
        <v>538</v>
      </c>
      <c r="M125" t="s">
        <v>272</v>
      </c>
      <c r="N125" t="s">
        <v>524</v>
      </c>
      <c r="O125" t="s">
        <v>121</v>
      </c>
      <c r="P125" t="s">
        <v>338</v>
      </c>
      <c r="Q125" t="s">
        <v>539</v>
      </c>
      <c r="R125" t="s">
        <v>540</v>
      </c>
      <c r="S125" t="s">
        <v>56</v>
      </c>
      <c r="T125" t="s">
        <v>541</v>
      </c>
      <c r="U125" t="s">
        <v>299</v>
      </c>
      <c r="V125" t="s">
        <v>505</v>
      </c>
      <c r="W125" t="s">
        <v>389</v>
      </c>
      <c r="X125" t="s">
        <v>510</v>
      </c>
      <c r="Y125" t="s">
        <v>387</v>
      </c>
      <c r="Z125" t="s">
        <v>248</v>
      </c>
      <c r="AA125" t="s">
        <v>303</v>
      </c>
      <c r="AB125" t="s">
        <v>361</v>
      </c>
      <c r="AC125" t="s">
        <v>126</v>
      </c>
      <c r="AD125" t="s">
        <v>327</v>
      </c>
      <c r="AE125" t="s">
        <v>298</v>
      </c>
      <c r="AF125" t="s">
        <v>76</v>
      </c>
      <c r="AG125" t="s">
        <v>305</v>
      </c>
      <c r="AH125" t="s">
        <v>371</v>
      </c>
      <c r="AI125" t="s">
        <v>290</v>
      </c>
      <c r="AJ125" t="s">
        <v>289</v>
      </c>
      <c r="AK125" t="s">
        <v>330</v>
      </c>
    </row>
    <row r="126" spans="8:37" x14ac:dyDescent="0.3">
      <c r="H126" t="s">
        <v>73</v>
      </c>
      <c r="I126">
        <v>2016</v>
      </c>
      <c r="J126" t="s">
        <v>123</v>
      </c>
      <c r="K126" t="s">
        <v>340</v>
      </c>
      <c r="L126" t="s">
        <v>539</v>
      </c>
      <c r="M126" t="s">
        <v>259</v>
      </c>
      <c r="N126" t="s">
        <v>394</v>
      </c>
      <c r="O126" t="s">
        <v>176</v>
      </c>
      <c r="P126" t="s">
        <v>542</v>
      </c>
      <c r="Q126" t="s">
        <v>527</v>
      </c>
      <c r="R126" t="s">
        <v>543</v>
      </c>
      <c r="S126" t="s">
        <v>47</v>
      </c>
      <c r="T126" t="s">
        <v>377</v>
      </c>
      <c r="U126" t="s">
        <v>374</v>
      </c>
      <c r="V126" t="s">
        <v>544</v>
      </c>
      <c r="W126" t="s">
        <v>389</v>
      </c>
      <c r="X126" t="s">
        <v>485</v>
      </c>
      <c r="Y126" t="s">
        <v>389</v>
      </c>
      <c r="Z126" t="s">
        <v>319</v>
      </c>
      <c r="AA126" t="s">
        <v>457</v>
      </c>
      <c r="AB126" t="s">
        <v>361</v>
      </c>
      <c r="AC126" t="s">
        <v>341</v>
      </c>
      <c r="AD126" t="s">
        <v>287</v>
      </c>
      <c r="AE126" t="s">
        <v>351</v>
      </c>
      <c r="AF126" t="s">
        <v>147</v>
      </c>
      <c r="AG126" t="s">
        <v>299</v>
      </c>
      <c r="AH126" t="s">
        <v>301</v>
      </c>
      <c r="AI126" t="s">
        <v>214</v>
      </c>
      <c r="AJ126" t="s">
        <v>298</v>
      </c>
      <c r="AK126" t="s">
        <v>332</v>
      </c>
    </row>
    <row r="127" spans="8:37" x14ac:dyDescent="0.3">
      <c r="H127" t="s">
        <v>30</v>
      </c>
      <c r="I127">
        <v>2016</v>
      </c>
      <c r="J127" t="s">
        <v>136</v>
      </c>
      <c r="K127" t="s">
        <v>371</v>
      </c>
      <c r="L127" t="s">
        <v>310</v>
      </c>
      <c r="M127" t="s">
        <v>337</v>
      </c>
      <c r="N127" t="s">
        <v>481</v>
      </c>
      <c r="O127" t="s">
        <v>289</v>
      </c>
      <c r="P127" t="s">
        <v>535</v>
      </c>
      <c r="Q127" t="s">
        <v>545</v>
      </c>
      <c r="R127" t="s">
        <v>546</v>
      </c>
      <c r="S127" t="s">
        <v>32</v>
      </c>
      <c r="T127" t="s">
        <v>482</v>
      </c>
      <c r="U127" t="s">
        <v>292</v>
      </c>
      <c r="V127" t="s">
        <v>547</v>
      </c>
      <c r="W127" t="s">
        <v>490</v>
      </c>
      <c r="X127" t="s">
        <v>548</v>
      </c>
      <c r="Y127" t="s">
        <v>530</v>
      </c>
      <c r="Z127" t="s">
        <v>338</v>
      </c>
      <c r="AA127" t="s">
        <v>542</v>
      </c>
      <c r="AB127" t="s">
        <v>48</v>
      </c>
      <c r="AC127" t="s">
        <v>380</v>
      </c>
      <c r="AD127" t="s">
        <v>249</v>
      </c>
      <c r="AE127" t="s">
        <v>303</v>
      </c>
      <c r="AF127" t="s">
        <v>273</v>
      </c>
      <c r="AG127" t="s">
        <v>374</v>
      </c>
      <c r="AH127" t="s">
        <v>315</v>
      </c>
      <c r="AI127" t="s">
        <v>306</v>
      </c>
      <c r="AJ127" t="s">
        <v>230</v>
      </c>
      <c r="AK127" t="s">
        <v>453</v>
      </c>
    </row>
    <row r="128" spans="8:37" x14ac:dyDescent="0.3">
      <c r="H128" t="s">
        <v>54</v>
      </c>
      <c r="I128">
        <v>2016</v>
      </c>
      <c r="J128" t="s">
        <v>136</v>
      </c>
      <c r="K128" t="s">
        <v>302</v>
      </c>
      <c r="L128" t="s">
        <v>455</v>
      </c>
      <c r="M128" t="s">
        <v>297</v>
      </c>
      <c r="N128" t="s">
        <v>375</v>
      </c>
      <c r="O128" t="s">
        <v>135</v>
      </c>
      <c r="P128" t="s">
        <v>549</v>
      </c>
      <c r="Q128" t="s">
        <v>550</v>
      </c>
      <c r="R128" t="s">
        <v>551</v>
      </c>
      <c r="S128" t="s">
        <v>143</v>
      </c>
      <c r="T128" t="s">
        <v>510</v>
      </c>
      <c r="U128" t="s">
        <v>281</v>
      </c>
      <c r="V128" t="s">
        <v>528</v>
      </c>
      <c r="W128" t="s">
        <v>552</v>
      </c>
      <c r="X128" t="s">
        <v>553</v>
      </c>
      <c r="Y128" t="s">
        <v>397</v>
      </c>
      <c r="Z128" t="s">
        <v>275</v>
      </c>
      <c r="AA128" t="s">
        <v>381</v>
      </c>
      <c r="AB128" t="s">
        <v>393</v>
      </c>
      <c r="AC128" t="s">
        <v>158</v>
      </c>
      <c r="AD128" t="s">
        <v>351</v>
      </c>
      <c r="AE128" t="s">
        <v>293</v>
      </c>
      <c r="AF128" t="s">
        <v>161</v>
      </c>
      <c r="AG128" t="s">
        <v>210</v>
      </c>
      <c r="AH128" t="s">
        <v>379</v>
      </c>
      <c r="AI128" t="s">
        <v>295</v>
      </c>
      <c r="AJ128" t="s">
        <v>239</v>
      </c>
      <c r="AK128" t="s">
        <v>340</v>
      </c>
    </row>
    <row r="129" spans="8:37" x14ac:dyDescent="0.3">
      <c r="H129" t="s">
        <v>73</v>
      </c>
      <c r="I129">
        <v>2016</v>
      </c>
      <c r="J129" t="s">
        <v>136</v>
      </c>
      <c r="K129" t="s">
        <v>387</v>
      </c>
      <c r="L129" t="s">
        <v>428</v>
      </c>
      <c r="M129" t="s">
        <v>346</v>
      </c>
      <c r="N129" t="s">
        <v>435</v>
      </c>
      <c r="O129" t="s">
        <v>158</v>
      </c>
      <c r="P129" t="s">
        <v>548</v>
      </c>
      <c r="Q129" t="s">
        <v>441</v>
      </c>
      <c r="R129" t="s">
        <v>554</v>
      </c>
      <c r="S129" t="s">
        <v>87</v>
      </c>
      <c r="T129" t="s">
        <v>473</v>
      </c>
      <c r="U129" t="s">
        <v>345</v>
      </c>
      <c r="V129" t="s">
        <v>429</v>
      </c>
      <c r="W129" t="s">
        <v>489</v>
      </c>
      <c r="X129" t="s">
        <v>555</v>
      </c>
      <c r="Y129" t="s">
        <v>482</v>
      </c>
      <c r="Z129" t="s">
        <v>387</v>
      </c>
      <c r="AA129" t="s">
        <v>396</v>
      </c>
      <c r="AB129" t="s">
        <v>393</v>
      </c>
      <c r="AC129" t="s">
        <v>296</v>
      </c>
      <c r="AD129" t="s">
        <v>393</v>
      </c>
      <c r="AE129" t="s">
        <v>141</v>
      </c>
      <c r="AF129" t="s">
        <v>101</v>
      </c>
      <c r="AG129" t="s">
        <v>281</v>
      </c>
      <c r="AH129" t="s">
        <v>249</v>
      </c>
      <c r="AI129" t="s">
        <v>169</v>
      </c>
      <c r="AJ129" t="s">
        <v>275</v>
      </c>
      <c r="AK129" t="s">
        <v>367</v>
      </c>
    </row>
    <row r="130" spans="8:37" x14ac:dyDescent="0.3">
      <c r="H130" t="s">
        <v>30</v>
      </c>
      <c r="I130">
        <v>2016</v>
      </c>
      <c r="J130" t="s">
        <v>146</v>
      </c>
      <c r="K130" t="s">
        <v>367</v>
      </c>
      <c r="L130" t="s">
        <v>497</v>
      </c>
      <c r="M130" t="s">
        <v>340</v>
      </c>
      <c r="N130" t="s">
        <v>490</v>
      </c>
      <c r="O130" t="s">
        <v>200</v>
      </c>
      <c r="P130" t="s">
        <v>429</v>
      </c>
      <c r="Q130" t="s">
        <v>556</v>
      </c>
      <c r="R130" t="s">
        <v>557</v>
      </c>
      <c r="S130" t="s">
        <v>108</v>
      </c>
      <c r="T130" t="s">
        <v>440</v>
      </c>
      <c r="U130" t="s">
        <v>319</v>
      </c>
      <c r="V130" t="s">
        <v>558</v>
      </c>
      <c r="W130" t="s">
        <v>548</v>
      </c>
      <c r="X130" t="s">
        <v>559</v>
      </c>
      <c r="Y130" t="s">
        <v>528</v>
      </c>
      <c r="Z130" t="s">
        <v>491</v>
      </c>
      <c r="AA130" t="s">
        <v>414</v>
      </c>
      <c r="AB130" t="s">
        <v>48</v>
      </c>
      <c r="AC130" t="s">
        <v>379</v>
      </c>
      <c r="AD130" t="s">
        <v>304</v>
      </c>
      <c r="AE130" t="s">
        <v>381</v>
      </c>
      <c r="AF130" t="s">
        <v>208</v>
      </c>
      <c r="AG130" t="s">
        <v>264</v>
      </c>
      <c r="AH130" t="s">
        <v>524</v>
      </c>
      <c r="AI130" t="s">
        <v>272</v>
      </c>
      <c r="AJ130" t="s">
        <v>317</v>
      </c>
      <c r="AK130" t="s">
        <v>423</v>
      </c>
    </row>
    <row r="131" spans="8:37" x14ac:dyDescent="0.3">
      <c r="H131" t="s">
        <v>54</v>
      </c>
      <c r="I131">
        <v>2016</v>
      </c>
      <c r="J131" t="s">
        <v>146</v>
      </c>
      <c r="K131" t="s">
        <v>308</v>
      </c>
      <c r="L131" t="s">
        <v>560</v>
      </c>
      <c r="M131" t="s">
        <v>394</v>
      </c>
      <c r="N131" t="s">
        <v>457</v>
      </c>
      <c r="O131" t="s">
        <v>88</v>
      </c>
      <c r="P131" t="s">
        <v>537</v>
      </c>
      <c r="Q131" t="s">
        <v>561</v>
      </c>
      <c r="R131" t="s">
        <v>562</v>
      </c>
      <c r="S131" t="s">
        <v>205</v>
      </c>
      <c r="T131" t="s">
        <v>563</v>
      </c>
      <c r="U131" t="s">
        <v>300</v>
      </c>
      <c r="V131" t="s">
        <v>564</v>
      </c>
      <c r="W131" t="s">
        <v>498</v>
      </c>
      <c r="X131" t="s">
        <v>565</v>
      </c>
      <c r="Y131" t="s">
        <v>371</v>
      </c>
      <c r="Z131" t="s">
        <v>299</v>
      </c>
      <c r="AA131" t="s">
        <v>340</v>
      </c>
      <c r="AB131" t="s">
        <v>287</v>
      </c>
      <c r="AC131" t="s">
        <v>212</v>
      </c>
      <c r="AD131" t="s">
        <v>351</v>
      </c>
      <c r="AE131" t="s">
        <v>314</v>
      </c>
      <c r="AF131" t="s">
        <v>144</v>
      </c>
      <c r="AG131" t="s">
        <v>272</v>
      </c>
      <c r="AH131" t="s">
        <v>304</v>
      </c>
      <c r="AI131" t="s">
        <v>263</v>
      </c>
      <c r="AJ131" t="s">
        <v>191</v>
      </c>
      <c r="AK131" t="s">
        <v>391</v>
      </c>
    </row>
    <row r="132" spans="8:37" x14ac:dyDescent="0.3">
      <c r="H132" t="s">
        <v>73</v>
      </c>
      <c r="I132">
        <v>2016</v>
      </c>
      <c r="J132" t="s">
        <v>146</v>
      </c>
      <c r="K132" t="s">
        <v>301</v>
      </c>
      <c r="L132" t="s">
        <v>372</v>
      </c>
      <c r="M132" t="s">
        <v>312</v>
      </c>
      <c r="N132" t="s">
        <v>417</v>
      </c>
      <c r="O132" t="s">
        <v>212</v>
      </c>
      <c r="P132" t="s">
        <v>534</v>
      </c>
      <c r="Q132" t="s">
        <v>566</v>
      </c>
      <c r="R132" t="s">
        <v>203</v>
      </c>
      <c r="S132" t="s">
        <v>109</v>
      </c>
      <c r="T132" t="s">
        <v>528</v>
      </c>
      <c r="U132" t="s">
        <v>337</v>
      </c>
      <c r="V132" t="s">
        <v>535</v>
      </c>
      <c r="W132" t="s">
        <v>539</v>
      </c>
      <c r="X132" t="s">
        <v>567</v>
      </c>
      <c r="Y132" t="s">
        <v>472</v>
      </c>
      <c r="Z132" t="s">
        <v>397</v>
      </c>
      <c r="AA132" t="s">
        <v>465</v>
      </c>
      <c r="AB132" t="s">
        <v>287</v>
      </c>
      <c r="AC132" t="s">
        <v>317</v>
      </c>
      <c r="AD132" t="s">
        <v>319</v>
      </c>
      <c r="AE132" t="s">
        <v>264</v>
      </c>
      <c r="AF132" t="s">
        <v>139</v>
      </c>
      <c r="AG132" t="s">
        <v>288</v>
      </c>
      <c r="AH132" t="s">
        <v>328</v>
      </c>
      <c r="AI132" t="s">
        <v>266</v>
      </c>
      <c r="AJ132" t="s">
        <v>281</v>
      </c>
      <c r="AK132" t="s">
        <v>409</v>
      </c>
    </row>
    <row r="133" spans="8:37" x14ac:dyDescent="0.3">
      <c r="H133" t="s">
        <v>30</v>
      </c>
      <c r="I133">
        <v>2016</v>
      </c>
      <c r="J133" t="s">
        <v>163</v>
      </c>
      <c r="K133" t="s">
        <v>304</v>
      </c>
      <c r="L133" t="s">
        <v>509</v>
      </c>
      <c r="M133" t="s">
        <v>504</v>
      </c>
      <c r="N133" t="s">
        <v>500</v>
      </c>
      <c r="O133" t="s">
        <v>305</v>
      </c>
      <c r="P133" t="s">
        <v>568</v>
      </c>
      <c r="Q133" t="s">
        <v>569</v>
      </c>
      <c r="R133" t="s">
        <v>570</v>
      </c>
      <c r="S133" t="s">
        <v>164</v>
      </c>
      <c r="T133" t="s">
        <v>436</v>
      </c>
      <c r="U133" t="s">
        <v>332</v>
      </c>
      <c r="V133" t="s">
        <v>571</v>
      </c>
      <c r="W133" t="s">
        <v>486</v>
      </c>
      <c r="X133" t="s">
        <v>572</v>
      </c>
      <c r="Y133" t="s">
        <v>559</v>
      </c>
      <c r="Z133" t="s">
        <v>482</v>
      </c>
      <c r="AA133" t="s">
        <v>534</v>
      </c>
      <c r="AB133" t="s">
        <v>48</v>
      </c>
      <c r="AC133" t="s">
        <v>385</v>
      </c>
      <c r="AD133" t="s">
        <v>573</v>
      </c>
      <c r="AE133" t="s">
        <v>162</v>
      </c>
      <c r="AF133" t="s">
        <v>177</v>
      </c>
      <c r="AG133" t="s">
        <v>348</v>
      </c>
      <c r="AH133" t="s">
        <v>405</v>
      </c>
      <c r="AI133" t="s">
        <v>291</v>
      </c>
      <c r="AJ133" t="s">
        <v>318</v>
      </c>
      <c r="AK133" t="s">
        <v>382</v>
      </c>
    </row>
    <row r="134" spans="8:37" x14ac:dyDescent="0.3">
      <c r="H134" t="s">
        <v>54</v>
      </c>
      <c r="I134">
        <v>2016</v>
      </c>
      <c r="J134" t="s">
        <v>163</v>
      </c>
      <c r="K134" t="s">
        <v>387</v>
      </c>
      <c r="L134" t="s">
        <v>574</v>
      </c>
      <c r="M134" t="s">
        <v>575</v>
      </c>
      <c r="N134" t="s">
        <v>389</v>
      </c>
      <c r="O134" t="s">
        <v>149</v>
      </c>
      <c r="P134" t="s">
        <v>526</v>
      </c>
      <c r="Q134" t="s">
        <v>576</v>
      </c>
      <c r="R134" t="s">
        <v>577</v>
      </c>
      <c r="S134" t="s">
        <v>222</v>
      </c>
      <c r="T134" t="s">
        <v>560</v>
      </c>
      <c r="U134" t="s">
        <v>288</v>
      </c>
      <c r="V134" t="s">
        <v>310</v>
      </c>
      <c r="W134" t="s">
        <v>578</v>
      </c>
      <c r="X134" t="s">
        <v>579</v>
      </c>
      <c r="Y134" t="s">
        <v>420</v>
      </c>
      <c r="Z134" t="s">
        <v>299</v>
      </c>
      <c r="AA134" t="s">
        <v>364</v>
      </c>
      <c r="AB134" t="s">
        <v>319</v>
      </c>
      <c r="AC134" t="s">
        <v>212</v>
      </c>
      <c r="AD134" t="s">
        <v>253</v>
      </c>
      <c r="AE134" t="s">
        <v>291</v>
      </c>
      <c r="AF134" t="s">
        <v>174</v>
      </c>
      <c r="AG134" t="s">
        <v>293</v>
      </c>
      <c r="AH134" t="s">
        <v>405</v>
      </c>
      <c r="AI134" t="s">
        <v>298</v>
      </c>
      <c r="AJ134" t="s">
        <v>272</v>
      </c>
      <c r="AK134" t="s">
        <v>446</v>
      </c>
    </row>
    <row r="135" spans="8:37" x14ac:dyDescent="0.3">
      <c r="H135" t="s">
        <v>73</v>
      </c>
      <c r="I135">
        <v>2016</v>
      </c>
      <c r="J135" t="s">
        <v>163</v>
      </c>
      <c r="K135" t="s">
        <v>249</v>
      </c>
      <c r="L135" t="s">
        <v>580</v>
      </c>
      <c r="M135" t="s">
        <v>376</v>
      </c>
      <c r="N135" t="s">
        <v>549</v>
      </c>
      <c r="O135" t="s">
        <v>177</v>
      </c>
      <c r="P135" t="s">
        <v>581</v>
      </c>
      <c r="Q135" t="s">
        <v>459</v>
      </c>
      <c r="R135" t="s">
        <v>582</v>
      </c>
      <c r="S135" t="s">
        <v>142</v>
      </c>
      <c r="T135" t="s">
        <v>310</v>
      </c>
      <c r="U135" t="s">
        <v>302</v>
      </c>
      <c r="V135" t="s">
        <v>583</v>
      </c>
      <c r="W135" t="s">
        <v>584</v>
      </c>
      <c r="X135" t="s">
        <v>538</v>
      </c>
      <c r="Y135" t="s">
        <v>549</v>
      </c>
      <c r="Z135" t="s">
        <v>371</v>
      </c>
      <c r="AA135" t="s">
        <v>333</v>
      </c>
      <c r="AB135" t="s">
        <v>319</v>
      </c>
      <c r="AC135" t="s">
        <v>322</v>
      </c>
      <c r="AD135" t="s">
        <v>364</v>
      </c>
      <c r="AE135" t="s">
        <v>270</v>
      </c>
      <c r="AF135" t="s">
        <v>113</v>
      </c>
      <c r="AG135" t="s">
        <v>311</v>
      </c>
      <c r="AH135" t="s">
        <v>405</v>
      </c>
      <c r="AI135" t="s">
        <v>248</v>
      </c>
      <c r="AJ135" t="s">
        <v>269</v>
      </c>
      <c r="AK135" t="s">
        <v>338</v>
      </c>
    </row>
    <row r="136" spans="8:37" x14ac:dyDescent="0.3">
      <c r="H136" t="s">
        <v>30</v>
      </c>
      <c r="I136">
        <v>2016</v>
      </c>
      <c r="J136" t="s">
        <v>182</v>
      </c>
      <c r="K136" t="s">
        <v>409</v>
      </c>
      <c r="L136" t="s">
        <v>583</v>
      </c>
      <c r="M136" t="s">
        <v>453</v>
      </c>
      <c r="N136" t="s">
        <v>473</v>
      </c>
      <c r="O136" t="s">
        <v>272</v>
      </c>
      <c r="P136" t="s">
        <v>585</v>
      </c>
      <c r="Q136" t="s">
        <v>586</v>
      </c>
      <c r="R136" t="s">
        <v>587</v>
      </c>
      <c r="S136" t="s">
        <v>147</v>
      </c>
      <c r="T136" t="s">
        <v>588</v>
      </c>
      <c r="U136" t="s">
        <v>391</v>
      </c>
      <c r="V136" t="s">
        <v>589</v>
      </c>
      <c r="W136" t="s">
        <v>572</v>
      </c>
      <c r="X136" t="s">
        <v>185</v>
      </c>
      <c r="Y136" t="s">
        <v>581</v>
      </c>
      <c r="Z136" t="s">
        <v>382</v>
      </c>
      <c r="AA136" t="s">
        <v>485</v>
      </c>
      <c r="AB136" t="s">
        <v>48</v>
      </c>
      <c r="AC136" t="s">
        <v>315</v>
      </c>
      <c r="AD136" t="s">
        <v>404</v>
      </c>
      <c r="AE136" t="s">
        <v>297</v>
      </c>
      <c r="AF136" t="s">
        <v>218</v>
      </c>
      <c r="AG136" t="s">
        <v>287</v>
      </c>
      <c r="AH136" t="s">
        <v>423</v>
      </c>
      <c r="AI136" t="s">
        <v>259</v>
      </c>
      <c r="AJ136" t="s">
        <v>345</v>
      </c>
      <c r="AK136" t="s">
        <v>549</v>
      </c>
    </row>
    <row r="137" spans="8:37" x14ac:dyDescent="0.3">
      <c r="H137" t="s">
        <v>54</v>
      </c>
      <c r="I137">
        <v>2016</v>
      </c>
      <c r="J137" t="s">
        <v>182</v>
      </c>
      <c r="K137" t="s">
        <v>371</v>
      </c>
      <c r="L137" t="s">
        <v>368</v>
      </c>
      <c r="M137" t="s">
        <v>320</v>
      </c>
      <c r="N137" t="s">
        <v>482</v>
      </c>
      <c r="O137" t="s">
        <v>229</v>
      </c>
      <c r="P137" t="s">
        <v>471</v>
      </c>
      <c r="Q137" t="s">
        <v>590</v>
      </c>
      <c r="R137" t="s">
        <v>591</v>
      </c>
      <c r="S137" t="s">
        <v>126</v>
      </c>
      <c r="T137" t="s">
        <v>592</v>
      </c>
      <c r="U137" t="s">
        <v>269</v>
      </c>
      <c r="V137" t="s">
        <v>535</v>
      </c>
      <c r="W137" t="s">
        <v>486</v>
      </c>
      <c r="X137" t="s">
        <v>156</v>
      </c>
      <c r="Y137" t="s">
        <v>312</v>
      </c>
      <c r="Z137" t="s">
        <v>280</v>
      </c>
      <c r="AA137" t="s">
        <v>332</v>
      </c>
      <c r="AB137" t="s">
        <v>332</v>
      </c>
      <c r="AC137" t="s">
        <v>181</v>
      </c>
      <c r="AD137" t="s">
        <v>257</v>
      </c>
      <c r="AE137" t="s">
        <v>258</v>
      </c>
      <c r="AF137" t="s">
        <v>100</v>
      </c>
      <c r="AG137" t="s">
        <v>314</v>
      </c>
      <c r="AH137" t="s">
        <v>431</v>
      </c>
      <c r="AI137" t="s">
        <v>291</v>
      </c>
      <c r="AJ137" t="s">
        <v>272</v>
      </c>
      <c r="AK137" t="s">
        <v>400</v>
      </c>
    </row>
    <row r="138" spans="8:37" x14ac:dyDescent="0.3">
      <c r="H138" t="s">
        <v>73</v>
      </c>
      <c r="I138">
        <v>2016</v>
      </c>
      <c r="J138" t="s">
        <v>182</v>
      </c>
      <c r="K138" t="s">
        <v>304</v>
      </c>
      <c r="L138" t="s">
        <v>538</v>
      </c>
      <c r="M138" t="s">
        <v>491</v>
      </c>
      <c r="N138" t="s">
        <v>412</v>
      </c>
      <c r="O138" t="s">
        <v>95</v>
      </c>
      <c r="P138" t="s">
        <v>535</v>
      </c>
      <c r="Q138" t="s">
        <v>593</v>
      </c>
      <c r="R138" t="s">
        <v>594</v>
      </c>
      <c r="S138" t="s">
        <v>94</v>
      </c>
      <c r="T138" t="s">
        <v>535</v>
      </c>
      <c r="U138" t="s">
        <v>287</v>
      </c>
      <c r="V138" t="s">
        <v>509</v>
      </c>
      <c r="W138" t="s">
        <v>444</v>
      </c>
      <c r="X138" t="s">
        <v>585</v>
      </c>
      <c r="Y138" t="s">
        <v>412</v>
      </c>
      <c r="Z138" t="s">
        <v>385</v>
      </c>
      <c r="AA138" t="s">
        <v>421</v>
      </c>
      <c r="AB138" t="s">
        <v>332</v>
      </c>
      <c r="AC138" t="s">
        <v>374</v>
      </c>
      <c r="AD138" t="s">
        <v>380</v>
      </c>
      <c r="AE138" t="s">
        <v>331</v>
      </c>
      <c r="AF138" t="s">
        <v>166</v>
      </c>
      <c r="AG138" t="s">
        <v>296</v>
      </c>
      <c r="AH138" t="s">
        <v>435</v>
      </c>
      <c r="AI138" t="s">
        <v>281</v>
      </c>
      <c r="AJ138" t="s">
        <v>279</v>
      </c>
      <c r="AK138" t="s">
        <v>338</v>
      </c>
    </row>
    <row r="139" spans="8:37" x14ac:dyDescent="0.3">
      <c r="H139" t="s">
        <v>30</v>
      </c>
      <c r="I139">
        <v>2016</v>
      </c>
      <c r="J139" t="s">
        <v>197</v>
      </c>
      <c r="K139" t="s">
        <v>405</v>
      </c>
      <c r="L139" t="s">
        <v>498</v>
      </c>
      <c r="M139" t="s">
        <v>418</v>
      </c>
      <c r="N139" t="s">
        <v>537</v>
      </c>
      <c r="O139" t="s">
        <v>224</v>
      </c>
      <c r="P139" t="s">
        <v>558</v>
      </c>
      <c r="Q139" t="s">
        <v>438</v>
      </c>
      <c r="R139" t="s">
        <v>595</v>
      </c>
      <c r="S139" t="s">
        <v>166</v>
      </c>
      <c r="T139" t="s">
        <v>471</v>
      </c>
      <c r="U139" t="s">
        <v>358</v>
      </c>
      <c r="V139" t="s">
        <v>510</v>
      </c>
      <c r="W139" t="s">
        <v>559</v>
      </c>
      <c r="X139" t="s">
        <v>571</v>
      </c>
      <c r="Y139" t="s">
        <v>568</v>
      </c>
      <c r="Z139" t="s">
        <v>549</v>
      </c>
      <c r="AA139" t="s">
        <v>581</v>
      </c>
      <c r="AB139" t="s">
        <v>48</v>
      </c>
      <c r="AC139" t="s">
        <v>328</v>
      </c>
      <c r="AD139" t="s">
        <v>338</v>
      </c>
      <c r="AE139" t="s">
        <v>477</v>
      </c>
      <c r="AF139" t="s">
        <v>151</v>
      </c>
      <c r="AG139" t="s">
        <v>365</v>
      </c>
      <c r="AH139" t="s">
        <v>482</v>
      </c>
      <c r="AI139" t="s">
        <v>327</v>
      </c>
      <c r="AJ139" t="s">
        <v>360</v>
      </c>
      <c r="AK139" t="s">
        <v>518</v>
      </c>
    </row>
    <row r="140" spans="8:37" x14ac:dyDescent="0.3">
      <c r="H140" t="s">
        <v>54</v>
      </c>
      <c r="I140">
        <v>2016</v>
      </c>
      <c r="J140" t="s">
        <v>197</v>
      </c>
      <c r="K140" t="s">
        <v>391</v>
      </c>
      <c r="L140" t="s">
        <v>555</v>
      </c>
      <c r="M140" t="s">
        <v>404</v>
      </c>
      <c r="N140" t="s">
        <v>417</v>
      </c>
      <c r="O140" t="s">
        <v>178</v>
      </c>
      <c r="P140" t="s">
        <v>410</v>
      </c>
      <c r="Q140" t="s">
        <v>596</v>
      </c>
      <c r="R140" t="s">
        <v>597</v>
      </c>
      <c r="S140" t="s">
        <v>273</v>
      </c>
      <c r="T140" t="s">
        <v>250</v>
      </c>
      <c r="U140" t="s">
        <v>279</v>
      </c>
      <c r="V140" t="s">
        <v>583</v>
      </c>
      <c r="W140" t="s">
        <v>598</v>
      </c>
      <c r="X140" t="s">
        <v>560</v>
      </c>
      <c r="Y140" t="s">
        <v>403</v>
      </c>
      <c r="Z140" t="s">
        <v>300</v>
      </c>
      <c r="AA140" t="s">
        <v>301</v>
      </c>
      <c r="AB140" t="s">
        <v>420</v>
      </c>
      <c r="AC140" t="s">
        <v>176</v>
      </c>
      <c r="AD140" t="s">
        <v>349</v>
      </c>
      <c r="AE140" t="s">
        <v>280</v>
      </c>
      <c r="AF140" t="s">
        <v>229</v>
      </c>
      <c r="AG140" t="s">
        <v>219</v>
      </c>
      <c r="AH140" t="s">
        <v>491</v>
      </c>
      <c r="AI140" t="s">
        <v>258</v>
      </c>
      <c r="AJ140" t="s">
        <v>248</v>
      </c>
      <c r="AK140" t="s">
        <v>379</v>
      </c>
    </row>
    <row r="141" spans="8:37" x14ac:dyDescent="0.3">
      <c r="H141" t="s">
        <v>73</v>
      </c>
      <c r="I141">
        <v>2016</v>
      </c>
      <c r="J141" t="s">
        <v>197</v>
      </c>
      <c r="K141" t="s">
        <v>260</v>
      </c>
      <c r="L141" t="s">
        <v>572</v>
      </c>
      <c r="M141" t="s">
        <v>418</v>
      </c>
      <c r="N141" t="s">
        <v>377</v>
      </c>
      <c r="O141" t="s">
        <v>193</v>
      </c>
      <c r="P141" t="s">
        <v>599</v>
      </c>
      <c r="Q141" t="s">
        <v>600</v>
      </c>
      <c r="R141" t="s">
        <v>499</v>
      </c>
      <c r="S141" t="s">
        <v>159</v>
      </c>
      <c r="T141" t="s">
        <v>583</v>
      </c>
      <c r="U141" t="s">
        <v>393</v>
      </c>
      <c r="V141" t="s">
        <v>585</v>
      </c>
      <c r="W141" t="s">
        <v>575</v>
      </c>
      <c r="X141" t="s">
        <v>369</v>
      </c>
      <c r="Y141" t="s">
        <v>552</v>
      </c>
      <c r="Z141" t="s">
        <v>367</v>
      </c>
      <c r="AA141" t="s">
        <v>434</v>
      </c>
      <c r="AB141" t="s">
        <v>420</v>
      </c>
      <c r="AC141" t="s">
        <v>264</v>
      </c>
      <c r="AD141" t="s">
        <v>420</v>
      </c>
      <c r="AE141" t="s">
        <v>346</v>
      </c>
      <c r="AF141" t="s">
        <v>183</v>
      </c>
      <c r="AG141" t="s">
        <v>237</v>
      </c>
      <c r="AH141" t="s">
        <v>389</v>
      </c>
      <c r="AI141" t="s">
        <v>279</v>
      </c>
      <c r="AJ141" t="s">
        <v>327</v>
      </c>
      <c r="AK141" t="s">
        <v>394</v>
      </c>
    </row>
    <row r="142" spans="8:37" x14ac:dyDescent="0.3">
      <c r="H142" t="s">
        <v>30</v>
      </c>
      <c r="I142">
        <v>2016</v>
      </c>
      <c r="J142" t="s">
        <v>207</v>
      </c>
      <c r="K142" t="s">
        <v>406</v>
      </c>
      <c r="L142" t="s">
        <v>486</v>
      </c>
      <c r="M142" t="s">
        <v>409</v>
      </c>
      <c r="N142" t="s">
        <v>548</v>
      </c>
      <c r="O142" t="s">
        <v>219</v>
      </c>
      <c r="P142" t="s">
        <v>584</v>
      </c>
      <c r="Q142" t="s">
        <v>601</v>
      </c>
      <c r="R142" t="s">
        <v>602</v>
      </c>
      <c r="S142" t="s">
        <v>127</v>
      </c>
      <c r="T142" t="s">
        <v>528</v>
      </c>
      <c r="U142" t="s">
        <v>403</v>
      </c>
      <c r="V142" t="s">
        <v>603</v>
      </c>
      <c r="W142" t="s">
        <v>429</v>
      </c>
      <c r="X142" t="s">
        <v>604</v>
      </c>
      <c r="Y142" t="s">
        <v>605</v>
      </c>
      <c r="Z142" t="s">
        <v>436</v>
      </c>
      <c r="AA142" t="s">
        <v>583</v>
      </c>
      <c r="AB142" t="s">
        <v>48</v>
      </c>
      <c r="AC142" t="s">
        <v>342</v>
      </c>
      <c r="AD142" t="s">
        <v>389</v>
      </c>
      <c r="AE142" t="s">
        <v>403</v>
      </c>
      <c r="AF142" t="s">
        <v>168</v>
      </c>
      <c r="AG142" t="s">
        <v>388</v>
      </c>
      <c r="AH142" t="s">
        <v>382</v>
      </c>
      <c r="AI142" t="s">
        <v>336</v>
      </c>
      <c r="AJ142" t="s">
        <v>365</v>
      </c>
      <c r="AK142" t="s">
        <v>434</v>
      </c>
    </row>
    <row r="143" spans="8:37" x14ac:dyDescent="0.3">
      <c r="H143" t="s">
        <v>54</v>
      </c>
      <c r="I143">
        <v>2016</v>
      </c>
      <c r="J143" t="s">
        <v>207</v>
      </c>
      <c r="K143" t="s">
        <v>403</v>
      </c>
      <c r="L143" t="s">
        <v>584</v>
      </c>
      <c r="M143" t="s">
        <v>453</v>
      </c>
      <c r="N143" t="s">
        <v>333</v>
      </c>
      <c r="O143" t="s">
        <v>153</v>
      </c>
      <c r="P143" t="s">
        <v>375</v>
      </c>
      <c r="Q143" t="s">
        <v>606</v>
      </c>
      <c r="R143" t="s">
        <v>607</v>
      </c>
      <c r="S143" t="s">
        <v>138</v>
      </c>
      <c r="T143" t="s">
        <v>608</v>
      </c>
      <c r="U143" t="s">
        <v>230</v>
      </c>
      <c r="V143" t="s">
        <v>605</v>
      </c>
      <c r="W143" t="s">
        <v>528</v>
      </c>
      <c r="X143" t="s">
        <v>609</v>
      </c>
      <c r="Y143" t="s">
        <v>315</v>
      </c>
      <c r="Z143" t="s">
        <v>269</v>
      </c>
      <c r="AA143" t="s">
        <v>379</v>
      </c>
      <c r="AB143" t="s">
        <v>403</v>
      </c>
      <c r="AC143" t="s">
        <v>255</v>
      </c>
      <c r="AD143" t="s">
        <v>270</v>
      </c>
      <c r="AE143" t="s">
        <v>326</v>
      </c>
      <c r="AF143" t="s">
        <v>101</v>
      </c>
      <c r="AG143" t="s">
        <v>258</v>
      </c>
      <c r="AH143" t="s">
        <v>423</v>
      </c>
      <c r="AI143" t="s">
        <v>219</v>
      </c>
      <c r="AJ143" t="s">
        <v>291</v>
      </c>
      <c r="AK143" t="s">
        <v>367</v>
      </c>
    </row>
    <row r="144" spans="8:37" x14ac:dyDescent="0.3">
      <c r="H144" t="s">
        <v>73</v>
      </c>
      <c r="I144">
        <v>2016</v>
      </c>
      <c r="J144" t="s">
        <v>207</v>
      </c>
      <c r="K144" t="s">
        <v>418</v>
      </c>
      <c r="L144" t="s">
        <v>444</v>
      </c>
      <c r="M144" t="s">
        <v>524</v>
      </c>
      <c r="N144" t="s">
        <v>542</v>
      </c>
      <c r="O144" t="s">
        <v>168</v>
      </c>
      <c r="P144" t="s">
        <v>461</v>
      </c>
      <c r="Q144" t="s">
        <v>610</v>
      </c>
      <c r="R144" t="s">
        <v>611</v>
      </c>
      <c r="S144" t="s">
        <v>238</v>
      </c>
      <c r="T144" t="s">
        <v>538</v>
      </c>
      <c r="U144" t="s">
        <v>292</v>
      </c>
      <c r="V144" t="s">
        <v>612</v>
      </c>
      <c r="W144" t="s">
        <v>526</v>
      </c>
      <c r="X144" t="s">
        <v>545</v>
      </c>
      <c r="Y144" t="s">
        <v>537</v>
      </c>
      <c r="Z144" t="s">
        <v>315</v>
      </c>
      <c r="AA144" t="s">
        <v>500</v>
      </c>
      <c r="AB144" t="s">
        <v>403</v>
      </c>
      <c r="AC144" t="s">
        <v>349</v>
      </c>
      <c r="AD144" t="s">
        <v>400</v>
      </c>
      <c r="AE144" t="s">
        <v>292</v>
      </c>
      <c r="AF144" t="s">
        <v>255</v>
      </c>
      <c r="AG144" t="s">
        <v>253</v>
      </c>
      <c r="AH144" t="s">
        <v>481</v>
      </c>
      <c r="AI144" t="s">
        <v>279</v>
      </c>
      <c r="AJ144" t="s">
        <v>322</v>
      </c>
      <c r="AK144" t="s">
        <v>396</v>
      </c>
    </row>
    <row r="145" spans="4:37" x14ac:dyDescent="0.3">
      <c r="H145" t="s">
        <v>30</v>
      </c>
      <c r="I145">
        <v>2016</v>
      </c>
      <c r="J145" t="s">
        <v>233</v>
      </c>
      <c r="K145" t="s">
        <v>465</v>
      </c>
      <c r="L145" t="s">
        <v>429</v>
      </c>
      <c r="M145" t="s">
        <v>404</v>
      </c>
      <c r="N145" t="s">
        <v>613</v>
      </c>
      <c r="O145" t="s">
        <v>299</v>
      </c>
      <c r="P145" t="s">
        <v>564</v>
      </c>
      <c r="Q145" t="s">
        <v>545</v>
      </c>
      <c r="R145" t="s">
        <v>614</v>
      </c>
      <c r="S145" t="s">
        <v>127</v>
      </c>
      <c r="T145" t="s">
        <v>539</v>
      </c>
      <c r="U145" t="s">
        <v>403</v>
      </c>
      <c r="V145" t="s">
        <v>615</v>
      </c>
      <c r="W145" t="s">
        <v>575</v>
      </c>
      <c r="X145" t="s">
        <v>580</v>
      </c>
      <c r="Y145" t="s">
        <v>571</v>
      </c>
      <c r="Z145" t="s">
        <v>500</v>
      </c>
      <c r="AA145" t="s">
        <v>558</v>
      </c>
      <c r="AB145" t="s">
        <v>48</v>
      </c>
      <c r="AC145" t="s">
        <v>453</v>
      </c>
      <c r="AD145" t="s">
        <v>313</v>
      </c>
      <c r="AE145" t="s">
        <v>315</v>
      </c>
      <c r="AF145" t="s">
        <v>289</v>
      </c>
      <c r="AG145" t="s">
        <v>364</v>
      </c>
      <c r="AH145" t="s">
        <v>320</v>
      </c>
      <c r="AI145" t="s">
        <v>253</v>
      </c>
      <c r="AJ145" t="s">
        <v>292</v>
      </c>
      <c r="AK145" t="s">
        <v>490</v>
      </c>
    </row>
    <row r="146" spans="4:37" x14ac:dyDescent="0.3">
      <c r="H146" t="s">
        <v>54</v>
      </c>
      <c r="I146">
        <v>2016</v>
      </c>
      <c r="J146" t="s">
        <v>233</v>
      </c>
      <c r="K146" t="s">
        <v>524</v>
      </c>
      <c r="L146" t="s">
        <v>568</v>
      </c>
      <c r="M146" t="s">
        <v>412</v>
      </c>
      <c r="N146" t="s">
        <v>472</v>
      </c>
      <c r="O146" t="s">
        <v>180</v>
      </c>
      <c r="P146" t="s">
        <v>405</v>
      </c>
      <c r="Q146" t="s">
        <v>616</v>
      </c>
      <c r="R146" t="s">
        <v>617</v>
      </c>
      <c r="S146" t="s">
        <v>192</v>
      </c>
      <c r="T146" t="s">
        <v>254</v>
      </c>
      <c r="U146" t="s">
        <v>296</v>
      </c>
      <c r="V146" t="s">
        <v>368</v>
      </c>
      <c r="W146" t="s">
        <v>422</v>
      </c>
      <c r="X146" t="s">
        <v>609</v>
      </c>
      <c r="Y146" t="s">
        <v>504</v>
      </c>
      <c r="Z146" t="s">
        <v>279</v>
      </c>
      <c r="AA146" t="s">
        <v>249</v>
      </c>
      <c r="AB146" t="s">
        <v>315</v>
      </c>
      <c r="AC146" t="s">
        <v>227</v>
      </c>
      <c r="AD146" t="s">
        <v>325</v>
      </c>
      <c r="AE146" t="s">
        <v>279</v>
      </c>
      <c r="AF146" t="s">
        <v>127</v>
      </c>
      <c r="AG146" t="s">
        <v>288</v>
      </c>
      <c r="AH146" t="s">
        <v>313</v>
      </c>
      <c r="AI146" t="s">
        <v>344</v>
      </c>
      <c r="AJ146" t="s">
        <v>344</v>
      </c>
      <c r="AK146" t="s">
        <v>249</v>
      </c>
    </row>
    <row r="147" spans="4:37" x14ac:dyDescent="0.3">
      <c r="H147" t="s">
        <v>73</v>
      </c>
      <c r="I147">
        <v>2016</v>
      </c>
      <c r="J147" t="s">
        <v>233</v>
      </c>
      <c r="K147" t="s">
        <v>396</v>
      </c>
      <c r="L147" t="s">
        <v>581</v>
      </c>
      <c r="M147" t="s">
        <v>465</v>
      </c>
      <c r="N147" t="s">
        <v>527</v>
      </c>
      <c r="O147" t="s">
        <v>148</v>
      </c>
      <c r="P147" t="s">
        <v>412</v>
      </c>
      <c r="Q147" t="s">
        <v>618</v>
      </c>
      <c r="R147" t="s">
        <v>554</v>
      </c>
      <c r="S147" t="s">
        <v>238</v>
      </c>
      <c r="T147" t="s">
        <v>521</v>
      </c>
      <c r="U147" t="s">
        <v>381</v>
      </c>
      <c r="V147" t="s">
        <v>545</v>
      </c>
      <c r="W147" t="s">
        <v>599</v>
      </c>
      <c r="X147" t="s">
        <v>616</v>
      </c>
      <c r="Y147" t="s">
        <v>471</v>
      </c>
      <c r="Z147" t="s">
        <v>304</v>
      </c>
      <c r="AA147" t="s">
        <v>527</v>
      </c>
      <c r="AB147" t="s">
        <v>315</v>
      </c>
      <c r="AC147" t="s">
        <v>302</v>
      </c>
      <c r="AD147" t="s">
        <v>367</v>
      </c>
      <c r="AE147" t="s">
        <v>319</v>
      </c>
      <c r="AF147" t="s">
        <v>198</v>
      </c>
      <c r="AG147" t="s">
        <v>357</v>
      </c>
      <c r="AH147" t="s">
        <v>427</v>
      </c>
      <c r="AI147" t="s">
        <v>234</v>
      </c>
      <c r="AJ147" t="s">
        <v>318</v>
      </c>
      <c r="AK147" t="s">
        <v>309</v>
      </c>
    </row>
    <row r="148" spans="4:37" x14ac:dyDescent="0.3">
      <c r="D148" s="15"/>
      <c r="H148" t="s">
        <v>30</v>
      </c>
      <c r="I148">
        <v>2016</v>
      </c>
      <c r="J148" t="s">
        <v>242</v>
      </c>
      <c r="K148" t="s">
        <v>417</v>
      </c>
      <c r="L148" t="s">
        <v>619</v>
      </c>
      <c r="M148" t="s">
        <v>491</v>
      </c>
      <c r="N148" t="s">
        <v>528</v>
      </c>
      <c r="O148" t="s">
        <v>300</v>
      </c>
      <c r="P148" t="s">
        <v>414</v>
      </c>
      <c r="Q148" t="s">
        <v>402</v>
      </c>
      <c r="R148" t="s">
        <v>620</v>
      </c>
      <c r="S148" t="s">
        <v>159</v>
      </c>
      <c r="T148" t="s">
        <v>310</v>
      </c>
      <c r="U148" t="s">
        <v>315</v>
      </c>
      <c r="V148" t="s">
        <v>156</v>
      </c>
      <c r="W148" t="s">
        <v>461</v>
      </c>
      <c r="X148" t="s">
        <v>603</v>
      </c>
      <c r="Y148" t="s">
        <v>541</v>
      </c>
      <c r="Z148" t="s">
        <v>422</v>
      </c>
      <c r="AA148" t="s">
        <v>521</v>
      </c>
      <c r="AB148" t="s">
        <v>48</v>
      </c>
      <c r="AC148" t="s">
        <v>465</v>
      </c>
      <c r="AD148" t="s">
        <v>472</v>
      </c>
      <c r="AE148" t="s">
        <v>328</v>
      </c>
      <c r="AF148" t="s">
        <v>200</v>
      </c>
      <c r="AG148" t="s">
        <v>332</v>
      </c>
      <c r="AH148" t="s">
        <v>401</v>
      </c>
      <c r="AI148" t="s">
        <v>269</v>
      </c>
      <c r="AJ148" t="s">
        <v>294</v>
      </c>
      <c r="AK148" t="s">
        <v>427</v>
      </c>
    </row>
    <row r="149" spans="4:37" x14ac:dyDescent="0.3">
      <c r="D149" s="15"/>
      <c r="H149" t="s">
        <v>54</v>
      </c>
      <c r="I149">
        <v>2016</v>
      </c>
      <c r="J149" t="s">
        <v>242</v>
      </c>
      <c r="K149" t="s">
        <v>491</v>
      </c>
      <c r="L149" t="s">
        <v>498</v>
      </c>
      <c r="M149" t="s">
        <v>588</v>
      </c>
      <c r="N149" t="s">
        <v>440</v>
      </c>
      <c r="O149" t="s">
        <v>220</v>
      </c>
      <c r="P149" t="s">
        <v>304</v>
      </c>
      <c r="Q149" t="s">
        <v>299</v>
      </c>
      <c r="R149" t="s">
        <v>529</v>
      </c>
      <c r="S149" t="s">
        <v>212</v>
      </c>
      <c r="T149" t="s">
        <v>492</v>
      </c>
      <c r="U149" t="s">
        <v>307</v>
      </c>
      <c r="V149" t="s">
        <v>604</v>
      </c>
      <c r="W149" t="s">
        <v>427</v>
      </c>
      <c r="X149" t="s">
        <v>621</v>
      </c>
      <c r="Y149" t="s">
        <v>573</v>
      </c>
      <c r="Z149" t="s">
        <v>265</v>
      </c>
      <c r="AA149" t="s">
        <v>358</v>
      </c>
      <c r="AB149" t="s">
        <v>249</v>
      </c>
      <c r="AC149" t="s">
        <v>168</v>
      </c>
      <c r="AD149" t="s">
        <v>302</v>
      </c>
      <c r="AE149" t="s">
        <v>341</v>
      </c>
      <c r="AF149" t="s">
        <v>206</v>
      </c>
      <c r="AG149" t="s">
        <v>326</v>
      </c>
      <c r="AH149" t="s">
        <v>376</v>
      </c>
      <c r="AI149" t="s">
        <v>272</v>
      </c>
      <c r="AJ149" t="s">
        <v>280</v>
      </c>
      <c r="AK149" t="s">
        <v>371</v>
      </c>
    </row>
    <row r="150" spans="4:37" x14ac:dyDescent="0.3">
      <c r="D150" s="15"/>
      <c r="H150" t="s">
        <v>73</v>
      </c>
      <c r="I150">
        <v>2016</v>
      </c>
      <c r="J150" t="s">
        <v>242</v>
      </c>
      <c r="K150" t="s">
        <v>376</v>
      </c>
      <c r="L150" t="s">
        <v>486</v>
      </c>
      <c r="M150" t="s">
        <v>472</v>
      </c>
      <c r="N150" t="s">
        <v>493</v>
      </c>
      <c r="O150" t="s">
        <v>200</v>
      </c>
      <c r="P150" t="s">
        <v>333</v>
      </c>
      <c r="Q150" t="s">
        <v>330</v>
      </c>
      <c r="R150" t="s">
        <v>622</v>
      </c>
      <c r="S150" t="s">
        <v>231</v>
      </c>
      <c r="T150" t="s">
        <v>585</v>
      </c>
      <c r="U150" t="s">
        <v>340</v>
      </c>
      <c r="V150" t="s">
        <v>623</v>
      </c>
      <c r="W150" t="s">
        <v>489</v>
      </c>
      <c r="X150" t="s">
        <v>615</v>
      </c>
      <c r="Y150" t="s">
        <v>528</v>
      </c>
      <c r="Z150" t="s">
        <v>342</v>
      </c>
      <c r="AA150" t="s">
        <v>530</v>
      </c>
      <c r="AB150" t="s">
        <v>249</v>
      </c>
      <c r="AC150" t="s">
        <v>340</v>
      </c>
      <c r="AD150" t="s">
        <v>165</v>
      </c>
      <c r="AE150" t="s">
        <v>364</v>
      </c>
      <c r="AF150" t="s">
        <v>218</v>
      </c>
      <c r="AG150" t="s">
        <v>345</v>
      </c>
      <c r="AH150" t="s">
        <v>440</v>
      </c>
      <c r="AI150" t="s">
        <v>299</v>
      </c>
      <c r="AJ150" t="s">
        <v>257</v>
      </c>
      <c r="AK150" t="s">
        <v>375</v>
      </c>
    </row>
    <row r="151" spans="4:37" x14ac:dyDescent="0.3">
      <c r="D151" s="15"/>
      <c r="H151" t="s">
        <v>30</v>
      </c>
      <c r="I151">
        <v>2017</v>
      </c>
      <c r="J151" t="s">
        <v>31</v>
      </c>
      <c r="K151" t="s">
        <v>440</v>
      </c>
      <c r="L151" t="s">
        <v>581</v>
      </c>
      <c r="M151" t="s">
        <v>423</v>
      </c>
      <c r="N151" t="s">
        <v>544</v>
      </c>
      <c r="O151" t="s">
        <v>259</v>
      </c>
      <c r="P151" t="s">
        <v>548</v>
      </c>
      <c r="Q151" t="s">
        <v>210</v>
      </c>
      <c r="R151" t="s">
        <v>624</v>
      </c>
      <c r="S151" t="s">
        <v>176</v>
      </c>
      <c r="T151" t="s">
        <v>564</v>
      </c>
      <c r="U151" t="s">
        <v>446</v>
      </c>
      <c r="V151" t="s">
        <v>560</v>
      </c>
      <c r="W151" t="s">
        <v>320</v>
      </c>
      <c r="X151" t="s">
        <v>615</v>
      </c>
      <c r="Y151" t="s">
        <v>589</v>
      </c>
      <c r="Z151" t="s">
        <v>471</v>
      </c>
      <c r="AA151" t="s">
        <v>179</v>
      </c>
      <c r="AB151" t="s">
        <v>48</v>
      </c>
      <c r="AC151" t="s">
        <v>313</v>
      </c>
      <c r="AD151" t="s">
        <v>421</v>
      </c>
      <c r="AE151" t="s">
        <v>260</v>
      </c>
      <c r="AF151" t="s">
        <v>201</v>
      </c>
      <c r="AG151" t="s">
        <v>297</v>
      </c>
      <c r="AH151" t="s">
        <v>552</v>
      </c>
      <c r="AI151" t="s">
        <v>341</v>
      </c>
      <c r="AJ151" t="s">
        <v>340</v>
      </c>
      <c r="AK151" t="s">
        <v>481</v>
      </c>
    </row>
    <row r="152" spans="4:37" x14ac:dyDescent="0.3">
      <c r="D152" s="15"/>
      <c r="H152" t="s">
        <v>54</v>
      </c>
      <c r="I152">
        <v>2017</v>
      </c>
      <c r="J152" t="s">
        <v>31</v>
      </c>
      <c r="K152" t="s">
        <v>482</v>
      </c>
      <c r="L152" t="s">
        <v>185</v>
      </c>
      <c r="M152" t="s">
        <v>417</v>
      </c>
      <c r="N152" t="s">
        <v>440</v>
      </c>
      <c r="O152" t="s">
        <v>170</v>
      </c>
      <c r="P152" t="s">
        <v>504</v>
      </c>
      <c r="Q152" t="s">
        <v>239</v>
      </c>
      <c r="R152" t="s">
        <v>606</v>
      </c>
      <c r="S152" t="s">
        <v>226</v>
      </c>
      <c r="T152" t="s">
        <v>625</v>
      </c>
      <c r="U152" t="s">
        <v>351</v>
      </c>
      <c r="V152" t="s">
        <v>626</v>
      </c>
      <c r="W152" t="s">
        <v>465</v>
      </c>
      <c r="X152" t="s">
        <v>627</v>
      </c>
      <c r="Y152" t="s">
        <v>524</v>
      </c>
      <c r="Z152" t="s">
        <v>341</v>
      </c>
      <c r="AA152" t="s">
        <v>446</v>
      </c>
      <c r="AB152" t="s">
        <v>504</v>
      </c>
      <c r="AC152" t="s">
        <v>148</v>
      </c>
      <c r="AD152" t="s">
        <v>353</v>
      </c>
      <c r="AE152" t="s">
        <v>234</v>
      </c>
      <c r="AF152" t="s">
        <v>255</v>
      </c>
      <c r="AG152" t="s">
        <v>259</v>
      </c>
      <c r="AH152" t="s">
        <v>481</v>
      </c>
      <c r="AI152" t="s">
        <v>291</v>
      </c>
      <c r="AJ152" t="s">
        <v>279</v>
      </c>
      <c r="AK152" t="s">
        <v>477</v>
      </c>
    </row>
    <row r="153" spans="4:37" x14ac:dyDescent="0.3">
      <c r="D153" s="15"/>
      <c r="H153" t="s">
        <v>73</v>
      </c>
      <c r="I153">
        <v>2017</v>
      </c>
      <c r="J153" t="s">
        <v>31</v>
      </c>
      <c r="K153" t="s">
        <v>427</v>
      </c>
      <c r="L153" t="s">
        <v>498</v>
      </c>
      <c r="M153" t="s">
        <v>482</v>
      </c>
      <c r="N153" t="s">
        <v>530</v>
      </c>
      <c r="O153" t="s">
        <v>201</v>
      </c>
      <c r="P153" t="s">
        <v>382</v>
      </c>
      <c r="Q153" t="s">
        <v>266</v>
      </c>
      <c r="R153" t="s">
        <v>628</v>
      </c>
      <c r="S153" t="s">
        <v>192</v>
      </c>
      <c r="T153" t="s">
        <v>605</v>
      </c>
      <c r="U153" t="s">
        <v>340</v>
      </c>
      <c r="V153" t="s">
        <v>563</v>
      </c>
      <c r="W153" t="s">
        <v>440</v>
      </c>
      <c r="X153" t="s">
        <v>629</v>
      </c>
      <c r="Y153" t="s">
        <v>575</v>
      </c>
      <c r="Z153" t="s">
        <v>524</v>
      </c>
      <c r="AA153" t="s">
        <v>414</v>
      </c>
      <c r="AB153" t="s">
        <v>504</v>
      </c>
      <c r="AC153" t="s">
        <v>387</v>
      </c>
      <c r="AD153" t="s">
        <v>384</v>
      </c>
      <c r="AE153" t="s">
        <v>323</v>
      </c>
      <c r="AF153" t="s">
        <v>151</v>
      </c>
      <c r="AG153" t="s">
        <v>345</v>
      </c>
      <c r="AH153" t="s">
        <v>432</v>
      </c>
      <c r="AI153" t="s">
        <v>288</v>
      </c>
      <c r="AJ153" t="s">
        <v>337</v>
      </c>
      <c r="AK153" t="s">
        <v>453</v>
      </c>
    </row>
    <row r="154" spans="4:37" x14ac:dyDescent="0.3">
      <c r="D154" s="15"/>
      <c r="H154" t="s">
        <v>30</v>
      </c>
      <c r="I154">
        <v>2017</v>
      </c>
      <c r="J154" t="s">
        <v>85</v>
      </c>
      <c r="K154" t="s">
        <v>432</v>
      </c>
      <c r="L154" t="s">
        <v>547</v>
      </c>
      <c r="M154" t="s">
        <v>304</v>
      </c>
      <c r="N154" t="s">
        <v>559</v>
      </c>
      <c r="O154" t="s">
        <v>279</v>
      </c>
      <c r="P154" t="s">
        <v>567</v>
      </c>
      <c r="Q154" t="s">
        <v>201</v>
      </c>
      <c r="R154" t="s">
        <v>586</v>
      </c>
      <c r="S154" t="s">
        <v>227</v>
      </c>
      <c r="T154" t="s">
        <v>548</v>
      </c>
      <c r="U154" t="s">
        <v>384</v>
      </c>
      <c r="V154" t="s">
        <v>630</v>
      </c>
      <c r="W154" t="s">
        <v>490</v>
      </c>
      <c r="X154" t="s">
        <v>631</v>
      </c>
      <c r="Y154" t="s">
        <v>604</v>
      </c>
      <c r="Z154" t="s">
        <v>471</v>
      </c>
      <c r="AA154" t="s">
        <v>585</v>
      </c>
      <c r="AB154" t="s">
        <v>48</v>
      </c>
      <c r="AC154" t="s">
        <v>421</v>
      </c>
      <c r="AD154" t="s">
        <v>490</v>
      </c>
      <c r="AE154" t="s">
        <v>409</v>
      </c>
      <c r="AF154" t="s">
        <v>305</v>
      </c>
      <c r="AG154" t="s">
        <v>301</v>
      </c>
      <c r="AH154" t="s">
        <v>588</v>
      </c>
      <c r="AI154" t="s">
        <v>351</v>
      </c>
      <c r="AJ154" t="s">
        <v>297</v>
      </c>
      <c r="AK154" t="s">
        <v>417</v>
      </c>
    </row>
    <row r="155" spans="4:37" x14ac:dyDescent="0.3">
      <c r="D155" s="15"/>
      <c r="H155" t="s">
        <v>54</v>
      </c>
      <c r="I155">
        <v>2017</v>
      </c>
      <c r="J155" t="s">
        <v>85</v>
      </c>
      <c r="K155" t="s">
        <v>427</v>
      </c>
      <c r="L155" t="s">
        <v>578</v>
      </c>
      <c r="M155" t="s">
        <v>304</v>
      </c>
      <c r="N155" t="s">
        <v>549</v>
      </c>
      <c r="O155" t="s">
        <v>183</v>
      </c>
      <c r="P155" t="s">
        <v>396</v>
      </c>
      <c r="Q155" t="s">
        <v>224</v>
      </c>
      <c r="R155" t="s">
        <v>615</v>
      </c>
      <c r="S155" t="s">
        <v>305</v>
      </c>
      <c r="T155" t="s">
        <v>451</v>
      </c>
      <c r="U155" t="s">
        <v>322</v>
      </c>
      <c r="V155" t="s">
        <v>618</v>
      </c>
      <c r="W155" t="s">
        <v>313</v>
      </c>
      <c r="X155" t="s">
        <v>632</v>
      </c>
      <c r="Y155" t="s">
        <v>418</v>
      </c>
      <c r="Z155" t="s">
        <v>230</v>
      </c>
      <c r="AA155" t="s">
        <v>304</v>
      </c>
      <c r="AB155" t="s">
        <v>418</v>
      </c>
      <c r="AC155" t="s">
        <v>169</v>
      </c>
      <c r="AD155" t="s">
        <v>330</v>
      </c>
      <c r="AE155" t="s">
        <v>237</v>
      </c>
      <c r="AF155" t="s">
        <v>212</v>
      </c>
      <c r="AG155" t="s">
        <v>265</v>
      </c>
      <c r="AH155" t="s">
        <v>481</v>
      </c>
      <c r="AI155" t="s">
        <v>288</v>
      </c>
      <c r="AJ155" t="s">
        <v>311</v>
      </c>
      <c r="AK155" t="s">
        <v>385</v>
      </c>
    </row>
    <row r="156" spans="4:37" x14ac:dyDescent="0.3">
      <c r="D156" s="15"/>
      <c r="H156" t="s">
        <v>73</v>
      </c>
      <c r="I156">
        <v>2017</v>
      </c>
      <c r="J156" t="s">
        <v>85</v>
      </c>
      <c r="K156" t="s">
        <v>440</v>
      </c>
      <c r="L156" t="s">
        <v>583</v>
      </c>
      <c r="M156" t="s">
        <v>304</v>
      </c>
      <c r="N156" t="s">
        <v>471</v>
      </c>
      <c r="O156" t="s">
        <v>169</v>
      </c>
      <c r="P156" t="s">
        <v>473</v>
      </c>
      <c r="Q156" t="s">
        <v>305</v>
      </c>
      <c r="R156" t="s">
        <v>633</v>
      </c>
      <c r="S156" t="s">
        <v>226</v>
      </c>
      <c r="T156" t="s">
        <v>567</v>
      </c>
      <c r="U156" t="s">
        <v>364</v>
      </c>
      <c r="V156" t="s">
        <v>634</v>
      </c>
      <c r="W156" t="s">
        <v>382</v>
      </c>
      <c r="X156" t="s">
        <v>630</v>
      </c>
      <c r="Y156" t="s">
        <v>539</v>
      </c>
      <c r="Z156" t="s">
        <v>453</v>
      </c>
      <c r="AA156" t="s">
        <v>505</v>
      </c>
      <c r="AB156" t="s">
        <v>418</v>
      </c>
      <c r="AC156" t="s">
        <v>420</v>
      </c>
      <c r="AD156" t="s">
        <v>328</v>
      </c>
      <c r="AE156" t="s">
        <v>380</v>
      </c>
      <c r="AF156" t="s">
        <v>232</v>
      </c>
      <c r="AG156" t="s">
        <v>354</v>
      </c>
      <c r="AH156" t="s">
        <v>518</v>
      </c>
      <c r="AI156" t="s">
        <v>234</v>
      </c>
      <c r="AJ156" t="s">
        <v>331</v>
      </c>
      <c r="AK156" t="s">
        <v>404</v>
      </c>
    </row>
    <row r="157" spans="4:37" x14ac:dyDescent="0.3">
      <c r="D157" s="15"/>
      <c r="H157" t="s">
        <v>30</v>
      </c>
      <c r="I157">
        <v>2017</v>
      </c>
      <c r="J157" t="s">
        <v>107</v>
      </c>
      <c r="K157" t="s">
        <v>490</v>
      </c>
      <c r="L157" t="s">
        <v>583</v>
      </c>
      <c r="M157" t="s">
        <v>358</v>
      </c>
      <c r="N157" t="s">
        <v>559</v>
      </c>
      <c r="O157" t="s">
        <v>300</v>
      </c>
      <c r="P157" t="s">
        <v>521</v>
      </c>
      <c r="Q157" t="s">
        <v>306</v>
      </c>
      <c r="R157" t="s">
        <v>635</v>
      </c>
      <c r="S157" t="s">
        <v>95</v>
      </c>
      <c r="T157" t="s">
        <v>414</v>
      </c>
      <c r="U157" t="s">
        <v>342</v>
      </c>
      <c r="V157" t="s">
        <v>254</v>
      </c>
      <c r="W157" t="s">
        <v>518</v>
      </c>
      <c r="X157" t="s">
        <v>574</v>
      </c>
      <c r="Y157" t="s">
        <v>626</v>
      </c>
      <c r="Z157" t="s">
        <v>613</v>
      </c>
      <c r="AA157" t="s">
        <v>433</v>
      </c>
      <c r="AB157" t="s">
        <v>48</v>
      </c>
      <c r="AC157" t="s">
        <v>401</v>
      </c>
      <c r="AD157" t="s">
        <v>412</v>
      </c>
      <c r="AE157" t="s">
        <v>404</v>
      </c>
      <c r="AF157" t="s">
        <v>210</v>
      </c>
      <c r="AG157" t="s">
        <v>312</v>
      </c>
      <c r="AH157" t="s">
        <v>422</v>
      </c>
      <c r="AI157" t="s">
        <v>317</v>
      </c>
      <c r="AJ157" t="s">
        <v>380</v>
      </c>
      <c r="AK157" t="s">
        <v>427</v>
      </c>
    </row>
    <row r="158" spans="4:37" x14ac:dyDescent="0.3">
      <c r="D158" s="15"/>
      <c r="H158" t="s">
        <v>54</v>
      </c>
      <c r="I158">
        <v>2017</v>
      </c>
      <c r="J158" t="s">
        <v>107</v>
      </c>
      <c r="K158" t="s">
        <v>333</v>
      </c>
      <c r="L158" t="s">
        <v>636</v>
      </c>
      <c r="M158" t="s">
        <v>400</v>
      </c>
      <c r="N158" t="s">
        <v>588</v>
      </c>
      <c r="O158" t="s">
        <v>170</v>
      </c>
      <c r="P158" t="s">
        <v>539</v>
      </c>
      <c r="Q158" t="s">
        <v>265</v>
      </c>
      <c r="R158" t="s">
        <v>471</v>
      </c>
      <c r="S158" t="s">
        <v>293</v>
      </c>
      <c r="T158" t="s">
        <v>415</v>
      </c>
      <c r="U158" t="s">
        <v>374</v>
      </c>
      <c r="V158" t="s">
        <v>603</v>
      </c>
      <c r="W158" t="s">
        <v>417</v>
      </c>
      <c r="X158" t="s">
        <v>637</v>
      </c>
      <c r="Y158" t="s">
        <v>405</v>
      </c>
      <c r="Z158" t="s">
        <v>327</v>
      </c>
      <c r="AA158" t="s">
        <v>504</v>
      </c>
      <c r="AB158" t="s">
        <v>338</v>
      </c>
      <c r="AC158" t="s">
        <v>219</v>
      </c>
      <c r="AD158" t="s">
        <v>361</v>
      </c>
      <c r="AE158" t="s">
        <v>307</v>
      </c>
      <c r="AF158" t="s">
        <v>192</v>
      </c>
      <c r="AG158" t="s">
        <v>311</v>
      </c>
      <c r="AH158" t="s">
        <v>427</v>
      </c>
      <c r="AI158" t="s">
        <v>288</v>
      </c>
      <c r="AJ158" t="s">
        <v>234</v>
      </c>
      <c r="AK158" t="s">
        <v>403</v>
      </c>
    </row>
    <row r="159" spans="4:37" x14ac:dyDescent="0.3">
      <c r="D159" s="15"/>
      <c r="H159" t="s">
        <v>73</v>
      </c>
      <c r="I159">
        <v>2017</v>
      </c>
      <c r="J159" t="s">
        <v>107</v>
      </c>
      <c r="K159" t="s">
        <v>432</v>
      </c>
      <c r="L159" t="s">
        <v>638</v>
      </c>
      <c r="M159" t="s">
        <v>367</v>
      </c>
      <c r="N159" t="s">
        <v>528</v>
      </c>
      <c r="O159" t="s">
        <v>263</v>
      </c>
      <c r="P159" t="s">
        <v>547</v>
      </c>
      <c r="Q159" t="s">
        <v>248</v>
      </c>
      <c r="R159" t="s">
        <v>560</v>
      </c>
      <c r="S159" t="s">
        <v>148</v>
      </c>
      <c r="T159" t="s">
        <v>444</v>
      </c>
      <c r="U159" t="s">
        <v>397</v>
      </c>
      <c r="V159" t="s">
        <v>451</v>
      </c>
      <c r="W159" t="s">
        <v>440</v>
      </c>
      <c r="X159" t="s">
        <v>441</v>
      </c>
      <c r="Y159" t="s">
        <v>619</v>
      </c>
      <c r="Z159" t="s">
        <v>404</v>
      </c>
      <c r="AA159" t="s">
        <v>516</v>
      </c>
      <c r="AB159" t="s">
        <v>338</v>
      </c>
      <c r="AC159" t="s">
        <v>315</v>
      </c>
      <c r="AD159" t="s">
        <v>409</v>
      </c>
      <c r="AE159" t="s">
        <v>477</v>
      </c>
      <c r="AF159" t="s">
        <v>290</v>
      </c>
      <c r="AG159" t="s">
        <v>302</v>
      </c>
      <c r="AH159" t="s">
        <v>434</v>
      </c>
      <c r="AI159" t="s">
        <v>234</v>
      </c>
      <c r="AJ159" t="s">
        <v>353</v>
      </c>
      <c r="AK159" t="s">
        <v>394</v>
      </c>
    </row>
    <row r="160" spans="4:37" x14ac:dyDescent="0.3">
      <c r="D160" s="15"/>
      <c r="H160" t="s">
        <v>30</v>
      </c>
      <c r="I160">
        <v>2017</v>
      </c>
      <c r="J160" t="s">
        <v>123</v>
      </c>
      <c r="K160" t="s">
        <v>421</v>
      </c>
      <c r="L160" t="s">
        <v>567</v>
      </c>
      <c r="M160" t="s">
        <v>323</v>
      </c>
      <c r="N160" t="s">
        <v>555</v>
      </c>
      <c r="O160" t="s">
        <v>344</v>
      </c>
      <c r="P160" t="s">
        <v>545</v>
      </c>
      <c r="Q160" t="s">
        <v>281</v>
      </c>
      <c r="R160" t="s">
        <v>639</v>
      </c>
      <c r="S160" t="s">
        <v>232</v>
      </c>
      <c r="T160" t="s">
        <v>412</v>
      </c>
      <c r="U160" t="s">
        <v>573</v>
      </c>
      <c r="V160" t="s">
        <v>492</v>
      </c>
      <c r="W160" t="s">
        <v>549</v>
      </c>
      <c r="X160" t="s">
        <v>630</v>
      </c>
      <c r="Y160" t="s">
        <v>603</v>
      </c>
      <c r="Z160" t="s">
        <v>539</v>
      </c>
      <c r="AA160" t="s">
        <v>626</v>
      </c>
      <c r="AB160" t="s">
        <v>48</v>
      </c>
      <c r="AC160" t="s">
        <v>527</v>
      </c>
      <c r="AD160" t="s">
        <v>436</v>
      </c>
      <c r="AE160" t="s">
        <v>457</v>
      </c>
      <c r="AF160" t="s">
        <v>169</v>
      </c>
      <c r="AG160" t="s">
        <v>312</v>
      </c>
      <c r="AH160" t="s">
        <v>598</v>
      </c>
      <c r="AI160" t="s">
        <v>141</v>
      </c>
      <c r="AJ160" t="s">
        <v>402</v>
      </c>
      <c r="AK160" t="s">
        <v>472</v>
      </c>
    </row>
    <row r="161" spans="4:37" x14ac:dyDescent="0.3">
      <c r="D161" s="15"/>
      <c r="H161" t="s">
        <v>54</v>
      </c>
      <c r="I161">
        <v>2017</v>
      </c>
      <c r="J161" t="s">
        <v>123</v>
      </c>
      <c r="K161" t="s">
        <v>333</v>
      </c>
      <c r="L161" t="s">
        <v>531</v>
      </c>
      <c r="M161" t="s">
        <v>270</v>
      </c>
      <c r="N161" t="s">
        <v>528</v>
      </c>
      <c r="O161" t="s">
        <v>220</v>
      </c>
      <c r="P161" t="s">
        <v>555</v>
      </c>
      <c r="Q161" t="s">
        <v>323</v>
      </c>
      <c r="R161" t="s">
        <v>434</v>
      </c>
      <c r="S161" t="s">
        <v>219</v>
      </c>
      <c r="T161" t="s">
        <v>640</v>
      </c>
      <c r="U161" t="s">
        <v>318</v>
      </c>
      <c r="V161" t="s">
        <v>415</v>
      </c>
      <c r="W161" t="s">
        <v>518</v>
      </c>
      <c r="X161" t="s">
        <v>635</v>
      </c>
      <c r="Y161" t="s">
        <v>309</v>
      </c>
      <c r="Z161" t="s">
        <v>336</v>
      </c>
      <c r="AA161" t="s">
        <v>573</v>
      </c>
      <c r="AB161" t="s">
        <v>435</v>
      </c>
      <c r="AC161" t="s">
        <v>280</v>
      </c>
      <c r="AD161" t="s">
        <v>393</v>
      </c>
      <c r="AE161" t="s">
        <v>322</v>
      </c>
      <c r="AF161" t="s">
        <v>183</v>
      </c>
      <c r="AG161" t="s">
        <v>234</v>
      </c>
      <c r="AH161" t="s">
        <v>490</v>
      </c>
      <c r="AI161" t="s">
        <v>265</v>
      </c>
      <c r="AJ161" t="s">
        <v>230</v>
      </c>
      <c r="AK161" t="s">
        <v>315</v>
      </c>
    </row>
    <row r="162" spans="4:37" x14ac:dyDescent="0.3">
      <c r="D162" s="15"/>
      <c r="H162" t="s">
        <v>73</v>
      </c>
      <c r="I162">
        <v>2017</v>
      </c>
      <c r="J162" t="s">
        <v>123</v>
      </c>
      <c r="K162" t="s">
        <v>382</v>
      </c>
      <c r="L162" t="s">
        <v>636</v>
      </c>
      <c r="M162" t="s">
        <v>292</v>
      </c>
      <c r="N162" t="s">
        <v>559</v>
      </c>
      <c r="O162" t="s">
        <v>243</v>
      </c>
      <c r="P162" t="s">
        <v>571</v>
      </c>
      <c r="Q162" t="s">
        <v>322</v>
      </c>
      <c r="R162" t="s">
        <v>604</v>
      </c>
      <c r="S162" t="s">
        <v>295</v>
      </c>
      <c r="T162" t="s">
        <v>534</v>
      </c>
      <c r="U162" t="s">
        <v>380</v>
      </c>
      <c r="V162" t="s">
        <v>574</v>
      </c>
      <c r="W162" t="s">
        <v>549</v>
      </c>
      <c r="X162" t="s">
        <v>254</v>
      </c>
      <c r="Y162" t="s">
        <v>572</v>
      </c>
      <c r="Z162" t="s">
        <v>338</v>
      </c>
      <c r="AA162" t="s">
        <v>526</v>
      </c>
      <c r="AB162" t="s">
        <v>435</v>
      </c>
      <c r="AC162" t="s">
        <v>342</v>
      </c>
      <c r="AD162" t="s">
        <v>375</v>
      </c>
      <c r="AE162" t="s">
        <v>391</v>
      </c>
      <c r="AF162" t="s">
        <v>195</v>
      </c>
      <c r="AG162" t="s">
        <v>353</v>
      </c>
      <c r="AH162" t="s">
        <v>500</v>
      </c>
      <c r="AI162" t="s">
        <v>307</v>
      </c>
      <c r="AJ162" t="s">
        <v>353</v>
      </c>
      <c r="AK162" t="s">
        <v>338</v>
      </c>
    </row>
    <row r="163" spans="4:37" x14ac:dyDescent="0.3">
      <c r="D163" s="15"/>
      <c r="H163" t="s">
        <v>30</v>
      </c>
      <c r="I163">
        <v>2017</v>
      </c>
      <c r="J163" t="s">
        <v>136</v>
      </c>
      <c r="K163" t="s">
        <v>440</v>
      </c>
      <c r="L163" t="s">
        <v>368</v>
      </c>
      <c r="M163" t="s">
        <v>387</v>
      </c>
      <c r="N163" t="s">
        <v>498</v>
      </c>
      <c r="O163" t="s">
        <v>219</v>
      </c>
      <c r="P163" t="s">
        <v>585</v>
      </c>
      <c r="Q163" t="s">
        <v>318</v>
      </c>
      <c r="R163" t="s">
        <v>545</v>
      </c>
      <c r="S163" t="s">
        <v>200</v>
      </c>
      <c r="T163" t="s">
        <v>489</v>
      </c>
      <c r="U163" t="s">
        <v>453</v>
      </c>
      <c r="V163" t="s">
        <v>641</v>
      </c>
      <c r="W163" t="s">
        <v>434</v>
      </c>
      <c r="X163" t="s">
        <v>492</v>
      </c>
      <c r="Y163" t="s">
        <v>642</v>
      </c>
      <c r="Z163" t="s">
        <v>619</v>
      </c>
      <c r="AA163" t="s">
        <v>545</v>
      </c>
      <c r="AB163" t="s">
        <v>48</v>
      </c>
      <c r="AC163" t="s">
        <v>527</v>
      </c>
      <c r="AD163" t="s">
        <v>588</v>
      </c>
      <c r="AE163" t="s">
        <v>396</v>
      </c>
      <c r="AF163" t="s">
        <v>266</v>
      </c>
      <c r="AG163" t="s">
        <v>384</v>
      </c>
      <c r="AH163" t="s">
        <v>528</v>
      </c>
      <c r="AI163" t="s">
        <v>141</v>
      </c>
      <c r="AJ163" t="s">
        <v>420</v>
      </c>
      <c r="AK163" t="s">
        <v>432</v>
      </c>
    </row>
    <row r="164" spans="4:37" x14ac:dyDescent="0.3">
      <c r="D164" s="15"/>
      <c r="H164" t="s">
        <v>54</v>
      </c>
      <c r="I164">
        <v>2017</v>
      </c>
      <c r="J164" t="s">
        <v>136</v>
      </c>
      <c r="K164" t="s">
        <v>417</v>
      </c>
      <c r="L164" t="s">
        <v>506</v>
      </c>
      <c r="M164" t="s">
        <v>361</v>
      </c>
      <c r="N164" t="s">
        <v>539</v>
      </c>
      <c r="O164" t="s">
        <v>127</v>
      </c>
      <c r="P164" t="s">
        <v>422</v>
      </c>
      <c r="Q164" t="s">
        <v>165</v>
      </c>
      <c r="R164" t="s">
        <v>431</v>
      </c>
      <c r="S164" t="s">
        <v>285</v>
      </c>
      <c r="T164" t="s">
        <v>571</v>
      </c>
      <c r="U164" t="s">
        <v>318</v>
      </c>
      <c r="V164" t="s">
        <v>579</v>
      </c>
      <c r="W164" t="s">
        <v>490</v>
      </c>
      <c r="X164" t="s">
        <v>643</v>
      </c>
      <c r="Y164" t="s">
        <v>431</v>
      </c>
      <c r="Z164" t="s">
        <v>351</v>
      </c>
      <c r="AA164" t="s">
        <v>524</v>
      </c>
      <c r="AB164" t="s">
        <v>313</v>
      </c>
      <c r="AC164" t="s">
        <v>152</v>
      </c>
      <c r="AD164" t="s">
        <v>388</v>
      </c>
      <c r="AE164" t="s">
        <v>374</v>
      </c>
      <c r="AF164" t="s">
        <v>183</v>
      </c>
      <c r="AG164" t="s">
        <v>327</v>
      </c>
      <c r="AH164" t="s">
        <v>434</v>
      </c>
      <c r="AI164" t="s">
        <v>259</v>
      </c>
      <c r="AJ164" t="s">
        <v>234</v>
      </c>
      <c r="AK164" t="s">
        <v>304</v>
      </c>
    </row>
    <row r="165" spans="4:37" x14ac:dyDescent="0.3">
      <c r="D165" s="15"/>
      <c r="H165" t="s">
        <v>73</v>
      </c>
      <c r="I165">
        <v>2017</v>
      </c>
      <c r="J165" t="s">
        <v>136</v>
      </c>
      <c r="K165" t="s">
        <v>472</v>
      </c>
      <c r="L165" t="s">
        <v>626</v>
      </c>
      <c r="M165" t="s">
        <v>294</v>
      </c>
      <c r="N165" t="s">
        <v>555</v>
      </c>
      <c r="O165" t="s">
        <v>214</v>
      </c>
      <c r="P165" t="s">
        <v>444</v>
      </c>
      <c r="Q165" t="s">
        <v>361</v>
      </c>
      <c r="R165" t="s">
        <v>547</v>
      </c>
      <c r="S165" t="s">
        <v>266</v>
      </c>
      <c r="T165" t="s">
        <v>548</v>
      </c>
      <c r="U165" t="s">
        <v>371</v>
      </c>
      <c r="V165" t="s">
        <v>639</v>
      </c>
      <c r="W165" t="s">
        <v>320</v>
      </c>
      <c r="X165" t="s">
        <v>644</v>
      </c>
      <c r="Y165" t="s">
        <v>498</v>
      </c>
      <c r="Z165" t="s">
        <v>396</v>
      </c>
      <c r="AA165" t="s">
        <v>559</v>
      </c>
      <c r="AB165" t="s">
        <v>313</v>
      </c>
      <c r="AC165" t="s">
        <v>384</v>
      </c>
      <c r="AD165" t="s">
        <v>394</v>
      </c>
      <c r="AE165" t="s">
        <v>400</v>
      </c>
      <c r="AF165" t="s">
        <v>252</v>
      </c>
      <c r="AG165" t="s">
        <v>365</v>
      </c>
      <c r="AH165" t="s">
        <v>542</v>
      </c>
      <c r="AI165" t="s">
        <v>336</v>
      </c>
      <c r="AJ165" t="s">
        <v>330</v>
      </c>
      <c r="AK165" t="s">
        <v>396</v>
      </c>
    </row>
    <row r="166" spans="4:37" x14ac:dyDescent="0.3">
      <c r="D166" s="15"/>
      <c r="H166" t="s">
        <v>30</v>
      </c>
      <c r="I166">
        <v>2017</v>
      </c>
      <c r="J166" t="s">
        <v>146</v>
      </c>
      <c r="K166" t="s">
        <v>549</v>
      </c>
      <c r="L166" t="s">
        <v>631</v>
      </c>
      <c r="M166" t="s">
        <v>379</v>
      </c>
      <c r="N166" t="s">
        <v>497</v>
      </c>
      <c r="O166" t="s">
        <v>291</v>
      </c>
      <c r="P166" t="s">
        <v>604</v>
      </c>
      <c r="Q166" t="s">
        <v>358</v>
      </c>
      <c r="R166" t="s">
        <v>585</v>
      </c>
      <c r="S166" t="s">
        <v>213</v>
      </c>
      <c r="T166" t="s">
        <v>549</v>
      </c>
      <c r="U166" t="s">
        <v>375</v>
      </c>
      <c r="V166" t="s">
        <v>645</v>
      </c>
      <c r="W166" t="s">
        <v>588</v>
      </c>
      <c r="X166" t="s">
        <v>641</v>
      </c>
      <c r="Y166" t="s">
        <v>615</v>
      </c>
      <c r="Z166" t="s">
        <v>555</v>
      </c>
      <c r="AA166" t="s">
        <v>623</v>
      </c>
      <c r="AB166" t="s">
        <v>48</v>
      </c>
      <c r="AC166" t="s">
        <v>542</v>
      </c>
      <c r="AD166" t="s">
        <v>422</v>
      </c>
      <c r="AE166" t="s">
        <v>406</v>
      </c>
      <c r="AF166" t="s">
        <v>266</v>
      </c>
      <c r="AG166" t="s">
        <v>342</v>
      </c>
      <c r="AH166" t="s">
        <v>564</v>
      </c>
      <c r="AI166" t="s">
        <v>264</v>
      </c>
      <c r="AJ166" t="s">
        <v>391</v>
      </c>
      <c r="AK166" t="s">
        <v>517</v>
      </c>
    </row>
    <row r="167" spans="4:37" x14ac:dyDescent="0.3">
      <c r="D167" s="15"/>
      <c r="H167" t="s">
        <v>54</v>
      </c>
      <c r="I167">
        <v>2017</v>
      </c>
      <c r="J167" t="s">
        <v>146</v>
      </c>
      <c r="K167" t="s">
        <v>472</v>
      </c>
      <c r="L167" t="s">
        <v>646</v>
      </c>
      <c r="M167" t="s">
        <v>312</v>
      </c>
      <c r="N167" t="s">
        <v>619</v>
      </c>
      <c r="O167" t="s">
        <v>220</v>
      </c>
      <c r="P167" t="s">
        <v>559</v>
      </c>
      <c r="Q167" t="s">
        <v>553</v>
      </c>
      <c r="R167" t="s">
        <v>385</v>
      </c>
      <c r="S167" t="s">
        <v>291</v>
      </c>
      <c r="T167" t="s">
        <v>583</v>
      </c>
      <c r="U167" t="s">
        <v>345</v>
      </c>
      <c r="V167" t="s">
        <v>615</v>
      </c>
      <c r="W167" t="s">
        <v>598</v>
      </c>
      <c r="X167" t="s">
        <v>647</v>
      </c>
      <c r="Y167" t="s">
        <v>431</v>
      </c>
      <c r="Z167" t="s">
        <v>351</v>
      </c>
      <c r="AA167" t="s">
        <v>524</v>
      </c>
      <c r="AB167" t="s">
        <v>396</v>
      </c>
      <c r="AC167" t="s">
        <v>262</v>
      </c>
      <c r="AD167" t="s">
        <v>387</v>
      </c>
      <c r="AE167" t="s">
        <v>318</v>
      </c>
      <c r="AF167" t="s">
        <v>113</v>
      </c>
      <c r="AG167" t="s">
        <v>237</v>
      </c>
      <c r="AH167" t="s">
        <v>436</v>
      </c>
      <c r="AI167" t="s">
        <v>230</v>
      </c>
      <c r="AJ167" t="s">
        <v>296</v>
      </c>
      <c r="AK167" t="s">
        <v>260</v>
      </c>
    </row>
    <row r="168" spans="4:37" x14ac:dyDescent="0.3">
      <c r="D168" s="15"/>
      <c r="H168" t="s">
        <v>73</v>
      </c>
      <c r="I168">
        <v>2017</v>
      </c>
      <c r="J168" t="s">
        <v>146</v>
      </c>
      <c r="K168" t="s">
        <v>432</v>
      </c>
      <c r="L168" t="s">
        <v>492</v>
      </c>
      <c r="M168" t="s">
        <v>391</v>
      </c>
      <c r="N168" t="s">
        <v>535</v>
      </c>
      <c r="O168" t="s">
        <v>289</v>
      </c>
      <c r="P168" t="s">
        <v>558</v>
      </c>
      <c r="Q168" t="s">
        <v>432</v>
      </c>
      <c r="R168" t="s">
        <v>613</v>
      </c>
      <c r="S168" t="s">
        <v>191</v>
      </c>
      <c r="T168" t="s">
        <v>473</v>
      </c>
      <c r="U168" t="s">
        <v>477</v>
      </c>
      <c r="V168" t="s">
        <v>625</v>
      </c>
      <c r="W168" t="s">
        <v>422</v>
      </c>
      <c r="X168" t="s">
        <v>645</v>
      </c>
      <c r="Y168" t="s">
        <v>568</v>
      </c>
      <c r="Z168" t="s">
        <v>435</v>
      </c>
      <c r="AA168" t="s">
        <v>310</v>
      </c>
      <c r="AB168" t="s">
        <v>396</v>
      </c>
      <c r="AC168" t="s">
        <v>358</v>
      </c>
      <c r="AD168" t="s">
        <v>309</v>
      </c>
      <c r="AE168" t="s">
        <v>249</v>
      </c>
      <c r="AF168" t="s">
        <v>241</v>
      </c>
      <c r="AG168" t="s">
        <v>308</v>
      </c>
      <c r="AH168" t="s">
        <v>530</v>
      </c>
      <c r="AI168" t="s">
        <v>322</v>
      </c>
      <c r="AJ168" t="s">
        <v>287</v>
      </c>
      <c r="AK168" t="s">
        <v>465</v>
      </c>
    </row>
    <row r="169" spans="4:37" x14ac:dyDescent="0.3">
      <c r="D169" s="15"/>
      <c r="H169" t="s">
        <v>30</v>
      </c>
      <c r="I169">
        <v>2017</v>
      </c>
      <c r="J169" t="s">
        <v>163</v>
      </c>
      <c r="K169" t="s">
        <v>489</v>
      </c>
      <c r="L169" t="s">
        <v>574</v>
      </c>
      <c r="M169" t="s">
        <v>342</v>
      </c>
      <c r="N169" t="s">
        <v>638</v>
      </c>
      <c r="O169" t="s">
        <v>291</v>
      </c>
      <c r="P169" t="s">
        <v>560</v>
      </c>
      <c r="Q169" t="s">
        <v>648</v>
      </c>
      <c r="R169" t="s">
        <v>535</v>
      </c>
      <c r="S169" t="s">
        <v>298</v>
      </c>
      <c r="T169" t="s">
        <v>517</v>
      </c>
      <c r="U169" t="s">
        <v>396</v>
      </c>
      <c r="V169" t="s">
        <v>649</v>
      </c>
      <c r="W169" t="s">
        <v>568</v>
      </c>
      <c r="X169" t="s">
        <v>650</v>
      </c>
      <c r="Y169" t="s">
        <v>609</v>
      </c>
      <c r="Z169" t="s">
        <v>535</v>
      </c>
      <c r="AA169" t="s">
        <v>651</v>
      </c>
      <c r="AB169" t="s">
        <v>48</v>
      </c>
      <c r="AC169" t="s">
        <v>473</v>
      </c>
      <c r="AD169" t="s">
        <v>599</v>
      </c>
      <c r="AE169" t="s">
        <v>313</v>
      </c>
      <c r="AF169" t="s">
        <v>201</v>
      </c>
      <c r="AG169" t="s">
        <v>404</v>
      </c>
      <c r="AH169" t="s">
        <v>497</v>
      </c>
      <c r="AI169" t="s">
        <v>337</v>
      </c>
      <c r="AJ169" t="s">
        <v>367</v>
      </c>
      <c r="AK169" t="s">
        <v>613</v>
      </c>
    </row>
    <row r="170" spans="4:37" x14ac:dyDescent="0.3">
      <c r="D170" s="15"/>
      <c r="H170" t="s">
        <v>54</v>
      </c>
      <c r="I170">
        <v>2017</v>
      </c>
      <c r="J170" t="s">
        <v>163</v>
      </c>
      <c r="K170" t="s">
        <v>427</v>
      </c>
      <c r="L170" t="s">
        <v>652</v>
      </c>
      <c r="M170" t="s">
        <v>384</v>
      </c>
      <c r="N170" t="s">
        <v>555</v>
      </c>
      <c r="O170" t="s">
        <v>127</v>
      </c>
      <c r="P170" t="s">
        <v>636</v>
      </c>
      <c r="Q170" t="s">
        <v>653</v>
      </c>
      <c r="R170" t="s">
        <v>325</v>
      </c>
      <c r="S170" t="s">
        <v>281</v>
      </c>
      <c r="T170" t="s">
        <v>581</v>
      </c>
      <c r="U170" t="s">
        <v>337</v>
      </c>
      <c r="V170" t="s">
        <v>631</v>
      </c>
      <c r="W170" t="s">
        <v>578</v>
      </c>
      <c r="X170" t="s">
        <v>654</v>
      </c>
      <c r="Y170" t="s">
        <v>491</v>
      </c>
      <c r="Z170" t="s">
        <v>141</v>
      </c>
      <c r="AA170" t="s">
        <v>375</v>
      </c>
      <c r="AB170" t="s">
        <v>417</v>
      </c>
      <c r="AC170" t="s">
        <v>306</v>
      </c>
      <c r="AD170" t="s">
        <v>397</v>
      </c>
      <c r="AE170" t="s">
        <v>302</v>
      </c>
      <c r="AF170" t="s">
        <v>115</v>
      </c>
      <c r="AG170" t="s">
        <v>253</v>
      </c>
      <c r="AH170" t="s">
        <v>537</v>
      </c>
      <c r="AI170" t="s">
        <v>311</v>
      </c>
      <c r="AJ170" t="s">
        <v>336</v>
      </c>
      <c r="AK170" t="s">
        <v>389</v>
      </c>
    </row>
    <row r="171" spans="4:37" x14ac:dyDescent="0.3">
      <c r="D171" s="15"/>
      <c r="H171" t="s">
        <v>73</v>
      </c>
      <c r="I171">
        <v>2017</v>
      </c>
      <c r="J171" t="s">
        <v>163</v>
      </c>
      <c r="K171" t="s">
        <v>490</v>
      </c>
      <c r="L171" t="s">
        <v>245</v>
      </c>
      <c r="M171" t="s">
        <v>504</v>
      </c>
      <c r="N171" t="s">
        <v>568</v>
      </c>
      <c r="O171" t="s">
        <v>214</v>
      </c>
      <c r="P171" t="s">
        <v>545</v>
      </c>
      <c r="Q171" t="s">
        <v>628</v>
      </c>
      <c r="R171" t="s">
        <v>490</v>
      </c>
      <c r="S171" t="s">
        <v>248</v>
      </c>
      <c r="T171" t="s">
        <v>422</v>
      </c>
      <c r="U171" t="s">
        <v>249</v>
      </c>
      <c r="V171" t="s">
        <v>641</v>
      </c>
      <c r="W171" t="s">
        <v>638</v>
      </c>
      <c r="X171" t="s">
        <v>655</v>
      </c>
      <c r="Y171" t="s">
        <v>538</v>
      </c>
      <c r="Z171" t="s">
        <v>313</v>
      </c>
      <c r="AA171" t="s">
        <v>547</v>
      </c>
      <c r="AB171" t="s">
        <v>417</v>
      </c>
      <c r="AC171" t="s">
        <v>384</v>
      </c>
      <c r="AD171" t="s">
        <v>423</v>
      </c>
      <c r="AE171" t="s">
        <v>384</v>
      </c>
      <c r="AF171" t="s">
        <v>218</v>
      </c>
      <c r="AG171" t="s">
        <v>340</v>
      </c>
      <c r="AH171" t="s">
        <v>539</v>
      </c>
      <c r="AI171" t="s">
        <v>374</v>
      </c>
      <c r="AJ171" t="s">
        <v>308</v>
      </c>
      <c r="AK171" t="s">
        <v>401</v>
      </c>
    </row>
    <row r="172" spans="4:37" x14ac:dyDescent="0.3">
      <c r="D172" s="15"/>
      <c r="H172" t="s">
        <v>30</v>
      </c>
      <c r="I172">
        <v>2017</v>
      </c>
      <c r="J172" t="s">
        <v>182</v>
      </c>
      <c r="K172" t="s">
        <v>542</v>
      </c>
      <c r="L172" t="s">
        <v>615</v>
      </c>
      <c r="M172" t="s">
        <v>573</v>
      </c>
      <c r="N172" t="s">
        <v>636</v>
      </c>
      <c r="O172" t="s">
        <v>248</v>
      </c>
      <c r="P172" t="s">
        <v>635</v>
      </c>
      <c r="Q172" t="s">
        <v>656</v>
      </c>
      <c r="R172" t="s">
        <v>429</v>
      </c>
      <c r="S172" t="s">
        <v>219</v>
      </c>
      <c r="T172" t="s">
        <v>461</v>
      </c>
      <c r="U172" t="s">
        <v>491</v>
      </c>
      <c r="V172" t="s">
        <v>646</v>
      </c>
      <c r="W172" t="s">
        <v>531</v>
      </c>
      <c r="X172" t="s">
        <v>494</v>
      </c>
      <c r="Y172" t="s">
        <v>608</v>
      </c>
      <c r="Z172" t="s">
        <v>558</v>
      </c>
      <c r="AA172" t="s">
        <v>639</v>
      </c>
      <c r="AB172" t="s">
        <v>48</v>
      </c>
      <c r="AC172" t="s">
        <v>516</v>
      </c>
      <c r="AD172" t="s">
        <v>619</v>
      </c>
      <c r="AE172" t="s">
        <v>382</v>
      </c>
      <c r="AF172" t="s">
        <v>293</v>
      </c>
      <c r="AG172" t="s">
        <v>431</v>
      </c>
      <c r="AH172" t="s">
        <v>585</v>
      </c>
      <c r="AI172" t="s">
        <v>346</v>
      </c>
      <c r="AJ172" t="s">
        <v>328</v>
      </c>
      <c r="AK172" t="s">
        <v>581</v>
      </c>
    </row>
    <row r="173" spans="4:37" x14ac:dyDescent="0.3">
      <c r="D173" s="15"/>
      <c r="H173" t="s">
        <v>54</v>
      </c>
      <c r="I173">
        <v>2017</v>
      </c>
      <c r="J173" t="s">
        <v>182</v>
      </c>
      <c r="K173" t="s">
        <v>421</v>
      </c>
      <c r="L173" t="s">
        <v>560</v>
      </c>
      <c r="M173" t="s">
        <v>312</v>
      </c>
      <c r="N173" t="s">
        <v>547</v>
      </c>
      <c r="O173" t="s">
        <v>238</v>
      </c>
      <c r="P173" t="s">
        <v>565</v>
      </c>
      <c r="Q173" t="s">
        <v>657</v>
      </c>
      <c r="R173" t="s">
        <v>253</v>
      </c>
      <c r="S173" t="s">
        <v>279</v>
      </c>
      <c r="T173" t="s">
        <v>310</v>
      </c>
      <c r="U173" t="s">
        <v>354</v>
      </c>
      <c r="V173" t="s">
        <v>639</v>
      </c>
      <c r="W173" t="s">
        <v>372</v>
      </c>
      <c r="X173" t="s">
        <v>658</v>
      </c>
      <c r="Y173" t="s">
        <v>333</v>
      </c>
      <c r="Z173" t="s">
        <v>349</v>
      </c>
      <c r="AA173" t="s">
        <v>396</v>
      </c>
      <c r="AB173" t="s">
        <v>377</v>
      </c>
      <c r="AC173" t="s">
        <v>213</v>
      </c>
      <c r="AD173" t="s">
        <v>301</v>
      </c>
      <c r="AE173" t="s">
        <v>365</v>
      </c>
      <c r="AF173" t="s">
        <v>126</v>
      </c>
      <c r="AG173" t="s">
        <v>264</v>
      </c>
      <c r="AH173" t="s">
        <v>598</v>
      </c>
      <c r="AI173" t="s">
        <v>317</v>
      </c>
      <c r="AJ173" t="s">
        <v>318</v>
      </c>
      <c r="AK173" t="s">
        <v>333</v>
      </c>
    </row>
    <row r="174" spans="4:37" x14ac:dyDescent="0.3">
      <c r="D174" s="15"/>
      <c r="H174" t="s">
        <v>73</v>
      </c>
      <c r="I174">
        <v>2017</v>
      </c>
      <c r="J174" t="s">
        <v>182</v>
      </c>
      <c r="K174" t="s">
        <v>436</v>
      </c>
      <c r="L174" t="s">
        <v>659</v>
      </c>
      <c r="M174" t="s">
        <v>304</v>
      </c>
      <c r="N174" t="s">
        <v>638</v>
      </c>
      <c r="O174" t="s">
        <v>214</v>
      </c>
      <c r="P174" t="s">
        <v>492</v>
      </c>
      <c r="Q174" t="s">
        <v>347</v>
      </c>
      <c r="R174" t="s">
        <v>333</v>
      </c>
      <c r="S174" t="s">
        <v>258</v>
      </c>
      <c r="T174" t="s">
        <v>414</v>
      </c>
      <c r="U174" t="s">
        <v>403</v>
      </c>
      <c r="V174" t="s">
        <v>660</v>
      </c>
      <c r="W174" t="s">
        <v>531</v>
      </c>
      <c r="X174" t="s">
        <v>661</v>
      </c>
      <c r="Y174" t="s">
        <v>368</v>
      </c>
      <c r="Z174" t="s">
        <v>382</v>
      </c>
      <c r="AA174" t="s">
        <v>538</v>
      </c>
      <c r="AB174" t="s">
        <v>377</v>
      </c>
      <c r="AC174" t="s">
        <v>342</v>
      </c>
      <c r="AD174" t="s">
        <v>427</v>
      </c>
      <c r="AE174" t="s">
        <v>524</v>
      </c>
      <c r="AF174" t="s">
        <v>226</v>
      </c>
      <c r="AG174" t="s">
        <v>332</v>
      </c>
      <c r="AH174" t="s">
        <v>486</v>
      </c>
      <c r="AI174" t="s">
        <v>270</v>
      </c>
      <c r="AJ174" t="s">
        <v>387</v>
      </c>
      <c r="AK174" t="s">
        <v>530</v>
      </c>
    </row>
    <row r="175" spans="4:37" x14ac:dyDescent="0.3">
      <c r="D175" s="15"/>
      <c r="H175" t="s">
        <v>30</v>
      </c>
      <c r="I175">
        <v>2017</v>
      </c>
      <c r="J175" t="s">
        <v>197</v>
      </c>
      <c r="K175" t="s">
        <v>422</v>
      </c>
      <c r="L175" t="s">
        <v>616</v>
      </c>
      <c r="M175" t="s">
        <v>418</v>
      </c>
      <c r="N175" t="s">
        <v>585</v>
      </c>
      <c r="O175" t="s">
        <v>275</v>
      </c>
      <c r="P175" t="s">
        <v>662</v>
      </c>
      <c r="Q175" t="s">
        <v>663</v>
      </c>
      <c r="R175" t="s">
        <v>485</v>
      </c>
      <c r="S175" t="s">
        <v>285</v>
      </c>
      <c r="T175" t="s">
        <v>461</v>
      </c>
      <c r="U175" t="s">
        <v>435</v>
      </c>
      <c r="V175" t="s">
        <v>664</v>
      </c>
      <c r="W175" t="s">
        <v>605</v>
      </c>
      <c r="X175" t="s">
        <v>661</v>
      </c>
      <c r="Y175" t="s">
        <v>665</v>
      </c>
      <c r="Z175" t="s">
        <v>521</v>
      </c>
      <c r="AA175" t="s">
        <v>666</v>
      </c>
      <c r="AB175" t="s">
        <v>48</v>
      </c>
      <c r="AC175" t="s">
        <v>429</v>
      </c>
      <c r="AD175" t="s">
        <v>444</v>
      </c>
      <c r="AE175" t="s">
        <v>518</v>
      </c>
      <c r="AF175" t="s">
        <v>258</v>
      </c>
      <c r="AG175" t="s">
        <v>376</v>
      </c>
      <c r="AH175" t="s">
        <v>605</v>
      </c>
      <c r="AI175" t="s">
        <v>162</v>
      </c>
      <c r="AJ175" t="s">
        <v>453</v>
      </c>
      <c r="AK175" t="s">
        <v>486</v>
      </c>
    </row>
    <row r="176" spans="4:37" x14ac:dyDescent="0.3">
      <c r="D176" s="15"/>
      <c r="H176" t="s">
        <v>54</v>
      </c>
      <c r="I176">
        <v>2017</v>
      </c>
      <c r="J176" t="s">
        <v>197</v>
      </c>
      <c r="K176" t="s">
        <v>490</v>
      </c>
      <c r="L176" t="s">
        <v>667</v>
      </c>
      <c r="M176" t="s">
        <v>328</v>
      </c>
      <c r="N176" t="s">
        <v>567</v>
      </c>
      <c r="O176" t="s">
        <v>215</v>
      </c>
      <c r="P176" t="s">
        <v>310</v>
      </c>
      <c r="Q176" t="s">
        <v>668</v>
      </c>
      <c r="R176" t="s">
        <v>270</v>
      </c>
      <c r="S176" t="s">
        <v>311</v>
      </c>
      <c r="T176" t="s">
        <v>619</v>
      </c>
      <c r="U176" t="s">
        <v>331</v>
      </c>
      <c r="V176" t="s">
        <v>621</v>
      </c>
      <c r="W176" t="s">
        <v>572</v>
      </c>
      <c r="X176" t="s">
        <v>443</v>
      </c>
      <c r="Y176" t="s">
        <v>432</v>
      </c>
      <c r="Z176" t="s">
        <v>354</v>
      </c>
      <c r="AA176" t="s">
        <v>465</v>
      </c>
      <c r="AB176" t="s">
        <v>598</v>
      </c>
      <c r="AC176" t="s">
        <v>314</v>
      </c>
      <c r="AD176" t="s">
        <v>391</v>
      </c>
      <c r="AE176" t="s">
        <v>292</v>
      </c>
      <c r="AF176" t="s">
        <v>198</v>
      </c>
      <c r="AG176" t="s">
        <v>270</v>
      </c>
      <c r="AH176" t="s">
        <v>505</v>
      </c>
      <c r="AI176" t="s">
        <v>337</v>
      </c>
      <c r="AJ176" t="s">
        <v>270</v>
      </c>
      <c r="AK176" t="s">
        <v>481</v>
      </c>
    </row>
    <row r="177" spans="4:37" x14ac:dyDescent="0.3">
      <c r="D177" s="15"/>
      <c r="H177" t="s">
        <v>73</v>
      </c>
      <c r="I177">
        <v>2017</v>
      </c>
      <c r="J177" t="s">
        <v>197</v>
      </c>
      <c r="K177" t="s">
        <v>461</v>
      </c>
      <c r="L177" t="s">
        <v>603</v>
      </c>
      <c r="M177" t="s">
        <v>524</v>
      </c>
      <c r="N177" t="s">
        <v>605</v>
      </c>
      <c r="O177" t="s">
        <v>243</v>
      </c>
      <c r="P177" t="s">
        <v>667</v>
      </c>
      <c r="Q177" t="s">
        <v>669</v>
      </c>
      <c r="R177" t="s">
        <v>472</v>
      </c>
      <c r="S177" t="s">
        <v>281</v>
      </c>
      <c r="T177" t="s">
        <v>414</v>
      </c>
      <c r="U177" t="s">
        <v>358</v>
      </c>
      <c r="V177" t="s">
        <v>670</v>
      </c>
      <c r="W177" t="s">
        <v>638</v>
      </c>
      <c r="X177" t="s">
        <v>671</v>
      </c>
      <c r="Y177" t="s">
        <v>612</v>
      </c>
      <c r="Z177" t="s">
        <v>518</v>
      </c>
      <c r="AA177" t="s">
        <v>179</v>
      </c>
      <c r="AB177" t="s">
        <v>598</v>
      </c>
      <c r="AC177" t="s">
        <v>457</v>
      </c>
      <c r="AD177" t="s">
        <v>432</v>
      </c>
      <c r="AE177" t="s">
        <v>404</v>
      </c>
      <c r="AF177" t="s">
        <v>186</v>
      </c>
      <c r="AG177" t="s">
        <v>420</v>
      </c>
      <c r="AH177" t="s">
        <v>429</v>
      </c>
      <c r="AI177" t="s">
        <v>365</v>
      </c>
      <c r="AJ177" t="s">
        <v>402</v>
      </c>
      <c r="AK177" t="s">
        <v>422</v>
      </c>
    </row>
    <row r="178" spans="4:37" x14ac:dyDescent="0.3">
      <c r="D178" s="15"/>
      <c r="H178" t="s">
        <v>30</v>
      </c>
      <c r="I178">
        <v>2017</v>
      </c>
      <c r="J178" t="s">
        <v>207</v>
      </c>
      <c r="K178" t="s">
        <v>505</v>
      </c>
      <c r="L178" t="s">
        <v>618</v>
      </c>
      <c r="M178" t="s">
        <v>457</v>
      </c>
      <c r="N178" t="s">
        <v>510</v>
      </c>
      <c r="O178" t="s">
        <v>280</v>
      </c>
      <c r="P178" t="s">
        <v>424</v>
      </c>
      <c r="Q178" t="s">
        <v>672</v>
      </c>
      <c r="R178" t="s">
        <v>516</v>
      </c>
      <c r="S178" t="s">
        <v>280</v>
      </c>
      <c r="T178" t="s">
        <v>414</v>
      </c>
      <c r="U178" t="s">
        <v>406</v>
      </c>
      <c r="V178" t="s">
        <v>673</v>
      </c>
      <c r="W178" t="s">
        <v>541</v>
      </c>
      <c r="X178" t="s">
        <v>654</v>
      </c>
      <c r="Y178" t="s">
        <v>674</v>
      </c>
      <c r="Z178" t="s">
        <v>531</v>
      </c>
      <c r="AA178" t="s">
        <v>644</v>
      </c>
      <c r="AB178" t="s">
        <v>48</v>
      </c>
      <c r="AC178" t="s">
        <v>535</v>
      </c>
      <c r="AD178" t="s">
        <v>584</v>
      </c>
      <c r="AE178" t="s">
        <v>401</v>
      </c>
      <c r="AF178" t="s">
        <v>285</v>
      </c>
      <c r="AG178" t="s">
        <v>382</v>
      </c>
      <c r="AH178" t="s">
        <v>501</v>
      </c>
      <c r="AI178" t="s">
        <v>380</v>
      </c>
      <c r="AJ178" t="s">
        <v>513</v>
      </c>
      <c r="AK178" t="s">
        <v>547</v>
      </c>
    </row>
    <row r="179" spans="4:37" x14ac:dyDescent="0.3">
      <c r="D179" s="15"/>
      <c r="H179" t="s">
        <v>54</v>
      </c>
      <c r="I179">
        <v>2017</v>
      </c>
      <c r="J179" t="s">
        <v>207</v>
      </c>
      <c r="K179" t="s">
        <v>517</v>
      </c>
      <c r="L179" t="s">
        <v>563</v>
      </c>
      <c r="M179" t="s">
        <v>396</v>
      </c>
      <c r="N179" t="s">
        <v>428</v>
      </c>
      <c r="O179" t="s">
        <v>160</v>
      </c>
      <c r="P179" t="s">
        <v>414</v>
      </c>
      <c r="Q179" t="s">
        <v>675</v>
      </c>
      <c r="R179" t="s">
        <v>264</v>
      </c>
      <c r="S179" t="s">
        <v>234</v>
      </c>
      <c r="T179" t="s">
        <v>581</v>
      </c>
      <c r="U179" t="s">
        <v>353</v>
      </c>
      <c r="V179" t="s">
        <v>492</v>
      </c>
      <c r="W179" t="s">
        <v>521</v>
      </c>
      <c r="X179" t="s">
        <v>676</v>
      </c>
      <c r="Y179" t="s">
        <v>489</v>
      </c>
      <c r="Z179" t="s">
        <v>360</v>
      </c>
      <c r="AA179" t="s">
        <v>417</v>
      </c>
      <c r="AB179" t="s">
        <v>619</v>
      </c>
      <c r="AC179" t="s">
        <v>234</v>
      </c>
      <c r="AD179" t="s">
        <v>312</v>
      </c>
      <c r="AE179" t="s">
        <v>340</v>
      </c>
      <c r="AF179" t="s">
        <v>158</v>
      </c>
      <c r="AG179" t="s">
        <v>331</v>
      </c>
      <c r="AH179" t="s">
        <v>528</v>
      </c>
      <c r="AI179" t="s">
        <v>354</v>
      </c>
      <c r="AJ179" t="s">
        <v>270</v>
      </c>
      <c r="AK179" t="s">
        <v>549</v>
      </c>
    </row>
    <row r="180" spans="4:37" x14ac:dyDescent="0.3">
      <c r="D180" s="15"/>
      <c r="H180" t="s">
        <v>73</v>
      </c>
      <c r="I180">
        <v>2017</v>
      </c>
      <c r="J180" t="s">
        <v>207</v>
      </c>
      <c r="K180" t="s">
        <v>473</v>
      </c>
      <c r="L180" t="s">
        <v>553</v>
      </c>
      <c r="M180" t="s">
        <v>309</v>
      </c>
      <c r="N180" t="s">
        <v>531</v>
      </c>
      <c r="O180" t="s">
        <v>262</v>
      </c>
      <c r="P180" t="s">
        <v>510</v>
      </c>
      <c r="Q180" t="s">
        <v>677</v>
      </c>
      <c r="R180" t="s">
        <v>376</v>
      </c>
      <c r="S180" t="s">
        <v>326</v>
      </c>
      <c r="T180" t="s">
        <v>528</v>
      </c>
      <c r="U180" t="s">
        <v>403</v>
      </c>
      <c r="V180" t="s">
        <v>425</v>
      </c>
      <c r="W180" t="s">
        <v>501</v>
      </c>
      <c r="X180" t="s">
        <v>678</v>
      </c>
      <c r="Y180" t="s">
        <v>616</v>
      </c>
      <c r="Z180" t="s">
        <v>412</v>
      </c>
      <c r="AA180" t="s">
        <v>433</v>
      </c>
      <c r="AB180" t="s">
        <v>619</v>
      </c>
      <c r="AC180" t="s">
        <v>482</v>
      </c>
      <c r="AD180" t="s">
        <v>490</v>
      </c>
      <c r="AE180" t="s">
        <v>406</v>
      </c>
      <c r="AF180" t="s">
        <v>168</v>
      </c>
      <c r="AG180" t="s">
        <v>400</v>
      </c>
      <c r="AH180" t="s">
        <v>444</v>
      </c>
      <c r="AI180" t="s">
        <v>381</v>
      </c>
      <c r="AJ180" t="s">
        <v>301</v>
      </c>
      <c r="AK180" t="s">
        <v>599</v>
      </c>
    </row>
    <row r="181" spans="4:37" x14ac:dyDescent="0.3">
      <c r="D181" s="15"/>
      <c r="H181" t="s">
        <v>30</v>
      </c>
      <c r="I181">
        <v>2017</v>
      </c>
      <c r="J181" t="s">
        <v>233</v>
      </c>
      <c r="K181" t="s">
        <v>528</v>
      </c>
      <c r="L181" t="s">
        <v>642</v>
      </c>
      <c r="M181" t="s">
        <v>372</v>
      </c>
      <c r="N181" t="s">
        <v>510</v>
      </c>
      <c r="O181" t="s">
        <v>300</v>
      </c>
      <c r="P181" t="s">
        <v>670</v>
      </c>
      <c r="Q181" t="s">
        <v>679</v>
      </c>
      <c r="R181" t="s">
        <v>471</v>
      </c>
      <c r="S181" t="s">
        <v>230</v>
      </c>
      <c r="T181" t="s">
        <v>548</v>
      </c>
      <c r="U181" t="s">
        <v>423</v>
      </c>
      <c r="V181" t="s">
        <v>550</v>
      </c>
      <c r="W181" t="s">
        <v>603</v>
      </c>
      <c r="X181" t="s">
        <v>658</v>
      </c>
      <c r="Y181" t="s">
        <v>655</v>
      </c>
      <c r="Z181" t="s">
        <v>510</v>
      </c>
      <c r="AA181" t="s">
        <v>670</v>
      </c>
      <c r="AB181" t="s">
        <v>48</v>
      </c>
      <c r="AC181" t="s">
        <v>612</v>
      </c>
      <c r="AD181" t="s">
        <v>636</v>
      </c>
      <c r="AE181" t="s">
        <v>471</v>
      </c>
      <c r="AF181" t="s">
        <v>300</v>
      </c>
      <c r="AG181" t="s">
        <v>320</v>
      </c>
      <c r="AH181" t="s">
        <v>510</v>
      </c>
      <c r="AI181" t="s">
        <v>391</v>
      </c>
      <c r="AJ181" t="s">
        <v>435</v>
      </c>
      <c r="AK181" t="s">
        <v>179</v>
      </c>
    </row>
    <row r="182" spans="4:37" x14ac:dyDescent="0.3">
      <c r="D182" s="15"/>
      <c r="H182" t="s">
        <v>54</v>
      </c>
      <c r="I182">
        <v>2017</v>
      </c>
      <c r="J182" t="s">
        <v>233</v>
      </c>
      <c r="K182" t="s">
        <v>436</v>
      </c>
      <c r="L182" t="s">
        <v>455</v>
      </c>
      <c r="M182" t="s">
        <v>424</v>
      </c>
      <c r="N182" t="s">
        <v>509</v>
      </c>
      <c r="O182" t="s">
        <v>255</v>
      </c>
      <c r="P182" t="s">
        <v>516</v>
      </c>
      <c r="Q182" t="s">
        <v>680</v>
      </c>
      <c r="R182" t="s">
        <v>265</v>
      </c>
      <c r="S182" t="s">
        <v>257</v>
      </c>
      <c r="T182" t="s">
        <v>547</v>
      </c>
      <c r="U182" t="s">
        <v>346</v>
      </c>
      <c r="V182" t="s">
        <v>681</v>
      </c>
      <c r="W182" t="s">
        <v>510</v>
      </c>
      <c r="X182" t="s">
        <v>682</v>
      </c>
      <c r="Y182" t="s">
        <v>527</v>
      </c>
      <c r="Z182" t="s">
        <v>346</v>
      </c>
      <c r="AA182" t="s">
        <v>549</v>
      </c>
      <c r="AB182" t="s">
        <v>497</v>
      </c>
      <c r="AC182" t="s">
        <v>365</v>
      </c>
      <c r="AD182" t="s">
        <v>358</v>
      </c>
      <c r="AE182" t="s">
        <v>380</v>
      </c>
      <c r="AF182" t="s">
        <v>268</v>
      </c>
      <c r="AG182" t="s">
        <v>353</v>
      </c>
      <c r="AH182" t="s">
        <v>575</v>
      </c>
      <c r="AI182" t="s">
        <v>360</v>
      </c>
      <c r="AJ182" t="s">
        <v>360</v>
      </c>
      <c r="AK182" t="s">
        <v>542</v>
      </c>
    </row>
    <row r="183" spans="4:37" x14ac:dyDescent="0.3">
      <c r="D183" s="15"/>
      <c r="H183" t="s">
        <v>73</v>
      </c>
      <c r="I183">
        <v>2017</v>
      </c>
      <c r="J183" t="s">
        <v>233</v>
      </c>
      <c r="K183" t="s">
        <v>598</v>
      </c>
      <c r="L183" t="s">
        <v>603</v>
      </c>
      <c r="M183" t="s">
        <v>579</v>
      </c>
      <c r="N183" t="s">
        <v>433</v>
      </c>
      <c r="O183" t="s">
        <v>169</v>
      </c>
      <c r="P183" t="s">
        <v>553</v>
      </c>
      <c r="Q183" t="s">
        <v>683</v>
      </c>
      <c r="R183" t="s">
        <v>309</v>
      </c>
      <c r="S183" t="s">
        <v>336</v>
      </c>
      <c r="T183" t="s">
        <v>539</v>
      </c>
      <c r="U183" t="s">
        <v>165</v>
      </c>
      <c r="V183" t="s">
        <v>684</v>
      </c>
      <c r="W183" t="s">
        <v>455</v>
      </c>
      <c r="X183" t="s">
        <v>362</v>
      </c>
      <c r="Y183" t="s">
        <v>667</v>
      </c>
      <c r="Z183" t="s">
        <v>542</v>
      </c>
      <c r="AA183" t="s">
        <v>545</v>
      </c>
      <c r="AB183" t="s">
        <v>497</v>
      </c>
      <c r="AC183" t="s">
        <v>473</v>
      </c>
      <c r="AD183" t="s">
        <v>377</v>
      </c>
      <c r="AE183" t="s">
        <v>417</v>
      </c>
      <c r="AF183" t="s">
        <v>186</v>
      </c>
      <c r="AG183" t="s">
        <v>335</v>
      </c>
      <c r="AH183" t="s">
        <v>497</v>
      </c>
      <c r="AI183" t="s">
        <v>387</v>
      </c>
      <c r="AJ183" t="s">
        <v>400</v>
      </c>
      <c r="AK183" t="s">
        <v>486</v>
      </c>
    </row>
    <row r="184" spans="4:37" x14ac:dyDescent="0.3">
      <c r="D184" s="15"/>
      <c r="H184" t="s">
        <v>30</v>
      </c>
      <c r="I184">
        <v>2017</v>
      </c>
      <c r="J184" t="s">
        <v>242</v>
      </c>
      <c r="K184" t="s">
        <v>516</v>
      </c>
      <c r="L184" t="s">
        <v>631</v>
      </c>
      <c r="M184" t="s">
        <v>250</v>
      </c>
      <c r="N184" t="s">
        <v>618</v>
      </c>
      <c r="O184" t="s">
        <v>307</v>
      </c>
      <c r="P184" t="s">
        <v>674</v>
      </c>
      <c r="Q184" t="s">
        <v>685</v>
      </c>
      <c r="R184" t="s">
        <v>434</v>
      </c>
      <c r="S184" t="s">
        <v>269</v>
      </c>
      <c r="T184" t="s">
        <v>471</v>
      </c>
      <c r="U184" t="s">
        <v>338</v>
      </c>
      <c r="V184" t="s">
        <v>550</v>
      </c>
      <c r="W184" t="s">
        <v>510</v>
      </c>
      <c r="X184" t="s">
        <v>362</v>
      </c>
      <c r="Y184" t="s">
        <v>635</v>
      </c>
      <c r="Z184" t="s">
        <v>618</v>
      </c>
      <c r="AA184" t="s">
        <v>674</v>
      </c>
      <c r="AB184" t="s">
        <v>48</v>
      </c>
      <c r="AC184" t="s">
        <v>415</v>
      </c>
      <c r="AD184" t="s">
        <v>509</v>
      </c>
      <c r="AE184" t="s">
        <v>599</v>
      </c>
      <c r="AF184" t="s">
        <v>259</v>
      </c>
      <c r="AG184" t="s">
        <v>518</v>
      </c>
      <c r="AH184" t="s">
        <v>612</v>
      </c>
      <c r="AI184" t="s">
        <v>477</v>
      </c>
      <c r="AJ184" t="s">
        <v>423</v>
      </c>
      <c r="AK184" t="s">
        <v>578</v>
      </c>
    </row>
    <row r="185" spans="4:37" x14ac:dyDescent="0.3">
      <c r="D185" s="15"/>
      <c r="H185" t="s">
        <v>54</v>
      </c>
      <c r="I185">
        <v>2017</v>
      </c>
      <c r="J185" t="s">
        <v>242</v>
      </c>
      <c r="K185" t="s">
        <v>377</v>
      </c>
      <c r="L185" t="s">
        <v>415</v>
      </c>
      <c r="M185" t="s">
        <v>686</v>
      </c>
      <c r="N185" t="s">
        <v>509</v>
      </c>
      <c r="O185" t="s">
        <v>244</v>
      </c>
      <c r="P185" t="s">
        <v>527</v>
      </c>
      <c r="Q185" t="s">
        <v>687</v>
      </c>
      <c r="R185" t="s">
        <v>210</v>
      </c>
      <c r="S185" t="s">
        <v>275</v>
      </c>
      <c r="T185" t="s">
        <v>521</v>
      </c>
      <c r="U185" t="s">
        <v>365</v>
      </c>
      <c r="V185" t="s">
        <v>632</v>
      </c>
      <c r="W185" t="s">
        <v>583</v>
      </c>
      <c r="X185" t="s">
        <v>688</v>
      </c>
      <c r="Y185" t="s">
        <v>414</v>
      </c>
      <c r="Z185" t="s">
        <v>361</v>
      </c>
      <c r="AA185" t="s">
        <v>489</v>
      </c>
      <c r="AB185" t="s">
        <v>428</v>
      </c>
      <c r="AC185" t="s">
        <v>387</v>
      </c>
      <c r="AD185" t="s">
        <v>304</v>
      </c>
      <c r="AE185" t="s">
        <v>385</v>
      </c>
      <c r="AF185" t="s">
        <v>268</v>
      </c>
      <c r="AG185" t="s">
        <v>361</v>
      </c>
      <c r="AH185" t="s">
        <v>544</v>
      </c>
      <c r="AI185" t="s">
        <v>354</v>
      </c>
      <c r="AJ185" t="s">
        <v>353</v>
      </c>
      <c r="AK185" t="s">
        <v>412</v>
      </c>
    </row>
    <row r="186" spans="4:37" x14ac:dyDescent="0.3">
      <c r="D186" s="15"/>
      <c r="H186" t="s">
        <v>73</v>
      </c>
      <c r="I186">
        <v>2017</v>
      </c>
      <c r="J186" t="s">
        <v>242</v>
      </c>
      <c r="K186" t="s">
        <v>471</v>
      </c>
      <c r="L186" t="s">
        <v>689</v>
      </c>
      <c r="M186" t="s">
        <v>666</v>
      </c>
      <c r="N186" t="s">
        <v>369</v>
      </c>
      <c r="O186" t="s">
        <v>248</v>
      </c>
      <c r="P186" t="s">
        <v>510</v>
      </c>
      <c r="Q186" t="s">
        <v>624</v>
      </c>
      <c r="R186" t="s">
        <v>315</v>
      </c>
      <c r="S186" t="s">
        <v>281</v>
      </c>
      <c r="T186" t="s">
        <v>485</v>
      </c>
      <c r="U186" t="s">
        <v>358</v>
      </c>
      <c r="V186" t="s">
        <v>494</v>
      </c>
      <c r="W186" t="s">
        <v>372</v>
      </c>
      <c r="X186" t="s">
        <v>466</v>
      </c>
      <c r="Y186" t="s">
        <v>615</v>
      </c>
      <c r="Z186" t="s">
        <v>493</v>
      </c>
      <c r="AA186" t="s">
        <v>616</v>
      </c>
      <c r="AB186" t="s">
        <v>428</v>
      </c>
      <c r="AC186" t="s">
        <v>575</v>
      </c>
      <c r="AD186" t="s">
        <v>461</v>
      </c>
      <c r="AE186" t="s">
        <v>440</v>
      </c>
      <c r="AF186" t="s">
        <v>295</v>
      </c>
      <c r="AG186" t="s">
        <v>446</v>
      </c>
      <c r="AH186" t="s">
        <v>568</v>
      </c>
      <c r="AI186" t="s">
        <v>388</v>
      </c>
      <c r="AJ186" t="s">
        <v>367</v>
      </c>
      <c r="AK186" t="s">
        <v>559</v>
      </c>
    </row>
    <row r="187" spans="4:37" x14ac:dyDescent="0.3">
      <c r="D187" s="15"/>
      <c r="H187" t="s">
        <v>30</v>
      </c>
      <c r="I187">
        <v>2018</v>
      </c>
      <c r="J187" t="s">
        <v>31</v>
      </c>
      <c r="K187" t="s">
        <v>575</v>
      </c>
      <c r="L187" t="s">
        <v>630</v>
      </c>
      <c r="M187" t="s">
        <v>629</v>
      </c>
      <c r="N187" t="s">
        <v>616</v>
      </c>
      <c r="O187" t="s">
        <v>351</v>
      </c>
      <c r="P187" t="s">
        <v>690</v>
      </c>
      <c r="Q187" t="s">
        <v>658</v>
      </c>
      <c r="R187" t="s">
        <v>389</v>
      </c>
      <c r="S187" t="s">
        <v>305</v>
      </c>
      <c r="T187" t="s">
        <v>548</v>
      </c>
      <c r="U187" t="s">
        <v>309</v>
      </c>
      <c r="V187" t="s">
        <v>194</v>
      </c>
      <c r="W187" t="s">
        <v>541</v>
      </c>
      <c r="X187" t="s">
        <v>443</v>
      </c>
      <c r="Y187" t="s">
        <v>643</v>
      </c>
      <c r="Z187" t="s">
        <v>623</v>
      </c>
      <c r="AA187" t="s">
        <v>637</v>
      </c>
      <c r="AB187" t="s">
        <v>48</v>
      </c>
      <c r="AC187" t="s">
        <v>623</v>
      </c>
      <c r="AD187" t="s">
        <v>578</v>
      </c>
      <c r="AE187" t="s">
        <v>548</v>
      </c>
      <c r="AF187" t="s">
        <v>296</v>
      </c>
      <c r="AG187" t="s">
        <v>436</v>
      </c>
      <c r="AH187" t="s">
        <v>626</v>
      </c>
      <c r="AI187" t="s">
        <v>367</v>
      </c>
      <c r="AJ187" t="s">
        <v>376</v>
      </c>
      <c r="AK187" t="s">
        <v>538</v>
      </c>
    </row>
    <row r="188" spans="4:37" x14ac:dyDescent="0.3">
      <c r="D188" s="15"/>
      <c r="H188" t="s">
        <v>54</v>
      </c>
      <c r="I188">
        <v>2018</v>
      </c>
      <c r="J188" t="s">
        <v>31</v>
      </c>
      <c r="K188" t="s">
        <v>552</v>
      </c>
      <c r="L188" t="s">
        <v>631</v>
      </c>
      <c r="M188" t="s">
        <v>156</v>
      </c>
      <c r="N188" t="s">
        <v>605</v>
      </c>
      <c r="O188" t="s">
        <v>177</v>
      </c>
      <c r="P188" t="s">
        <v>434</v>
      </c>
      <c r="Q188" t="s">
        <v>654</v>
      </c>
      <c r="R188" t="s">
        <v>243</v>
      </c>
      <c r="S188" t="s">
        <v>226</v>
      </c>
      <c r="T188" t="s">
        <v>372</v>
      </c>
      <c r="U188" t="s">
        <v>308</v>
      </c>
      <c r="V188" t="s">
        <v>660</v>
      </c>
      <c r="W188" t="s">
        <v>559</v>
      </c>
      <c r="X188" t="s">
        <v>324</v>
      </c>
      <c r="Y188" t="s">
        <v>548</v>
      </c>
      <c r="Z188" t="s">
        <v>308</v>
      </c>
      <c r="AA188" t="s">
        <v>377</v>
      </c>
      <c r="AB188" t="s">
        <v>541</v>
      </c>
      <c r="AC188" t="s">
        <v>332</v>
      </c>
      <c r="AD188" t="s">
        <v>408</v>
      </c>
      <c r="AE188" t="s">
        <v>446</v>
      </c>
      <c r="AF188" t="s">
        <v>208</v>
      </c>
      <c r="AG188" t="s">
        <v>381</v>
      </c>
      <c r="AH188" t="s">
        <v>485</v>
      </c>
      <c r="AI188" t="s">
        <v>287</v>
      </c>
      <c r="AJ188" t="s">
        <v>303</v>
      </c>
      <c r="AK188" t="s">
        <v>412</v>
      </c>
    </row>
    <row r="189" spans="4:37" x14ac:dyDescent="0.3">
      <c r="D189" s="15"/>
      <c r="H189" t="s">
        <v>73</v>
      </c>
      <c r="I189">
        <v>2018</v>
      </c>
      <c r="J189" t="s">
        <v>31</v>
      </c>
      <c r="K189" t="s">
        <v>548</v>
      </c>
      <c r="L189" t="s">
        <v>574</v>
      </c>
      <c r="M189" t="s">
        <v>631</v>
      </c>
      <c r="N189" t="s">
        <v>612</v>
      </c>
      <c r="O189" t="s">
        <v>275</v>
      </c>
      <c r="P189" t="s">
        <v>640</v>
      </c>
      <c r="Q189" t="s">
        <v>678</v>
      </c>
      <c r="R189" t="s">
        <v>332</v>
      </c>
      <c r="S189" t="s">
        <v>263</v>
      </c>
      <c r="T189" t="s">
        <v>310</v>
      </c>
      <c r="U189" t="s">
        <v>446</v>
      </c>
      <c r="V189" t="s">
        <v>438</v>
      </c>
      <c r="W189" t="s">
        <v>558</v>
      </c>
      <c r="X189" t="s">
        <v>691</v>
      </c>
      <c r="Y189" t="s">
        <v>651</v>
      </c>
      <c r="Z189" t="s">
        <v>537</v>
      </c>
      <c r="AA189" t="s">
        <v>623</v>
      </c>
      <c r="AB189" t="s">
        <v>541</v>
      </c>
      <c r="AC189" t="s">
        <v>575</v>
      </c>
      <c r="AD189" t="s">
        <v>588</v>
      </c>
      <c r="AE189" t="s">
        <v>432</v>
      </c>
      <c r="AF189" t="s">
        <v>284</v>
      </c>
      <c r="AG189" t="s">
        <v>328</v>
      </c>
      <c r="AH189" t="s">
        <v>638</v>
      </c>
      <c r="AI189" t="s">
        <v>332</v>
      </c>
      <c r="AJ189" t="s">
        <v>315</v>
      </c>
      <c r="AK189" t="s">
        <v>564</v>
      </c>
    </row>
    <row r="190" spans="4:37" x14ac:dyDescent="0.3">
      <c r="D190" s="15"/>
      <c r="H190" t="s">
        <v>30</v>
      </c>
      <c r="I190">
        <v>2018</v>
      </c>
      <c r="J190" t="s">
        <v>85</v>
      </c>
      <c r="K190" t="s">
        <v>516</v>
      </c>
      <c r="L190" t="s">
        <v>631</v>
      </c>
      <c r="M190" t="s">
        <v>531</v>
      </c>
      <c r="N190" t="s">
        <v>510</v>
      </c>
      <c r="O190" t="s">
        <v>237</v>
      </c>
      <c r="P190" t="s">
        <v>692</v>
      </c>
      <c r="Q190" t="s">
        <v>603</v>
      </c>
      <c r="R190" t="s">
        <v>524</v>
      </c>
      <c r="S190" t="s">
        <v>277</v>
      </c>
      <c r="T190" t="s">
        <v>414</v>
      </c>
      <c r="U190" t="s">
        <v>418</v>
      </c>
      <c r="V190" t="s">
        <v>693</v>
      </c>
      <c r="W190" t="s">
        <v>567</v>
      </c>
      <c r="X190" t="s">
        <v>694</v>
      </c>
      <c r="Y190" t="s">
        <v>646</v>
      </c>
      <c r="Z190" t="s">
        <v>603</v>
      </c>
      <c r="AA190" t="s">
        <v>662</v>
      </c>
      <c r="AB190" t="s">
        <v>48</v>
      </c>
      <c r="AC190" t="s">
        <v>603</v>
      </c>
      <c r="AD190" t="s">
        <v>571</v>
      </c>
      <c r="AE190" t="s">
        <v>613</v>
      </c>
      <c r="AF190" t="s">
        <v>317</v>
      </c>
      <c r="AG190" t="s">
        <v>436</v>
      </c>
      <c r="AH190" t="s">
        <v>510</v>
      </c>
      <c r="AI190" t="s">
        <v>358</v>
      </c>
      <c r="AJ190" t="s">
        <v>410</v>
      </c>
      <c r="AK190" t="s">
        <v>568</v>
      </c>
    </row>
    <row r="191" spans="4:37" x14ac:dyDescent="0.3">
      <c r="D191" s="15"/>
      <c r="H191" t="s">
        <v>54</v>
      </c>
      <c r="I191">
        <v>2018</v>
      </c>
      <c r="J191" t="s">
        <v>85</v>
      </c>
      <c r="K191" t="s">
        <v>542</v>
      </c>
      <c r="L191" t="s">
        <v>667</v>
      </c>
      <c r="M191" t="s">
        <v>571</v>
      </c>
      <c r="N191" t="s">
        <v>571</v>
      </c>
      <c r="O191" t="s">
        <v>227</v>
      </c>
      <c r="P191" t="s">
        <v>537</v>
      </c>
      <c r="Q191" t="s">
        <v>564</v>
      </c>
      <c r="R191" t="s">
        <v>151</v>
      </c>
      <c r="S191" t="s">
        <v>138</v>
      </c>
      <c r="T191" t="s">
        <v>589</v>
      </c>
      <c r="U191" t="s">
        <v>308</v>
      </c>
      <c r="V191" t="s">
        <v>695</v>
      </c>
      <c r="W191" t="s">
        <v>414</v>
      </c>
      <c r="X191" t="s">
        <v>696</v>
      </c>
      <c r="Y191" t="s">
        <v>528</v>
      </c>
      <c r="Z191" t="s">
        <v>292</v>
      </c>
      <c r="AA191" t="s">
        <v>461</v>
      </c>
      <c r="AB191" t="s">
        <v>640</v>
      </c>
      <c r="AC191" t="s">
        <v>332</v>
      </c>
      <c r="AD191" t="s">
        <v>260</v>
      </c>
      <c r="AE191" t="s">
        <v>342</v>
      </c>
      <c r="AF191" t="s">
        <v>232</v>
      </c>
      <c r="AG191" t="s">
        <v>388</v>
      </c>
      <c r="AH191" t="s">
        <v>559</v>
      </c>
      <c r="AI191" t="s">
        <v>381</v>
      </c>
      <c r="AJ191" t="s">
        <v>388</v>
      </c>
      <c r="AK191" t="s">
        <v>489</v>
      </c>
    </row>
    <row r="192" spans="4:37" x14ac:dyDescent="0.3">
      <c r="D192" s="15"/>
      <c r="H192" t="s">
        <v>73</v>
      </c>
      <c r="I192">
        <v>2018</v>
      </c>
      <c r="J192" t="s">
        <v>85</v>
      </c>
      <c r="K192" t="s">
        <v>505</v>
      </c>
      <c r="L192" t="s">
        <v>651</v>
      </c>
      <c r="M192" t="s">
        <v>368</v>
      </c>
      <c r="N192" t="s">
        <v>604</v>
      </c>
      <c r="O192" t="s">
        <v>187</v>
      </c>
      <c r="P192" t="s">
        <v>579</v>
      </c>
      <c r="Q192" t="s">
        <v>372</v>
      </c>
      <c r="R192" t="s">
        <v>303</v>
      </c>
      <c r="S192" t="s">
        <v>221</v>
      </c>
      <c r="T192" t="s">
        <v>619</v>
      </c>
      <c r="U192" t="s">
        <v>367</v>
      </c>
      <c r="V192" t="s">
        <v>697</v>
      </c>
      <c r="W192" t="s">
        <v>486</v>
      </c>
      <c r="X192" t="s">
        <v>698</v>
      </c>
      <c r="Y192" t="s">
        <v>629</v>
      </c>
      <c r="Z192" t="s">
        <v>414</v>
      </c>
      <c r="AA192" t="s">
        <v>415</v>
      </c>
      <c r="AB192" t="s">
        <v>640</v>
      </c>
      <c r="AC192" t="s">
        <v>544</v>
      </c>
      <c r="AD192" t="s">
        <v>422</v>
      </c>
      <c r="AE192" t="s">
        <v>434</v>
      </c>
      <c r="AF192" t="s">
        <v>224</v>
      </c>
      <c r="AG192" t="s">
        <v>260</v>
      </c>
      <c r="AH192" t="s">
        <v>638</v>
      </c>
      <c r="AI192" t="s">
        <v>301</v>
      </c>
      <c r="AJ192" t="s">
        <v>504</v>
      </c>
      <c r="AK192" t="s">
        <v>516</v>
      </c>
    </row>
    <row r="193" spans="4:37" x14ac:dyDescent="0.3">
      <c r="D193" s="15"/>
      <c r="H193" t="s">
        <v>30</v>
      </c>
      <c r="I193">
        <v>2018</v>
      </c>
      <c r="J193" t="s">
        <v>107</v>
      </c>
      <c r="K193" t="s">
        <v>539</v>
      </c>
      <c r="L193" t="s">
        <v>629</v>
      </c>
      <c r="M193" t="s">
        <v>179</v>
      </c>
      <c r="N193" t="s">
        <v>616</v>
      </c>
      <c r="O193" t="s">
        <v>351</v>
      </c>
      <c r="P193" t="s">
        <v>596</v>
      </c>
      <c r="Q193" t="s">
        <v>572</v>
      </c>
      <c r="R193" t="s">
        <v>304</v>
      </c>
      <c r="S193" t="s">
        <v>221</v>
      </c>
      <c r="T193" t="s">
        <v>528</v>
      </c>
      <c r="U193" t="s">
        <v>309</v>
      </c>
      <c r="V193" t="s">
        <v>699</v>
      </c>
      <c r="W193" t="s">
        <v>497</v>
      </c>
      <c r="X193" t="s">
        <v>606</v>
      </c>
      <c r="Y193" t="s">
        <v>601</v>
      </c>
      <c r="Z193" t="s">
        <v>667</v>
      </c>
      <c r="AA193" t="s">
        <v>643</v>
      </c>
      <c r="AB193" t="s">
        <v>48</v>
      </c>
      <c r="AC193" t="s">
        <v>415</v>
      </c>
      <c r="AD193" t="s">
        <v>571</v>
      </c>
      <c r="AE193" t="s">
        <v>544</v>
      </c>
      <c r="AF193" t="s">
        <v>354</v>
      </c>
      <c r="AG193" t="s">
        <v>493</v>
      </c>
      <c r="AH193" t="s">
        <v>565</v>
      </c>
      <c r="AI193" t="s">
        <v>304</v>
      </c>
      <c r="AJ193" t="s">
        <v>432</v>
      </c>
      <c r="AK193" t="s">
        <v>567</v>
      </c>
    </row>
    <row r="194" spans="4:37" x14ac:dyDescent="0.3">
      <c r="D194" s="15"/>
      <c r="H194" t="s">
        <v>54</v>
      </c>
      <c r="I194">
        <v>2018</v>
      </c>
      <c r="J194" t="s">
        <v>107</v>
      </c>
      <c r="K194" t="s">
        <v>527</v>
      </c>
      <c r="L194" t="s">
        <v>615</v>
      </c>
      <c r="M194" t="s">
        <v>537</v>
      </c>
      <c r="N194" t="s">
        <v>571</v>
      </c>
      <c r="O194" t="s">
        <v>241</v>
      </c>
      <c r="P194" t="s">
        <v>568</v>
      </c>
      <c r="Q194" t="s">
        <v>379</v>
      </c>
      <c r="R194" t="s">
        <v>212</v>
      </c>
      <c r="S194" t="s">
        <v>139</v>
      </c>
      <c r="T194" t="s">
        <v>589</v>
      </c>
      <c r="U194" t="s">
        <v>381</v>
      </c>
      <c r="V194" t="s">
        <v>700</v>
      </c>
      <c r="W194" t="s">
        <v>542</v>
      </c>
      <c r="X194" t="s">
        <v>566</v>
      </c>
      <c r="Y194" t="s">
        <v>544</v>
      </c>
      <c r="Z194" t="s">
        <v>162</v>
      </c>
      <c r="AA194" t="s">
        <v>422</v>
      </c>
      <c r="AB194" t="s">
        <v>616</v>
      </c>
      <c r="AC194" t="s">
        <v>319</v>
      </c>
      <c r="AD194" t="s">
        <v>405</v>
      </c>
      <c r="AE194" t="s">
        <v>418</v>
      </c>
      <c r="AF194" t="s">
        <v>168</v>
      </c>
      <c r="AG194" t="s">
        <v>387</v>
      </c>
      <c r="AH194" t="s">
        <v>581</v>
      </c>
      <c r="AI194" t="s">
        <v>162</v>
      </c>
      <c r="AJ194" t="s">
        <v>323</v>
      </c>
      <c r="AK194" t="s">
        <v>489</v>
      </c>
    </row>
    <row r="195" spans="4:37" x14ac:dyDescent="0.3">
      <c r="D195" s="15"/>
      <c r="H195" t="s">
        <v>73</v>
      </c>
      <c r="I195">
        <v>2018</v>
      </c>
      <c r="J195" t="s">
        <v>107</v>
      </c>
      <c r="K195" t="s">
        <v>613</v>
      </c>
      <c r="L195" t="s">
        <v>156</v>
      </c>
      <c r="M195" t="s">
        <v>547</v>
      </c>
      <c r="N195" t="s">
        <v>580</v>
      </c>
      <c r="O195" t="s">
        <v>275</v>
      </c>
      <c r="P195" t="s">
        <v>644</v>
      </c>
      <c r="Q195" t="s">
        <v>552</v>
      </c>
      <c r="R195" t="s">
        <v>354</v>
      </c>
      <c r="S195" t="s">
        <v>276</v>
      </c>
      <c r="T195" t="s">
        <v>581</v>
      </c>
      <c r="U195" t="s">
        <v>315</v>
      </c>
      <c r="V195" t="s">
        <v>701</v>
      </c>
      <c r="W195" t="s">
        <v>559</v>
      </c>
      <c r="X195" t="s">
        <v>702</v>
      </c>
      <c r="Y195" t="s">
        <v>609</v>
      </c>
      <c r="Z195" t="s">
        <v>613</v>
      </c>
      <c r="AA195" t="s">
        <v>615</v>
      </c>
      <c r="AB195" t="s">
        <v>616</v>
      </c>
      <c r="AC195" t="s">
        <v>534</v>
      </c>
      <c r="AD195" t="s">
        <v>414</v>
      </c>
      <c r="AE195" t="s">
        <v>436</v>
      </c>
      <c r="AF195" t="s">
        <v>285</v>
      </c>
      <c r="AG195" t="s">
        <v>375</v>
      </c>
      <c r="AH195" t="s">
        <v>578</v>
      </c>
      <c r="AI195" t="s">
        <v>385</v>
      </c>
      <c r="AJ195" t="s">
        <v>453</v>
      </c>
      <c r="AK195" t="s">
        <v>534</v>
      </c>
    </row>
    <row r="196" spans="4:37" x14ac:dyDescent="0.3">
      <c r="D196" s="15"/>
      <c r="H196" t="s">
        <v>30</v>
      </c>
      <c r="I196">
        <v>2018</v>
      </c>
      <c r="J196" t="s">
        <v>123</v>
      </c>
      <c r="K196" t="s">
        <v>485</v>
      </c>
      <c r="L196" t="s">
        <v>639</v>
      </c>
      <c r="M196" t="s">
        <v>505</v>
      </c>
      <c r="N196" t="s">
        <v>603</v>
      </c>
      <c r="O196" t="s">
        <v>253</v>
      </c>
      <c r="P196" t="s">
        <v>703</v>
      </c>
      <c r="Q196" t="s">
        <v>493</v>
      </c>
      <c r="R196" t="s">
        <v>400</v>
      </c>
      <c r="S196" t="s">
        <v>255</v>
      </c>
      <c r="T196" t="s">
        <v>559</v>
      </c>
      <c r="U196" t="s">
        <v>423</v>
      </c>
      <c r="V196" t="s">
        <v>704</v>
      </c>
      <c r="W196" t="s">
        <v>497</v>
      </c>
      <c r="X196" t="s">
        <v>705</v>
      </c>
      <c r="Y196" t="s">
        <v>316</v>
      </c>
      <c r="Z196" t="s">
        <v>689</v>
      </c>
      <c r="AA196" t="s">
        <v>706</v>
      </c>
      <c r="AB196" t="s">
        <v>48</v>
      </c>
      <c r="AC196" t="s">
        <v>629</v>
      </c>
      <c r="AD196" t="s">
        <v>604</v>
      </c>
      <c r="AE196" t="s">
        <v>486</v>
      </c>
      <c r="AF196" t="s">
        <v>330</v>
      </c>
      <c r="AG196" t="s">
        <v>548</v>
      </c>
      <c r="AH196" t="s">
        <v>631</v>
      </c>
      <c r="AI196" t="s">
        <v>375</v>
      </c>
      <c r="AJ196" t="s">
        <v>401</v>
      </c>
      <c r="AK196" t="s">
        <v>428</v>
      </c>
    </row>
    <row r="197" spans="4:37" x14ac:dyDescent="0.3">
      <c r="D197" s="15"/>
      <c r="H197" t="s">
        <v>54</v>
      </c>
      <c r="I197">
        <v>2018</v>
      </c>
      <c r="J197" t="s">
        <v>123</v>
      </c>
      <c r="K197" t="s">
        <v>527</v>
      </c>
      <c r="L197" t="s">
        <v>609</v>
      </c>
      <c r="M197" t="s">
        <v>405</v>
      </c>
      <c r="N197" t="s">
        <v>368</v>
      </c>
      <c r="O197" t="s">
        <v>195</v>
      </c>
      <c r="P197" t="s">
        <v>316</v>
      </c>
      <c r="Q197" t="s">
        <v>371</v>
      </c>
      <c r="R197" t="s">
        <v>170</v>
      </c>
      <c r="S197" t="s">
        <v>130</v>
      </c>
      <c r="T197" t="s">
        <v>585</v>
      </c>
      <c r="U197" t="s">
        <v>388</v>
      </c>
      <c r="V197" t="s">
        <v>643</v>
      </c>
      <c r="W197" t="s">
        <v>598</v>
      </c>
      <c r="X197" t="s">
        <v>707</v>
      </c>
      <c r="Y197" t="s">
        <v>581</v>
      </c>
      <c r="Z197" t="s">
        <v>380</v>
      </c>
      <c r="AA197" t="s">
        <v>613</v>
      </c>
      <c r="AB197" t="s">
        <v>579</v>
      </c>
      <c r="AC197" t="s">
        <v>354</v>
      </c>
      <c r="AD197" t="s">
        <v>389</v>
      </c>
      <c r="AE197" t="s">
        <v>406</v>
      </c>
      <c r="AF197" t="s">
        <v>213</v>
      </c>
      <c r="AG197" t="s">
        <v>371</v>
      </c>
      <c r="AH197" t="s">
        <v>521</v>
      </c>
      <c r="AI197" t="s">
        <v>371</v>
      </c>
      <c r="AJ197" t="s">
        <v>385</v>
      </c>
      <c r="AK197" t="s">
        <v>542</v>
      </c>
    </row>
    <row r="198" spans="4:37" x14ac:dyDescent="0.3">
      <c r="D198" s="15"/>
      <c r="H198" t="s">
        <v>73</v>
      </c>
      <c r="I198">
        <v>2018</v>
      </c>
      <c r="J198" t="s">
        <v>123</v>
      </c>
      <c r="K198" t="s">
        <v>516</v>
      </c>
      <c r="L198" t="s">
        <v>630</v>
      </c>
      <c r="M198" t="s">
        <v>517</v>
      </c>
      <c r="N198" t="s">
        <v>626</v>
      </c>
      <c r="O198" t="s">
        <v>285</v>
      </c>
      <c r="P198" t="s">
        <v>437</v>
      </c>
      <c r="Q198" t="s">
        <v>417</v>
      </c>
      <c r="R198" t="s">
        <v>253</v>
      </c>
      <c r="S198" t="s">
        <v>206</v>
      </c>
      <c r="T198" t="s">
        <v>498</v>
      </c>
      <c r="U198" t="s">
        <v>504</v>
      </c>
      <c r="V198" t="s">
        <v>610</v>
      </c>
      <c r="W198" t="s">
        <v>310</v>
      </c>
      <c r="X198" t="s">
        <v>586</v>
      </c>
      <c r="Y198" t="s">
        <v>608</v>
      </c>
      <c r="Z198" t="s">
        <v>544</v>
      </c>
      <c r="AA198" t="s">
        <v>451</v>
      </c>
      <c r="AB198" t="s">
        <v>579</v>
      </c>
      <c r="AC198" t="s">
        <v>534</v>
      </c>
      <c r="AD198" t="s">
        <v>575</v>
      </c>
      <c r="AE198" t="s">
        <v>422</v>
      </c>
      <c r="AF198" t="s">
        <v>269</v>
      </c>
      <c r="AG198" t="s">
        <v>406</v>
      </c>
      <c r="AH198" t="s">
        <v>708</v>
      </c>
      <c r="AI198" t="s">
        <v>165</v>
      </c>
      <c r="AJ198" t="s">
        <v>406</v>
      </c>
      <c r="AK198" t="s">
        <v>485</v>
      </c>
    </row>
    <row r="199" spans="4:37" x14ac:dyDescent="0.3">
      <c r="D199" s="15"/>
      <c r="H199" t="s">
        <v>30</v>
      </c>
      <c r="I199">
        <v>2018</v>
      </c>
      <c r="J199" t="s">
        <v>136</v>
      </c>
      <c r="K199" t="s">
        <v>429</v>
      </c>
      <c r="L199" t="s">
        <v>245</v>
      </c>
      <c r="M199" t="s">
        <v>537</v>
      </c>
      <c r="N199" t="s">
        <v>579</v>
      </c>
      <c r="O199" t="s">
        <v>374</v>
      </c>
      <c r="P199" t="s">
        <v>709</v>
      </c>
      <c r="Q199" t="s">
        <v>581</v>
      </c>
      <c r="R199" t="s">
        <v>397</v>
      </c>
      <c r="S199" t="s">
        <v>229</v>
      </c>
      <c r="T199" t="s">
        <v>429</v>
      </c>
      <c r="U199" t="s">
        <v>482</v>
      </c>
      <c r="V199" t="s">
        <v>710</v>
      </c>
      <c r="W199" t="s">
        <v>428</v>
      </c>
      <c r="X199" t="s">
        <v>688</v>
      </c>
      <c r="Y199" t="s">
        <v>671</v>
      </c>
      <c r="Z199" t="s">
        <v>506</v>
      </c>
      <c r="AA199" t="s">
        <v>661</v>
      </c>
      <c r="AB199" t="s">
        <v>48</v>
      </c>
      <c r="AC199" t="s">
        <v>609</v>
      </c>
      <c r="AD199" t="s">
        <v>545</v>
      </c>
      <c r="AE199" t="s">
        <v>584</v>
      </c>
      <c r="AF199" t="s">
        <v>319</v>
      </c>
      <c r="AG199" t="s">
        <v>539</v>
      </c>
      <c r="AH199" t="s">
        <v>630</v>
      </c>
      <c r="AI199" t="s">
        <v>309</v>
      </c>
      <c r="AJ199" t="s">
        <v>493</v>
      </c>
      <c r="AK199" t="s">
        <v>578</v>
      </c>
    </row>
    <row r="200" spans="4:37" x14ac:dyDescent="0.3">
      <c r="D200" s="15"/>
      <c r="H200" t="s">
        <v>54</v>
      </c>
      <c r="I200">
        <v>2018</v>
      </c>
      <c r="J200" t="s">
        <v>136</v>
      </c>
      <c r="K200" t="s">
        <v>527</v>
      </c>
      <c r="L200" t="s">
        <v>655</v>
      </c>
      <c r="M200" t="s">
        <v>418</v>
      </c>
      <c r="N200" t="s">
        <v>589</v>
      </c>
      <c r="O200" t="s">
        <v>177</v>
      </c>
      <c r="P200" t="s">
        <v>711</v>
      </c>
      <c r="Q200" t="s">
        <v>396</v>
      </c>
      <c r="R200" t="s">
        <v>101</v>
      </c>
      <c r="S200" t="s">
        <v>102</v>
      </c>
      <c r="T200" t="s">
        <v>605</v>
      </c>
      <c r="U200" t="s">
        <v>340</v>
      </c>
      <c r="V200" t="s">
        <v>646</v>
      </c>
      <c r="W200" t="s">
        <v>516</v>
      </c>
      <c r="X200" t="s">
        <v>712</v>
      </c>
      <c r="Y200" t="s">
        <v>497</v>
      </c>
      <c r="Z200" t="s">
        <v>420</v>
      </c>
      <c r="AA200" t="s">
        <v>526</v>
      </c>
      <c r="AB200" t="s">
        <v>634</v>
      </c>
      <c r="AC200" t="s">
        <v>325</v>
      </c>
      <c r="AD200" t="s">
        <v>410</v>
      </c>
      <c r="AE200" t="s">
        <v>465</v>
      </c>
      <c r="AF200" t="s">
        <v>210</v>
      </c>
      <c r="AG200" t="s">
        <v>379</v>
      </c>
      <c r="AH200" t="s">
        <v>541</v>
      </c>
      <c r="AI200" t="s">
        <v>391</v>
      </c>
      <c r="AJ200" t="s">
        <v>335</v>
      </c>
      <c r="AK200" t="s">
        <v>530</v>
      </c>
    </row>
    <row r="201" spans="4:37" x14ac:dyDescent="0.3">
      <c r="D201" s="15"/>
      <c r="H201" t="s">
        <v>73</v>
      </c>
      <c r="I201">
        <v>2018</v>
      </c>
      <c r="J201" t="s">
        <v>136</v>
      </c>
      <c r="K201" t="s">
        <v>575</v>
      </c>
      <c r="L201" t="s">
        <v>713</v>
      </c>
      <c r="M201" t="s">
        <v>490</v>
      </c>
      <c r="N201" t="s">
        <v>455</v>
      </c>
      <c r="O201" t="s">
        <v>285</v>
      </c>
      <c r="P201" t="s">
        <v>676</v>
      </c>
      <c r="Q201" t="s">
        <v>414</v>
      </c>
      <c r="R201" t="s">
        <v>341</v>
      </c>
      <c r="S201" t="s">
        <v>135</v>
      </c>
      <c r="T201" t="s">
        <v>535</v>
      </c>
      <c r="U201" t="s">
        <v>260</v>
      </c>
      <c r="V201" t="s">
        <v>693</v>
      </c>
      <c r="W201" t="s">
        <v>535</v>
      </c>
      <c r="X201" t="s">
        <v>714</v>
      </c>
      <c r="Y201" t="s">
        <v>681</v>
      </c>
      <c r="Z201" t="s">
        <v>429</v>
      </c>
      <c r="AA201" t="s">
        <v>715</v>
      </c>
      <c r="AB201" t="s">
        <v>634</v>
      </c>
      <c r="AC201" t="s">
        <v>564</v>
      </c>
      <c r="AD201" t="s">
        <v>429</v>
      </c>
      <c r="AE201" t="s">
        <v>548</v>
      </c>
      <c r="AF201" t="s">
        <v>237</v>
      </c>
      <c r="AG201" t="s">
        <v>389</v>
      </c>
      <c r="AH201" t="s">
        <v>455</v>
      </c>
      <c r="AI201" t="s">
        <v>260</v>
      </c>
      <c r="AJ201" t="s">
        <v>313</v>
      </c>
      <c r="AK201" t="s">
        <v>581</v>
      </c>
    </row>
    <row r="202" spans="4:37" x14ac:dyDescent="0.3">
      <c r="D202" s="15"/>
      <c r="H202" t="s">
        <v>30</v>
      </c>
      <c r="I202">
        <v>2018</v>
      </c>
      <c r="J202" t="s">
        <v>146</v>
      </c>
      <c r="K202" t="s">
        <v>486</v>
      </c>
      <c r="L202" t="s">
        <v>425</v>
      </c>
      <c r="M202" t="s">
        <v>544</v>
      </c>
      <c r="N202" t="s">
        <v>634</v>
      </c>
      <c r="O202" t="s">
        <v>357</v>
      </c>
      <c r="P202" t="s">
        <v>716</v>
      </c>
      <c r="Q202" t="s">
        <v>651</v>
      </c>
      <c r="R202" t="s">
        <v>393</v>
      </c>
      <c r="S202" t="s">
        <v>155</v>
      </c>
      <c r="T202" t="s">
        <v>486</v>
      </c>
      <c r="U202" t="s">
        <v>427</v>
      </c>
      <c r="V202" t="s">
        <v>710</v>
      </c>
      <c r="W202" t="s">
        <v>179</v>
      </c>
      <c r="X202" t="s">
        <v>717</v>
      </c>
      <c r="Y202" t="s">
        <v>711</v>
      </c>
      <c r="Z202" t="s">
        <v>715</v>
      </c>
      <c r="AA202" t="s">
        <v>673</v>
      </c>
      <c r="AB202" t="s">
        <v>48</v>
      </c>
      <c r="AC202" t="s">
        <v>441</v>
      </c>
      <c r="AD202" t="s">
        <v>553</v>
      </c>
      <c r="AE202" t="s">
        <v>584</v>
      </c>
      <c r="AF202" t="s">
        <v>380</v>
      </c>
      <c r="AG202" t="s">
        <v>581</v>
      </c>
      <c r="AH202" t="s">
        <v>441</v>
      </c>
      <c r="AI202" t="s">
        <v>396</v>
      </c>
      <c r="AJ202" t="s">
        <v>414</v>
      </c>
      <c r="AK202" t="s">
        <v>372</v>
      </c>
    </row>
    <row r="203" spans="4:37" x14ac:dyDescent="0.3">
      <c r="D203" s="15"/>
      <c r="H203" t="s">
        <v>54</v>
      </c>
      <c r="I203">
        <v>2018</v>
      </c>
      <c r="J203" t="s">
        <v>146</v>
      </c>
      <c r="K203" t="s">
        <v>473</v>
      </c>
      <c r="L203" t="s">
        <v>718</v>
      </c>
      <c r="M203" t="s">
        <v>517</v>
      </c>
      <c r="N203" t="s">
        <v>433</v>
      </c>
      <c r="O203" t="s">
        <v>195</v>
      </c>
      <c r="P203" t="s">
        <v>633</v>
      </c>
      <c r="Q203" t="s">
        <v>451</v>
      </c>
      <c r="R203" t="s">
        <v>144</v>
      </c>
      <c r="S203" t="s">
        <v>74</v>
      </c>
      <c r="T203" t="s">
        <v>179</v>
      </c>
      <c r="U203" t="s">
        <v>162</v>
      </c>
      <c r="V203" t="s">
        <v>494</v>
      </c>
      <c r="W203" t="s">
        <v>584</v>
      </c>
      <c r="X203" t="s">
        <v>685</v>
      </c>
      <c r="Y203" t="s">
        <v>185</v>
      </c>
      <c r="Z203" t="s">
        <v>403</v>
      </c>
      <c r="AA203" t="s">
        <v>429</v>
      </c>
      <c r="AB203" t="s">
        <v>642</v>
      </c>
      <c r="AC203" t="s">
        <v>388</v>
      </c>
      <c r="AD203" t="s">
        <v>440</v>
      </c>
      <c r="AE203" t="s">
        <v>417</v>
      </c>
      <c r="AF203" t="s">
        <v>187</v>
      </c>
      <c r="AG203" t="s">
        <v>249</v>
      </c>
      <c r="AH203" t="s">
        <v>580</v>
      </c>
      <c r="AI203" t="s">
        <v>385</v>
      </c>
      <c r="AJ203" t="s">
        <v>408</v>
      </c>
      <c r="AK203" t="s">
        <v>613</v>
      </c>
    </row>
    <row r="204" spans="4:37" x14ac:dyDescent="0.3">
      <c r="D204" s="15"/>
      <c r="H204" t="s">
        <v>73</v>
      </c>
      <c r="I204">
        <v>2018</v>
      </c>
      <c r="J204" t="s">
        <v>146</v>
      </c>
      <c r="K204" t="s">
        <v>564</v>
      </c>
      <c r="L204" t="s">
        <v>646</v>
      </c>
      <c r="M204" t="s">
        <v>414</v>
      </c>
      <c r="N204" t="s">
        <v>623</v>
      </c>
      <c r="O204" t="s">
        <v>344</v>
      </c>
      <c r="P204" t="s">
        <v>362</v>
      </c>
      <c r="Q204" t="s">
        <v>631</v>
      </c>
      <c r="R204" t="s">
        <v>280</v>
      </c>
      <c r="S204" t="s">
        <v>143</v>
      </c>
      <c r="T204" t="s">
        <v>584</v>
      </c>
      <c r="U204" t="s">
        <v>453</v>
      </c>
      <c r="V204" t="s">
        <v>194</v>
      </c>
      <c r="W204" t="s">
        <v>636</v>
      </c>
      <c r="X204" t="s">
        <v>719</v>
      </c>
      <c r="Y204" t="s">
        <v>720</v>
      </c>
      <c r="Z204" t="s">
        <v>535</v>
      </c>
      <c r="AA204" t="s">
        <v>666</v>
      </c>
      <c r="AB204" t="s">
        <v>642</v>
      </c>
      <c r="AC204" t="s">
        <v>535</v>
      </c>
      <c r="AD204" t="s">
        <v>444</v>
      </c>
      <c r="AE204" t="s">
        <v>613</v>
      </c>
      <c r="AF204" t="s">
        <v>141</v>
      </c>
      <c r="AG204" t="s">
        <v>417</v>
      </c>
      <c r="AH204" t="s">
        <v>563</v>
      </c>
      <c r="AI204" t="s">
        <v>409</v>
      </c>
      <c r="AJ204" t="s">
        <v>417</v>
      </c>
      <c r="AK204" t="s">
        <v>568</v>
      </c>
    </row>
    <row r="205" spans="4:37" x14ac:dyDescent="0.3">
      <c r="D205" s="15"/>
      <c r="H205" t="s">
        <v>30</v>
      </c>
      <c r="I205">
        <v>2018</v>
      </c>
      <c r="J205" t="s">
        <v>163</v>
      </c>
      <c r="K205" t="s">
        <v>584</v>
      </c>
      <c r="L205" t="s">
        <v>664</v>
      </c>
      <c r="M205" t="s">
        <v>538</v>
      </c>
      <c r="N205" t="s">
        <v>659</v>
      </c>
      <c r="O205" t="s">
        <v>264</v>
      </c>
      <c r="P205" t="s">
        <v>694</v>
      </c>
      <c r="Q205" t="s">
        <v>466</v>
      </c>
      <c r="R205" t="s">
        <v>319</v>
      </c>
      <c r="S205" t="s">
        <v>183</v>
      </c>
      <c r="T205" t="s">
        <v>498</v>
      </c>
      <c r="U205" t="s">
        <v>427</v>
      </c>
      <c r="V205" t="s">
        <v>721</v>
      </c>
      <c r="W205" t="s">
        <v>616</v>
      </c>
      <c r="X205" t="s">
        <v>705</v>
      </c>
      <c r="Y205" t="s">
        <v>648</v>
      </c>
      <c r="Z205" t="s">
        <v>441</v>
      </c>
      <c r="AA205" t="s">
        <v>722</v>
      </c>
      <c r="AB205" t="s">
        <v>48</v>
      </c>
      <c r="AC205" t="s">
        <v>660</v>
      </c>
      <c r="AD205" t="s">
        <v>615</v>
      </c>
      <c r="AE205" t="s">
        <v>638</v>
      </c>
      <c r="AF205" t="s">
        <v>402</v>
      </c>
      <c r="AG205" t="s">
        <v>584</v>
      </c>
      <c r="AH205" t="s">
        <v>641</v>
      </c>
      <c r="AI205" t="s">
        <v>396</v>
      </c>
      <c r="AJ205" t="s">
        <v>548</v>
      </c>
      <c r="AK205" t="s">
        <v>545</v>
      </c>
    </row>
    <row r="206" spans="4:37" x14ac:dyDescent="0.3">
      <c r="D206" s="15"/>
      <c r="H206" t="s">
        <v>54</v>
      </c>
      <c r="I206">
        <v>2018</v>
      </c>
      <c r="J206" t="s">
        <v>163</v>
      </c>
      <c r="K206" t="s">
        <v>414</v>
      </c>
      <c r="L206" t="s">
        <v>647</v>
      </c>
      <c r="M206" t="s">
        <v>428</v>
      </c>
      <c r="N206" t="s">
        <v>369</v>
      </c>
      <c r="O206" t="s">
        <v>252</v>
      </c>
      <c r="P206" t="s">
        <v>718</v>
      </c>
      <c r="Q206" t="s">
        <v>707</v>
      </c>
      <c r="R206" t="s">
        <v>180</v>
      </c>
      <c r="S206" t="s">
        <v>229</v>
      </c>
      <c r="T206" t="s">
        <v>368</v>
      </c>
      <c r="U206" t="s">
        <v>387</v>
      </c>
      <c r="V206" t="s">
        <v>692</v>
      </c>
      <c r="W206" t="s">
        <v>368</v>
      </c>
      <c r="X206" t="s">
        <v>723</v>
      </c>
      <c r="Y206" t="s">
        <v>605</v>
      </c>
      <c r="Z206" t="s">
        <v>335</v>
      </c>
      <c r="AA206" t="s">
        <v>444</v>
      </c>
      <c r="AB206" t="s">
        <v>156</v>
      </c>
      <c r="AC206" t="s">
        <v>391</v>
      </c>
      <c r="AD206" t="s">
        <v>490</v>
      </c>
      <c r="AE206" t="s">
        <v>490</v>
      </c>
      <c r="AF206" t="s">
        <v>152</v>
      </c>
      <c r="AG206" t="s">
        <v>446</v>
      </c>
      <c r="AH206" t="s">
        <v>451</v>
      </c>
      <c r="AI206" t="s">
        <v>385</v>
      </c>
      <c r="AJ206" t="s">
        <v>524</v>
      </c>
      <c r="AK206" t="s">
        <v>310</v>
      </c>
    </row>
    <row r="207" spans="4:37" x14ac:dyDescent="0.3">
      <c r="D207" s="15"/>
      <c r="H207" t="s">
        <v>73</v>
      </c>
      <c r="I207">
        <v>2018</v>
      </c>
      <c r="J207" t="s">
        <v>163</v>
      </c>
      <c r="K207" t="s">
        <v>310</v>
      </c>
      <c r="L207" t="s">
        <v>706</v>
      </c>
      <c r="M207" t="s">
        <v>558</v>
      </c>
      <c r="N207" t="s">
        <v>642</v>
      </c>
      <c r="O207" t="s">
        <v>280</v>
      </c>
      <c r="P207" t="s">
        <v>678</v>
      </c>
      <c r="Q207" t="s">
        <v>724</v>
      </c>
      <c r="R207" t="s">
        <v>288</v>
      </c>
      <c r="S207" t="s">
        <v>220</v>
      </c>
      <c r="T207" t="s">
        <v>185</v>
      </c>
      <c r="U207" t="s">
        <v>453</v>
      </c>
      <c r="V207" t="s">
        <v>725</v>
      </c>
      <c r="W207" t="s">
        <v>708</v>
      </c>
      <c r="X207" t="s">
        <v>709</v>
      </c>
      <c r="Y207" t="s">
        <v>660</v>
      </c>
      <c r="Z207" t="s">
        <v>584</v>
      </c>
      <c r="AA207" t="s">
        <v>627</v>
      </c>
      <c r="AB207" t="s">
        <v>156</v>
      </c>
      <c r="AC207" t="s">
        <v>521</v>
      </c>
      <c r="AD207" t="s">
        <v>497</v>
      </c>
      <c r="AE207" t="s">
        <v>526</v>
      </c>
      <c r="AF207" t="s">
        <v>374</v>
      </c>
      <c r="AG207" t="s">
        <v>440</v>
      </c>
      <c r="AH207" t="s">
        <v>715</v>
      </c>
      <c r="AI207" t="s">
        <v>409</v>
      </c>
      <c r="AJ207" t="s">
        <v>421</v>
      </c>
      <c r="AK207" t="s">
        <v>578</v>
      </c>
    </row>
    <row r="208" spans="4:37" x14ac:dyDescent="0.3">
      <c r="D208" s="15"/>
      <c r="H208" t="s">
        <v>30</v>
      </c>
      <c r="I208">
        <v>2018</v>
      </c>
      <c r="J208" t="s">
        <v>182</v>
      </c>
      <c r="K208" t="s">
        <v>558</v>
      </c>
      <c r="L208" t="s">
        <v>726</v>
      </c>
      <c r="M208" t="s">
        <v>428</v>
      </c>
      <c r="N208" t="s">
        <v>651</v>
      </c>
      <c r="O208" t="s">
        <v>302</v>
      </c>
      <c r="P208" t="s">
        <v>727</v>
      </c>
      <c r="Q208" t="s">
        <v>702</v>
      </c>
      <c r="R208" t="s">
        <v>387</v>
      </c>
      <c r="S208" t="s">
        <v>138</v>
      </c>
      <c r="T208" t="s">
        <v>497</v>
      </c>
      <c r="U208" t="s">
        <v>434</v>
      </c>
      <c r="V208" t="s">
        <v>478</v>
      </c>
      <c r="W208" t="s">
        <v>565</v>
      </c>
      <c r="X208" t="s">
        <v>703</v>
      </c>
      <c r="Y208" t="s">
        <v>658</v>
      </c>
      <c r="Z208" t="s">
        <v>641</v>
      </c>
      <c r="AA208" t="s">
        <v>711</v>
      </c>
      <c r="AB208" t="s">
        <v>48</v>
      </c>
      <c r="AC208" t="s">
        <v>649</v>
      </c>
      <c r="AD208" t="s">
        <v>629</v>
      </c>
      <c r="AE208" t="s">
        <v>636</v>
      </c>
      <c r="AF208" t="s">
        <v>312</v>
      </c>
      <c r="AG208" t="s">
        <v>497</v>
      </c>
      <c r="AH208" t="s">
        <v>728</v>
      </c>
      <c r="AI208" t="s">
        <v>406</v>
      </c>
      <c r="AJ208" t="s">
        <v>575</v>
      </c>
      <c r="AK208" t="s">
        <v>642</v>
      </c>
    </row>
    <row r="209" spans="4:37" x14ac:dyDescent="0.3">
      <c r="D209" s="15"/>
      <c r="H209" t="s">
        <v>54</v>
      </c>
      <c r="I209">
        <v>2018</v>
      </c>
      <c r="J209" t="s">
        <v>182</v>
      </c>
      <c r="K209" t="s">
        <v>534</v>
      </c>
      <c r="L209" t="s">
        <v>720</v>
      </c>
      <c r="M209" t="s">
        <v>575</v>
      </c>
      <c r="N209" t="s">
        <v>580</v>
      </c>
      <c r="O209" t="s">
        <v>232</v>
      </c>
      <c r="P209" t="s">
        <v>632</v>
      </c>
      <c r="Q209" t="s">
        <v>717</v>
      </c>
      <c r="R209" t="s">
        <v>211</v>
      </c>
      <c r="S209" t="s">
        <v>222</v>
      </c>
      <c r="T209" t="s">
        <v>612</v>
      </c>
      <c r="U209" t="s">
        <v>380</v>
      </c>
      <c r="V209" t="s">
        <v>701</v>
      </c>
      <c r="W209" t="s">
        <v>501</v>
      </c>
      <c r="X209" t="s">
        <v>350</v>
      </c>
      <c r="Y209" t="s">
        <v>179</v>
      </c>
      <c r="Z209" t="s">
        <v>446</v>
      </c>
      <c r="AA209" t="s">
        <v>547</v>
      </c>
      <c r="AB209" t="s">
        <v>592</v>
      </c>
      <c r="AC209" t="s">
        <v>342</v>
      </c>
      <c r="AD209" t="s">
        <v>377</v>
      </c>
      <c r="AE209" t="s">
        <v>588</v>
      </c>
      <c r="AF209" t="s">
        <v>275</v>
      </c>
      <c r="AG209" t="s">
        <v>342</v>
      </c>
      <c r="AH209" t="s">
        <v>608</v>
      </c>
      <c r="AI209" t="s">
        <v>312</v>
      </c>
      <c r="AJ209" t="s">
        <v>457</v>
      </c>
      <c r="AK209" t="s">
        <v>572</v>
      </c>
    </row>
    <row r="210" spans="4:37" x14ac:dyDescent="0.3">
      <c r="D210" s="15"/>
      <c r="H210" t="s">
        <v>73</v>
      </c>
      <c r="I210">
        <v>2018</v>
      </c>
      <c r="J210" t="s">
        <v>182</v>
      </c>
      <c r="K210" t="s">
        <v>547</v>
      </c>
      <c r="L210" t="s">
        <v>635</v>
      </c>
      <c r="M210" t="s">
        <v>535</v>
      </c>
      <c r="N210" t="s">
        <v>415</v>
      </c>
      <c r="O210" t="s">
        <v>265</v>
      </c>
      <c r="P210" t="s">
        <v>722</v>
      </c>
      <c r="Q210" t="s">
        <v>669</v>
      </c>
      <c r="R210" t="s">
        <v>311</v>
      </c>
      <c r="S210" t="s">
        <v>181</v>
      </c>
      <c r="T210" t="s">
        <v>636</v>
      </c>
      <c r="U210" t="s">
        <v>338</v>
      </c>
      <c r="V210" t="s">
        <v>729</v>
      </c>
      <c r="W210" t="s">
        <v>730</v>
      </c>
      <c r="X210" t="s">
        <v>714</v>
      </c>
      <c r="Y210" t="s">
        <v>670</v>
      </c>
      <c r="Z210" t="s">
        <v>583</v>
      </c>
      <c r="AA210" t="s">
        <v>665</v>
      </c>
      <c r="AB210" t="s">
        <v>592</v>
      </c>
      <c r="AC210" t="s">
        <v>604</v>
      </c>
      <c r="AD210" t="s">
        <v>636</v>
      </c>
      <c r="AE210" t="s">
        <v>555</v>
      </c>
      <c r="AF210" t="s">
        <v>349</v>
      </c>
      <c r="AG210" t="s">
        <v>490</v>
      </c>
      <c r="AH210" t="s">
        <v>681</v>
      </c>
      <c r="AI210" t="s">
        <v>409</v>
      </c>
      <c r="AJ210" t="s">
        <v>517</v>
      </c>
      <c r="AK210" t="s">
        <v>541</v>
      </c>
    </row>
    <row r="211" spans="4:37" x14ac:dyDescent="0.3">
      <c r="D211" s="15"/>
      <c r="H211" t="s">
        <v>30</v>
      </c>
      <c r="I211">
        <v>2018</v>
      </c>
      <c r="J211" t="s">
        <v>197</v>
      </c>
      <c r="K211" t="s">
        <v>636</v>
      </c>
      <c r="L211" t="s">
        <v>674</v>
      </c>
      <c r="M211" t="s">
        <v>575</v>
      </c>
      <c r="N211" t="s">
        <v>631</v>
      </c>
      <c r="O211" t="s">
        <v>354</v>
      </c>
      <c r="P211" t="s">
        <v>316</v>
      </c>
      <c r="Q211" t="s">
        <v>692</v>
      </c>
      <c r="R211" t="s">
        <v>346</v>
      </c>
      <c r="S211" t="s">
        <v>231</v>
      </c>
      <c r="T211" t="s">
        <v>567</v>
      </c>
      <c r="U211" t="s">
        <v>440</v>
      </c>
      <c r="V211" t="s">
        <v>724</v>
      </c>
      <c r="W211" t="s">
        <v>640</v>
      </c>
      <c r="X211" t="s">
        <v>324</v>
      </c>
      <c r="Y211" t="s">
        <v>658</v>
      </c>
      <c r="Z211" t="s">
        <v>665</v>
      </c>
      <c r="AA211" t="s">
        <v>711</v>
      </c>
      <c r="AB211" t="s">
        <v>48</v>
      </c>
      <c r="AC211" t="s">
        <v>494</v>
      </c>
      <c r="AD211" t="s">
        <v>451</v>
      </c>
      <c r="AE211" t="s">
        <v>179</v>
      </c>
      <c r="AF211" t="s">
        <v>260</v>
      </c>
      <c r="AG211" t="s">
        <v>179</v>
      </c>
      <c r="AH211" t="s">
        <v>700</v>
      </c>
      <c r="AI211" t="s">
        <v>465</v>
      </c>
      <c r="AJ211" t="s">
        <v>429</v>
      </c>
      <c r="AK211" t="s">
        <v>455</v>
      </c>
    </row>
    <row r="212" spans="4:37" x14ac:dyDescent="0.3">
      <c r="D212" s="15"/>
      <c r="H212" t="s">
        <v>54</v>
      </c>
      <c r="I212">
        <v>2018</v>
      </c>
      <c r="J212" t="s">
        <v>197</v>
      </c>
      <c r="K212" t="s">
        <v>526</v>
      </c>
      <c r="L212" t="s">
        <v>615</v>
      </c>
      <c r="M212" t="s">
        <v>427</v>
      </c>
      <c r="N212" t="s">
        <v>510</v>
      </c>
      <c r="O212" t="s">
        <v>168</v>
      </c>
      <c r="P212" t="s">
        <v>179</v>
      </c>
      <c r="Q212" t="s">
        <v>711</v>
      </c>
      <c r="R212" t="s">
        <v>220</v>
      </c>
      <c r="S212" t="s">
        <v>144</v>
      </c>
      <c r="T212" t="s">
        <v>580</v>
      </c>
      <c r="U212" t="s">
        <v>301</v>
      </c>
      <c r="V212" t="s">
        <v>711</v>
      </c>
      <c r="W212" t="s">
        <v>185</v>
      </c>
      <c r="X212" t="s">
        <v>731</v>
      </c>
      <c r="Y212" t="s">
        <v>433</v>
      </c>
      <c r="Z212" t="s">
        <v>304</v>
      </c>
      <c r="AA212" t="s">
        <v>428</v>
      </c>
      <c r="AB212" t="s">
        <v>608</v>
      </c>
      <c r="AC212" t="s">
        <v>309</v>
      </c>
      <c r="AD212" t="s">
        <v>588</v>
      </c>
      <c r="AE212" t="s">
        <v>598</v>
      </c>
      <c r="AF212" t="s">
        <v>230</v>
      </c>
      <c r="AG212" t="s">
        <v>524</v>
      </c>
      <c r="AH212" t="s">
        <v>666</v>
      </c>
      <c r="AI212" t="s">
        <v>304</v>
      </c>
      <c r="AJ212" t="s">
        <v>423</v>
      </c>
      <c r="AK212" t="s">
        <v>535</v>
      </c>
    </row>
    <row r="213" spans="4:37" x14ac:dyDescent="0.3">
      <c r="D213" s="15"/>
      <c r="H213" t="s">
        <v>73</v>
      </c>
      <c r="I213">
        <v>2018</v>
      </c>
      <c r="J213" t="s">
        <v>197</v>
      </c>
      <c r="K213" t="s">
        <v>497</v>
      </c>
      <c r="L213" t="s">
        <v>641</v>
      </c>
      <c r="M213" t="s">
        <v>493</v>
      </c>
      <c r="N213" t="s">
        <v>579</v>
      </c>
      <c r="O213" t="s">
        <v>279</v>
      </c>
      <c r="P213" t="s">
        <v>254</v>
      </c>
      <c r="Q213" t="s">
        <v>463</v>
      </c>
      <c r="R213" t="s">
        <v>280</v>
      </c>
      <c r="S213" t="s">
        <v>206</v>
      </c>
      <c r="T213" t="s">
        <v>509</v>
      </c>
      <c r="U213" t="s">
        <v>405</v>
      </c>
      <c r="V213" t="s">
        <v>704</v>
      </c>
      <c r="W213" t="s">
        <v>541</v>
      </c>
      <c r="X213" t="s">
        <v>707</v>
      </c>
      <c r="Y213" t="s">
        <v>649</v>
      </c>
      <c r="Z213" t="s">
        <v>428</v>
      </c>
      <c r="AA213" t="s">
        <v>645</v>
      </c>
      <c r="AB213" t="s">
        <v>608</v>
      </c>
      <c r="AC213" t="s">
        <v>623</v>
      </c>
      <c r="AD213" t="s">
        <v>521</v>
      </c>
      <c r="AE213" t="s">
        <v>584</v>
      </c>
      <c r="AF213" t="s">
        <v>393</v>
      </c>
      <c r="AG213" t="s">
        <v>500</v>
      </c>
      <c r="AH213" t="s">
        <v>644</v>
      </c>
      <c r="AI213" t="s">
        <v>394</v>
      </c>
      <c r="AJ213" t="s">
        <v>461</v>
      </c>
      <c r="AK213" t="s">
        <v>585</v>
      </c>
    </row>
    <row r="214" spans="4:37" x14ac:dyDescent="0.3">
      <c r="D214" s="15"/>
      <c r="H214" t="s">
        <v>30</v>
      </c>
      <c r="I214">
        <v>2018</v>
      </c>
      <c r="J214" t="s">
        <v>207</v>
      </c>
      <c r="K214" t="s">
        <v>538</v>
      </c>
      <c r="L214" t="s">
        <v>700</v>
      </c>
      <c r="M214" t="s">
        <v>552</v>
      </c>
      <c r="N214" t="s">
        <v>618</v>
      </c>
      <c r="O214" t="s">
        <v>253</v>
      </c>
      <c r="P214" t="s">
        <v>639</v>
      </c>
      <c r="Q214" t="s">
        <v>700</v>
      </c>
      <c r="R214" t="s">
        <v>280</v>
      </c>
      <c r="S214" t="s">
        <v>144</v>
      </c>
      <c r="T214" t="s">
        <v>509</v>
      </c>
      <c r="U214" t="s">
        <v>552</v>
      </c>
      <c r="V214" t="s">
        <v>478</v>
      </c>
      <c r="W214" t="s">
        <v>585</v>
      </c>
      <c r="X214" t="s">
        <v>355</v>
      </c>
      <c r="Y214" t="s">
        <v>600</v>
      </c>
      <c r="Z214" t="s">
        <v>639</v>
      </c>
      <c r="AA214" t="s">
        <v>661</v>
      </c>
      <c r="AB214" t="s">
        <v>48</v>
      </c>
      <c r="AC214" t="s">
        <v>718</v>
      </c>
      <c r="AD214" t="s">
        <v>637</v>
      </c>
      <c r="AE214" t="s">
        <v>250</v>
      </c>
      <c r="AF214" t="s">
        <v>405</v>
      </c>
      <c r="AG214" t="s">
        <v>501</v>
      </c>
      <c r="AH214" t="s">
        <v>635</v>
      </c>
      <c r="AI214" t="s">
        <v>377</v>
      </c>
      <c r="AJ214" t="s">
        <v>578</v>
      </c>
      <c r="AK214" t="s">
        <v>553</v>
      </c>
    </row>
    <row r="215" spans="4:37" x14ac:dyDescent="0.3">
      <c r="D215" s="15"/>
      <c r="H215" t="s">
        <v>54</v>
      </c>
      <c r="I215">
        <v>2018</v>
      </c>
      <c r="J215" t="s">
        <v>207</v>
      </c>
      <c r="K215" t="s">
        <v>486</v>
      </c>
      <c r="L215" t="s">
        <v>625</v>
      </c>
      <c r="M215" t="s">
        <v>549</v>
      </c>
      <c r="N215" t="s">
        <v>510</v>
      </c>
      <c r="O215" t="s">
        <v>148</v>
      </c>
      <c r="P215" t="s">
        <v>509</v>
      </c>
      <c r="Q215" t="s">
        <v>729</v>
      </c>
      <c r="R215" t="s">
        <v>115</v>
      </c>
      <c r="S215" t="s">
        <v>101</v>
      </c>
      <c r="T215" t="s">
        <v>612</v>
      </c>
      <c r="U215" t="s">
        <v>371</v>
      </c>
      <c r="V215" t="s">
        <v>359</v>
      </c>
      <c r="W215" t="s">
        <v>636</v>
      </c>
      <c r="X215" t="s">
        <v>732</v>
      </c>
      <c r="Y215" t="s">
        <v>510</v>
      </c>
      <c r="Z215" t="s">
        <v>342</v>
      </c>
      <c r="AA215" t="s">
        <v>521</v>
      </c>
      <c r="AB215" t="s">
        <v>632</v>
      </c>
      <c r="AC215" t="s">
        <v>518</v>
      </c>
      <c r="AD215" t="s">
        <v>493</v>
      </c>
      <c r="AE215" t="s">
        <v>613</v>
      </c>
      <c r="AF215" t="s">
        <v>317</v>
      </c>
      <c r="AG215" t="s">
        <v>513</v>
      </c>
      <c r="AH215" t="s">
        <v>492</v>
      </c>
      <c r="AI215" t="s">
        <v>375</v>
      </c>
      <c r="AJ215" t="s">
        <v>410</v>
      </c>
      <c r="AK215" t="s">
        <v>185</v>
      </c>
    </row>
    <row r="216" spans="4:37" x14ac:dyDescent="0.3">
      <c r="D216" s="15"/>
      <c r="H216" t="s">
        <v>73</v>
      </c>
      <c r="I216">
        <v>2018</v>
      </c>
      <c r="J216" t="s">
        <v>207</v>
      </c>
      <c r="K216" t="s">
        <v>429</v>
      </c>
      <c r="L216" t="s">
        <v>438</v>
      </c>
      <c r="M216" t="s">
        <v>619</v>
      </c>
      <c r="N216" t="s">
        <v>618</v>
      </c>
      <c r="O216" t="s">
        <v>299</v>
      </c>
      <c r="P216" t="s">
        <v>642</v>
      </c>
      <c r="Q216" t="s">
        <v>424</v>
      </c>
      <c r="R216" t="s">
        <v>201</v>
      </c>
      <c r="S216" t="s">
        <v>178</v>
      </c>
      <c r="T216" t="s">
        <v>369</v>
      </c>
      <c r="U216" t="s">
        <v>490</v>
      </c>
      <c r="V216" t="s">
        <v>663</v>
      </c>
      <c r="W216" t="s">
        <v>521</v>
      </c>
      <c r="X216" t="s">
        <v>677</v>
      </c>
      <c r="Y216" t="s">
        <v>635</v>
      </c>
      <c r="Z216" t="s">
        <v>558</v>
      </c>
      <c r="AA216" t="s">
        <v>660</v>
      </c>
      <c r="AB216" t="s">
        <v>728</v>
      </c>
      <c r="AC216" t="s">
        <v>608</v>
      </c>
      <c r="AD216" t="s">
        <v>553</v>
      </c>
      <c r="AE216" t="s">
        <v>455</v>
      </c>
      <c r="AF216" t="s">
        <v>287</v>
      </c>
      <c r="AG216" t="s">
        <v>534</v>
      </c>
      <c r="AH216" t="s">
        <v>662</v>
      </c>
      <c r="AI216" t="s">
        <v>465</v>
      </c>
      <c r="AJ216" t="s">
        <v>528</v>
      </c>
      <c r="AK216" t="s">
        <v>433</v>
      </c>
    </row>
    <row r="217" spans="4:37" x14ac:dyDescent="0.3">
      <c r="D217" s="15"/>
      <c r="H217" t="s">
        <v>30</v>
      </c>
      <c r="I217">
        <v>2018</v>
      </c>
      <c r="J217" t="s">
        <v>233</v>
      </c>
      <c r="K217" t="s">
        <v>485</v>
      </c>
      <c r="L217" t="s">
        <v>671</v>
      </c>
      <c r="M217" t="s">
        <v>544</v>
      </c>
      <c r="N217" t="s">
        <v>618</v>
      </c>
      <c r="O217" t="s">
        <v>327</v>
      </c>
      <c r="P217" t="s">
        <v>560</v>
      </c>
      <c r="Q217" t="s">
        <v>637</v>
      </c>
      <c r="R217" t="s">
        <v>285</v>
      </c>
      <c r="S217" t="s">
        <v>133</v>
      </c>
      <c r="T217" t="s">
        <v>531</v>
      </c>
      <c r="U217" t="s">
        <v>310</v>
      </c>
      <c r="V217" t="s">
        <v>705</v>
      </c>
      <c r="W217" t="s">
        <v>179</v>
      </c>
      <c r="X217" t="s">
        <v>733</v>
      </c>
      <c r="Y217" t="s">
        <v>693</v>
      </c>
      <c r="Z217" t="s">
        <v>492</v>
      </c>
      <c r="AA217" t="s">
        <v>671</v>
      </c>
      <c r="AB217" t="s">
        <v>48</v>
      </c>
      <c r="AC217" t="s">
        <v>673</v>
      </c>
      <c r="AD217" t="s">
        <v>635</v>
      </c>
      <c r="AE217" t="s">
        <v>254</v>
      </c>
      <c r="AF217" t="s">
        <v>453</v>
      </c>
      <c r="AG217" t="s">
        <v>615</v>
      </c>
      <c r="AH217" t="s">
        <v>734</v>
      </c>
      <c r="AI217" t="s">
        <v>440</v>
      </c>
      <c r="AJ217" t="s">
        <v>501</v>
      </c>
      <c r="AK217" t="s">
        <v>603</v>
      </c>
    </row>
    <row r="218" spans="4:37" x14ac:dyDescent="0.3">
      <c r="D218" s="15"/>
      <c r="H218" t="s">
        <v>54</v>
      </c>
      <c r="I218">
        <v>2018</v>
      </c>
      <c r="J218" t="s">
        <v>233</v>
      </c>
      <c r="K218" t="s">
        <v>535</v>
      </c>
      <c r="L218" t="s">
        <v>632</v>
      </c>
      <c r="M218" t="s">
        <v>581</v>
      </c>
      <c r="N218" t="s">
        <v>626</v>
      </c>
      <c r="O218" t="s">
        <v>214</v>
      </c>
      <c r="P218" t="s">
        <v>510</v>
      </c>
      <c r="Q218" t="s">
        <v>666</v>
      </c>
      <c r="R218" t="s">
        <v>268</v>
      </c>
      <c r="S218" t="s">
        <v>153</v>
      </c>
      <c r="T218" t="s">
        <v>708</v>
      </c>
      <c r="U218" t="s">
        <v>379</v>
      </c>
      <c r="V218" t="s">
        <v>735</v>
      </c>
      <c r="W218" t="s">
        <v>428</v>
      </c>
      <c r="X218" t="s">
        <v>736</v>
      </c>
      <c r="Y218" t="s">
        <v>603</v>
      </c>
      <c r="Z218" t="s">
        <v>524</v>
      </c>
      <c r="AA218" t="s">
        <v>372</v>
      </c>
      <c r="AB218" t="s">
        <v>728</v>
      </c>
      <c r="AC218" t="s">
        <v>544</v>
      </c>
      <c r="AD218" t="s">
        <v>471</v>
      </c>
      <c r="AE218" t="s">
        <v>539</v>
      </c>
      <c r="AF218" t="s">
        <v>258</v>
      </c>
      <c r="AG218" t="s">
        <v>406</v>
      </c>
      <c r="AH218" t="s">
        <v>665</v>
      </c>
      <c r="AI218" t="s">
        <v>418</v>
      </c>
      <c r="AJ218" t="s">
        <v>482</v>
      </c>
      <c r="AK218" t="s">
        <v>638</v>
      </c>
    </row>
    <row r="219" spans="4:37" x14ac:dyDescent="0.3">
      <c r="D219" s="15"/>
      <c r="H219" t="s">
        <v>73</v>
      </c>
      <c r="I219">
        <v>2018</v>
      </c>
      <c r="J219" t="s">
        <v>233</v>
      </c>
      <c r="K219" t="s">
        <v>429</v>
      </c>
      <c r="L219" t="s">
        <v>601</v>
      </c>
      <c r="M219" t="s">
        <v>485</v>
      </c>
      <c r="N219" t="s">
        <v>545</v>
      </c>
      <c r="O219" t="s">
        <v>299</v>
      </c>
      <c r="P219" t="s">
        <v>563</v>
      </c>
      <c r="Q219" t="s">
        <v>424</v>
      </c>
      <c r="R219" t="s">
        <v>201</v>
      </c>
      <c r="S219" t="s">
        <v>178</v>
      </c>
      <c r="T219" t="s">
        <v>604</v>
      </c>
      <c r="U219" t="s">
        <v>549</v>
      </c>
      <c r="V219" t="s">
        <v>663</v>
      </c>
      <c r="W219" t="s">
        <v>521</v>
      </c>
      <c r="X219" t="s">
        <v>677</v>
      </c>
      <c r="Y219" t="s">
        <v>635</v>
      </c>
      <c r="Z219" t="s">
        <v>428</v>
      </c>
      <c r="AA219" t="s">
        <v>424</v>
      </c>
      <c r="AB219" t="s">
        <v>728</v>
      </c>
      <c r="AC219" t="s">
        <v>441</v>
      </c>
      <c r="AD219" t="s">
        <v>553</v>
      </c>
      <c r="AE219" t="s">
        <v>455</v>
      </c>
      <c r="AF219" t="s">
        <v>287</v>
      </c>
      <c r="AG219" t="s">
        <v>534</v>
      </c>
      <c r="AH219" t="s">
        <v>662</v>
      </c>
      <c r="AI219" t="s">
        <v>465</v>
      </c>
      <c r="AJ219" t="s">
        <v>528</v>
      </c>
      <c r="AK219" t="s">
        <v>433</v>
      </c>
    </row>
    <row r="220" spans="4:37" x14ac:dyDescent="0.3">
      <c r="D220" s="15"/>
      <c r="H220" t="s">
        <v>30</v>
      </c>
      <c r="I220">
        <v>2018</v>
      </c>
      <c r="J220" t="s">
        <v>242</v>
      </c>
      <c r="K220" t="s">
        <v>485</v>
      </c>
      <c r="L220" t="s">
        <v>737</v>
      </c>
      <c r="M220" t="s">
        <v>429</v>
      </c>
      <c r="N220" t="s">
        <v>603</v>
      </c>
      <c r="O220" t="s">
        <v>345</v>
      </c>
      <c r="P220" t="s">
        <v>585</v>
      </c>
      <c r="Q220" t="s">
        <v>575</v>
      </c>
      <c r="R220" t="s">
        <v>291</v>
      </c>
      <c r="S220" t="s">
        <v>109</v>
      </c>
      <c r="T220" t="s">
        <v>585</v>
      </c>
      <c r="U220" t="s">
        <v>581</v>
      </c>
      <c r="V220" t="s">
        <v>448</v>
      </c>
      <c r="W220" t="s">
        <v>568</v>
      </c>
      <c r="X220" t="s">
        <v>738</v>
      </c>
      <c r="Y220" t="s">
        <v>678</v>
      </c>
      <c r="Z220" t="s">
        <v>686</v>
      </c>
      <c r="AA220" t="s">
        <v>671</v>
      </c>
      <c r="AB220" t="s">
        <v>48</v>
      </c>
      <c r="AC220" t="s">
        <v>494</v>
      </c>
      <c r="AD220" t="s">
        <v>438</v>
      </c>
      <c r="AE220" t="s">
        <v>697</v>
      </c>
      <c r="AF220" t="s">
        <v>335</v>
      </c>
      <c r="AG220" t="s">
        <v>689</v>
      </c>
      <c r="AH220" t="s">
        <v>606</v>
      </c>
      <c r="AI220" t="s">
        <v>421</v>
      </c>
      <c r="AJ220" t="s">
        <v>626</v>
      </c>
      <c r="AK220" t="s">
        <v>618</v>
      </c>
    </row>
    <row r="221" spans="4:37" x14ac:dyDescent="0.3">
      <c r="D221" s="15"/>
      <c r="H221" t="s">
        <v>54</v>
      </c>
      <c r="I221">
        <v>2018</v>
      </c>
      <c r="J221" t="s">
        <v>242</v>
      </c>
      <c r="K221" t="s">
        <v>568</v>
      </c>
      <c r="L221" t="s">
        <v>662</v>
      </c>
      <c r="M221" t="s">
        <v>612</v>
      </c>
      <c r="N221" t="s">
        <v>626</v>
      </c>
      <c r="O221" t="s">
        <v>214</v>
      </c>
      <c r="P221" t="s">
        <v>568</v>
      </c>
      <c r="Q221" t="s">
        <v>481</v>
      </c>
      <c r="R221" t="s">
        <v>173</v>
      </c>
      <c r="S221" t="s">
        <v>149</v>
      </c>
      <c r="T221" t="s">
        <v>510</v>
      </c>
      <c r="U221" t="s">
        <v>391</v>
      </c>
      <c r="V221" t="s">
        <v>596</v>
      </c>
      <c r="W221" t="s">
        <v>486</v>
      </c>
      <c r="X221" t="s">
        <v>483</v>
      </c>
      <c r="Y221" t="s">
        <v>565</v>
      </c>
      <c r="Z221" t="s">
        <v>453</v>
      </c>
      <c r="AA221" t="s">
        <v>433</v>
      </c>
      <c r="AB221" t="s">
        <v>645</v>
      </c>
      <c r="AC221" t="s">
        <v>481</v>
      </c>
      <c r="AD221" t="s">
        <v>613</v>
      </c>
      <c r="AE221" t="s">
        <v>619</v>
      </c>
      <c r="AF221" t="s">
        <v>263</v>
      </c>
      <c r="AG221" t="s">
        <v>435</v>
      </c>
      <c r="AH221" t="s">
        <v>645</v>
      </c>
      <c r="AI221" t="s">
        <v>405</v>
      </c>
      <c r="AJ221" t="s">
        <v>435</v>
      </c>
      <c r="AK221" t="s">
        <v>572</v>
      </c>
    </row>
    <row r="222" spans="4:37" x14ac:dyDescent="0.3">
      <c r="D222" s="15"/>
      <c r="H222" t="s">
        <v>73</v>
      </c>
      <c r="I222">
        <v>2018</v>
      </c>
      <c r="J222" t="s">
        <v>242</v>
      </c>
      <c r="K222" t="s">
        <v>310</v>
      </c>
      <c r="L222" t="s">
        <v>654</v>
      </c>
      <c r="M222" t="s">
        <v>583</v>
      </c>
      <c r="N222" t="s">
        <v>455</v>
      </c>
      <c r="O222" t="s">
        <v>259</v>
      </c>
      <c r="P222" t="s">
        <v>636</v>
      </c>
      <c r="Q222" t="s">
        <v>422</v>
      </c>
      <c r="R222" t="s">
        <v>210</v>
      </c>
      <c r="S222" t="s">
        <v>164</v>
      </c>
      <c r="T222" t="s">
        <v>531</v>
      </c>
      <c r="U222" t="s">
        <v>434</v>
      </c>
      <c r="V222" t="s">
        <v>676</v>
      </c>
      <c r="W222" t="s">
        <v>498</v>
      </c>
      <c r="X222" t="s">
        <v>739</v>
      </c>
      <c r="Y222" t="s">
        <v>425</v>
      </c>
      <c r="Z222" t="s">
        <v>636</v>
      </c>
      <c r="AA222" t="s">
        <v>660</v>
      </c>
      <c r="AB222" t="s">
        <v>645</v>
      </c>
      <c r="AC222" t="s">
        <v>565</v>
      </c>
      <c r="AD222" t="s">
        <v>634</v>
      </c>
      <c r="AE222" t="s">
        <v>625</v>
      </c>
      <c r="AF222" t="s">
        <v>374</v>
      </c>
      <c r="AG222" t="s">
        <v>539</v>
      </c>
      <c r="AH222" t="s">
        <v>316</v>
      </c>
      <c r="AI222" t="s">
        <v>482</v>
      </c>
      <c r="AJ222" t="s">
        <v>539</v>
      </c>
      <c r="AK222" t="s">
        <v>501</v>
      </c>
    </row>
    <row r="223" spans="4:37" x14ac:dyDescent="0.3">
      <c r="D223" s="15"/>
      <c r="H223" t="s">
        <v>30</v>
      </c>
      <c r="I223">
        <v>2019</v>
      </c>
      <c r="J223" t="s">
        <v>31</v>
      </c>
      <c r="K223" t="s">
        <v>575</v>
      </c>
      <c r="L223" t="s">
        <v>556</v>
      </c>
      <c r="M223" t="s">
        <v>498</v>
      </c>
      <c r="N223" t="s">
        <v>603</v>
      </c>
      <c r="O223" t="s">
        <v>257</v>
      </c>
      <c r="P223" t="s">
        <v>537</v>
      </c>
      <c r="Q223" t="s">
        <v>435</v>
      </c>
      <c r="R223" t="s">
        <v>344</v>
      </c>
      <c r="S223" t="s">
        <v>74</v>
      </c>
      <c r="T223" t="s">
        <v>185</v>
      </c>
      <c r="U223" t="s">
        <v>526</v>
      </c>
      <c r="V223" t="s">
        <v>740</v>
      </c>
      <c r="W223" t="s">
        <v>429</v>
      </c>
      <c r="X223" t="s">
        <v>536</v>
      </c>
      <c r="Y223" t="s">
        <v>722</v>
      </c>
      <c r="Z223" t="s">
        <v>441</v>
      </c>
      <c r="AA223" t="s">
        <v>741</v>
      </c>
      <c r="AB223" t="s">
        <v>48</v>
      </c>
      <c r="AC223" t="s">
        <v>644</v>
      </c>
      <c r="AD223" t="s">
        <v>316</v>
      </c>
      <c r="AE223" t="s">
        <v>697</v>
      </c>
      <c r="AF223" t="s">
        <v>367</v>
      </c>
      <c r="AG223" t="s">
        <v>579</v>
      </c>
      <c r="AH223" t="s">
        <v>478</v>
      </c>
      <c r="AI223" t="s">
        <v>549</v>
      </c>
      <c r="AJ223" t="s">
        <v>730</v>
      </c>
      <c r="AK223" t="s">
        <v>369</v>
      </c>
    </row>
    <row r="224" spans="4:37" x14ac:dyDescent="0.3">
      <c r="D224" s="15"/>
      <c r="H224" t="s">
        <v>54</v>
      </c>
      <c r="I224">
        <v>2019</v>
      </c>
      <c r="J224" t="s">
        <v>31</v>
      </c>
      <c r="K224" t="s">
        <v>547</v>
      </c>
      <c r="L224" t="s">
        <v>692</v>
      </c>
      <c r="M224" t="s">
        <v>651</v>
      </c>
      <c r="N224" t="s">
        <v>730</v>
      </c>
      <c r="O224" t="s">
        <v>214</v>
      </c>
      <c r="P224" t="s">
        <v>422</v>
      </c>
      <c r="Q224" t="s">
        <v>418</v>
      </c>
      <c r="R224" t="s">
        <v>289</v>
      </c>
      <c r="S224" t="s">
        <v>100</v>
      </c>
      <c r="T224" t="s">
        <v>541</v>
      </c>
      <c r="U224" t="s">
        <v>391</v>
      </c>
      <c r="V224" t="s">
        <v>362</v>
      </c>
      <c r="W224" t="s">
        <v>619</v>
      </c>
      <c r="X224" t="s">
        <v>742</v>
      </c>
      <c r="Y224" t="s">
        <v>667</v>
      </c>
      <c r="Z224" t="s">
        <v>375</v>
      </c>
      <c r="AA224" t="s">
        <v>612</v>
      </c>
      <c r="AB224" t="s">
        <v>649</v>
      </c>
      <c r="AC224" t="s">
        <v>367</v>
      </c>
      <c r="AD224" t="s">
        <v>528</v>
      </c>
      <c r="AE224" t="s">
        <v>581</v>
      </c>
      <c r="AF224" t="s">
        <v>200</v>
      </c>
      <c r="AG224" t="s">
        <v>423</v>
      </c>
      <c r="AH224" t="s">
        <v>713</v>
      </c>
      <c r="AI224" t="s">
        <v>435</v>
      </c>
      <c r="AJ224" t="s">
        <v>389</v>
      </c>
      <c r="AK224" t="s">
        <v>572</v>
      </c>
    </row>
    <row r="225" spans="4:37" x14ac:dyDescent="0.3">
      <c r="D225" s="15"/>
      <c r="H225" t="s">
        <v>73</v>
      </c>
      <c r="I225">
        <v>2019</v>
      </c>
      <c r="J225" t="s">
        <v>31</v>
      </c>
      <c r="K225" t="s">
        <v>485</v>
      </c>
      <c r="L225" t="s">
        <v>550</v>
      </c>
      <c r="M225" t="s">
        <v>585</v>
      </c>
      <c r="N225" t="s">
        <v>455</v>
      </c>
      <c r="O225" t="s">
        <v>326</v>
      </c>
      <c r="P225" t="s">
        <v>530</v>
      </c>
      <c r="Q225" t="s">
        <v>406</v>
      </c>
      <c r="R225" t="s">
        <v>293</v>
      </c>
      <c r="S225" t="s">
        <v>56</v>
      </c>
      <c r="T225" t="s">
        <v>636</v>
      </c>
      <c r="U225" t="s">
        <v>432</v>
      </c>
      <c r="V225" t="s">
        <v>676</v>
      </c>
      <c r="W225" t="s">
        <v>429</v>
      </c>
      <c r="X225" t="s">
        <v>687</v>
      </c>
      <c r="Y225" t="s">
        <v>700</v>
      </c>
      <c r="Z225" t="s">
        <v>638</v>
      </c>
      <c r="AA225" t="s">
        <v>720</v>
      </c>
      <c r="AB225" t="s">
        <v>649</v>
      </c>
      <c r="AC225" t="s">
        <v>509</v>
      </c>
      <c r="AD225" t="s">
        <v>156</v>
      </c>
      <c r="AE225" t="s">
        <v>441</v>
      </c>
      <c r="AF225" t="s">
        <v>317</v>
      </c>
      <c r="AG225" t="s">
        <v>544</v>
      </c>
      <c r="AH225" t="s">
        <v>734</v>
      </c>
      <c r="AI225" t="s">
        <v>427</v>
      </c>
      <c r="AJ225" t="s">
        <v>564</v>
      </c>
      <c r="AK225" t="s">
        <v>605</v>
      </c>
    </row>
    <row r="226" spans="4:37" x14ac:dyDescent="0.3">
      <c r="D226" s="15"/>
      <c r="H226" t="s">
        <v>30</v>
      </c>
      <c r="I226">
        <v>2019</v>
      </c>
      <c r="J226" t="s">
        <v>85</v>
      </c>
      <c r="K226" t="s">
        <v>539</v>
      </c>
      <c r="L226" t="s">
        <v>729</v>
      </c>
      <c r="M226" t="s">
        <v>428</v>
      </c>
      <c r="N226" t="s">
        <v>642</v>
      </c>
      <c r="O226" t="s">
        <v>264</v>
      </c>
      <c r="P226" t="s">
        <v>471</v>
      </c>
      <c r="Q226" t="s">
        <v>403</v>
      </c>
      <c r="R226" t="s">
        <v>281</v>
      </c>
      <c r="S226" t="s">
        <v>104</v>
      </c>
      <c r="T226" t="s">
        <v>558</v>
      </c>
      <c r="U226" t="s">
        <v>429</v>
      </c>
      <c r="V226" t="s">
        <v>682</v>
      </c>
      <c r="W226" t="s">
        <v>559</v>
      </c>
      <c r="X226" t="s">
        <v>514</v>
      </c>
      <c r="Y226" t="s">
        <v>654</v>
      </c>
      <c r="Z226" t="s">
        <v>665</v>
      </c>
      <c r="AA226" t="s">
        <v>741</v>
      </c>
      <c r="AB226" t="s">
        <v>48</v>
      </c>
      <c r="AC226" t="s">
        <v>608</v>
      </c>
      <c r="AD226" t="s">
        <v>316</v>
      </c>
      <c r="AE226" t="s">
        <v>741</v>
      </c>
      <c r="AF226" t="s">
        <v>165</v>
      </c>
      <c r="AG226" t="s">
        <v>659</v>
      </c>
      <c r="AH226" t="s">
        <v>743</v>
      </c>
      <c r="AI226" t="s">
        <v>588</v>
      </c>
      <c r="AJ226" t="s">
        <v>553</v>
      </c>
      <c r="AK226" t="s">
        <v>369</v>
      </c>
    </row>
    <row r="227" spans="4:37" x14ac:dyDescent="0.3">
      <c r="D227" s="15"/>
      <c r="H227" t="s">
        <v>54</v>
      </c>
      <c r="I227">
        <v>2019</v>
      </c>
      <c r="J227" t="s">
        <v>85</v>
      </c>
      <c r="K227" t="s">
        <v>636</v>
      </c>
      <c r="L227" t="s">
        <v>316</v>
      </c>
      <c r="M227" t="s">
        <v>608</v>
      </c>
      <c r="N227" t="s">
        <v>730</v>
      </c>
      <c r="O227" t="s">
        <v>243</v>
      </c>
      <c r="P227" t="s">
        <v>526</v>
      </c>
      <c r="Q227" t="s">
        <v>491</v>
      </c>
      <c r="R227" t="s">
        <v>272</v>
      </c>
      <c r="S227" t="s">
        <v>100</v>
      </c>
      <c r="T227" t="s">
        <v>433</v>
      </c>
      <c r="U227" t="s">
        <v>312</v>
      </c>
      <c r="V227" t="s">
        <v>437</v>
      </c>
      <c r="W227" t="s">
        <v>572</v>
      </c>
      <c r="X227" t="s">
        <v>209</v>
      </c>
      <c r="Y227" t="s">
        <v>689</v>
      </c>
      <c r="Z227" t="s">
        <v>405</v>
      </c>
      <c r="AA227" t="s">
        <v>708</v>
      </c>
      <c r="AB227" t="s">
        <v>744</v>
      </c>
      <c r="AC227" t="s">
        <v>323</v>
      </c>
      <c r="AD227" t="s">
        <v>575</v>
      </c>
      <c r="AE227" t="s">
        <v>568</v>
      </c>
      <c r="AF227" t="s">
        <v>169</v>
      </c>
      <c r="AG227" t="s">
        <v>482</v>
      </c>
      <c r="AH227" t="s">
        <v>713</v>
      </c>
      <c r="AI227" t="s">
        <v>382</v>
      </c>
      <c r="AJ227" t="s">
        <v>481</v>
      </c>
      <c r="AK227" t="s">
        <v>497</v>
      </c>
    </row>
    <row r="228" spans="4:37" x14ac:dyDescent="0.3">
      <c r="D228" s="15"/>
      <c r="H228" t="s">
        <v>73</v>
      </c>
      <c r="I228">
        <v>2019</v>
      </c>
      <c r="J228" t="s">
        <v>85</v>
      </c>
      <c r="K228" t="s">
        <v>486</v>
      </c>
      <c r="L228" t="s">
        <v>359</v>
      </c>
      <c r="M228" t="s">
        <v>510</v>
      </c>
      <c r="N228" t="s">
        <v>553</v>
      </c>
      <c r="O228" t="s">
        <v>259</v>
      </c>
      <c r="P228" t="s">
        <v>516</v>
      </c>
      <c r="Q228" t="s">
        <v>328</v>
      </c>
      <c r="R228" t="s">
        <v>285</v>
      </c>
      <c r="S228" t="s">
        <v>96</v>
      </c>
      <c r="T228" t="s">
        <v>521</v>
      </c>
      <c r="U228" t="s">
        <v>490</v>
      </c>
      <c r="V228" t="s">
        <v>698</v>
      </c>
      <c r="W228" t="s">
        <v>310</v>
      </c>
      <c r="X228" t="s">
        <v>745</v>
      </c>
      <c r="Y228" t="s">
        <v>649</v>
      </c>
      <c r="Z228" t="s">
        <v>521</v>
      </c>
      <c r="AA228" t="s">
        <v>645</v>
      </c>
      <c r="AB228" t="s">
        <v>744</v>
      </c>
      <c r="AC228" t="s">
        <v>584</v>
      </c>
      <c r="AD228" t="s">
        <v>631</v>
      </c>
      <c r="AE228" t="s">
        <v>627</v>
      </c>
      <c r="AF228" t="s">
        <v>257</v>
      </c>
      <c r="AG228" t="s">
        <v>485</v>
      </c>
      <c r="AH228" t="s">
        <v>673</v>
      </c>
      <c r="AI228" t="s">
        <v>412</v>
      </c>
      <c r="AJ228" t="s">
        <v>429</v>
      </c>
      <c r="AK228" t="s">
        <v>571</v>
      </c>
    </row>
    <row r="229" spans="4:37" x14ac:dyDescent="0.3">
      <c r="D229" s="15"/>
      <c r="H229" t="s">
        <v>30</v>
      </c>
      <c r="I229">
        <v>2019</v>
      </c>
      <c r="J229" t="s">
        <v>107</v>
      </c>
      <c r="K229" t="s">
        <v>564</v>
      </c>
      <c r="L229" t="s">
        <v>716</v>
      </c>
      <c r="M229" t="s">
        <v>567</v>
      </c>
      <c r="N229" t="s">
        <v>642</v>
      </c>
      <c r="O229" t="s">
        <v>264</v>
      </c>
      <c r="P229" t="s">
        <v>599</v>
      </c>
      <c r="Q229" t="s">
        <v>385</v>
      </c>
      <c r="R229" t="s">
        <v>341</v>
      </c>
      <c r="S229" t="s">
        <v>104</v>
      </c>
      <c r="T229" t="s">
        <v>185</v>
      </c>
      <c r="U229" t="s">
        <v>429</v>
      </c>
      <c r="V229" t="s">
        <v>703</v>
      </c>
      <c r="W229" t="s">
        <v>619</v>
      </c>
      <c r="X229" t="s">
        <v>656</v>
      </c>
      <c r="Y229" t="s">
        <v>671</v>
      </c>
      <c r="Z229" t="s">
        <v>665</v>
      </c>
      <c r="AA229" t="s">
        <v>316</v>
      </c>
      <c r="AB229" t="s">
        <v>48</v>
      </c>
      <c r="AC229" t="s">
        <v>720</v>
      </c>
      <c r="AD229" t="s">
        <v>463</v>
      </c>
      <c r="AE229" t="s">
        <v>701</v>
      </c>
      <c r="AF229" t="s">
        <v>260</v>
      </c>
      <c r="AG229" t="s">
        <v>629</v>
      </c>
      <c r="AH229" t="s">
        <v>743</v>
      </c>
      <c r="AI229" t="s">
        <v>489</v>
      </c>
      <c r="AJ229" t="s">
        <v>603</v>
      </c>
      <c r="AK229" t="s">
        <v>580</v>
      </c>
    </row>
    <row r="230" spans="4:37" x14ac:dyDescent="0.3">
      <c r="D230" s="15"/>
      <c r="H230" t="s">
        <v>54</v>
      </c>
      <c r="I230">
        <v>2019</v>
      </c>
      <c r="J230" t="s">
        <v>107</v>
      </c>
      <c r="K230" t="s">
        <v>521</v>
      </c>
      <c r="L230" t="s">
        <v>746</v>
      </c>
      <c r="M230" t="s">
        <v>579</v>
      </c>
      <c r="N230" t="s">
        <v>618</v>
      </c>
      <c r="O230" t="s">
        <v>243</v>
      </c>
      <c r="P230" t="s">
        <v>636</v>
      </c>
      <c r="Q230" t="s">
        <v>580</v>
      </c>
      <c r="R230" t="s">
        <v>275</v>
      </c>
      <c r="S230" t="s">
        <v>100</v>
      </c>
      <c r="T230" t="s">
        <v>589</v>
      </c>
      <c r="U230" t="s">
        <v>249</v>
      </c>
      <c r="V230" t="s">
        <v>747</v>
      </c>
      <c r="W230" t="s">
        <v>605</v>
      </c>
      <c r="X230" t="s">
        <v>475</v>
      </c>
      <c r="Y230" t="s">
        <v>651</v>
      </c>
      <c r="Z230" t="s">
        <v>309</v>
      </c>
      <c r="AA230" t="s">
        <v>626</v>
      </c>
      <c r="AB230" t="s">
        <v>494</v>
      </c>
      <c r="AC230" t="s">
        <v>358</v>
      </c>
      <c r="AD230" t="s">
        <v>539</v>
      </c>
      <c r="AE230" t="s">
        <v>558</v>
      </c>
      <c r="AF230" t="s">
        <v>272</v>
      </c>
      <c r="AG230" t="s">
        <v>382</v>
      </c>
      <c r="AH230" t="s">
        <v>424</v>
      </c>
      <c r="AI230" t="s">
        <v>410</v>
      </c>
      <c r="AJ230" t="s">
        <v>427</v>
      </c>
      <c r="AK230" t="s">
        <v>509</v>
      </c>
    </row>
    <row r="231" spans="4:37" x14ac:dyDescent="0.3">
      <c r="D231" s="15"/>
      <c r="H231" t="s">
        <v>73</v>
      </c>
      <c r="I231">
        <v>2019</v>
      </c>
      <c r="J231" t="s">
        <v>107</v>
      </c>
      <c r="K231" t="s">
        <v>581</v>
      </c>
      <c r="L231" t="s">
        <v>729</v>
      </c>
      <c r="M231" t="s">
        <v>368</v>
      </c>
      <c r="N231" t="s">
        <v>623</v>
      </c>
      <c r="O231" t="s">
        <v>259</v>
      </c>
      <c r="P231" t="s">
        <v>486</v>
      </c>
      <c r="Q231" t="s">
        <v>417</v>
      </c>
      <c r="R231" t="s">
        <v>326</v>
      </c>
      <c r="S231" t="s">
        <v>96</v>
      </c>
      <c r="T231" t="s">
        <v>509</v>
      </c>
      <c r="U231" t="s">
        <v>320</v>
      </c>
      <c r="V231" t="s">
        <v>478</v>
      </c>
      <c r="W231" t="s">
        <v>535</v>
      </c>
      <c r="X231" t="s">
        <v>590</v>
      </c>
      <c r="Y231" t="s">
        <v>690</v>
      </c>
      <c r="Z231" t="s">
        <v>571</v>
      </c>
      <c r="AA231" t="s">
        <v>424</v>
      </c>
      <c r="AB231" t="s">
        <v>494</v>
      </c>
      <c r="AC231" t="s">
        <v>521</v>
      </c>
      <c r="AD231" t="s">
        <v>629</v>
      </c>
      <c r="AE231" t="s">
        <v>644</v>
      </c>
      <c r="AF231" t="s">
        <v>354</v>
      </c>
      <c r="AG231" t="s">
        <v>555</v>
      </c>
      <c r="AH231" t="s">
        <v>673</v>
      </c>
      <c r="AI231" t="s">
        <v>518</v>
      </c>
      <c r="AJ231" t="s">
        <v>555</v>
      </c>
      <c r="AK231" t="s">
        <v>541</v>
      </c>
    </row>
    <row r="232" spans="4:37" x14ac:dyDescent="0.3">
      <c r="D232" s="15"/>
      <c r="H232" t="s">
        <v>30</v>
      </c>
      <c r="I232">
        <v>2019</v>
      </c>
      <c r="J232" t="s">
        <v>136</v>
      </c>
      <c r="K232" t="s">
        <v>429</v>
      </c>
      <c r="L232" t="s">
        <v>628</v>
      </c>
      <c r="M232" t="s">
        <v>500</v>
      </c>
      <c r="N232" t="s">
        <v>415</v>
      </c>
      <c r="O232" t="s">
        <v>357</v>
      </c>
      <c r="P232" t="s">
        <v>631</v>
      </c>
      <c r="Q232" t="s">
        <v>518</v>
      </c>
      <c r="R232" t="s">
        <v>353</v>
      </c>
      <c r="S232" t="s">
        <v>145</v>
      </c>
      <c r="T232" t="s">
        <v>538</v>
      </c>
      <c r="U232" t="s">
        <v>555</v>
      </c>
      <c r="V232" t="s">
        <v>703</v>
      </c>
      <c r="W232" t="s">
        <v>558</v>
      </c>
      <c r="X232" t="s">
        <v>731</v>
      </c>
      <c r="Y232" t="s">
        <v>711</v>
      </c>
      <c r="Z232" t="s">
        <v>713</v>
      </c>
      <c r="AA232" t="s">
        <v>600</v>
      </c>
      <c r="AB232" t="s">
        <v>48</v>
      </c>
      <c r="AC232" t="s">
        <v>728</v>
      </c>
      <c r="AD232" t="s">
        <v>438</v>
      </c>
      <c r="AE232" t="s">
        <v>711</v>
      </c>
      <c r="AF232" t="s">
        <v>524</v>
      </c>
      <c r="AG232" t="s">
        <v>686</v>
      </c>
      <c r="AH232" t="s">
        <v>748</v>
      </c>
      <c r="AI232" t="s">
        <v>517</v>
      </c>
      <c r="AJ232" t="s">
        <v>579</v>
      </c>
      <c r="AK232" t="s">
        <v>603</v>
      </c>
    </row>
    <row r="233" spans="4:37" x14ac:dyDescent="0.3">
      <c r="D233" s="15"/>
      <c r="H233" t="s">
        <v>54</v>
      </c>
      <c r="I233">
        <v>2019</v>
      </c>
      <c r="J233" t="s">
        <v>136</v>
      </c>
      <c r="K233" t="s">
        <v>541</v>
      </c>
      <c r="L233" t="s">
        <v>748</v>
      </c>
      <c r="M233" t="s">
        <v>547</v>
      </c>
      <c r="N233" t="s">
        <v>603</v>
      </c>
      <c r="O233" t="s">
        <v>200</v>
      </c>
      <c r="P233" t="s">
        <v>718</v>
      </c>
      <c r="Q233" t="s">
        <v>749</v>
      </c>
      <c r="R233" t="s">
        <v>337</v>
      </c>
      <c r="S233" t="s">
        <v>119</v>
      </c>
      <c r="T233" t="s">
        <v>369</v>
      </c>
      <c r="U233" t="s">
        <v>335</v>
      </c>
      <c r="V233" t="s">
        <v>663</v>
      </c>
      <c r="W233" t="s">
        <v>629</v>
      </c>
      <c r="X233" t="s">
        <v>750</v>
      </c>
      <c r="Y233" t="s">
        <v>451</v>
      </c>
      <c r="Z233" t="s">
        <v>435</v>
      </c>
      <c r="AA233" t="s">
        <v>553</v>
      </c>
      <c r="AB233" t="s">
        <v>316</v>
      </c>
      <c r="AC233" t="s">
        <v>384</v>
      </c>
      <c r="AD233" t="s">
        <v>559</v>
      </c>
      <c r="AE233" t="s">
        <v>578</v>
      </c>
      <c r="AF233" t="s">
        <v>152</v>
      </c>
      <c r="AG233" t="s">
        <v>489</v>
      </c>
      <c r="AH233" t="s">
        <v>635</v>
      </c>
      <c r="AI233" t="s">
        <v>417</v>
      </c>
      <c r="AJ233" t="s">
        <v>432</v>
      </c>
      <c r="AK233" t="s">
        <v>510</v>
      </c>
    </row>
    <row r="234" spans="4:37" x14ac:dyDescent="0.3">
      <c r="D234" s="15"/>
      <c r="H234" t="s">
        <v>73</v>
      </c>
      <c r="I234">
        <v>2019</v>
      </c>
      <c r="J234" t="s">
        <v>136</v>
      </c>
      <c r="K234" t="s">
        <v>547</v>
      </c>
      <c r="L234" t="s">
        <v>751</v>
      </c>
      <c r="M234" t="s">
        <v>548</v>
      </c>
      <c r="N234" t="s">
        <v>642</v>
      </c>
      <c r="O234" t="s">
        <v>259</v>
      </c>
      <c r="P234" t="s">
        <v>645</v>
      </c>
      <c r="Q234" t="s">
        <v>667</v>
      </c>
      <c r="R234" t="s">
        <v>360</v>
      </c>
      <c r="S234" t="s">
        <v>109</v>
      </c>
      <c r="T234" t="s">
        <v>571</v>
      </c>
      <c r="U234" t="s">
        <v>489</v>
      </c>
      <c r="V234" t="s">
        <v>743</v>
      </c>
      <c r="W234" t="s">
        <v>604</v>
      </c>
      <c r="X234" t="s">
        <v>752</v>
      </c>
      <c r="Y234" t="s">
        <v>652</v>
      </c>
      <c r="Z234" t="s">
        <v>541</v>
      </c>
      <c r="AA234" t="s">
        <v>670</v>
      </c>
      <c r="AB234" t="s">
        <v>316</v>
      </c>
      <c r="AC234" t="s">
        <v>368</v>
      </c>
      <c r="AD234" t="s">
        <v>631</v>
      </c>
      <c r="AE234" t="s">
        <v>728</v>
      </c>
      <c r="AF234" t="s">
        <v>360</v>
      </c>
      <c r="AG234" t="s">
        <v>558</v>
      </c>
      <c r="AH234" t="s">
        <v>678</v>
      </c>
      <c r="AI234" t="s">
        <v>518</v>
      </c>
      <c r="AJ234" t="s">
        <v>498</v>
      </c>
      <c r="AK234" t="s">
        <v>616</v>
      </c>
    </row>
    <row r="235" spans="4:37" x14ac:dyDescent="0.3">
      <c r="D235" s="15"/>
      <c r="H235" t="s">
        <v>30</v>
      </c>
      <c r="I235">
        <v>2019</v>
      </c>
      <c r="J235" t="s">
        <v>146</v>
      </c>
      <c r="K235" t="s">
        <v>581</v>
      </c>
      <c r="L235" t="s">
        <v>590</v>
      </c>
      <c r="M235" t="s">
        <v>613</v>
      </c>
      <c r="N235" t="s">
        <v>634</v>
      </c>
      <c r="O235" t="s">
        <v>349</v>
      </c>
      <c r="P235" t="s">
        <v>689</v>
      </c>
      <c r="Q235" t="s">
        <v>531</v>
      </c>
      <c r="R235" t="s">
        <v>403</v>
      </c>
      <c r="S235" t="s">
        <v>130</v>
      </c>
      <c r="T235" t="s">
        <v>541</v>
      </c>
      <c r="U235" t="s">
        <v>572</v>
      </c>
      <c r="V235" t="s">
        <v>669</v>
      </c>
      <c r="W235" t="s">
        <v>369</v>
      </c>
      <c r="X235" t="s">
        <v>753</v>
      </c>
      <c r="Y235" t="s">
        <v>550</v>
      </c>
      <c r="Z235" t="s">
        <v>645</v>
      </c>
      <c r="AA235" t="s">
        <v>600</v>
      </c>
      <c r="AB235" t="s">
        <v>48</v>
      </c>
      <c r="AC235" t="s">
        <v>662</v>
      </c>
      <c r="AD235" t="s">
        <v>697</v>
      </c>
      <c r="AE235" t="s">
        <v>693</v>
      </c>
      <c r="AF235" t="s">
        <v>524</v>
      </c>
      <c r="AG235" t="s">
        <v>720</v>
      </c>
      <c r="AH235" t="s">
        <v>324</v>
      </c>
      <c r="AI235" t="s">
        <v>542</v>
      </c>
      <c r="AJ235" t="s">
        <v>689</v>
      </c>
      <c r="AK235" t="s">
        <v>156</v>
      </c>
    </row>
    <row r="236" spans="4:37" x14ac:dyDescent="0.3">
      <c r="D236" s="15"/>
      <c r="H236" t="s">
        <v>54</v>
      </c>
      <c r="I236">
        <v>2019</v>
      </c>
      <c r="J236" t="s">
        <v>146</v>
      </c>
      <c r="K236" t="s">
        <v>589</v>
      </c>
      <c r="L236" t="s">
        <v>355</v>
      </c>
      <c r="M236" t="s">
        <v>541</v>
      </c>
      <c r="N236" t="s">
        <v>659</v>
      </c>
      <c r="O236" t="s">
        <v>200</v>
      </c>
      <c r="P236" t="s">
        <v>754</v>
      </c>
      <c r="Q236" t="s">
        <v>755</v>
      </c>
      <c r="R236" t="s">
        <v>380</v>
      </c>
      <c r="S236" t="s">
        <v>229</v>
      </c>
      <c r="T236" t="s">
        <v>369</v>
      </c>
      <c r="U236" t="s">
        <v>446</v>
      </c>
      <c r="V236" t="s">
        <v>606</v>
      </c>
      <c r="W236" t="s">
        <v>627</v>
      </c>
      <c r="X236" t="s">
        <v>756</v>
      </c>
      <c r="Y236" t="s">
        <v>609</v>
      </c>
      <c r="Z236" t="s">
        <v>435</v>
      </c>
      <c r="AA236" t="s">
        <v>603</v>
      </c>
      <c r="AB236" t="s">
        <v>692</v>
      </c>
      <c r="AC236" t="s">
        <v>418</v>
      </c>
      <c r="AD236" t="s">
        <v>429</v>
      </c>
      <c r="AE236" t="s">
        <v>368</v>
      </c>
      <c r="AF236" t="s">
        <v>191</v>
      </c>
      <c r="AG236" t="s">
        <v>436</v>
      </c>
      <c r="AH236" t="s">
        <v>684</v>
      </c>
      <c r="AI236" t="s">
        <v>320</v>
      </c>
      <c r="AJ236" t="s">
        <v>490</v>
      </c>
      <c r="AK236" t="s">
        <v>455</v>
      </c>
    </row>
    <row r="237" spans="4:37" x14ac:dyDescent="0.3">
      <c r="D237" s="15"/>
      <c r="H237" t="s">
        <v>73</v>
      </c>
      <c r="I237">
        <v>2019</v>
      </c>
      <c r="J237" t="s">
        <v>146</v>
      </c>
      <c r="K237" t="s">
        <v>567</v>
      </c>
      <c r="L237" t="s">
        <v>350</v>
      </c>
      <c r="M237" t="s">
        <v>581</v>
      </c>
      <c r="N237" t="s">
        <v>689</v>
      </c>
      <c r="O237" t="s">
        <v>265</v>
      </c>
      <c r="P237" t="s">
        <v>660</v>
      </c>
      <c r="Q237" t="s">
        <v>654</v>
      </c>
      <c r="R237" t="s">
        <v>312</v>
      </c>
      <c r="S237" t="s">
        <v>149</v>
      </c>
      <c r="T237" t="s">
        <v>531</v>
      </c>
      <c r="U237" t="s">
        <v>401</v>
      </c>
      <c r="V237" t="s">
        <v>724</v>
      </c>
      <c r="W237" t="s">
        <v>565</v>
      </c>
      <c r="X237" t="s">
        <v>209</v>
      </c>
      <c r="Y237" t="s">
        <v>647</v>
      </c>
      <c r="Z237" t="s">
        <v>541</v>
      </c>
      <c r="AA237" t="s">
        <v>650</v>
      </c>
      <c r="AB237" t="s">
        <v>692</v>
      </c>
      <c r="AC237" t="s">
        <v>580</v>
      </c>
      <c r="AD237" t="s">
        <v>629</v>
      </c>
      <c r="AE237" t="s">
        <v>650</v>
      </c>
      <c r="AF237" t="s">
        <v>354</v>
      </c>
      <c r="AG237" t="s">
        <v>605</v>
      </c>
      <c r="AH237" t="s">
        <v>556</v>
      </c>
      <c r="AI237" t="s">
        <v>436</v>
      </c>
      <c r="AJ237" t="s">
        <v>497</v>
      </c>
      <c r="AK237" t="s">
        <v>579</v>
      </c>
    </row>
    <row r="238" spans="4:37" x14ac:dyDescent="0.3">
      <c r="D238" s="15"/>
      <c r="H238" t="s">
        <v>30</v>
      </c>
      <c r="I238">
        <v>2019</v>
      </c>
      <c r="J238" t="s">
        <v>163</v>
      </c>
      <c r="K238" t="s">
        <v>584</v>
      </c>
      <c r="L238" t="s">
        <v>732</v>
      </c>
      <c r="M238" t="s">
        <v>584</v>
      </c>
      <c r="N238" t="s">
        <v>560</v>
      </c>
      <c r="O238" t="s">
        <v>337</v>
      </c>
      <c r="P238" t="s">
        <v>720</v>
      </c>
      <c r="Q238" t="s">
        <v>316</v>
      </c>
      <c r="R238" t="s">
        <v>404</v>
      </c>
      <c r="S238" t="s">
        <v>184</v>
      </c>
      <c r="T238" t="s">
        <v>730</v>
      </c>
      <c r="U238" t="s">
        <v>568</v>
      </c>
      <c r="V238" t="s">
        <v>748</v>
      </c>
      <c r="W238" t="s">
        <v>667</v>
      </c>
      <c r="X238" t="s">
        <v>757</v>
      </c>
      <c r="Y238" t="s">
        <v>678</v>
      </c>
      <c r="Z238" t="s">
        <v>713</v>
      </c>
      <c r="AA238" t="s">
        <v>754</v>
      </c>
      <c r="AB238" t="s">
        <v>48</v>
      </c>
      <c r="AC238" t="s">
        <v>660</v>
      </c>
      <c r="AD238" t="s">
        <v>463</v>
      </c>
      <c r="AE238" t="s">
        <v>633</v>
      </c>
      <c r="AF238" t="s">
        <v>309</v>
      </c>
      <c r="AG238" t="s">
        <v>637</v>
      </c>
      <c r="AH238" t="s">
        <v>593</v>
      </c>
      <c r="AI238" t="s">
        <v>599</v>
      </c>
      <c r="AJ238" t="s">
        <v>574</v>
      </c>
      <c r="AK238" t="s">
        <v>625</v>
      </c>
    </row>
    <row r="239" spans="4:37" x14ac:dyDescent="0.3">
      <c r="D239" s="15"/>
      <c r="H239" t="s">
        <v>54</v>
      </c>
      <c r="I239">
        <v>2019</v>
      </c>
      <c r="J239" t="s">
        <v>163</v>
      </c>
      <c r="K239" t="s">
        <v>708</v>
      </c>
      <c r="L239" t="s">
        <v>758</v>
      </c>
      <c r="M239" t="s">
        <v>642</v>
      </c>
      <c r="N239" t="s">
        <v>506</v>
      </c>
      <c r="O239" t="s">
        <v>284</v>
      </c>
      <c r="P239" t="s">
        <v>691</v>
      </c>
      <c r="Q239" t="s">
        <v>759</v>
      </c>
      <c r="R239" t="s">
        <v>335</v>
      </c>
      <c r="S239" t="s">
        <v>229</v>
      </c>
      <c r="T239" t="s">
        <v>626</v>
      </c>
      <c r="U239" t="s">
        <v>408</v>
      </c>
      <c r="V239" t="s">
        <v>760</v>
      </c>
      <c r="W239" t="s">
        <v>649</v>
      </c>
      <c r="X239" t="s">
        <v>761</v>
      </c>
      <c r="Y239" t="s">
        <v>715</v>
      </c>
      <c r="Z239" t="s">
        <v>423</v>
      </c>
      <c r="AA239" t="s">
        <v>565</v>
      </c>
      <c r="AB239" t="s">
        <v>722</v>
      </c>
      <c r="AC239" t="s">
        <v>297</v>
      </c>
      <c r="AD239" t="s">
        <v>555</v>
      </c>
      <c r="AE239" t="s">
        <v>433</v>
      </c>
      <c r="AF239" t="s">
        <v>314</v>
      </c>
      <c r="AG239" t="s">
        <v>527</v>
      </c>
      <c r="AH239" t="s">
        <v>701</v>
      </c>
      <c r="AI239" t="s">
        <v>493</v>
      </c>
      <c r="AJ239" t="s">
        <v>500</v>
      </c>
      <c r="AK239" t="s">
        <v>689</v>
      </c>
    </row>
    <row r="240" spans="4:37" x14ac:dyDescent="0.3">
      <c r="D240" s="15"/>
      <c r="H240" t="s">
        <v>73</v>
      </c>
      <c r="I240">
        <v>2019</v>
      </c>
      <c r="J240" t="s">
        <v>163</v>
      </c>
      <c r="K240" t="s">
        <v>538</v>
      </c>
      <c r="L240" t="s">
        <v>536</v>
      </c>
      <c r="M240" t="s">
        <v>179</v>
      </c>
      <c r="N240" t="s">
        <v>451</v>
      </c>
      <c r="O240" t="s">
        <v>230</v>
      </c>
      <c r="P240" t="s">
        <v>673</v>
      </c>
      <c r="Q240" t="s">
        <v>712</v>
      </c>
      <c r="R240" t="s">
        <v>573</v>
      </c>
      <c r="S240" t="s">
        <v>143</v>
      </c>
      <c r="T240" t="s">
        <v>730</v>
      </c>
      <c r="U240" t="s">
        <v>461</v>
      </c>
      <c r="V240" t="s">
        <v>682</v>
      </c>
      <c r="W240" t="s">
        <v>715</v>
      </c>
      <c r="X240" t="s">
        <v>762</v>
      </c>
      <c r="Y240" t="s">
        <v>684</v>
      </c>
      <c r="Z240" t="s">
        <v>372</v>
      </c>
      <c r="AA240" t="s">
        <v>700</v>
      </c>
      <c r="AB240" t="s">
        <v>722</v>
      </c>
      <c r="AC240" t="s">
        <v>538</v>
      </c>
      <c r="AD240" t="s">
        <v>574</v>
      </c>
      <c r="AE240" t="s">
        <v>690</v>
      </c>
      <c r="AF240" t="s">
        <v>361</v>
      </c>
      <c r="AG240" t="s">
        <v>372</v>
      </c>
      <c r="AH240" t="s">
        <v>199</v>
      </c>
      <c r="AI240" t="s">
        <v>598</v>
      </c>
      <c r="AJ240" t="s">
        <v>509</v>
      </c>
      <c r="AK240" t="s">
        <v>574</v>
      </c>
    </row>
    <row r="241" spans="4:37" x14ac:dyDescent="0.3">
      <c r="D241" s="15"/>
      <c r="H241" t="s">
        <v>30</v>
      </c>
      <c r="I241">
        <v>2019</v>
      </c>
      <c r="J241" t="s">
        <v>182</v>
      </c>
      <c r="K241" t="s">
        <v>558</v>
      </c>
      <c r="L241" t="s">
        <v>733</v>
      </c>
      <c r="M241" t="s">
        <v>485</v>
      </c>
      <c r="N241" t="s">
        <v>592</v>
      </c>
      <c r="O241" t="s">
        <v>325</v>
      </c>
      <c r="P241" t="s">
        <v>492</v>
      </c>
      <c r="Q241" t="s">
        <v>682</v>
      </c>
      <c r="R241" t="s">
        <v>431</v>
      </c>
      <c r="S241" t="s">
        <v>174</v>
      </c>
      <c r="T241" t="s">
        <v>565</v>
      </c>
      <c r="U241" t="s">
        <v>568</v>
      </c>
      <c r="V241" t="s">
        <v>586</v>
      </c>
      <c r="W241" t="s">
        <v>451</v>
      </c>
      <c r="X241" t="s">
        <v>763</v>
      </c>
      <c r="Y241" t="s">
        <v>194</v>
      </c>
      <c r="Z241" t="s">
        <v>713</v>
      </c>
      <c r="AA241" t="s">
        <v>746</v>
      </c>
      <c r="AB241" t="s">
        <v>48</v>
      </c>
      <c r="AC241" t="s">
        <v>720</v>
      </c>
      <c r="AD241" t="s">
        <v>734</v>
      </c>
      <c r="AE241" t="s">
        <v>764</v>
      </c>
      <c r="AF241" t="s">
        <v>396</v>
      </c>
      <c r="AG241" t="s">
        <v>635</v>
      </c>
      <c r="AH241" t="s">
        <v>566</v>
      </c>
      <c r="AI241" t="s">
        <v>583</v>
      </c>
      <c r="AJ241" t="s">
        <v>625</v>
      </c>
      <c r="AK241" t="s">
        <v>245</v>
      </c>
    </row>
    <row r="242" spans="4:37" x14ac:dyDescent="0.3">
      <c r="D242" s="15"/>
      <c r="H242" t="s">
        <v>54</v>
      </c>
      <c r="I242">
        <v>2019</v>
      </c>
      <c r="J242" t="s">
        <v>182</v>
      </c>
      <c r="K242" t="s">
        <v>455</v>
      </c>
      <c r="L242" t="s">
        <v>719</v>
      </c>
      <c r="M242" t="s">
        <v>433</v>
      </c>
      <c r="N242" t="s">
        <v>625</v>
      </c>
      <c r="O242" t="s">
        <v>272</v>
      </c>
      <c r="P242" t="s">
        <v>747</v>
      </c>
      <c r="Q242" t="s">
        <v>765</v>
      </c>
      <c r="R242" t="s">
        <v>342</v>
      </c>
      <c r="S242" t="s">
        <v>188</v>
      </c>
      <c r="T242" t="s">
        <v>642</v>
      </c>
      <c r="U242" t="s">
        <v>342</v>
      </c>
      <c r="V242" t="s">
        <v>682</v>
      </c>
      <c r="W242" t="s">
        <v>706</v>
      </c>
      <c r="X242" t="s">
        <v>620</v>
      </c>
      <c r="Y242" t="s">
        <v>621</v>
      </c>
      <c r="Z242" t="s">
        <v>482</v>
      </c>
      <c r="AA242" t="s">
        <v>667</v>
      </c>
      <c r="AB242" t="s">
        <v>678</v>
      </c>
      <c r="AC242" t="s">
        <v>287</v>
      </c>
      <c r="AD242" t="s">
        <v>535</v>
      </c>
      <c r="AE242" t="s">
        <v>510</v>
      </c>
      <c r="AF242" t="s">
        <v>219</v>
      </c>
      <c r="AG242" t="s">
        <v>530</v>
      </c>
      <c r="AH242" t="s">
        <v>648</v>
      </c>
      <c r="AI242" t="s">
        <v>581</v>
      </c>
      <c r="AJ242" t="s">
        <v>473</v>
      </c>
      <c r="AK242" t="s">
        <v>574</v>
      </c>
    </row>
    <row r="243" spans="4:37" x14ac:dyDescent="0.3">
      <c r="D243" s="15"/>
      <c r="H243" t="s">
        <v>73</v>
      </c>
      <c r="I243">
        <v>2019</v>
      </c>
      <c r="J243" t="s">
        <v>182</v>
      </c>
      <c r="K243" t="s">
        <v>501</v>
      </c>
      <c r="L243" t="s">
        <v>766</v>
      </c>
      <c r="M243" t="s">
        <v>568</v>
      </c>
      <c r="N243" t="s">
        <v>715</v>
      </c>
      <c r="O243" t="s">
        <v>237</v>
      </c>
      <c r="P243" t="s">
        <v>692</v>
      </c>
      <c r="Q243" t="s">
        <v>522</v>
      </c>
      <c r="R243" t="s">
        <v>394</v>
      </c>
      <c r="S243" t="s">
        <v>205</v>
      </c>
      <c r="T243" t="s">
        <v>415</v>
      </c>
      <c r="U243" t="s">
        <v>588</v>
      </c>
      <c r="V243" t="s">
        <v>669</v>
      </c>
      <c r="W243" t="s">
        <v>686</v>
      </c>
      <c r="X243" t="s">
        <v>468</v>
      </c>
      <c r="Y243" t="s">
        <v>706</v>
      </c>
      <c r="Z243" t="s">
        <v>531</v>
      </c>
      <c r="AA243" t="s">
        <v>690</v>
      </c>
      <c r="AB243" t="s">
        <v>678</v>
      </c>
      <c r="AC243" t="s">
        <v>568</v>
      </c>
      <c r="AD243" t="s">
        <v>639</v>
      </c>
      <c r="AE243" t="s">
        <v>744</v>
      </c>
      <c r="AF243" t="s">
        <v>303</v>
      </c>
      <c r="AG243" t="s">
        <v>604</v>
      </c>
      <c r="AH243" t="s">
        <v>698</v>
      </c>
      <c r="AI243" t="s">
        <v>584</v>
      </c>
      <c r="AJ243" t="s">
        <v>585</v>
      </c>
      <c r="AK243" t="s">
        <v>621</v>
      </c>
    </row>
    <row r="244" spans="4:37" x14ac:dyDescent="0.3">
      <c r="D244" s="15"/>
      <c r="H244" t="s">
        <v>30</v>
      </c>
      <c r="I244">
        <v>2019</v>
      </c>
      <c r="J244" t="s">
        <v>197</v>
      </c>
      <c r="K244" t="s">
        <v>501</v>
      </c>
      <c r="L244" t="s">
        <v>733</v>
      </c>
      <c r="M244" t="s">
        <v>547</v>
      </c>
      <c r="N244" t="s">
        <v>245</v>
      </c>
      <c r="O244" t="s">
        <v>353</v>
      </c>
      <c r="P244" t="s">
        <v>629</v>
      </c>
      <c r="Q244" t="s">
        <v>745</v>
      </c>
      <c r="R244" t="s">
        <v>482</v>
      </c>
      <c r="S244" t="s">
        <v>101</v>
      </c>
      <c r="T244" t="s">
        <v>574</v>
      </c>
      <c r="U244" t="s">
        <v>568</v>
      </c>
      <c r="V244" t="s">
        <v>767</v>
      </c>
      <c r="W244" t="s">
        <v>492</v>
      </c>
      <c r="X244" t="s">
        <v>768</v>
      </c>
      <c r="Y244" t="s">
        <v>693</v>
      </c>
      <c r="Z244" t="s">
        <v>713</v>
      </c>
      <c r="AA244" t="s">
        <v>769</v>
      </c>
      <c r="AB244" t="s">
        <v>48</v>
      </c>
      <c r="AC244" t="s">
        <v>728</v>
      </c>
      <c r="AD244" t="s">
        <v>673</v>
      </c>
      <c r="AE244" t="s">
        <v>770</v>
      </c>
      <c r="AF244" t="s">
        <v>491</v>
      </c>
      <c r="AG244" t="s">
        <v>643</v>
      </c>
      <c r="AH244" t="s">
        <v>758</v>
      </c>
      <c r="AI244" t="s">
        <v>585</v>
      </c>
      <c r="AJ244" t="s">
        <v>254</v>
      </c>
      <c r="AK244" t="s">
        <v>424</v>
      </c>
    </row>
    <row r="245" spans="4:37" x14ac:dyDescent="0.3">
      <c r="D245" s="15"/>
      <c r="H245" t="s">
        <v>54</v>
      </c>
      <c r="I245">
        <v>2019</v>
      </c>
      <c r="J245" t="s">
        <v>197</v>
      </c>
      <c r="K245" t="s">
        <v>565</v>
      </c>
      <c r="L245" t="s">
        <v>771</v>
      </c>
      <c r="M245" t="s">
        <v>626</v>
      </c>
      <c r="N245" t="s">
        <v>625</v>
      </c>
      <c r="O245" t="s">
        <v>219</v>
      </c>
      <c r="P245" t="s">
        <v>661</v>
      </c>
      <c r="Q245" t="s">
        <v>772</v>
      </c>
      <c r="R245" t="s">
        <v>453</v>
      </c>
      <c r="S245" t="s">
        <v>170</v>
      </c>
      <c r="T245" t="s">
        <v>629</v>
      </c>
      <c r="U245" t="s">
        <v>573</v>
      </c>
      <c r="V245" t="s">
        <v>703</v>
      </c>
      <c r="W245" t="s">
        <v>438</v>
      </c>
      <c r="X245" t="s">
        <v>347</v>
      </c>
      <c r="Y245" t="s">
        <v>608</v>
      </c>
      <c r="Z245" t="s">
        <v>482</v>
      </c>
      <c r="AA245" t="s">
        <v>689</v>
      </c>
      <c r="AB245" t="s">
        <v>633</v>
      </c>
      <c r="AC245" t="s">
        <v>340</v>
      </c>
      <c r="AD245" t="s">
        <v>547</v>
      </c>
      <c r="AE245" t="s">
        <v>618</v>
      </c>
      <c r="AF245" t="s">
        <v>258</v>
      </c>
      <c r="AG245" t="s">
        <v>505</v>
      </c>
      <c r="AH245" t="s">
        <v>678</v>
      </c>
      <c r="AI245" t="s">
        <v>638</v>
      </c>
      <c r="AJ245" t="s">
        <v>598</v>
      </c>
      <c r="AK245" t="s">
        <v>715</v>
      </c>
    </row>
    <row r="246" spans="4:37" x14ac:dyDescent="0.3">
      <c r="D246" s="15"/>
      <c r="H246" t="s">
        <v>73</v>
      </c>
      <c r="I246">
        <v>2019</v>
      </c>
      <c r="J246" t="s">
        <v>197</v>
      </c>
      <c r="K246" t="s">
        <v>604</v>
      </c>
      <c r="L246" t="s">
        <v>479</v>
      </c>
      <c r="M246" t="s">
        <v>605</v>
      </c>
      <c r="N246" t="s">
        <v>254</v>
      </c>
      <c r="O246" t="s">
        <v>253</v>
      </c>
      <c r="P246" t="s">
        <v>713</v>
      </c>
      <c r="Q246" t="s">
        <v>675</v>
      </c>
      <c r="R246" t="s">
        <v>491</v>
      </c>
      <c r="S246" t="s">
        <v>115</v>
      </c>
      <c r="T246" t="s">
        <v>506</v>
      </c>
      <c r="U246" t="s">
        <v>527</v>
      </c>
      <c r="V246" t="s">
        <v>356</v>
      </c>
      <c r="W246" t="s">
        <v>773</v>
      </c>
      <c r="X246" t="s">
        <v>774</v>
      </c>
      <c r="Y246" t="s">
        <v>601</v>
      </c>
      <c r="Z246" t="s">
        <v>531</v>
      </c>
      <c r="AA246" t="s">
        <v>690</v>
      </c>
      <c r="AB246" t="s">
        <v>633</v>
      </c>
      <c r="AC246" t="s">
        <v>558</v>
      </c>
      <c r="AD246" t="s">
        <v>592</v>
      </c>
      <c r="AE246" t="s">
        <v>494</v>
      </c>
      <c r="AF246" t="s">
        <v>292</v>
      </c>
      <c r="AG246" t="s">
        <v>640</v>
      </c>
      <c r="AH246" t="s">
        <v>478</v>
      </c>
      <c r="AI246" t="s">
        <v>521</v>
      </c>
      <c r="AJ246" t="s">
        <v>589</v>
      </c>
      <c r="AK246" t="s">
        <v>641</v>
      </c>
    </row>
    <row r="247" spans="4:37" x14ac:dyDescent="0.3">
      <c r="D247" s="15"/>
      <c r="H247" t="s">
        <v>30</v>
      </c>
      <c r="I247">
        <v>2019</v>
      </c>
      <c r="J247" t="s">
        <v>207</v>
      </c>
      <c r="K247" t="s">
        <v>369</v>
      </c>
      <c r="L247" t="s">
        <v>749</v>
      </c>
      <c r="M247" t="s">
        <v>580</v>
      </c>
      <c r="N247" t="s">
        <v>645</v>
      </c>
      <c r="O247" t="s">
        <v>361</v>
      </c>
      <c r="P247" t="s">
        <v>245</v>
      </c>
      <c r="Q247" t="s">
        <v>775</v>
      </c>
      <c r="R247" t="s">
        <v>440</v>
      </c>
      <c r="S247" t="s">
        <v>211</v>
      </c>
      <c r="T247" t="s">
        <v>492</v>
      </c>
      <c r="U247" t="s">
        <v>497</v>
      </c>
      <c r="V247" t="s">
        <v>776</v>
      </c>
      <c r="W247" t="s">
        <v>643</v>
      </c>
      <c r="X247" t="s">
        <v>777</v>
      </c>
      <c r="Y247" t="s">
        <v>693</v>
      </c>
      <c r="Z247" t="s">
        <v>424</v>
      </c>
      <c r="AA247" t="s">
        <v>769</v>
      </c>
      <c r="AB247" t="s">
        <v>48</v>
      </c>
      <c r="AC247" t="s">
        <v>649</v>
      </c>
      <c r="AD247" t="s">
        <v>722</v>
      </c>
      <c r="AE247" t="s">
        <v>778</v>
      </c>
      <c r="AF247" t="s">
        <v>435</v>
      </c>
      <c r="AG247" t="s">
        <v>646</v>
      </c>
      <c r="AH247" t="s">
        <v>668</v>
      </c>
      <c r="AI247" t="s">
        <v>368</v>
      </c>
      <c r="AJ247" t="s">
        <v>245</v>
      </c>
      <c r="AK247" t="s">
        <v>643</v>
      </c>
    </row>
    <row r="248" spans="4:37" x14ac:dyDescent="0.3">
      <c r="D248" s="15"/>
      <c r="H248" t="s">
        <v>54</v>
      </c>
      <c r="I248">
        <v>2019</v>
      </c>
      <c r="J248" t="s">
        <v>207</v>
      </c>
      <c r="K248" t="s">
        <v>651</v>
      </c>
      <c r="L248" t="s">
        <v>779</v>
      </c>
      <c r="M248" t="s">
        <v>715</v>
      </c>
      <c r="N248" t="s">
        <v>627</v>
      </c>
      <c r="O248" t="s">
        <v>299</v>
      </c>
      <c r="P248" t="s">
        <v>722</v>
      </c>
      <c r="Q248" t="s">
        <v>780</v>
      </c>
      <c r="R248" t="s">
        <v>309</v>
      </c>
      <c r="S248" t="s">
        <v>176</v>
      </c>
      <c r="T248" t="s">
        <v>666</v>
      </c>
      <c r="U248" t="s">
        <v>524</v>
      </c>
      <c r="V248" t="s">
        <v>356</v>
      </c>
      <c r="W248" t="s">
        <v>737</v>
      </c>
      <c r="X248" t="s">
        <v>781</v>
      </c>
      <c r="Y248" t="s">
        <v>686</v>
      </c>
      <c r="Z248" t="s">
        <v>481</v>
      </c>
      <c r="AA248" t="s">
        <v>560</v>
      </c>
      <c r="AB248" t="s">
        <v>729</v>
      </c>
      <c r="AC248" t="s">
        <v>335</v>
      </c>
      <c r="AD248" t="s">
        <v>567</v>
      </c>
      <c r="AE248" t="s">
        <v>603</v>
      </c>
      <c r="AF248" t="s">
        <v>281</v>
      </c>
      <c r="AG248" t="s">
        <v>613</v>
      </c>
      <c r="AH248" t="s">
        <v>693</v>
      </c>
      <c r="AI248" t="s">
        <v>509</v>
      </c>
      <c r="AJ248" t="s">
        <v>548</v>
      </c>
      <c r="AK248" t="s">
        <v>681</v>
      </c>
    </row>
    <row r="249" spans="4:37" x14ac:dyDescent="0.3">
      <c r="D249" s="15"/>
      <c r="H249" t="s">
        <v>73</v>
      </c>
      <c r="I249">
        <v>2019</v>
      </c>
      <c r="J249" t="s">
        <v>207</v>
      </c>
      <c r="K249" t="s">
        <v>545</v>
      </c>
      <c r="L249" t="s">
        <v>685</v>
      </c>
      <c r="M249" t="s">
        <v>415</v>
      </c>
      <c r="N249" t="s">
        <v>644</v>
      </c>
      <c r="O249" t="s">
        <v>257</v>
      </c>
      <c r="P249" t="s">
        <v>635</v>
      </c>
      <c r="Q249" t="s">
        <v>577</v>
      </c>
      <c r="R249" t="s">
        <v>410</v>
      </c>
      <c r="S249" t="s">
        <v>170</v>
      </c>
      <c r="T249" t="s">
        <v>254</v>
      </c>
      <c r="U249" t="s">
        <v>493</v>
      </c>
      <c r="V249" t="s">
        <v>672</v>
      </c>
      <c r="W249" t="s">
        <v>697</v>
      </c>
      <c r="X249" t="s">
        <v>782</v>
      </c>
      <c r="Y249" t="s">
        <v>692</v>
      </c>
      <c r="Z249" t="s">
        <v>433</v>
      </c>
      <c r="AA249" t="s">
        <v>655</v>
      </c>
      <c r="AB249" t="s">
        <v>729</v>
      </c>
      <c r="AC249" t="s">
        <v>531</v>
      </c>
      <c r="AD249" t="s">
        <v>621</v>
      </c>
      <c r="AE249" t="s">
        <v>692</v>
      </c>
      <c r="AF249" t="s">
        <v>294</v>
      </c>
      <c r="AG249" t="s">
        <v>730</v>
      </c>
      <c r="AH249" t="s">
        <v>783</v>
      </c>
      <c r="AI249" t="s">
        <v>179</v>
      </c>
      <c r="AJ249" t="s">
        <v>369</v>
      </c>
      <c r="AK249" t="s">
        <v>674</v>
      </c>
    </row>
    <row r="250" spans="4:37" x14ac:dyDescent="0.3">
      <c r="D250" s="15"/>
      <c r="H250" t="s">
        <v>30</v>
      </c>
      <c r="I250">
        <v>2019</v>
      </c>
      <c r="J250" t="s">
        <v>233</v>
      </c>
      <c r="K250" t="s">
        <v>545</v>
      </c>
      <c r="L250" t="s">
        <v>784</v>
      </c>
      <c r="M250" t="s">
        <v>629</v>
      </c>
      <c r="N250" t="s">
        <v>695</v>
      </c>
      <c r="O250" t="s">
        <v>393</v>
      </c>
      <c r="P250" t="s">
        <v>644</v>
      </c>
      <c r="Q250" t="s">
        <v>785</v>
      </c>
      <c r="R250" t="s">
        <v>613</v>
      </c>
      <c r="S250" t="s">
        <v>159</v>
      </c>
      <c r="T250" t="s">
        <v>670</v>
      </c>
      <c r="U250" t="s">
        <v>567</v>
      </c>
      <c r="V250" t="s">
        <v>324</v>
      </c>
      <c r="W250" t="s">
        <v>754</v>
      </c>
      <c r="X250" t="s">
        <v>761</v>
      </c>
      <c r="Y250" t="s">
        <v>725</v>
      </c>
      <c r="Z250" t="s">
        <v>773</v>
      </c>
      <c r="AA250" t="s">
        <v>648</v>
      </c>
      <c r="AB250" t="s">
        <v>48</v>
      </c>
      <c r="AC250" t="s">
        <v>652</v>
      </c>
      <c r="AD250" t="s">
        <v>754</v>
      </c>
      <c r="AE250" t="s">
        <v>710</v>
      </c>
      <c r="AF250" t="s">
        <v>313</v>
      </c>
      <c r="AG250" t="s">
        <v>706</v>
      </c>
      <c r="AH250" t="s">
        <v>479</v>
      </c>
      <c r="AI250" t="s">
        <v>531</v>
      </c>
      <c r="AJ250" t="s">
        <v>665</v>
      </c>
      <c r="AK250" t="s">
        <v>741</v>
      </c>
    </row>
    <row r="251" spans="4:37" x14ac:dyDescent="0.3">
      <c r="D251" s="15"/>
      <c r="H251" t="s">
        <v>54</v>
      </c>
      <c r="I251">
        <v>2019</v>
      </c>
      <c r="J251" t="s">
        <v>233</v>
      </c>
      <c r="K251" t="s">
        <v>506</v>
      </c>
      <c r="L251" t="s">
        <v>738</v>
      </c>
      <c r="M251" t="s">
        <v>652</v>
      </c>
      <c r="N251" t="s">
        <v>686</v>
      </c>
      <c r="O251" t="s">
        <v>281</v>
      </c>
      <c r="P251" t="s">
        <v>726</v>
      </c>
      <c r="Q251" t="s">
        <v>786</v>
      </c>
      <c r="R251" t="s">
        <v>552</v>
      </c>
      <c r="S251" t="s">
        <v>158</v>
      </c>
      <c r="T251" t="s">
        <v>632</v>
      </c>
      <c r="U251" t="s">
        <v>418</v>
      </c>
      <c r="V251" t="s">
        <v>767</v>
      </c>
      <c r="W251" t="s">
        <v>443</v>
      </c>
      <c r="X251" t="s">
        <v>787</v>
      </c>
      <c r="Y251" t="s">
        <v>632</v>
      </c>
      <c r="Z251" t="s">
        <v>417</v>
      </c>
      <c r="AA251" t="s">
        <v>574</v>
      </c>
      <c r="AB251" t="s">
        <v>437</v>
      </c>
      <c r="AC251" t="s">
        <v>482</v>
      </c>
      <c r="AD251" t="s">
        <v>428</v>
      </c>
      <c r="AE251" t="s">
        <v>563</v>
      </c>
      <c r="AF251" t="s">
        <v>288</v>
      </c>
      <c r="AG251" t="s">
        <v>544</v>
      </c>
      <c r="AH251" t="s">
        <v>194</v>
      </c>
      <c r="AI251" t="s">
        <v>578</v>
      </c>
      <c r="AJ251" t="s">
        <v>528</v>
      </c>
      <c r="AK251" t="s">
        <v>773</v>
      </c>
    </row>
    <row r="252" spans="4:37" x14ac:dyDescent="0.3">
      <c r="D252" s="15"/>
      <c r="H252" t="s">
        <v>73</v>
      </c>
      <c r="I252">
        <v>2019</v>
      </c>
      <c r="J252" t="s">
        <v>233</v>
      </c>
      <c r="K252" t="s">
        <v>642</v>
      </c>
      <c r="L252" t="s">
        <v>687</v>
      </c>
      <c r="M252" t="s">
        <v>627</v>
      </c>
      <c r="N252" t="s">
        <v>424</v>
      </c>
      <c r="O252" t="s">
        <v>349</v>
      </c>
      <c r="P252" t="s">
        <v>650</v>
      </c>
      <c r="Q252" t="s">
        <v>788</v>
      </c>
      <c r="R252" t="s">
        <v>598</v>
      </c>
      <c r="S252" t="s">
        <v>139</v>
      </c>
      <c r="T252" t="s">
        <v>773</v>
      </c>
      <c r="U252" t="s">
        <v>473</v>
      </c>
      <c r="V252" t="s">
        <v>709</v>
      </c>
      <c r="W252" t="s">
        <v>737</v>
      </c>
      <c r="X252" t="s">
        <v>620</v>
      </c>
      <c r="Y252" t="s">
        <v>741</v>
      </c>
      <c r="Z252" t="s">
        <v>369</v>
      </c>
      <c r="AA252" t="s">
        <v>647</v>
      </c>
      <c r="AB252" t="s">
        <v>437</v>
      </c>
      <c r="AC252" t="s">
        <v>623</v>
      </c>
      <c r="AD252" t="s">
        <v>608</v>
      </c>
      <c r="AE252" t="s">
        <v>741</v>
      </c>
      <c r="AF252" t="s">
        <v>340</v>
      </c>
      <c r="AG252" t="s">
        <v>455</v>
      </c>
      <c r="AH252" t="s">
        <v>743</v>
      </c>
      <c r="AI252" t="s">
        <v>368</v>
      </c>
      <c r="AJ252" t="s">
        <v>640</v>
      </c>
      <c r="AK252" t="s">
        <v>647</v>
      </c>
    </row>
    <row r="253" spans="4:37" x14ac:dyDescent="0.3">
      <c r="D253" s="15"/>
      <c r="H253" t="s">
        <v>30</v>
      </c>
      <c r="I253">
        <v>2019</v>
      </c>
      <c r="J253" t="s">
        <v>242</v>
      </c>
      <c r="K253" t="s">
        <v>563</v>
      </c>
      <c r="L253" t="s">
        <v>475</v>
      </c>
      <c r="M253" t="s">
        <v>438</v>
      </c>
      <c r="N253" t="s">
        <v>646</v>
      </c>
      <c r="O253" t="s">
        <v>402</v>
      </c>
      <c r="P253" t="s">
        <v>609</v>
      </c>
      <c r="Q253" t="s">
        <v>789</v>
      </c>
      <c r="R253" t="s">
        <v>583</v>
      </c>
      <c r="S253" t="s">
        <v>211</v>
      </c>
      <c r="T253" t="s">
        <v>706</v>
      </c>
      <c r="U253" t="s">
        <v>538</v>
      </c>
      <c r="V253" t="s">
        <v>719</v>
      </c>
      <c r="W253" t="s">
        <v>710</v>
      </c>
      <c r="X253" t="s">
        <v>790</v>
      </c>
      <c r="Y253" t="s">
        <v>735</v>
      </c>
      <c r="Z253" t="s">
        <v>670</v>
      </c>
      <c r="AA253" t="s">
        <v>737</v>
      </c>
      <c r="AB253" t="s">
        <v>48</v>
      </c>
      <c r="AC253" t="s">
        <v>741</v>
      </c>
      <c r="AD253" t="s">
        <v>610</v>
      </c>
      <c r="AE253" t="s">
        <v>721</v>
      </c>
      <c r="AF253" t="s">
        <v>527</v>
      </c>
      <c r="AG253" t="s">
        <v>438</v>
      </c>
      <c r="AH253" t="s">
        <v>329</v>
      </c>
      <c r="AI253" t="s">
        <v>531</v>
      </c>
      <c r="AJ253" t="s">
        <v>695</v>
      </c>
      <c r="AK253" t="s">
        <v>725</v>
      </c>
    </row>
    <row r="254" spans="4:37" x14ac:dyDescent="0.3">
      <c r="D254" s="15"/>
      <c r="H254" t="s">
        <v>54</v>
      </c>
      <c r="I254">
        <v>2019</v>
      </c>
      <c r="J254" t="s">
        <v>242</v>
      </c>
      <c r="K254" t="s">
        <v>625</v>
      </c>
      <c r="L254" t="s">
        <v>757</v>
      </c>
      <c r="M254" t="s">
        <v>778</v>
      </c>
      <c r="N254" t="s">
        <v>637</v>
      </c>
      <c r="O254" t="s">
        <v>296</v>
      </c>
      <c r="P254" t="s">
        <v>674</v>
      </c>
      <c r="Q254" t="s">
        <v>791</v>
      </c>
      <c r="R254" t="s">
        <v>559</v>
      </c>
      <c r="S254" t="s">
        <v>181</v>
      </c>
      <c r="T254" t="s">
        <v>635</v>
      </c>
      <c r="U254" t="s">
        <v>405</v>
      </c>
      <c r="V254" t="s">
        <v>324</v>
      </c>
      <c r="W254" t="s">
        <v>702</v>
      </c>
      <c r="X254" t="s">
        <v>595</v>
      </c>
      <c r="Y254" t="s">
        <v>660</v>
      </c>
      <c r="Z254" t="s">
        <v>427</v>
      </c>
      <c r="AA254" t="s">
        <v>592</v>
      </c>
      <c r="AB254" t="s">
        <v>699</v>
      </c>
      <c r="AC254" t="s">
        <v>490</v>
      </c>
      <c r="AD254" t="s">
        <v>578</v>
      </c>
      <c r="AE254" t="s">
        <v>634</v>
      </c>
      <c r="AF254" t="s">
        <v>348</v>
      </c>
      <c r="AG254" t="s">
        <v>539</v>
      </c>
      <c r="AH254" t="s">
        <v>737</v>
      </c>
      <c r="AI254" t="s">
        <v>585</v>
      </c>
      <c r="AJ254" t="s">
        <v>555</v>
      </c>
      <c r="AK254" t="s">
        <v>643</v>
      </c>
    </row>
    <row r="255" spans="4:37" x14ac:dyDescent="0.3">
      <c r="D255" s="15"/>
      <c r="H255" t="s">
        <v>73</v>
      </c>
      <c r="I255">
        <v>2019</v>
      </c>
      <c r="J255" t="s">
        <v>242</v>
      </c>
      <c r="K255" t="s">
        <v>651</v>
      </c>
      <c r="L255" t="s">
        <v>792</v>
      </c>
      <c r="M255" t="s">
        <v>746</v>
      </c>
      <c r="N255" t="s">
        <v>643</v>
      </c>
      <c r="O255" t="s">
        <v>365</v>
      </c>
      <c r="P255" t="s">
        <v>245</v>
      </c>
      <c r="Q255" t="s">
        <v>793</v>
      </c>
      <c r="R255" t="s">
        <v>547</v>
      </c>
      <c r="S255" t="s">
        <v>170</v>
      </c>
      <c r="T255" t="s">
        <v>646</v>
      </c>
      <c r="U255" t="s">
        <v>471</v>
      </c>
      <c r="V255" t="s">
        <v>794</v>
      </c>
      <c r="W255" t="s">
        <v>795</v>
      </c>
      <c r="X255" t="s">
        <v>458</v>
      </c>
      <c r="Y255" t="s">
        <v>673</v>
      </c>
      <c r="Z255" t="s">
        <v>640</v>
      </c>
      <c r="AA255" t="s">
        <v>494</v>
      </c>
      <c r="AB255" t="s">
        <v>699</v>
      </c>
      <c r="AC255" t="s">
        <v>631</v>
      </c>
      <c r="AD255" t="s">
        <v>641</v>
      </c>
      <c r="AE255" t="s">
        <v>701</v>
      </c>
      <c r="AF255" t="s">
        <v>342</v>
      </c>
      <c r="AG255" t="s">
        <v>623</v>
      </c>
      <c r="AH255" t="s">
        <v>796</v>
      </c>
      <c r="AI255" t="s">
        <v>541</v>
      </c>
      <c r="AJ255" t="s">
        <v>642</v>
      </c>
      <c r="AK255" t="s">
        <v>701</v>
      </c>
    </row>
    <row r="256" spans="4:37" x14ac:dyDescent="0.3">
      <c r="D256" s="15"/>
      <c r="H256" t="s">
        <v>30</v>
      </c>
      <c r="I256">
        <v>2020</v>
      </c>
      <c r="J256" t="s">
        <v>31</v>
      </c>
      <c r="K256" t="s">
        <v>631</v>
      </c>
      <c r="L256" t="s">
        <v>797</v>
      </c>
      <c r="M256" t="s">
        <v>437</v>
      </c>
      <c r="N256" t="s">
        <v>654</v>
      </c>
      <c r="O256" t="s">
        <v>465</v>
      </c>
      <c r="P256" t="s">
        <v>553</v>
      </c>
      <c r="Q256" t="s">
        <v>798</v>
      </c>
      <c r="R256" t="s">
        <v>612</v>
      </c>
      <c r="S256" t="s">
        <v>159</v>
      </c>
      <c r="T256" t="s">
        <v>678</v>
      </c>
      <c r="U256" t="s">
        <v>521</v>
      </c>
      <c r="V256" t="s">
        <v>771</v>
      </c>
      <c r="W256" t="s">
        <v>729</v>
      </c>
      <c r="X256" t="s">
        <v>347</v>
      </c>
      <c r="Y256" t="s">
        <v>699</v>
      </c>
      <c r="Z256" t="s">
        <v>650</v>
      </c>
      <c r="AA256" t="s">
        <v>658</v>
      </c>
      <c r="AB256" t="s">
        <v>48</v>
      </c>
      <c r="AC256" t="s">
        <v>701</v>
      </c>
      <c r="AD256" t="s">
        <v>693</v>
      </c>
      <c r="AE256" t="s">
        <v>796</v>
      </c>
      <c r="AF256" t="s">
        <v>528</v>
      </c>
      <c r="AG256" t="s">
        <v>316</v>
      </c>
      <c r="AH256" t="s">
        <v>624</v>
      </c>
      <c r="AI256" t="s">
        <v>642</v>
      </c>
      <c r="AJ256" t="s">
        <v>425</v>
      </c>
      <c r="AK256" t="s">
        <v>737</v>
      </c>
    </row>
    <row r="257" spans="4:37" x14ac:dyDescent="0.3">
      <c r="D257" s="15"/>
      <c r="H257" t="s">
        <v>54</v>
      </c>
      <c r="I257">
        <v>2020</v>
      </c>
      <c r="J257" t="s">
        <v>31</v>
      </c>
      <c r="K257" t="s">
        <v>627</v>
      </c>
      <c r="L257" t="s">
        <v>799</v>
      </c>
      <c r="M257" t="s">
        <v>688</v>
      </c>
      <c r="N257" t="s">
        <v>664</v>
      </c>
      <c r="O257" t="s">
        <v>294</v>
      </c>
      <c r="P257" t="s">
        <v>630</v>
      </c>
      <c r="Q257" t="s">
        <v>800</v>
      </c>
      <c r="R257" t="s">
        <v>428</v>
      </c>
      <c r="S257" t="s">
        <v>176</v>
      </c>
      <c r="T257" t="s">
        <v>438</v>
      </c>
      <c r="U257" t="s">
        <v>338</v>
      </c>
      <c r="V257" t="s">
        <v>751</v>
      </c>
      <c r="W257" t="s">
        <v>727</v>
      </c>
      <c r="X257" t="s">
        <v>801</v>
      </c>
      <c r="Y257" t="s">
        <v>773</v>
      </c>
      <c r="Z257" t="s">
        <v>421</v>
      </c>
      <c r="AA257" t="s">
        <v>625</v>
      </c>
      <c r="AB257" t="s">
        <v>747</v>
      </c>
      <c r="AC257" t="s">
        <v>493</v>
      </c>
      <c r="AD257" t="s">
        <v>501</v>
      </c>
      <c r="AE257" t="s">
        <v>629</v>
      </c>
      <c r="AF257" t="s">
        <v>292</v>
      </c>
      <c r="AG257" t="s">
        <v>559</v>
      </c>
      <c r="AH257" t="s">
        <v>658</v>
      </c>
      <c r="AI257" t="s">
        <v>455</v>
      </c>
      <c r="AJ257" t="s">
        <v>584</v>
      </c>
      <c r="AK257" t="s">
        <v>655</v>
      </c>
    </row>
    <row r="258" spans="4:37" x14ac:dyDescent="0.3">
      <c r="D258" s="15"/>
      <c r="H258" t="s">
        <v>73</v>
      </c>
      <c r="I258">
        <v>2020</v>
      </c>
      <c r="J258" t="s">
        <v>31</v>
      </c>
      <c r="K258" t="s">
        <v>609</v>
      </c>
      <c r="L258" t="s">
        <v>522</v>
      </c>
      <c r="M258" t="s">
        <v>698</v>
      </c>
      <c r="N258" t="s">
        <v>316</v>
      </c>
      <c r="O258" t="s">
        <v>260</v>
      </c>
      <c r="P258" t="s">
        <v>634</v>
      </c>
      <c r="Q258" t="s">
        <v>802</v>
      </c>
      <c r="R258" t="s">
        <v>541</v>
      </c>
      <c r="S258" t="s">
        <v>238</v>
      </c>
      <c r="T258" t="s">
        <v>754</v>
      </c>
      <c r="U258" t="s">
        <v>599</v>
      </c>
      <c r="V258" t="s">
        <v>803</v>
      </c>
      <c r="W258" t="s">
        <v>437</v>
      </c>
      <c r="X258" t="s">
        <v>557</v>
      </c>
      <c r="Y258" t="s">
        <v>654</v>
      </c>
      <c r="Z258" t="s">
        <v>510</v>
      </c>
      <c r="AA258" t="s">
        <v>601</v>
      </c>
      <c r="AB258" t="s">
        <v>747</v>
      </c>
      <c r="AC258" t="s">
        <v>592</v>
      </c>
      <c r="AD258" t="s">
        <v>644</v>
      </c>
      <c r="AE258" t="s">
        <v>610</v>
      </c>
      <c r="AF258" t="s">
        <v>394</v>
      </c>
      <c r="AG258" t="s">
        <v>563</v>
      </c>
      <c r="AH258" t="s">
        <v>705</v>
      </c>
      <c r="AI258" t="s">
        <v>623</v>
      </c>
      <c r="AJ258" t="s">
        <v>659</v>
      </c>
      <c r="AK258" t="s">
        <v>734</v>
      </c>
    </row>
    <row r="259" spans="4:37" x14ac:dyDescent="0.3">
      <c r="D259" s="15"/>
      <c r="H259" t="s">
        <v>30</v>
      </c>
      <c r="I259">
        <v>2020</v>
      </c>
      <c r="J259" t="s">
        <v>85</v>
      </c>
      <c r="K259" t="s">
        <v>574</v>
      </c>
      <c r="L259" t="s">
        <v>543</v>
      </c>
      <c r="M259" t="s">
        <v>754</v>
      </c>
      <c r="N259" t="s">
        <v>754</v>
      </c>
      <c r="O259" t="s">
        <v>320</v>
      </c>
      <c r="P259" t="s">
        <v>589</v>
      </c>
      <c r="Q259" t="s">
        <v>763</v>
      </c>
      <c r="R259" t="s">
        <v>545</v>
      </c>
      <c r="S259" t="s">
        <v>166</v>
      </c>
      <c r="T259" t="s">
        <v>699</v>
      </c>
      <c r="U259" t="s">
        <v>501</v>
      </c>
      <c r="V259" t="s">
        <v>707</v>
      </c>
      <c r="W259" t="s">
        <v>661</v>
      </c>
      <c r="X259" t="s">
        <v>804</v>
      </c>
      <c r="Y259" t="s">
        <v>729</v>
      </c>
      <c r="Z259" t="s">
        <v>637</v>
      </c>
      <c r="AA259" t="s">
        <v>725</v>
      </c>
      <c r="AB259" t="s">
        <v>48</v>
      </c>
      <c r="AC259" t="s">
        <v>725</v>
      </c>
      <c r="AD259" t="s">
        <v>194</v>
      </c>
      <c r="AE259" t="s">
        <v>682</v>
      </c>
      <c r="AF259" t="s">
        <v>548</v>
      </c>
      <c r="AG259" t="s">
        <v>701</v>
      </c>
      <c r="AH259" t="s">
        <v>733</v>
      </c>
      <c r="AI259" t="s">
        <v>659</v>
      </c>
      <c r="AJ259" t="s">
        <v>652</v>
      </c>
      <c r="AK259" t="s">
        <v>701</v>
      </c>
    </row>
    <row r="260" spans="4:37" x14ac:dyDescent="0.3">
      <c r="D260" s="15"/>
      <c r="H260" t="s">
        <v>54</v>
      </c>
      <c r="I260">
        <v>2020</v>
      </c>
      <c r="J260" t="s">
        <v>85</v>
      </c>
      <c r="K260" t="s">
        <v>644</v>
      </c>
      <c r="L260" t="s">
        <v>799</v>
      </c>
      <c r="M260" t="s">
        <v>805</v>
      </c>
      <c r="N260" t="s">
        <v>600</v>
      </c>
      <c r="O260" t="s">
        <v>380</v>
      </c>
      <c r="P260" t="s">
        <v>615</v>
      </c>
      <c r="Q260" t="s">
        <v>806</v>
      </c>
      <c r="R260" t="s">
        <v>605</v>
      </c>
      <c r="S260" t="s">
        <v>126</v>
      </c>
      <c r="T260" t="s">
        <v>701</v>
      </c>
      <c r="U260" t="s">
        <v>431</v>
      </c>
      <c r="V260" t="s">
        <v>807</v>
      </c>
      <c r="W260" t="s">
        <v>693</v>
      </c>
      <c r="X260" t="s">
        <v>808</v>
      </c>
      <c r="Y260" t="s">
        <v>670</v>
      </c>
      <c r="Z260" t="s">
        <v>549</v>
      </c>
      <c r="AA260" t="s">
        <v>666</v>
      </c>
      <c r="AB260" t="s">
        <v>721</v>
      </c>
      <c r="AC260" t="s">
        <v>185</v>
      </c>
      <c r="AD260" t="s">
        <v>541</v>
      </c>
      <c r="AE260" t="s">
        <v>630</v>
      </c>
      <c r="AF260" t="s">
        <v>348</v>
      </c>
      <c r="AG260" t="s">
        <v>555</v>
      </c>
      <c r="AH260" t="s">
        <v>633</v>
      </c>
      <c r="AI260" t="s">
        <v>651</v>
      </c>
      <c r="AJ260" t="s">
        <v>584</v>
      </c>
      <c r="AK260" t="s">
        <v>649</v>
      </c>
    </row>
    <row r="261" spans="4:37" x14ac:dyDescent="0.3">
      <c r="D261" s="15"/>
      <c r="H261" t="s">
        <v>73</v>
      </c>
      <c r="I261">
        <v>2020</v>
      </c>
      <c r="J261" t="s">
        <v>85</v>
      </c>
      <c r="K261" t="s">
        <v>250</v>
      </c>
      <c r="L261" t="s">
        <v>543</v>
      </c>
      <c r="M261" t="s">
        <v>194</v>
      </c>
      <c r="N261" t="s">
        <v>671</v>
      </c>
      <c r="O261" t="s">
        <v>396</v>
      </c>
      <c r="P261" t="s">
        <v>545</v>
      </c>
      <c r="Q261" t="s">
        <v>511</v>
      </c>
      <c r="R261" t="s">
        <v>612</v>
      </c>
      <c r="S261" t="s">
        <v>211</v>
      </c>
      <c r="T261" t="s">
        <v>359</v>
      </c>
      <c r="U261" t="s">
        <v>534</v>
      </c>
      <c r="V261" t="s">
        <v>593</v>
      </c>
      <c r="W261" t="s">
        <v>654</v>
      </c>
      <c r="X261" t="s">
        <v>809</v>
      </c>
      <c r="Y261" t="s">
        <v>671</v>
      </c>
      <c r="Z261" t="s">
        <v>730</v>
      </c>
      <c r="AA261" t="s">
        <v>438</v>
      </c>
      <c r="AB261" t="s">
        <v>721</v>
      </c>
      <c r="AC261" t="s">
        <v>674</v>
      </c>
      <c r="AD261" t="s">
        <v>720</v>
      </c>
      <c r="AE261" t="s">
        <v>693</v>
      </c>
      <c r="AF261" t="s">
        <v>453</v>
      </c>
      <c r="AG261" t="s">
        <v>634</v>
      </c>
      <c r="AH261" t="s">
        <v>682</v>
      </c>
      <c r="AI261" t="s">
        <v>659</v>
      </c>
      <c r="AJ261" t="s">
        <v>156</v>
      </c>
      <c r="AK261" t="s">
        <v>706</v>
      </c>
    </row>
    <row r="262" spans="4:37" x14ac:dyDescent="0.3">
      <c r="D262" s="15"/>
      <c r="H262" t="s">
        <v>30</v>
      </c>
      <c r="I262">
        <v>2020</v>
      </c>
      <c r="J262" t="s">
        <v>107</v>
      </c>
      <c r="K262" t="s">
        <v>630</v>
      </c>
      <c r="L262" t="s">
        <v>810</v>
      </c>
      <c r="M262" t="s">
        <v>700</v>
      </c>
      <c r="N262" t="s">
        <v>693</v>
      </c>
      <c r="O262" t="s">
        <v>432</v>
      </c>
      <c r="P262" t="s">
        <v>545</v>
      </c>
      <c r="Q262" t="s">
        <v>725</v>
      </c>
      <c r="R262" t="s">
        <v>545</v>
      </c>
      <c r="S262" t="s">
        <v>180</v>
      </c>
      <c r="T262" t="s">
        <v>199</v>
      </c>
      <c r="U262" t="s">
        <v>501</v>
      </c>
      <c r="V262" t="s">
        <v>811</v>
      </c>
      <c r="W262" t="s">
        <v>655</v>
      </c>
      <c r="X262" t="s">
        <v>812</v>
      </c>
      <c r="Y262" t="s">
        <v>770</v>
      </c>
      <c r="Z262" t="s">
        <v>700</v>
      </c>
      <c r="AA262" t="s">
        <v>556</v>
      </c>
      <c r="AB262" t="s">
        <v>48</v>
      </c>
      <c r="AC262" t="s">
        <v>770</v>
      </c>
      <c r="AD262" t="s">
        <v>648</v>
      </c>
      <c r="AE262" t="s">
        <v>748</v>
      </c>
      <c r="AF262" t="s">
        <v>471</v>
      </c>
      <c r="AG262" t="s">
        <v>610</v>
      </c>
      <c r="AH262" t="s">
        <v>525</v>
      </c>
      <c r="AI262" t="s">
        <v>441</v>
      </c>
      <c r="AJ262" t="s">
        <v>647</v>
      </c>
      <c r="AK262" t="s">
        <v>661</v>
      </c>
    </row>
    <row r="263" spans="4:37" x14ac:dyDescent="0.3">
      <c r="D263" s="15"/>
      <c r="H263" t="s">
        <v>54</v>
      </c>
      <c r="I263">
        <v>2020</v>
      </c>
      <c r="J263" t="s">
        <v>107</v>
      </c>
      <c r="K263" t="s">
        <v>645</v>
      </c>
      <c r="L263" t="s">
        <v>543</v>
      </c>
      <c r="M263" t="s">
        <v>684</v>
      </c>
      <c r="N263" t="s">
        <v>746</v>
      </c>
      <c r="O263" t="s">
        <v>402</v>
      </c>
      <c r="P263" t="s">
        <v>689</v>
      </c>
      <c r="Q263" t="s">
        <v>813</v>
      </c>
      <c r="R263" t="s">
        <v>521</v>
      </c>
      <c r="S263" t="s">
        <v>231</v>
      </c>
      <c r="T263" t="s">
        <v>648</v>
      </c>
      <c r="U263" t="s">
        <v>423</v>
      </c>
      <c r="V263" t="s">
        <v>593</v>
      </c>
      <c r="W263" t="s">
        <v>316</v>
      </c>
      <c r="X263" t="s">
        <v>814</v>
      </c>
      <c r="Y263" t="s">
        <v>649</v>
      </c>
      <c r="Z263" t="s">
        <v>434</v>
      </c>
      <c r="AA263" t="s">
        <v>627</v>
      </c>
      <c r="AB263" t="s">
        <v>663</v>
      </c>
      <c r="AC263" t="s">
        <v>708</v>
      </c>
      <c r="AD263" t="s">
        <v>433</v>
      </c>
      <c r="AE263" t="s">
        <v>621</v>
      </c>
      <c r="AF263" t="s">
        <v>354</v>
      </c>
      <c r="AG263" t="s">
        <v>444</v>
      </c>
      <c r="AH263" t="s">
        <v>556</v>
      </c>
      <c r="AI263" t="s">
        <v>608</v>
      </c>
      <c r="AJ263" t="s">
        <v>567</v>
      </c>
      <c r="AK263" t="s">
        <v>670</v>
      </c>
    </row>
    <row r="264" spans="4:37" x14ac:dyDescent="0.3">
      <c r="D264" s="15"/>
      <c r="H264" t="s">
        <v>73</v>
      </c>
      <c r="I264">
        <v>2020</v>
      </c>
      <c r="J264" t="s">
        <v>107</v>
      </c>
      <c r="K264" t="s">
        <v>441</v>
      </c>
      <c r="L264" t="s">
        <v>813</v>
      </c>
      <c r="M264" t="s">
        <v>425</v>
      </c>
      <c r="N264" t="s">
        <v>648</v>
      </c>
      <c r="O264" t="s">
        <v>309</v>
      </c>
      <c r="P264" t="s">
        <v>642</v>
      </c>
      <c r="Q264" t="s">
        <v>717</v>
      </c>
      <c r="R264" t="s">
        <v>612</v>
      </c>
      <c r="S264" t="s">
        <v>115</v>
      </c>
      <c r="T264" t="s">
        <v>362</v>
      </c>
      <c r="U264" t="s">
        <v>544</v>
      </c>
      <c r="V264" t="s">
        <v>355</v>
      </c>
      <c r="W264" t="s">
        <v>684</v>
      </c>
      <c r="X264" t="s">
        <v>223</v>
      </c>
      <c r="Y264" t="s">
        <v>610</v>
      </c>
      <c r="Z264" t="s">
        <v>618</v>
      </c>
      <c r="AA264" t="s">
        <v>661</v>
      </c>
      <c r="AB264" t="s">
        <v>663</v>
      </c>
      <c r="AC264" t="s">
        <v>684</v>
      </c>
      <c r="AD264" t="s">
        <v>720</v>
      </c>
      <c r="AE264" t="s">
        <v>725</v>
      </c>
      <c r="AF264" t="s">
        <v>260</v>
      </c>
      <c r="AG264" t="s">
        <v>631</v>
      </c>
      <c r="AH264" t="s">
        <v>705</v>
      </c>
      <c r="AI264" t="s">
        <v>666</v>
      </c>
      <c r="AJ264" t="s">
        <v>629</v>
      </c>
      <c r="AK264" t="s">
        <v>647</v>
      </c>
    </row>
    <row r="265" spans="4:37" x14ac:dyDescent="0.3">
      <c r="D265" s="15"/>
      <c r="H265" t="s">
        <v>30</v>
      </c>
      <c r="I265">
        <v>2020</v>
      </c>
      <c r="J265" t="s">
        <v>123</v>
      </c>
      <c r="K265" t="s">
        <v>674</v>
      </c>
      <c r="L265" t="s">
        <v>48</v>
      </c>
      <c r="M265" t="s">
        <v>728</v>
      </c>
      <c r="N265" t="s">
        <v>760</v>
      </c>
      <c r="O265" t="s">
        <v>485</v>
      </c>
      <c r="P265" t="s">
        <v>670</v>
      </c>
      <c r="Q265" t="s">
        <v>536</v>
      </c>
      <c r="R265" t="s">
        <v>734</v>
      </c>
      <c r="S265" t="s">
        <v>210</v>
      </c>
      <c r="T265" t="s">
        <v>771</v>
      </c>
      <c r="U265" t="s">
        <v>558</v>
      </c>
      <c r="V265" t="s">
        <v>48</v>
      </c>
      <c r="W265" t="s">
        <v>316</v>
      </c>
      <c r="X265" t="s">
        <v>48</v>
      </c>
      <c r="Y265" t="s">
        <v>48</v>
      </c>
      <c r="Z265" t="s">
        <v>48</v>
      </c>
      <c r="AA265" t="s">
        <v>48</v>
      </c>
      <c r="AB265" t="s">
        <v>48</v>
      </c>
      <c r="AC265" t="s">
        <v>652</v>
      </c>
      <c r="AD265" t="s">
        <v>48</v>
      </c>
      <c r="AE265" t="s">
        <v>710</v>
      </c>
      <c r="AF265" t="s">
        <v>48</v>
      </c>
      <c r="AG265" t="s">
        <v>48</v>
      </c>
      <c r="AH265" t="s">
        <v>48</v>
      </c>
      <c r="AI265" t="s">
        <v>48</v>
      </c>
      <c r="AJ265" t="s">
        <v>48</v>
      </c>
      <c r="AK265" t="s">
        <v>48</v>
      </c>
    </row>
    <row r="266" spans="4:37" x14ac:dyDescent="0.3">
      <c r="D266" s="15"/>
      <c r="H266" t="s">
        <v>54</v>
      </c>
      <c r="I266">
        <v>2020</v>
      </c>
      <c r="J266" t="s">
        <v>123</v>
      </c>
      <c r="K266" t="s">
        <v>194</v>
      </c>
      <c r="L266" t="s">
        <v>48</v>
      </c>
      <c r="M266" t="s">
        <v>737</v>
      </c>
      <c r="N266" t="s">
        <v>743</v>
      </c>
      <c r="O266" t="s">
        <v>491</v>
      </c>
      <c r="P266" t="s">
        <v>596</v>
      </c>
      <c r="Q266" t="s">
        <v>815</v>
      </c>
      <c r="R266" t="s">
        <v>671</v>
      </c>
      <c r="S266" t="s">
        <v>258</v>
      </c>
      <c r="T266" t="s">
        <v>199</v>
      </c>
      <c r="U266" t="s">
        <v>549</v>
      </c>
      <c r="V266" t="s">
        <v>48</v>
      </c>
      <c r="W266" t="s">
        <v>437</v>
      </c>
      <c r="X266" t="s">
        <v>48</v>
      </c>
      <c r="Y266" t="s">
        <v>48</v>
      </c>
      <c r="Z266" t="s">
        <v>48</v>
      </c>
      <c r="AA266" t="s">
        <v>48</v>
      </c>
      <c r="AB266" t="s">
        <v>760</v>
      </c>
      <c r="AC266" t="s">
        <v>485</v>
      </c>
      <c r="AD266" t="s">
        <v>48</v>
      </c>
      <c r="AE266" t="s">
        <v>250</v>
      </c>
      <c r="AF266" t="s">
        <v>48</v>
      </c>
      <c r="AG266" t="s">
        <v>48</v>
      </c>
      <c r="AH266" t="s">
        <v>48</v>
      </c>
      <c r="AI266" t="s">
        <v>48</v>
      </c>
      <c r="AJ266" t="s">
        <v>48</v>
      </c>
      <c r="AK266" t="s">
        <v>48</v>
      </c>
    </row>
    <row r="267" spans="4:37" x14ac:dyDescent="0.3">
      <c r="D267" s="15"/>
      <c r="H267" t="s">
        <v>73</v>
      </c>
      <c r="I267">
        <v>2020</v>
      </c>
      <c r="J267" t="s">
        <v>123</v>
      </c>
      <c r="K267" t="s">
        <v>646</v>
      </c>
      <c r="L267" t="s">
        <v>48</v>
      </c>
      <c r="M267" t="s">
        <v>726</v>
      </c>
      <c r="N267" t="s">
        <v>760</v>
      </c>
      <c r="O267" t="s">
        <v>493</v>
      </c>
      <c r="P267" t="s">
        <v>741</v>
      </c>
      <c r="Q267" t="s">
        <v>347</v>
      </c>
      <c r="R267" t="s">
        <v>701</v>
      </c>
      <c r="S267" t="s">
        <v>293</v>
      </c>
      <c r="T267" t="s">
        <v>672</v>
      </c>
      <c r="U267" t="s">
        <v>539</v>
      </c>
      <c r="V267" t="s">
        <v>48</v>
      </c>
      <c r="W267" t="s">
        <v>550</v>
      </c>
      <c r="X267" t="s">
        <v>48</v>
      </c>
      <c r="Y267" t="s">
        <v>48</v>
      </c>
      <c r="Z267" t="s">
        <v>48</v>
      </c>
      <c r="AA267" t="s">
        <v>48</v>
      </c>
      <c r="AB267" t="s">
        <v>760</v>
      </c>
      <c r="AC267" t="s">
        <v>506</v>
      </c>
      <c r="AD267" t="s">
        <v>48</v>
      </c>
      <c r="AE267" t="s">
        <v>600</v>
      </c>
      <c r="AF267" t="s">
        <v>48</v>
      </c>
      <c r="AG267" t="s">
        <v>48</v>
      </c>
      <c r="AH267" t="s">
        <v>48</v>
      </c>
      <c r="AI267" t="s">
        <v>48</v>
      </c>
      <c r="AJ267" t="s">
        <v>48</v>
      </c>
      <c r="AK267" t="s">
        <v>48</v>
      </c>
    </row>
    <row r="268" spans="4:37" x14ac:dyDescent="0.3">
      <c r="D268" s="15"/>
      <c r="H268" t="s">
        <v>30</v>
      </c>
      <c r="I268">
        <v>2020</v>
      </c>
      <c r="J268" t="s">
        <v>136</v>
      </c>
      <c r="K268" t="s">
        <v>48</v>
      </c>
      <c r="L268" t="s">
        <v>48</v>
      </c>
      <c r="M268" t="s">
        <v>48</v>
      </c>
      <c r="N268" t="s">
        <v>48</v>
      </c>
      <c r="O268" t="s">
        <v>48</v>
      </c>
      <c r="P268" t="s">
        <v>48</v>
      </c>
      <c r="Q268" t="s">
        <v>48</v>
      </c>
      <c r="R268" t="s">
        <v>48</v>
      </c>
      <c r="S268" t="s">
        <v>48</v>
      </c>
      <c r="T268" t="s">
        <v>48</v>
      </c>
      <c r="U268" t="s">
        <v>48</v>
      </c>
      <c r="V268" t="s">
        <v>48</v>
      </c>
      <c r="W268" t="s">
        <v>48</v>
      </c>
      <c r="X268" t="s">
        <v>48</v>
      </c>
      <c r="Y268" t="s">
        <v>48</v>
      </c>
      <c r="Z268" t="s">
        <v>48</v>
      </c>
      <c r="AA268" t="s">
        <v>48</v>
      </c>
      <c r="AB268" t="s">
        <v>48</v>
      </c>
      <c r="AC268" t="s">
        <v>48</v>
      </c>
      <c r="AD268" t="s">
        <v>48</v>
      </c>
      <c r="AE268" t="s">
        <v>48</v>
      </c>
      <c r="AF268" t="s">
        <v>48</v>
      </c>
      <c r="AG268" t="s">
        <v>48</v>
      </c>
      <c r="AH268" t="s">
        <v>48</v>
      </c>
      <c r="AI268" t="s">
        <v>48</v>
      </c>
      <c r="AJ268" t="s">
        <v>48</v>
      </c>
      <c r="AK268" t="s">
        <v>48</v>
      </c>
    </row>
    <row r="269" spans="4:37" x14ac:dyDescent="0.3">
      <c r="D269" s="15"/>
      <c r="H269" t="s">
        <v>54</v>
      </c>
      <c r="I269">
        <v>2020</v>
      </c>
      <c r="J269" t="s">
        <v>136</v>
      </c>
      <c r="K269" t="s">
        <v>48</v>
      </c>
      <c r="L269" t="s">
        <v>48</v>
      </c>
      <c r="M269" t="s">
        <v>48</v>
      </c>
      <c r="N269" t="s">
        <v>48</v>
      </c>
      <c r="O269" t="s">
        <v>48</v>
      </c>
      <c r="P269" t="s">
        <v>48</v>
      </c>
      <c r="Q269" t="s">
        <v>48</v>
      </c>
      <c r="R269" t="s">
        <v>48</v>
      </c>
      <c r="S269" t="s">
        <v>48</v>
      </c>
      <c r="T269" t="s">
        <v>48</v>
      </c>
      <c r="U269" t="s">
        <v>48</v>
      </c>
      <c r="V269" t="s">
        <v>48</v>
      </c>
      <c r="W269" t="s">
        <v>48</v>
      </c>
      <c r="X269" t="s">
        <v>48</v>
      </c>
      <c r="Y269" t="s">
        <v>48</v>
      </c>
      <c r="Z269" t="s">
        <v>48</v>
      </c>
      <c r="AA269" t="s">
        <v>48</v>
      </c>
      <c r="AB269" t="s">
        <v>48</v>
      </c>
      <c r="AC269" t="s">
        <v>48</v>
      </c>
      <c r="AD269" t="s">
        <v>48</v>
      </c>
      <c r="AE269" t="s">
        <v>48</v>
      </c>
      <c r="AF269" t="s">
        <v>48</v>
      </c>
      <c r="AG269" t="s">
        <v>48</v>
      </c>
      <c r="AH269" t="s">
        <v>48</v>
      </c>
      <c r="AI269" t="s">
        <v>48</v>
      </c>
      <c r="AJ269" t="s">
        <v>48</v>
      </c>
      <c r="AK269" t="s">
        <v>48</v>
      </c>
    </row>
    <row r="270" spans="4:37" x14ac:dyDescent="0.3">
      <c r="D270" s="15"/>
      <c r="H270" t="s">
        <v>73</v>
      </c>
      <c r="I270">
        <v>2020</v>
      </c>
      <c r="J270" t="s">
        <v>136</v>
      </c>
      <c r="K270" t="s">
        <v>48</v>
      </c>
      <c r="L270" t="s">
        <v>48</v>
      </c>
      <c r="M270" t="s">
        <v>48</v>
      </c>
      <c r="N270" t="s">
        <v>48</v>
      </c>
      <c r="O270" t="s">
        <v>48</v>
      </c>
      <c r="P270" t="s">
        <v>48</v>
      </c>
      <c r="Q270" t="s">
        <v>48</v>
      </c>
      <c r="R270" t="s">
        <v>48</v>
      </c>
      <c r="S270" t="s">
        <v>48</v>
      </c>
      <c r="T270" t="s">
        <v>48</v>
      </c>
      <c r="U270" t="s">
        <v>48</v>
      </c>
      <c r="V270" t="s">
        <v>48</v>
      </c>
      <c r="W270" t="s">
        <v>48</v>
      </c>
      <c r="X270" t="s">
        <v>48</v>
      </c>
      <c r="Y270" t="s">
        <v>48</v>
      </c>
      <c r="Z270" t="s">
        <v>48</v>
      </c>
      <c r="AA270" t="s">
        <v>48</v>
      </c>
      <c r="AB270" t="s">
        <v>48</v>
      </c>
      <c r="AC270" t="s">
        <v>48</v>
      </c>
      <c r="AD270" t="s">
        <v>48</v>
      </c>
      <c r="AE270" t="s">
        <v>48</v>
      </c>
      <c r="AF270" t="s">
        <v>48</v>
      </c>
      <c r="AG270" t="s">
        <v>48</v>
      </c>
      <c r="AH270" t="s">
        <v>48</v>
      </c>
      <c r="AI270" t="s">
        <v>48</v>
      </c>
      <c r="AJ270" t="s">
        <v>48</v>
      </c>
      <c r="AK270" t="s">
        <v>48</v>
      </c>
    </row>
    <row r="271" spans="4:37" x14ac:dyDescent="0.3">
      <c r="D271" s="15"/>
      <c r="H271" t="s">
        <v>30</v>
      </c>
      <c r="I271">
        <v>2020</v>
      </c>
      <c r="J271" t="s">
        <v>146</v>
      </c>
      <c r="K271" t="s">
        <v>655</v>
      </c>
      <c r="L271" t="s">
        <v>816</v>
      </c>
      <c r="M271" t="s">
        <v>692</v>
      </c>
      <c r="N271" t="s">
        <v>694</v>
      </c>
      <c r="O271" t="s">
        <v>498</v>
      </c>
      <c r="P271" t="s">
        <v>634</v>
      </c>
      <c r="Q271" t="s">
        <v>684</v>
      </c>
      <c r="R271" t="s">
        <v>673</v>
      </c>
      <c r="S271" t="s">
        <v>115</v>
      </c>
      <c r="T271" t="s">
        <v>779</v>
      </c>
      <c r="U271" t="s">
        <v>455</v>
      </c>
      <c r="V271" t="s">
        <v>817</v>
      </c>
      <c r="W271" t="s">
        <v>725</v>
      </c>
      <c r="X271" t="s">
        <v>818</v>
      </c>
      <c r="Y271" t="s">
        <v>691</v>
      </c>
      <c r="Z271" t="s">
        <v>463</v>
      </c>
      <c r="AA271" t="s">
        <v>716</v>
      </c>
      <c r="AB271" t="s">
        <v>48</v>
      </c>
      <c r="AC271" t="s">
        <v>625</v>
      </c>
      <c r="AD271" t="s">
        <v>693</v>
      </c>
      <c r="AE271" t="s">
        <v>569</v>
      </c>
      <c r="AF271" t="s">
        <v>708</v>
      </c>
      <c r="AG271" t="s">
        <v>362</v>
      </c>
      <c r="AH271" t="s">
        <v>817</v>
      </c>
      <c r="AI271" t="s">
        <v>610</v>
      </c>
      <c r="AJ271" t="s">
        <v>693</v>
      </c>
      <c r="AK271" t="s">
        <v>764</v>
      </c>
    </row>
    <row r="272" spans="4:37" x14ac:dyDescent="0.3">
      <c r="D272" s="15"/>
      <c r="H272" t="s">
        <v>54</v>
      </c>
      <c r="I272">
        <v>2020</v>
      </c>
      <c r="J272" t="s">
        <v>146</v>
      </c>
      <c r="K272" t="s">
        <v>764</v>
      </c>
      <c r="L272" t="s">
        <v>802</v>
      </c>
      <c r="M272" t="s">
        <v>676</v>
      </c>
      <c r="N272" t="s">
        <v>770</v>
      </c>
      <c r="O272" t="s">
        <v>472</v>
      </c>
      <c r="P272" t="s">
        <v>194</v>
      </c>
      <c r="Q272" t="s">
        <v>223</v>
      </c>
      <c r="R272" t="s">
        <v>359</v>
      </c>
      <c r="S272" t="s">
        <v>208</v>
      </c>
      <c r="T272" t="s">
        <v>343</v>
      </c>
      <c r="U272" t="s">
        <v>414</v>
      </c>
      <c r="V272" t="s">
        <v>624</v>
      </c>
      <c r="W272" t="s">
        <v>688</v>
      </c>
      <c r="X272" t="s">
        <v>819</v>
      </c>
      <c r="Y272" t="s">
        <v>706</v>
      </c>
      <c r="Z272" t="s">
        <v>575</v>
      </c>
      <c r="AA272" t="s">
        <v>674</v>
      </c>
      <c r="AB272" t="s">
        <v>691</v>
      </c>
      <c r="AC272" t="s">
        <v>485</v>
      </c>
      <c r="AD272" t="s">
        <v>541</v>
      </c>
      <c r="AE272" t="s">
        <v>425</v>
      </c>
      <c r="AF272" t="s">
        <v>304</v>
      </c>
      <c r="AG272" t="s">
        <v>639</v>
      </c>
      <c r="AH272" t="s">
        <v>556</v>
      </c>
      <c r="AI272" t="s">
        <v>633</v>
      </c>
      <c r="AJ272" t="s">
        <v>616</v>
      </c>
      <c r="AK272" t="s">
        <v>671</v>
      </c>
    </row>
    <row r="273" spans="4:37" x14ac:dyDescent="0.3">
      <c r="D273" s="15"/>
      <c r="H273" t="s">
        <v>73</v>
      </c>
      <c r="I273">
        <v>2020</v>
      </c>
      <c r="J273" t="s">
        <v>146</v>
      </c>
      <c r="K273" t="s">
        <v>697</v>
      </c>
      <c r="L273" t="s">
        <v>820</v>
      </c>
      <c r="M273" t="s">
        <v>550</v>
      </c>
      <c r="N273" t="s">
        <v>694</v>
      </c>
      <c r="O273" t="s">
        <v>528</v>
      </c>
      <c r="P273" t="s">
        <v>674</v>
      </c>
      <c r="Q273" t="s">
        <v>821</v>
      </c>
      <c r="R273" t="s">
        <v>754</v>
      </c>
      <c r="S273" t="s">
        <v>139</v>
      </c>
      <c r="T273" t="s">
        <v>628</v>
      </c>
      <c r="U273" t="s">
        <v>636</v>
      </c>
      <c r="V273" t="s">
        <v>817</v>
      </c>
      <c r="W273" t="s">
        <v>199</v>
      </c>
      <c r="X273" t="s">
        <v>216</v>
      </c>
      <c r="Y273" t="s">
        <v>556</v>
      </c>
      <c r="Z273" t="s">
        <v>630</v>
      </c>
      <c r="AA273" t="s">
        <v>550</v>
      </c>
      <c r="AB273" t="s">
        <v>691</v>
      </c>
      <c r="AC273" t="s">
        <v>618</v>
      </c>
      <c r="AD273" t="s">
        <v>720</v>
      </c>
      <c r="AE273" t="s">
        <v>727</v>
      </c>
      <c r="AF273" t="s">
        <v>527</v>
      </c>
      <c r="AG273" t="s">
        <v>643</v>
      </c>
      <c r="AH273" t="s">
        <v>703</v>
      </c>
      <c r="AI273" t="s">
        <v>678</v>
      </c>
      <c r="AJ273" t="s">
        <v>773</v>
      </c>
      <c r="AK273" t="s">
        <v>194</v>
      </c>
    </row>
    <row r="274" spans="4:37" x14ac:dyDescent="0.3">
      <c r="D274" s="15"/>
      <c r="H274" t="s">
        <v>30</v>
      </c>
      <c r="I274">
        <v>2020</v>
      </c>
      <c r="J274" t="s">
        <v>163</v>
      </c>
      <c r="K274" t="s">
        <v>655</v>
      </c>
      <c r="L274" t="s">
        <v>816</v>
      </c>
      <c r="M274" t="s">
        <v>692</v>
      </c>
      <c r="N274" t="s">
        <v>694</v>
      </c>
      <c r="O274" t="s">
        <v>498</v>
      </c>
      <c r="P274" t="s">
        <v>634</v>
      </c>
      <c r="Q274" t="s">
        <v>684</v>
      </c>
      <c r="R274" t="s">
        <v>673</v>
      </c>
      <c r="S274" t="s">
        <v>115</v>
      </c>
      <c r="T274" t="s">
        <v>779</v>
      </c>
      <c r="U274" t="s">
        <v>455</v>
      </c>
      <c r="V274" t="s">
        <v>817</v>
      </c>
      <c r="W274" t="s">
        <v>725</v>
      </c>
      <c r="X274" t="s">
        <v>818</v>
      </c>
      <c r="Y274" t="s">
        <v>691</v>
      </c>
      <c r="Z274" t="s">
        <v>463</v>
      </c>
      <c r="AA274" t="s">
        <v>716</v>
      </c>
      <c r="AB274" t="s">
        <v>48</v>
      </c>
      <c r="AC274" t="s">
        <v>625</v>
      </c>
      <c r="AD274" t="s">
        <v>693</v>
      </c>
      <c r="AE274" t="s">
        <v>569</v>
      </c>
      <c r="AF274" t="s">
        <v>708</v>
      </c>
      <c r="AG274" t="s">
        <v>362</v>
      </c>
      <c r="AH274" t="s">
        <v>817</v>
      </c>
      <c r="AI274" t="s">
        <v>610</v>
      </c>
      <c r="AJ274" t="s">
        <v>693</v>
      </c>
      <c r="AK274" t="s">
        <v>764</v>
      </c>
    </row>
    <row r="275" spans="4:37" x14ac:dyDescent="0.3">
      <c r="D275" s="15"/>
      <c r="H275" t="s">
        <v>54</v>
      </c>
      <c r="I275">
        <v>2020</v>
      </c>
      <c r="J275" t="s">
        <v>163</v>
      </c>
      <c r="K275" t="s">
        <v>764</v>
      </c>
      <c r="L275" t="s">
        <v>802</v>
      </c>
      <c r="M275" t="s">
        <v>676</v>
      </c>
      <c r="N275" t="s">
        <v>770</v>
      </c>
      <c r="O275" t="s">
        <v>472</v>
      </c>
      <c r="P275" t="s">
        <v>194</v>
      </c>
      <c r="Q275" t="s">
        <v>223</v>
      </c>
      <c r="R275" t="s">
        <v>359</v>
      </c>
      <c r="S275" t="s">
        <v>208</v>
      </c>
      <c r="T275" t="s">
        <v>343</v>
      </c>
      <c r="U275" t="s">
        <v>414</v>
      </c>
      <c r="V275" t="s">
        <v>624</v>
      </c>
      <c r="W275" t="s">
        <v>688</v>
      </c>
      <c r="X275" t="s">
        <v>819</v>
      </c>
      <c r="Y275" t="s">
        <v>706</v>
      </c>
      <c r="Z275" t="s">
        <v>575</v>
      </c>
      <c r="AA275" t="s">
        <v>674</v>
      </c>
      <c r="AB275" t="s">
        <v>691</v>
      </c>
      <c r="AC275" t="s">
        <v>485</v>
      </c>
      <c r="AD275" t="s">
        <v>541</v>
      </c>
      <c r="AE275" t="s">
        <v>425</v>
      </c>
      <c r="AF275" t="s">
        <v>304</v>
      </c>
      <c r="AG275" t="s">
        <v>639</v>
      </c>
      <c r="AH275" t="s">
        <v>556</v>
      </c>
      <c r="AI275" t="s">
        <v>633</v>
      </c>
      <c r="AJ275" t="s">
        <v>616</v>
      </c>
      <c r="AK275" t="s">
        <v>671</v>
      </c>
    </row>
    <row r="276" spans="4:37" x14ac:dyDescent="0.3">
      <c r="D276" s="15"/>
      <c r="H276" t="s">
        <v>73</v>
      </c>
      <c r="I276">
        <v>2020</v>
      </c>
      <c r="J276" t="s">
        <v>163</v>
      </c>
      <c r="K276" t="s">
        <v>697</v>
      </c>
      <c r="L276" t="s">
        <v>820</v>
      </c>
      <c r="M276" t="s">
        <v>550</v>
      </c>
      <c r="N276" t="s">
        <v>694</v>
      </c>
      <c r="O276" t="s">
        <v>528</v>
      </c>
      <c r="P276" t="s">
        <v>674</v>
      </c>
      <c r="Q276" t="s">
        <v>821</v>
      </c>
      <c r="R276" t="s">
        <v>754</v>
      </c>
      <c r="S276" t="s">
        <v>139</v>
      </c>
      <c r="T276" t="s">
        <v>628</v>
      </c>
      <c r="U276" t="s">
        <v>636</v>
      </c>
      <c r="V276" t="s">
        <v>817</v>
      </c>
      <c r="W276" t="s">
        <v>199</v>
      </c>
      <c r="X276" t="s">
        <v>216</v>
      </c>
      <c r="Y276" t="s">
        <v>556</v>
      </c>
      <c r="Z276" t="s">
        <v>630</v>
      </c>
      <c r="AA276" t="s">
        <v>550</v>
      </c>
      <c r="AB276" t="s">
        <v>691</v>
      </c>
      <c r="AC276" t="s">
        <v>618</v>
      </c>
      <c r="AD276" t="s">
        <v>720</v>
      </c>
      <c r="AE276" t="s">
        <v>727</v>
      </c>
      <c r="AF276" t="s">
        <v>527</v>
      </c>
      <c r="AG276" t="s">
        <v>643</v>
      </c>
      <c r="AH276" t="s">
        <v>703</v>
      </c>
      <c r="AI276" t="s">
        <v>678</v>
      </c>
      <c r="AJ276" t="s">
        <v>773</v>
      </c>
      <c r="AK276" t="s">
        <v>194</v>
      </c>
    </row>
    <row r="277" spans="4:37" x14ac:dyDescent="0.3">
      <c r="D277" s="15"/>
      <c r="H277" t="s">
        <v>30</v>
      </c>
      <c r="I277">
        <v>2020</v>
      </c>
      <c r="J277" t="s">
        <v>182</v>
      </c>
      <c r="K277" t="s">
        <v>700</v>
      </c>
      <c r="L277" t="s">
        <v>469</v>
      </c>
      <c r="M277" t="s">
        <v>652</v>
      </c>
      <c r="N277" t="s">
        <v>694</v>
      </c>
      <c r="O277" t="s">
        <v>578</v>
      </c>
      <c r="P277" t="s">
        <v>728</v>
      </c>
      <c r="Q277" t="s">
        <v>822</v>
      </c>
      <c r="R277" t="s">
        <v>741</v>
      </c>
      <c r="S277" t="s">
        <v>139</v>
      </c>
      <c r="T277" t="s">
        <v>811</v>
      </c>
      <c r="U277" t="s">
        <v>651</v>
      </c>
      <c r="V277" t="s">
        <v>823</v>
      </c>
      <c r="W277" t="s">
        <v>352</v>
      </c>
      <c r="X277" t="s">
        <v>824</v>
      </c>
      <c r="Y277" t="s">
        <v>606</v>
      </c>
      <c r="Z277" t="s">
        <v>664</v>
      </c>
      <c r="AA277" t="s">
        <v>710</v>
      </c>
      <c r="AB277" t="s">
        <v>48</v>
      </c>
      <c r="AC277" t="s">
        <v>641</v>
      </c>
      <c r="AD277" t="s">
        <v>737</v>
      </c>
      <c r="AE277" t="s">
        <v>343</v>
      </c>
      <c r="AF277" t="s">
        <v>156</v>
      </c>
      <c r="AG277" t="s">
        <v>633</v>
      </c>
      <c r="AH277" t="s">
        <v>536</v>
      </c>
      <c r="AI277" t="s">
        <v>443</v>
      </c>
      <c r="AJ277" t="s">
        <v>729</v>
      </c>
      <c r="AK277" t="s">
        <v>691</v>
      </c>
    </row>
    <row r="278" spans="4:37" x14ac:dyDescent="0.3">
      <c r="D278" s="15"/>
      <c r="H278" t="s">
        <v>54</v>
      </c>
      <c r="I278">
        <v>2020</v>
      </c>
      <c r="J278" t="s">
        <v>182</v>
      </c>
      <c r="K278" t="s">
        <v>678</v>
      </c>
      <c r="L278" t="s">
        <v>825</v>
      </c>
      <c r="M278" t="s">
        <v>663</v>
      </c>
      <c r="N278" t="s">
        <v>770</v>
      </c>
      <c r="O278" t="s">
        <v>518</v>
      </c>
      <c r="P278" t="s">
        <v>663</v>
      </c>
      <c r="Q278" t="s">
        <v>826</v>
      </c>
      <c r="R278" t="s">
        <v>711</v>
      </c>
      <c r="S278" t="s">
        <v>246</v>
      </c>
      <c r="T278" t="s">
        <v>811</v>
      </c>
      <c r="U278" t="s">
        <v>534</v>
      </c>
      <c r="V278" t="s">
        <v>731</v>
      </c>
      <c r="W278" t="s">
        <v>827</v>
      </c>
      <c r="X278" t="s">
        <v>469</v>
      </c>
      <c r="Y278" t="s">
        <v>463</v>
      </c>
      <c r="Z278" t="s">
        <v>422</v>
      </c>
      <c r="AA278" t="s">
        <v>662</v>
      </c>
      <c r="AB278" t="s">
        <v>743</v>
      </c>
      <c r="AC278" t="s">
        <v>547</v>
      </c>
      <c r="AD278" t="s">
        <v>639</v>
      </c>
      <c r="AE278" t="s">
        <v>646</v>
      </c>
      <c r="AF278" t="s">
        <v>517</v>
      </c>
      <c r="AG278" t="s">
        <v>580</v>
      </c>
      <c r="AH278" t="s">
        <v>743</v>
      </c>
      <c r="AI278" t="s">
        <v>478</v>
      </c>
      <c r="AJ278" t="s">
        <v>250</v>
      </c>
      <c r="AK278" t="s">
        <v>596</v>
      </c>
    </row>
    <row r="279" spans="4:37" x14ac:dyDescent="0.3">
      <c r="D279" s="15"/>
      <c r="H279" t="s">
        <v>73</v>
      </c>
      <c r="I279">
        <v>2020</v>
      </c>
      <c r="J279" t="s">
        <v>182</v>
      </c>
      <c r="K279" t="s">
        <v>684</v>
      </c>
      <c r="L279" t="s">
        <v>828</v>
      </c>
      <c r="M279" t="s">
        <v>671</v>
      </c>
      <c r="N279" t="s">
        <v>694</v>
      </c>
      <c r="O279" t="s">
        <v>429</v>
      </c>
      <c r="P279" t="s">
        <v>701</v>
      </c>
      <c r="Q279" t="s">
        <v>228</v>
      </c>
      <c r="R279" t="s">
        <v>701</v>
      </c>
      <c r="S279" t="s">
        <v>273</v>
      </c>
      <c r="T279" t="s">
        <v>811</v>
      </c>
      <c r="U279" t="s">
        <v>531</v>
      </c>
      <c r="V279" t="s">
        <v>829</v>
      </c>
      <c r="W279" t="s">
        <v>688</v>
      </c>
      <c r="X279" t="s">
        <v>830</v>
      </c>
      <c r="Y279" t="s">
        <v>805</v>
      </c>
      <c r="Z279" t="s">
        <v>659</v>
      </c>
      <c r="AA279" t="s">
        <v>693</v>
      </c>
      <c r="AB279" t="s">
        <v>743</v>
      </c>
      <c r="AC279" t="s">
        <v>667</v>
      </c>
      <c r="AD279" t="s">
        <v>652</v>
      </c>
      <c r="AE279" t="s">
        <v>795</v>
      </c>
      <c r="AF279" t="s">
        <v>568</v>
      </c>
      <c r="AG279" t="s">
        <v>681</v>
      </c>
      <c r="AH279" t="s">
        <v>751</v>
      </c>
      <c r="AI279" t="s">
        <v>710</v>
      </c>
      <c r="AJ279" t="s">
        <v>494</v>
      </c>
      <c r="AK279" t="s">
        <v>747</v>
      </c>
    </row>
    <row r="280" spans="4:37" x14ac:dyDescent="0.3">
      <c r="D280" s="15"/>
      <c r="H280" t="s">
        <v>30</v>
      </c>
      <c r="I280">
        <v>2020</v>
      </c>
      <c r="J280" t="s">
        <v>197</v>
      </c>
      <c r="K280" t="s">
        <v>728</v>
      </c>
      <c r="L280" t="s">
        <v>831</v>
      </c>
      <c r="M280" t="s">
        <v>438</v>
      </c>
      <c r="N280" t="s">
        <v>770</v>
      </c>
      <c r="O280" t="s">
        <v>541</v>
      </c>
      <c r="P280" t="s">
        <v>773</v>
      </c>
      <c r="Q280" t="s">
        <v>775</v>
      </c>
      <c r="R280" t="s">
        <v>664</v>
      </c>
      <c r="S280" t="s">
        <v>273</v>
      </c>
      <c r="T280" t="s">
        <v>811</v>
      </c>
      <c r="U280" t="s">
        <v>254</v>
      </c>
      <c r="V280" t="s">
        <v>749</v>
      </c>
      <c r="W280" t="s">
        <v>705</v>
      </c>
      <c r="X280" t="s">
        <v>832</v>
      </c>
      <c r="Y280" t="s">
        <v>783</v>
      </c>
      <c r="Z280" t="s">
        <v>741</v>
      </c>
      <c r="AA280" t="s">
        <v>676</v>
      </c>
      <c r="AB280" t="s">
        <v>48</v>
      </c>
      <c r="AC280" t="s">
        <v>720</v>
      </c>
      <c r="AD280" t="s">
        <v>678</v>
      </c>
      <c r="AE280" t="s">
        <v>593</v>
      </c>
      <c r="AF280" t="s">
        <v>592</v>
      </c>
      <c r="AG280" t="s">
        <v>699</v>
      </c>
      <c r="AH280" t="s">
        <v>329</v>
      </c>
      <c r="AI280" t="s">
        <v>776</v>
      </c>
      <c r="AJ280" t="s">
        <v>778</v>
      </c>
      <c r="AK280" t="s">
        <v>783</v>
      </c>
    </row>
    <row r="281" spans="4:37" x14ac:dyDescent="0.3">
      <c r="D281" s="15"/>
      <c r="H281" t="s">
        <v>54</v>
      </c>
      <c r="I281">
        <v>2020</v>
      </c>
      <c r="J281" t="s">
        <v>197</v>
      </c>
      <c r="K281" t="s">
        <v>648</v>
      </c>
      <c r="L281" t="s">
        <v>833</v>
      </c>
      <c r="M281" t="s">
        <v>717</v>
      </c>
      <c r="N281" t="s">
        <v>747</v>
      </c>
      <c r="O281" t="s">
        <v>377</v>
      </c>
      <c r="P281" t="s">
        <v>783</v>
      </c>
      <c r="Q281" t="s">
        <v>834</v>
      </c>
      <c r="R281" t="s">
        <v>671</v>
      </c>
      <c r="S281" t="s">
        <v>213</v>
      </c>
      <c r="T281" t="s">
        <v>172</v>
      </c>
      <c r="U281" t="s">
        <v>555</v>
      </c>
      <c r="V281" t="s">
        <v>736</v>
      </c>
      <c r="W281" t="s">
        <v>835</v>
      </c>
      <c r="X281" t="s">
        <v>836</v>
      </c>
      <c r="Y281" t="s">
        <v>734</v>
      </c>
      <c r="Z281" t="s">
        <v>528</v>
      </c>
      <c r="AA281" t="s">
        <v>425</v>
      </c>
      <c r="AB281" t="s">
        <v>702</v>
      </c>
      <c r="AC281" t="s">
        <v>559</v>
      </c>
      <c r="AD281" t="s">
        <v>254</v>
      </c>
      <c r="AE281" t="s">
        <v>463</v>
      </c>
      <c r="AF281" t="s">
        <v>493</v>
      </c>
      <c r="AG281" t="s">
        <v>545</v>
      </c>
      <c r="AH281" t="s">
        <v>698</v>
      </c>
      <c r="AI281" t="s">
        <v>779</v>
      </c>
      <c r="AJ281" t="s">
        <v>681</v>
      </c>
      <c r="AK281" t="s">
        <v>199</v>
      </c>
    </row>
    <row r="282" spans="4:37" x14ac:dyDescent="0.3">
      <c r="D282" s="15"/>
      <c r="H282" t="s">
        <v>73</v>
      </c>
      <c r="I282">
        <v>2020</v>
      </c>
      <c r="J282" t="s">
        <v>197</v>
      </c>
      <c r="K282" t="s">
        <v>652</v>
      </c>
      <c r="L282" t="s">
        <v>837</v>
      </c>
      <c r="M282" t="s">
        <v>556</v>
      </c>
      <c r="N282" t="s">
        <v>443</v>
      </c>
      <c r="O282" t="s">
        <v>498</v>
      </c>
      <c r="P282" t="s">
        <v>754</v>
      </c>
      <c r="Q282" t="s">
        <v>819</v>
      </c>
      <c r="R282" t="s">
        <v>661</v>
      </c>
      <c r="S282" t="s">
        <v>177</v>
      </c>
      <c r="T282" t="s">
        <v>712</v>
      </c>
      <c r="U282" t="s">
        <v>553</v>
      </c>
      <c r="V282" t="s">
        <v>656</v>
      </c>
      <c r="W282" t="s">
        <v>794</v>
      </c>
      <c r="X282" t="s">
        <v>562</v>
      </c>
      <c r="Y282" t="s">
        <v>770</v>
      </c>
      <c r="Z282" t="s">
        <v>609</v>
      </c>
      <c r="AA282" t="s">
        <v>359</v>
      </c>
      <c r="AB282" t="s">
        <v>702</v>
      </c>
      <c r="AC282" t="s">
        <v>579</v>
      </c>
      <c r="AD282" t="s">
        <v>646</v>
      </c>
      <c r="AE282" t="s">
        <v>760</v>
      </c>
      <c r="AF282" t="s">
        <v>605</v>
      </c>
      <c r="AG282" t="s">
        <v>713</v>
      </c>
      <c r="AH282" t="s">
        <v>709</v>
      </c>
      <c r="AI282" t="s">
        <v>487</v>
      </c>
      <c r="AJ282" t="s">
        <v>463</v>
      </c>
      <c r="AK282" t="s">
        <v>691</v>
      </c>
    </row>
    <row r="283" spans="4:37" x14ac:dyDescent="0.3">
      <c r="D283" s="15"/>
      <c r="H283" t="s">
        <v>30</v>
      </c>
      <c r="I283">
        <v>2020</v>
      </c>
      <c r="J283" t="s">
        <v>207</v>
      </c>
      <c r="K283" t="s">
        <v>681</v>
      </c>
      <c r="L283" t="s">
        <v>838</v>
      </c>
      <c r="M283" t="s">
        <v>707</v>
      </c>
      <c r="N283" t="s">
        <v>443</v>
      </c>
      <c r="O283" t="s">
        <v>415</v>
      </c>
      <c r="P283" t="s">
        <v>674</v>
      </c>
      <c r="Q283" t="s">
        <v>839</v>
      </c>
      <c r="R283" t="s">
        <v>673</v>
      </c>
      <c r="S283" t="s">
        <v>268</v>
      </c>
      <c r="T283" t="s">
        <v>172</v>
      </c>
      <c r="U283" t="s">
        <v>650</v>
      </c>
      <c r="V283" t="s">
        <v>733</v>
      </c>
      <c r="W283" t="s">
        <v>355</v>
      </c>
      <c r="X283" t="s">
        <v>840</v>
      </c>
      <c r="Y283" t="s">
        <v>796</v>
      </c>
      <c r="Z283" t="s">
        <v>722</v>
      </c>
      <c r="AA283" t="s">
        <v>795</v>
      </c>
      <c r="AB283" t="s">
        <v>48</v>
      </c>
      <c r="AC283" t="s">
        <v>660</v>
      </c>
      <c r="AD283" t="s">
        <v>359</v>
      </c>
      <c r="AE283" t="s">
        <v>628</v>
      </c>
      <c r="AF283" t="s">
        <v>720</v>
      </c>
      <c r="AG283" t="s">
        <v>366</v>
      </c>
      <c r="AH283" t="s">
        <v>841</v>
      </c>
      <c r="AI283" t="s">
        <v>682</v>
      </c>
      <c r="AJ283" t="s">
        <v>710</v>
      </c>
      <c r="AK283" t="s">
        <v>709</v>
      </c>
    </row>
    <row r="284" spans="4:37" x14ac:dyDescent="0.3">
      <c r="D284" s="15"/>
      <c r="H284" t="s">
        <v>54</v>
      </c>
      <c r="I284">
        <v>2020</v>
      </c>
      <c r="J284" t="s">
        <v>207</v>
      </c>
      <c r="K284" t="s">
        <v>722</v>
      </c>
      <c r="L284" t="s">
        <v>842</v>
      </c>
      <c r="M284" t="s">
        <v>843</v>
      </c>
      <c r="N284" t="s">
        <v>778</v>
      </c>
      <c r="O284" t="s">
        <v>598</v>
      </c>
      <c r="P284" t="s">
        <v>796</v>
      </c>
      <c r="Q284" t="s">
        <v>844</v>
      </c>
      <c r="R284" t="s">
        <v>633</v>
      </c>
      <c r="S284" t="s">
        <v>214</v>
      </c>
      <c r="T284" t="s">
        <v>835</v>
      </c>
      <c r="U284" t="s">
        <v>558</v>
      </c>
      <c r="V284" t="s">
        <v>843</v>
      </c>
      <c r="W284" t="s">
        <v>736</v>
      </c>
      <c r="X284" t="s">
        <v>836</v>
      </c>
      <c r="Y284" t="s">
        <v>654</v>
      </c>
      <c r="Z284" t="s">
        <v>599</v>
      </c>
      <c r="AA284" t="s">
        <v>643</v>
      </c>
      <c r="AB284" t="s">
        <v>821</v>
      </c>
      <c r="AC284" t="s">
        <v>485</v>
      </c>
      <c r="AD284" t="s">
        <v>441</v>
      </c>
      <c r="AE284" t="s">
        <v>769</v>
      </c>
      <c r="AF284" t="s">
        <v>530</v>
      </c>
      <c r="AG284" t="s">
        <v>616</v>
      </c>
      <c r="AH284" t="s">
        <v>796</v>
      </c>
      <c r="AI284" t="s">
        <v>845</v>
      </c>
      <c r="AJ284" t="s">
        <v>644</v>
      </c>
      <c r="AK284" t="s">
        <v>478</v>
      </c>
    </row>
    <row r="285" spans="4:37" x14ac:dyDescent="0.3">
      <c r="D285" s="15"/>
      <c r="H285" t="s">
        <v>73</v>
      </c>
      <c r="I285">
        <v>2020</v>
      </c>
      <c r="J285" t="s">
        <v>207</v>
      </c>
      <c r="K285" t="s">
        <v>637</v>
      </c>
      <c r="L285" t="s">
        <v>846</v>
      </c>
      <c r="M285" t="s">
        <v>723</v>
      </c>
      <c r="N285" t="s">
        <v>443</v>
      </c>
      <c r="O285" t="s">
        <v>501</v>
      </c>
      <c r="P285" t="s">
        <v>610</v>
      </c>
      <c r="Q285" t="s">
        <v>847</v>
      </c>
      <c r="R285" t="s">
        <v>754</v>
      </c>
      <c r="S285" t="s">
        <v>227</v>
      </c>
      <c r="T285" t="s">
        <v>685</v>
      </c>
      <c r="U285" t="s">
        <v>451</v>
      </c>
      <c r="V285" t="s">
        <v>687</v>
      </c>
      <c r="W285" t="s">
        <v>723</v>
      </c>
      <c r="X285" t="s">
        <v>848</v>
      </c>
      <c r="Y285" t="s">
        <v>778</v>
      </c>
      <c r="Z285" t="s">
        <v>592</v>
      </c>
      <c r="AA285" t="s">
        <v>725</v>
      </c>
      <c r="AB285" t="s">
        <v>821</v>
      </c>
      <c r="AC285" t="s">
        <v>615</v>
      </c>
      <c r="AD285" t="s">
        <v>646</v>
      </c>
      <c r="AE285" t="s">
        <v>702</v>
      </c>
      <c r="AF285" t="s">
        <v>531</v>
      </c>
      <c r="AG285" t="s">
        <v>645</v>
      </c>
      <c r="AH285" t="s">
        <v>751</v>
      </c>
      <c r="AI285" t="s">
        <v>688</v>
      </c>
      <c r="AJ285" t="s">
        <v>701</v>
      </c>
      <c r="AK285" t="s">
        <v>703</v>
      </c>
    </row>
    <row r="286" spans="4:37" x14ac:dyDescent="0.3">
      <c r="D286" s="15"/>
      <c r="H286" t="s">
        <v>30</v>
      </c>
      <c r="I286">
        <v>2020</v>
      </c>
      <c r="J286" t="s">
        <v>233</v>
      </c>
      <c r="K286" t="s">
        <v>254</v>
      </c>
      <c r="L286" t="s">
        <v>849</v>
      </c>
      <c r="M286" t="s">
        <v>850</v>
      </c>
      <c r="N286" t="s">
        <v>704</v>
      </c>
      <c r="O286" t="s">
        <v>254</v>
      </c>
      <c r="P286" t="s">
        <v>645</v>
      </c>
      <c r="Q286" t="s">
        <v>851</v>
      </c>
      <c r="R286" t="s">
        <v>724</v>
      </c>
      <c r="S286" t="s">
        <v>160</v>
      </c>
      <c r="T286" t="s">
        <v>852</v>
      </c>
      <c r="U286" t="s">
        <v>463</v>
      </c>
      <c r="V286" t="s">
        <v>536</v>
      </c>
      <c r="W286" t="s">
        <v>745</v>
      </c>
      <c r="X286" t="s">
        <v>853</v>
      </c>
      <c r="Y286" t="s">
        <v>702</v>
      </c>
      <c r="Z286" t="s">
        <v>769</v>
      </c>
      <c r="AA286" t="s">
        <v>743</v>
      </c>
      <c r="AB286" t="s">
        <v>48</v>
      </c>
      <c r="AC286" t="s">
        <v>637</v>
      </c>
      <c r="AD286" t="s">
        <v>699</v>
      </c>
      <c r="AE286" t="s">
        <v>474</v>
      </c>
      <c r="AF286" t="s">
        <v>665</v>
      </c>
      <c r="AG286" t="s">
        <v>443</v>
      </c>
      <c r="AH286" t="s">
        <v>749</v>
      </c>
      <c r="AI286" t="s">
        <v>682</v>
      </c>
      <c r="AJ286" t="s">
        <v>663</v>
      </c>
      <c r="AK286" t="s">
        <v>779</v>
      </c>
    </row>
    <row r="287" spans="4:37" x14ac:dyDescent="0.3">
      <c r="D287" s="15"/>
      <c r="H287" t="s">
        <v>54</v>
      </c>
      <c r="I287">
        <v>2020</v>
      </c>
      <c r="J287" t="s">
        <v>233</v>
      </c>
      <c r="K287" t="s">
        <v>718</v>
      </c>
      <c r="L287" t="s">
        <v>854</v>
      </c>
      <c r="M287" t="s">
        <v>540</v>
      </c>
      <c r="N287" t="s">
        <v>747</v>
      </c>
      <c r="O287" t="s">
        <v>572</v>
      </c>
      <c r="P287" t="s">
        <v>654</v>
      </c>
      <c r="Q287" t="s">
        <v>855</v>
      </c>
      <c r="R287" t="s">
        <v>771</v>
      </c>
      <c r="S287" t="s">
        <v>193</v>
      </c>
      <c r="T287" t="s">
        <v>723</v>
      </c>
      <c r="U287" t="s">
        <v>510</v>
      </c>
      <c r="V287" t="s">
        <v>763</v>
      </c>
      <c r="W287" t="s">
        <v>813</v>
      </c>
      <c r="X287" t="s">
        <v>856</v>
      </c>
      <c r="Y287" t="s">
        <v>746</v>
      </c>
      <c r="Z287" t="s">
        <v>516</v>
      </c>
      <c r="AA287" t="s">
        <v>726</v>
      </c>
      <c r="AB287" t="s">
        <v>794</v>
      </c>
      <c r="AC287" t="s">
        <v>619</v>
      </c>
      <c r="AD287" t="s">
        <v>441</v>
      </c>
      <c r="AE287" t="s">
        <v>359</v>
      </c>
      <c r="AF287" t="s">
        <v>422</v>
      </c>
      <c r="AG287" t="s">
        <v>630</v>
      </c>
      <c r="AH287" t="s">
        <v>703</v>
      </c>
      <c r="AI287" t="s">
        <v>714</v>
      </c>
      <c r="AJ287" t="s">
        <v>713</v>
      </c>
      <c r="AK287" t="s">
        <v>748</v>
      </c>
    </row>
    <row r="288" spans="4:37" x14ac:dyDescent="0.3">
      <c r="D288" s="15"/>
      <c r="H288" t="s">
        <v>73</v>
      </c>
      <c r="I288">
        <v>2020</v>
      </c>
      <c r="J288" t="s">
        <v>233</v>
      </c>
      <c r="K288" t="s">
        <v>660</v>
      </c>
      <c r="L288" t="s">
        <v>857</v>
      </c>
      <c r="M288" t="s">
        <v>597</v>
      </c>
      <c r="N288" t="s">
        <v>704</v>
      </c>
      <c r="O288" t="s">
        <v>565</v>
      </c>
      <c r="P288" t="s">
        <v>652</v>
      </c>
      <c r="Q288" t="s">
        <v>858</v>
      </c>
      <c r="R288" t="s">
        <v>356</v>
      </c>
      <c r="S288" t="s">
        <v>198</v>
      </c>
      <c r="T288" t="s">
        <v>817</v>
      </c>
      <c r="U288" t="s">
        <v>645</v>
      </c>
      <c r="V288" t="s">
        <v>502</v>
      </c>
      <c r="W288" t="s">
        <v>742</v>
      </c>
      <c r="X288" t="s">
        <v>859</v>
      </c>
      <c r="Y288" t="s">
        <v>710</v>
      </c>
      <c r="Z288" t="s">
        <v>625</v>
      </c>
      <c r="AA288" t="s">
        <v>699</v>
      </c>
      <c r="AB288" t="s">
        <v>794</v>
      </c>
      <c r="AC288" t="s">
        <v>156</v>
      </c>
      <c r="AD288" t="s">
        <v>601</v>
      </c>
      <c r="AE288" t="s">
        <v>767</v>
      </c>
      <c r="AF288" t="s">
        <v>541</v>
      </c>
      <c r="AG288" t="s">
        <v>652</v>
      </c>
      <c r="AH288" t="s">
        <v>803</v>
      </c>
      <c r="AI288" t="s">
        <v>586</v>
      </c>
      <c r="AJ288" t="s">
        <v>600</v>
      </c>
      <c r="AK288" t="s">
        <v>487</v>
      </c>
    </row>
    <row r="289" spans="4:37" x14ac:dyDescent="0.3">
      <c r="D289" s="15"/>
      <c r="H289" t="s">
        <v>30</v>
      </c>
      <c r="I289">
        <v>2020</v>
      </c>
      <c r="J289" t="s">
        <v>242</v>
      </c>
      <c r="K289" t="s">
        <v>592</v>
      </c>
      <c r="L289" t="s">
        <v>860</v>
      </c>
      <c r="M289" t="s">
        <v>861</v>
      </c>
      <c r="N289" t="s">
        <v>199</v>
      </c>
      <c r="O289" t="s">
        <v>463</v>
      </c>
      <c r="P289" t="s">
        <v>686</v>
      </c>
      <c r="Q289" t="s">
        <v>862</v>
      </c>
      <c r="R289" t="s">
        <v>628</v>
      </c>
      <c r="S289" t="s">
        <v>231</v>
      </c>
      <c r="T289" t="s">
        <v>590</v>
      </c>
      <c r="U289" t="s">
        <v>770</v>
      </c>
      <c r="V289" t="s">
        <v>863</v>
      </c>
      <c r="W289" t="s">
        <v>757</v>
      </c>
      <c r="X289" t="s">
        <v>864</v>
      </c>
      <c r="Y289" t="s">
        <v>688</v>
      </c>
      <c r="Z289" t="s">
        <v>678</v>
      </c>
      <c r="AA289" t="s">
        <v>702</v>
      </c>
      <c r="AB289" t="s">
        <v>48</v>
      </c>
      <c r="AC289" t="s">
        <v>646</v>
      </c>
      <c r="AD289" t="s">
        <v>770</v>
      </c>
      <c r="AE289" t="s">
        <v>749</v>
      </c>
      <c r="AF289" t="s">
        <v>720</v>
      </c>
      <c r="AG289" t="s">
        <v>747</v>
      </c>
      <c r="AH289" t="s">
        <v>656</v>
      </c>
      <c r="AI289" t="s">
        <v>669</v>
      </c>
      <c r="AJ289" t="s">
        <v>478</v>
      </c>
      <c r="AK289" t="s">
        <v>668</v>
      </c>
    </row>
    <row r="290" spans="4:37" x14ac:dyDescent="0.3">
      <c r="D290" s="15"/>
      <c r="H290" t="s">
        <v>54</v>
      </c>
      <c r="I290">
        <v>2020</v>
      </c>
      <c r="J290" t="s">
        <v>242</v>
      </c>
      <c r="K290" t="s">
        <v>494</v>
      </c>
      <c r="L290" t="s">
        <v>865</v>
      </c>
      <c r="M290" t="s">
        <v>866</v>
      </c>
      <c r="N290" t="s">
        <v>466</v>
      </c>
      <c r="O290" t="s">
        <v>589</v>
      </c>
      <c r="P290" t="s">
        <v>718</v>
      </c>
      <c r="Q290" t="s">
        <v>867</v>
      </c>
      <c r="R290" t="s">
        <v>823</v>
      </c>
      <c r="S290" t="s">
        <v>221</v>
      </c>
      <c r="T290" t="s">
        <v>733</v>
      </c>
      <c r="U290" t="s">
        <v>689</v>
      </c>
      <c r="V290" t="s">
        <v>868</v>
      </c>
      <c r="W290" t="s">
        <v>813</v>
      </c>
      <c r="X290" t="s">
        <v>869</v>
      </c>
      <c r="Y290" t="s">
        <v>737</v>
      </c>
      <c r="Z290" t="s">
        <v>544</v>
      </c>
      <c r="AA290" t="s">
        <v>697</v>
      </c>
      <c r="AB290" t="s">
        <v>487</v>
      </c>
      <c r="AC290" t="s">
        <v>444</v>
      </c>
      <c r="AD290" t="s">
        <v>492</v>
      </c>
      <c r="AE290" t="s">
        <v>596</v>
      </c>
      <c r="AF290" t="s">
        <v>537</v>
      </c>
      <c r="AG290" t="s">
        <v>609</v>
      </c>
      <c r="AH290" t="s">
        <v>586</v>
      </c>
      <c r="AI290" t="s">
        <v>714</v>
      </c>
      <c r="AJ290" t="s">
        <v>728</v>
      </c>
      <c r="AK290" t="s">
        <v>586</v>
      </c>
    </row>
    <row r="291" spans="4:37" x14ac:dyDescent="0.3">
      <c r="D291" s="15"/>
      <c r="H291" t="s">
        <v>73</v>
      </c>
      <c r="I291">
        <v>2020</v>
      </c>
      <c r="J291" t="s">
        <v>242</v>
      </c>
      <c r="K291" t="s">
        <v>681</v>
      </c>
      <c r="L291" t="s">
        <v>857</v>
      </c>
      <c r="M291" t="s">
        <v>870</v>
      </c>
      <c r="N291" t="s">
        <v>716</v>
      </c>
      <c r="O291" t="s">
        <v>713</v>
      </c>
      <c r="P291" t="s">
        <v>649</v>
      </c>
      <c r="Q291" t="s">
        <v>871</v>
      </c>
      <c r="R291" t="s">
        <v>758</v>
      </c>
      <c r="S291" t="s">
        <v>268</v>
      </c>
      <c r="T291" t="s">
        <v>739</v>
      </c>
      <c r="U291" t="s">
        <v>601</v>
      </c>
      <c r="V291" t="s">
        <v>843</v>
      </c>
      <c r="W291" t="s">
        <v>459</v>
      </c>
      <c r="X291" t="s">
        <v>872</v>
      </c>
      <c r="Y291" t="s">
        <v>795</v>
      </c>
      <c r="Z291" t="s">
        <v>254</v>
      </c>
      <c r="AA291" t="s">
        <v>443</v>
      </c>
      <c r="AB291" t="s">
        <v>487</v>
      </c>
      <c r="AC291" t="s">
        <v>592</v>
      </c>
      <c r="AD291" t="s">
        <v>718</v>
      </c>
      <c r="AE291" t="s">
        <v>719</v>
      </c>
      <c r="AF291" t="s">
        <v>589</v>
      </c>
      <c r="AG291" t="s">
        <v>744</v>
      </c>
      <c r="AH291" t="s">
        <v>873</v>
      </c>
      <c r="AI291" t="s">
        <v>672</v>
      </c>
      <c r="AJ291" t="s">
        <v>610</v>
      </c>
      <c r="AK291" t="s">
        <v>454</v>
      </c>
    </row>
    <row r="292" spans="4:37" x14ac:dyDescent="0.3">
      <c r="D292" s="15"/>
      <c r="H292" t="s">
        <v>30</v>
      </c>
      <c r="I292">
        <v>2021</v>
      </c>
      <c r="J292" t="s">
        <v>31</v>
      </c>
      <c r="K292" t="s">
        <v>659</v>
      </c>
      <c r="L292" t="s">
        <v>874</v>
      </c>
      <c r="M292" t="s">
        <v>861</v>
      </c>
      <c r="N292" t="s">
        <v>199</v>
      </c>
      <c r="O292" t="s">
        <v>721</v>
      </c>
      <c r="P292" t="s">
        <v>773</v>
      </c>
      <c r="Q292" t="s">
        <v>875</v>
      </c>
      <c r="R292" t="s">
        <v>628</v>
      </c>
      <c r="S292" t="s">
        <v>159</v>
      </c>
      <c r="T292" t="s">
        <v>757</v>
      </c>
      <c r="U292" t="s">
        <v>705</v>
      </c>
      <c r="V292" t="s">
        <v>532</v>
      </c>
      <c r="W292" t="s">
        <v>355</v>
      </c>
      <c r="X292" t="s">
        <v>876</v>
      </c>
      <c r="Y292" t="s">
        <v>709</v>
      </c>
      <c r="Z292" t="s">
        <v>366</v>
      </c>
      <c r="AA292" t="s">
        <v>356</v>
      </c>
      <c r="AB292" t="s">
        <v>48</v>
      </c>
      <c r="AC292" t="s">
        <v>754</v>
      </c>
      <c r="AD292" t="s">
        <v>747</v>
      </c>
      <c r="AE292" t="s">
        <v>841</v>
      </c>
      <c r="AF292" t="s">
        <v>637</v>
      </c>
      <c r="AG292" t="s">
        <v>606</v>
      </c>
      <c r="AH292" t="s">
        <v>590</v>
      </c>
      <c r="AI292" t="s">
        <v>682</v>
      </c>
      <c r="AJ292" t="s">
        <v>724</v>
      </c>
      <c r="AK292" t="s">
        <v>751</v>
      </c>
    </row>
    <row r="293" spans="4:37" x14ac:dyDescent="0.3">
      <c r="D293" s="15"/>
      <c r="H293" t="s">
        <v>54</v>
      </c>
      <c r="I293">
        <v>2021</v>
      </c>
      <c r="J293" t="s">
        <v>31</v>
      </c>
      <c r="K293" t="s">
        <v>635</v>
      </c>
      <c r="L293" t="s">
        <v>877</v>
      </c>
      <c r="M293" t="s">
        <v>878</v>
      </c>
      <c r="N293" t="s">
        <v>727</v>
      </c>
      <c r="O293" t="s">
        <v>506</v>
      </c>
      <c r="P293" t="s">
        <v>735</v>
      </c>
      <c r="Q293" t="s">
        <v>879</v>
      </c>
      <c r="R293" t="s">
        <v>350</v>
      </c>
      <c r="S293" t="s">
        <v>208</v>
      </c>
      <c r="T293" t="s">
        <v>739</v>
      </c>
      <c r="U293" t="s">
        <v>686</v>
      </c>
      <c r="V293" t="s">
        <v>761</v>
      </c>
      <c r="W293" t="s">
        <v>745</v>
      </c>
      <c r="X293" t="s">
        <v>880</v>
      </c>
      <c r="Y293" t="s">
        <v>556</v>
      </c>
      <c r="Z293" t="s">
        <v>619</v>
      </c>
      <c r="AA293" t="s">
        <v>734</v>
      </c>
      <c r="AB293" t="s">
        <v>324</v>
      </c>
      <c r="AC293" t="s">
        <v>579</v>
      </c>
      <c r="AD293" t="s">
        <v>245</v>
      </c>
      <c r="AE293" t="s">
        <v>716</v>
      </c>
      <c r="AF293" t="s">
        <v>564</v>
      </c>
      <c r="AG293" t="s">
        <v>254</v>
      </c>
      <c r="AH293" t="s">
        <v>705</v>
      </c>
      <c r="AI293" t="s">
        <v>324</v>
      </c>
      <c r="AJ293" t="s">
        <v>700</v>
      </c>
      <c r="AK293" t="s">
        <v>448</v>
      </c>
    </row>
    <row r="294" spans="4:37" x14ac:dyDescent="0.3">
      <c r="D294" s="15"/>
      <c r="H294" t="s">
        <v>73</v>
      </c>
      <c r="I294">
        <v>2021</v>
      </c>
      <c r="J294" t="s">
        <v>31</v>
      </c>
      <c r="K294" t="s">
        <v>625</v>
      </c>
      <c r="L294" t="s">
        <v>495</v>
      </c>
      <c r="M294" t="s">
        <v>870</v>
      </c>
      <c r="N294" t="s">
        <v>716</v>
      </c>
      <c r="O294" t="s">
        <v>754</v>
      </c>
      <c r="P294" t="s">
        <v>697</v>
      </c>
      <c r="Q294" t="s">
        <v>881</v>
      </c>
      <c r="R294" t="s">
        <v>474</v>
      </c>
      <c r="S294" t="s">
        <v>126</v>
      </c>
      <c r="T294" t="s">
        <v>732</v>
      </c>
      <c r="U294" t="s">
        <v>194</v>
      </c>
      <c r="V294" t="s">
        <v>882</v>
      </c>
      <c r="W294" t="s">
        <v>685</v>
      </c>
      <c r="X294" t="s">
        <v>883</v>
      </c>
      <c r="Y294" t="s">
        <v>743</v>
      </c>
      <c r="Z294" t="s">
        <v>665</v>
      </c>
      <c r="AA294" t="s">
        <v>466</v>
      </c>
      <c r="AB294" t="s">
        <v>324</v>
      </c>
      <c r="AC294" t="s">
        <v>690</v>
      </c>
      <c r="AD294" t="s">
        <v>463</v>
      </c>
      <c r="AE294" t="s">
        <v>696</v>
      </c>
      <c r="AF294" t="s">
        <v>618</v>
      </c>
      <c r="AG294" t="s">
        <v>697</v>
      </c>
      <c r="AH294" t="s">
        <v>707</v>
      </c>
      <c r="AI294" t="s">
        <v>356</v>
      </c>
      <c r="AJ294" t="s">
        <v>737</v>
      </c>
      <c r="AK294" t="s">
        <v>717</v>
      </c>
    </row>
    <row r="295" spans="4:37" x14ac:dyDescent="0.3">
      <c r="D295" s="15"/>
      <c r="H295" t="s">
        <v>30</v>
      </c>
      <c r="I295">
        <v>2021</v>
      </c>
      <c r="J295" t="s">
        <v>85</v>
      </c>
      <c r="K295" t="s">
        <v>563</v>
      </c>
      <c r="L295" t="s">
        <v>884</v>
      </c>
      <c r="M295" t="s">
        <v>679</v>
      </c>
      <c r="N295" t="s">
        <v>727</v>
      </c>
      <c r="O295" t="s">
        <v>739</v>
      </c>
      <c r="P295" t="s">
        <v>662</v>
      </c>
      <c r="Q295" t="s">
        <v>718</v>
      </c>
      <c r="R295" t="s">
        <v>719</v>
      </c>
      <c r="S295" t="s">
        <v>229</v>
      </c>
      <c r="T295" t="s">
        <v>792</v>
      </c>
      <c r="U295" t="s">
        <v>811</v>
      </c>
      <c r="V295" t="s">
        <v>468</v>
      </c>
      <c r="W295" t="s">
        <v>691</v>
      </c>
      <c r="X295" t="s">
        <v>883</v>
      </c>
      <c r="Y295" t="s">
        <v>593</v>
      </c>
      <c r="Z295" t="s">
        <v>747</v>
      </c>
      <c r="AA295" t="s">
        <v>487</v>
      </c>
      <c r="AB295" t="s">
        <v>48</v>
      </c>
      <c r="AC295" t="s">
        <v>727</v>
      </c>
      <c r="AD295" t="s">
        <v>721</v>
      </c>
      <c r="AE295" t="s">
        <v>532</v>
      </c>
      <c r="AF295" t="s">
        <v>734</v>
      </c>
      <c r="AG295" t="s">
        <v>688</v>
      </c>
      <c r="AH295" t="s">
        <v>863</v>
      </c>
      <c r="AI295" t="s">
        <v>478</v>
      </c>
      <c r="AJ295" t="s">
        <v>767</v>
      </c>
      <c r="AK295" t="s">
        <v>748</v>
      </c>
    </row>
    <row r="296" spans="4:37" x14ac:dyDescent="0.3">
      <c r="D296" s="15"/>
      <c r="H296" t="s">
        <v>54</v>
      </c>
      <c r="I296">
        <v>2021</v>
      </c>
      <c r="J296" t="s">
        <v>85</v>
      </c>
      <c r="K296" t="s">
        <v>700</v>
      </c>
      <c r="L296" t="s">
        <v>885</v>
      </c>
      <c r="M296" t="s">
        <v>787</v>
      </c>
      <c r="N296" t="s">
        <v>606</v>
      </c>
      <c r="O296" t="s">
        <v>550</v>
      </c>
      <c r="P296" t="s">
        <v>199</v>
      </c>
      <c r="Q296" t="s">
        <v>886</v>
      </c>
      <c r="R296" t="s">
        <v>779</v>
      </c>
      <c r="S296" t="s">
        <v>160</v>
      </c>
      <c r="T296" t="s">
        <v>841</v>
      </c>
      <c r="U296" t="s">
        <v>601</v>
      </c>
      <c r="V296" t="s">
        <v>804</v>
      </c>
      <c r="W296" t="s">
        <v>479</v>
      </c>
      <c r="X296" t="s">
        <v>887</v>
      </c>
      <c r="Y296" t="s">
        <v>466</v>
      </c>
      <c r="Z296" t="s">
        <v>498</v>
      </c>
      <c r="AA296" t="s">
        <v>194</v>
      </c>
      <c r="AB296" t="s">
        <v>779</v>
      </c>
      <c r="AC296" t="s">
        <v>706</v>
      </c>
      <c r="AD296" t="s">
        <v>645</v>
      </c>
      <c r="AE296" t="s">
        <v>702</v>
      </c>
      <c r="AF296" t="s">
        <v>372</v>
      </c>
      <c r="AG296" t="s">
        <v>670</v>
      </c>
      <c r="AH296" t="s">
        <v>669</v>
      </c>
      <c r="AI296" t="s">
        <v>748</v>
      </c>
      <c r="AJ296" t="s">
        <v>664</v>
      </c>
      <c r="AK296" t="s">
        <v>821</v>
      </c>
    </row>
    <row r="297" spans="4:37" x14ac:dyDescent="0.3">
      <c r="D297" s="15"/>
      <c r="H297" t="s">
        <v>73</v>
      </c>
      <c r="I297">
        <v>2021</v>
      </c>
      <c r="J297" t="s">
        <v>85</v>
      </c>
      <c r="K297" t="s">
        <v>609</v>
      </c>
      <c r="L297" t="s">
        <v>883</v>
      </c>
      <c r="M297" t="s">
        <v>622</v>
      </c>
      <c r="N297" t="s">
        <v>691</v>
      </c>
      <c r="O297" t="s">
        <v>771</v>
      </c>
      <c r="P297" t="s">
        <v>600</v>
      </c>
      <c r="Q297" t="s">
        <v>811</v>
      </c>
      <c r="R297" t="s">
        <v>343</v>
      </c>
      <c r="S297" t="s">
        <v>101</v>
      </c>
      <c r="T297" t="s">
        <v>753</v>
      </c>
      <c r="U297" t="s">
        <v>743</v>
      </c>
      <c r="V297" t="s">
        <v>543</v>
      </c>
      <c r="W297" t="s">
        <v>586</v>
      </c>
      <c r="X297" t="s">
        <v>888</v>
      </c>
      <c r="Y297" t="s">
        <v>767</v>
      </c>
      <c r="Z297" t="s">
        <v>650</v>
      </c>
      <c r="AA297" t="s">
        <v>740</v>
      </c>
      <c r="AB297" t="s">
        <v>779</v>
      </c>
      <c r="AC297" t="s">
        <v>366</v>
      </c>
      <c r="AD297" t="s">
        <v>754</v>
      </c>
      <c r="AE297" t="s">
        <v>835</v>
      </c>
      <c r="AF297" t="s">
        <v>441</v>
      </c>
      <c r="AG297" t="s">
        <v>648</v>
      </c>
      <c r="AH297" t="s">
        <v>628</v>
      </c>
      <c r="AI297" t="s">
        <v>740</v>
      </c>
      <c r="AJ297" t="s">
        <v>770</v>
      </c>
      <c r="AK297" t="s">
        <v>669</v>
      </c>
    </row>
    <row r="298" spans="4:37" x14ac:dyDescent="0.3">
      <c r="D298" s="15"/>
      <c r="H298" t="s">
        <v>30</v>
      </c>
      <c r="I298">
        <v>2021</v>
      </c>
      <c r="J298" t="s">
        <v>107</v>
      </c>
      <c r="K298" t="s">
        <v>642</v>
      </c>
      <c r="L298" t="s">
        <v>889</v>
      </c>
      <c r="M298" t="s">
        <v>687</v>
      </c>
      <c r="N298" t="s">
        <v>663</v>
      </c>
      <c r="O298" t="s">
        <v>339</v>
      </c>
      <c r="P298" t="s">
        <v>654</v>
      </c>
      <c r="Q298" t="s">
        <v>369</v>
      </c>
      <c r="R298" t="s">
        <v>707</v>
      </c>
      <c r="S298" t="s">
        <v>174</v>
      </c>
      <c r="T298" t="s">
        <v>732</v>
      </c>
      <c r="U298" t="s">
        <v>766</v>
      </c>
      <c r="V298" t="s">
        <v>890</v>
      </c>
      <c r="W298" t="s">
        <v>663</v>
      </c>
      <c r="X298" t="s">
        <v>891</v>
      </c>
      <c r="Y298" t="s">
        <v>355</v>
      </c>
      <c r="Z298" t="s">
        <v>727</v>
      </c>
      <c r="AA298" t="s">
        <v>454</v>
      </c>
      <c r="AB298" t="s">
        <v>892</v>
      </c>
      <c r="AC298" t="s">
        <v>448</v>
      </c>
      <c r="AD298" t="s">
        <v>721</v>
      </c>
      <c r="AE298" t="s">
        <v>483</v>
      </c>
      <c r="AF298" t="s">
        <v>711</v>
      </c>
      <c r="AG298" t="s">
        <v>893</v>
      </c>
      <c r="AH298" t="s">
        <v>502</v>
      </c>
      <c r="AI298" t="s">
        <v>805</v>
      </c>
      <c r="AJ298" t="s">
        <v>717</v>
      </c>
      <c r="AK298" t="s">
        <v>748</v>
      </c>
    </row>
    <row r="299" spans="4:37" x14ac:dyDescent="0.3">
      <c r="D299" s="15"/>
      <c r="H299" t="s">
        <v>54</v>
      </c>
      <c r="I299">
        <v>2021</v>
      </c>
      <c r="J299" t="s">
        <v>107</v>
      </c>
      <c r="K299" t="s">
        <v>637</v>
      </c>
      <c r="L299" t="s">
        <v>894</v>
      </c>
      <c r="M299" t="s">
        <v>742</v>
      </c>
      <c r="N299" t="s">
        <v>760</v>
      </c>
      <c r="O299" t="s">
        <v>703</v>
      </c>
      <c r="P299" t="s">
        <v>717</v>
      </c>
      <c r="Q299" t="s">
        <v>868</v>
      </c>
      <c r="R299" t="s">
        <v>329</v>
      </c>
      <c r="S299" t="s">
        <v>183</v>
      </c>
      <c r="T299" t="s">
        <v>677</v>
      </c>
      <c r="U299" t="s">
        <v>600</v>
      </c>
      <c r="V299" t="s">
        <v>529</v>
      </c>
      <c r="W299" t="s">
        <v>474</v>
      </c>
      <c r="X299" t="s">
        <v>895</v>
      </c>
      <c r="Y299" t="s">
        <v>606</v>
      </c>
      <c r="Z299" t="s">
        <v>567</v>
      </c>
      <c r="AA299" t="s">
        <v>735</v>
      </c>
      <c r="AB299" t="s">
        <v>827</v>
      </c>
      <c r="AC299" t="s">
        <v>721</v>
      </c>
      <c r="AD299" t="s">
        <v>674</v>
      </c>
      <c r="AE299" t="s">
        <v>586</v>
      </c>
      <c r="AF299" t="s">
        <v>730</v>
      </c>
      <c r="AG299" t="s">
        <v>647</v>
      </c>
      <c r="AH299" t="s">
        <v>450</v>
      </c>
      <c r="AI299" t="s">
        <v>698</v>
      </c>
      <c r="AJ299" t="s">
        <v>463</v>
      </c>
      <c r="AK299" t="s">
        <v>586</v>
      </c>
    </row>
    <row r="300" spans="4:37" x14ac:dyDescent="0.3">
      <c r="D300" s="15"/>
      <c r="H300" t="s">
        <v>73</v>
      </c>
      <c r="I300">
        <v>2021</v>
      </c>
      <c r="J300" t="s">
        <v>107</v>
      </c>
      <c r="K300" t="s">
        <v>506</v>
      </c>
      <c r="L300" t="s">
        <v>896</v>
      </c>
      <c r="M300" t="s">
        <v>502</v>
      </c>
      <c r="N300" t="s">
        <v>698</v>
      </c>
      <c r="O300" t="s">
        <v>897</v>
      </c>
      <c r="P300" t="s">
        <v>778</v>
      </c>
      <c r="Q300" t="s">
        <v>438</v>
      </c>
      <c r="R300" t="s">
        <v>779</v>
      </c>
      <c r="S300" t="s">
        <v>180</v>
      </c>
      <c r="T300" t="s">
        <v>590</v>
      </c>
      <c r="U300" t="s">
        <v>821</v>
      </c>
      <c r="V300" t="s">
        <v>339</v>
      </c>
      <c r="W300" t="s">
        <v>748</v>
      </c>
      <c r="X300" t="s">
        <v>898</v>
      </c>
      <c r="Y300" t="s">
        <v>893</v>
      </c>
      <c r="Z300" t="s">
        <v>690</v>
      </c>
      <c r="AA300" t="s">
        <v>703</v>
      </c>
      <c r="AB300" t="s">
        <v>827</v>
      </c>
      <c r="AC300" t="s">
        <v>743</v>
      </c>
      <c r="AD300" t="s">
        <v>610</v>
      </c>
      <c r="AE300" t="s">
        <v>624</v>
      </c>
      <c r="AF300" t="s">
        <v>644</v>
      </c>
      <c r="AG300" t="s">
        <v>735</v>
      </c>
      <c r="AH300" t="s">
        <v>758</v>
      </c>
      <c r="AI300" t="s">
        <v>704</v>
      </c>
      <c r="AJ300" t="s">
        <v>704</v>
      </c>
      <c r="AK300" t="s">
        <v>356</v>
      </c>
    </row>
    <row r="301" spans="4:37" x14ac:dyDescent="0.3">
      <c r="D301" s="15"/>
      <c r="H301" t="s">
        <v>30</v>
      </c>
      <c r="I301">
        <v>2021</v>
      </c>
      <c r="J301" t="s">
        <v>123</v>
      </c>
      <c r="K301" t="s">
        <v>565</v>
      </c>
      <c r="L301" t="s">
        <v>854</v>
      </c>
      <c r="M301" t="s">
        <v>745</v>
      </c>
      <c r="N301" t="s">
        <v>795</v>
      </c>
      <c r="O301" t="s">
        <v>899</v>
      </c>
      <c r="P301" t="s">
        <v>766</v>
      </c>
      <c r="Q301" t="s">
        <v>493</v>
      </c>
      <c r="R301" t="s">
        <v>329</v>
      </c>
      <c r="S301" t="s">
        <v>157</v>
      </c>
      <c r="T301" t="s">
        <v>736</v>
      </c>
      <c r="U301" t="s">
        <v>733</v>
      </c>
      <c r="V301" t="s">
        <v>810</v>
      </c>
      <c r="W301" t="s">
        <v>760</v>
      </c>
      <c r="X301" t="s">
        <v>900</v>
      </c>
      <c r="Y301" t="s">
        <v>668</v>
      </c>
      <c r="Z301" t="s">
        <v>606</v>
      </c>
      <c r="AA301" t="s">
        <v>827</v>
      </c>
      <c r="AB301" t="s">
        <v>892</v>
      </c>
      <c r="AC301" t="s">
        <v>448</v>
      </c>
      <c r="AD301" t="s">
        <v>743</v>
      </c>
      <c r="AE301" t="s">
        <v>475</v>
      </c>
      <c r="AF301" t="s">
        <v>693</v>
      </c>
      <c r="AG301" t="s">
        <v>803</v>
      </c>
      <c r="AH301" t="s">
        <v>752</v>
      </c>
      <c r="AI301" t="s">
        <v>676</v>
      </c>
      <c r="AJ301" t="s">
        <v>794</v>
      </c>
      <c r="AK301" t="s">
        <v>450</v>
      </c>
    </row>
    <row r="302" spans="4:37" x14ac:dyDescent="0.3">
      <c r="D302" s="15"/>
      <c r="H302" t="s">
        <v>54</v>
      </c>
      <c r="I302">
        <v>2021</v>
      </c>
      <c r="J302" t="s">
        <v>123</v>
      </c>
      <c r="K302" t="s">
        <v>700</v>
      </c>
      <c r="L302" t="s">
        <v>901</v>
      </c>
      <c r="M302" t="s">
        <v>890</v>
      </c>
      <c r="N302" t="s">
        <v>448</v>
      </c>
      <c r="O302" t="s">
        <v>723</v>
      </c>
      <c r="P302" t="s">
        <v>902</v>
      </c>
      <c r="Q302" t="s">
        <v>749</v>
      </c>
      <c r="R302" t="s">
        <v>514</v>
      </c>
      <c r="S302" t="s">
        <v>176</v>
      </c>
      <c r="T302" t="s">
        <v>514</v>
      </c>
      <c r="U302" t="s">
        <v>648</v>
      </c>
      <c r="V302" t="s">
        <v>903</v>
      </c>
      <c r="W302" t="s">
        <v>852</v>
      </c>
      <c r="X302" t="s">
        <v>904</v>
      </c>
      <c r="Y302" t="s">
        <v>724</v>
      </c>
      <c r="Z302" t="s">
        <v>538</v>
      </c>
      <c r="AA302" t="s">
        <v>770</v>
      </c>
      <c r="AB302" t="s">
        <v>723</v>
      </c>
      <c r="AC302" t="s">
        <v>698</v>
      </c>
      <c r="AD302" t="s">
        <v>700</v>
      </c>
      <c r="AE302" t="s">
        <v>709</v>
      </c>
      <c r="AF302" t="s">
        <v>455</v>
      </c>
      <c r="AG302" t="s">
        <v>706</v>
      </c>
      <c r="AH302" t="s">
        <v>450</v>
      </c>
      <c r="AI302" t="s">
        <v>669</v>
      </c>
      <c r="AJ302" t="s">
        <v>654</v>
      </c>
      <c r="AK302" t="s">
        <v>794</v>
      </c>
    </row>
    <row r="303" spans="4:37" x14ac:dyDescent="0.3">
      <c r="D303" s="15"/>
      <c r="H303" t="s">
        <v>73</v>
      </c>
      <c r="I303">
        <v>2021</v>
      </c>
      <c r="J303" t="s">
        <v>123</v>
      </c>
      <c r="K303" t="s">
        <v>609</v>
      </c>
      <c r="L303" t="s">
        <v>905</v>
      </c>
      <c r="M303" t="s">
        <v>483</v>
      </c>
      <c r="N303" t="s">
        <v>783</v>
      </c>
      <c r="O303" t="s">
        <v>809</v>
      </c>
      <c r="P303" t="s">
        <v>736</v>
      </c>
      <c r="Q303" t="s">
        <v>506</v>
      </c>
      <c r="R303" t="s">
        <v>624</v>
      </c>
      <c r="S303" t="s">
        <v>166</v>
      </c>
      <c r="T303" t="s">
        <v>897</v>
      </c>
      <c r="U303" t="s">
        <v>450</v>
      </c>
      <c r="V303" t="s">
        <v>906</v>
      </c>
      <c r="W303" t="s">
        <v>794</v>
      </c>
      <c r="X303" t="s">
        <v>856</v>
      </c>
      <c r="Y303" t="s">
        <v>343</v>
      </c>
      <c r="Z303" t="s">
        <v>744</v>
      </c>
      <c r="AA303" t="s">
        <v>717</v>
      </c>
      <c r="AB303" t="s">
        <v>723</v>
      </c>
      <c r="AC303" t="s">
        <v>760</v>
      </c>
      <c r="AD303" t="s">
        <v>194</v>
      </c>
      <c r="AE303" t="s">
        <v>829</v>
      </c>
      <c r="AF303" t="s">
        <v>713</v>
      </c>
      <c r="AG303" t="s">
        <v>362</v>
      </c>
      <c r="AH303" t="s">
        <v>712</v>
      </c>
      <c r="AI303" t="s">
        <v>783</v>
      </c>
      <c r="AJ303" t="s">
        <v>727</v>
      </c>
      <c r="AK303" t="s">
        <v>893</v>
      </c>
    </row>
    <row r="304" spans="4:37" x14ac:dyDescent="0.3">
      <c r="D304" s="15"/>
      <c r="H304" t="s">
        <v>30</v>
      </c>
      <c r="I304">
        <v>2021</v>
      </c>
      <c r="J304" t="s">
        <v>136</v>
      </c>
      <c r="K304" t="s">
        <v>441</v>
      </c>
      <c r="L304" t="s">
        <v>907</v>
      </c>
      <c r="M304" t="s">
        <v>347</v>
      </c>
      <c r="N304" t="s">
        <v>740</v>
      </c>
      <c r="O304" t="s">
        <v>562</v>
      </c>
      <c r="P304" t="s">
        <v>829</v>
      </c>
      <c r="Q304" t="s">
        <v>584</v>
      </c>
      <c r="R304" t="s">
        <v>763</v>
      </c>
      <c r="S304" t="s">
        <v>183</v>
      </c>
      <c r="T304" t="s">
        <v>908</v>
      </c>
      <c r="U304" t="s">
        <v>483</v>
      </c>
      <c r="V304" t="s">
        <v>755</v>
      </c>
      <c r="W304" t="s">
        <v>771</v>
      </c>
      <c r="X304" t="s">
        <v>909</v>
      </c>
      <c r="Y304" t="s">
        <v>475</v>
      </c>
      <c r="Z304" t="s">
        <v>766</v>
      </c>
      <c r="AA304" t="s">
        <v>757</v>
      </c>
      <c r="AB304" t="s">
        <v>48</v>
      </c>
      <c r="AC304" t="s">
        <v>624</v>
      </c>
      <c r="AD304" t="s">
        <v>343</v>
      </c>
      <c r="AE304" t="s">
        <v>910</v>
      </c>
      <c r="AF304" t="s">
        <v>362</v>
      </c>
      <c r="AG304" t="s">
        <v>811</v>
      </c>
      <c r="AH304" t="s">
        <v>799</v>
      </c>
      <c r="AI304" t="s">
        <v>696</v>
      </c>
      <c r="AJ304" t="s">
        <v>329</v>
      </c>
      <c r="AK304" t="s">
        <v>329</v>
      </c>
    </row>
    <row r="305" spans="4:37" x14ac:dyDescent="0.3">
      <c r="D305" s="15"/>
      <c r="H305" t="s">
        <v>54</v>
      </c>
      <c r="I305">
        <v>2021</v>
      </c>
      <c r="J305" t="s">
        <v>136</v>
      </c>
      <c r="K305" t="s">
        <v>726</v>
      </c>
      <c r="L305" t="s">
        <v>911</v>
      </c>
      <c r="M305" t="s">
        <v>912</v>
      </c>
      <c r="N305" t="s">
        <v>821</v>
      </c>
      <c r="O305" t="s">
        <v>902</v>
      </c>
      <c r="P305" t="s">
        <v>913</v>
      </c>
      <c r="Q305" t="s">
        <v>774</v>
      </c>
      <c r="R305" t="s">
        <v>914</v>
      </c>
      <c r="S305" t="s">
        <v>244</v>
      </c>
      <c r="T305" t="s">
        <v>762</v>
      </c>
      <c r="U305" t="s">
        <v>359</v>
      </c>
      <c r="V305" t="s">
        <v>915</v>
      </c>
      <c r="W305" t="s">
        <v>753</v>
      </c>
      <c r="X305" t="s">
        <v>916</v>
      </c>
      <c r="Y305" t="s">
        <v>821</v>
      </c>
      <c r="Z305" t="s">
        <v>585</v>
      </c>
      <c r="AA305" t="s">
        <v>716</v>
      </c>
      <c r="AB305" t="s">
        <v>749</v>
      </c>
      <c r="AC305" t="s">
        <v>743</v>
      </c>
      <c r="AD305" t="s">
        <v>316</v>
      </c>
      <c r="AE305" t="s">
        <v>474</v>
      </c>
      <c r="AF305" t="s">
        <v>621</v>
      </c>
      <c r="AG305" t="s">
        <v>735</v>
      </c>
      <c r="AH305" t="s">
        <v>669</v>
      </c>
      <c r="AI305" t="s">
        <v>709</v>
      </c>
      <c r="AJ305" t="s">
        <v>725</v>
      </c>
      <c r="AK305" t="s">
        <v>628</v>
      </c>
    </row>
    <row r="306" spans="4:37" x14ac:dyDescent="0.3">
      <c r="D306" s="15"/>
      <c r="H306" t="s">
        <v>73</v>
      </c>
      <c r="I306">
        <v>2021</v>
      </c>
      <c r="J306" t="s">
        <v>136</v>
      </c>
      <c r="K306" t="s">
        <v>632</v>
      </c>
      <c r="L306" t="s">
        <v>917</v>
      </c>
      <c r="M306" t="s">
        <v>529</v>
      </c>
      <c r="N306" t="s">
        <v>705</v>
      </c>
      <c r="O306" t="s">
        <v>918</v>
      </c>
      <c r="P306" t="s">
        <v>782</v>
      </c>
      <c r="Q306" t="s">
        <v>690</v>
      </c>
      <c r="R306" t="s">
        <v>459</v>
      </c>
      <c r="S306" t="s">
        <v>176</v>
      </c>
      <c r="T306" t="s">
        <v>339</v>
      </c>
      <c r="U306" t="s">
        <v>696</v>
      </c>
      <c r="V306" t="s">
        <v>595</v>
      </c>
      <c r="W306" t="s">
        <v>668</v>
      </c>
      <c r="X306" t="s">
        <v>826</v>
      </c>
      <c r="Y306" t="s">
        <v>817</v>
      </c>
      <c r="Z306" t="s">
        <v>658</v>
      </c>
      <c r="AA306" t="s">
        <v>474</v>
      </c>
      <c r="AB306" t="s">
        <v>749</v>
      </c>
      <c r="AC306" t="s">
        <v>873</v>
      </c>
      <c r="AD306" t="s">
        <v>691</v>
      </c>
      <c r="AE306" t="s">
        <v>468</v>
      </c>
      <c r="AF306" t="s">
        <v>684</v>
      </c>
      <c r="AG306" t="s">
        <v>740</v>
      </c>
      <c r="AH306" t="s">
        <v>525</v>
      </c>
      <c r="AI306" t="s">
        <v>803</v>
      </c>
      <c r="AJ306" t="s">
        <v>356</v>
      </c>
      <c r="AK306" t="s">
        <v>474</v>
      </c>
    </row>
    <row r="307" spans="4:37" x14ac:dyDescent="0.3">
      <c r="D307" s="15"/>
      <c r="H307" t="s">
        <v>30</v>
      </c>
      <c r="I307">
        <v>2021</v>
      </c>
      <c r="J307" t="s">
        <v>146</v>
      </c>
      <c r="K307" t="s">
        <v>627</v>
      </c>
      <c r="L307" t="s">
        <v>919</v>
      </c>
      <c r="M307" t="s">
        <v>920</v>
      </c>
      <c r="N307" t="s">
        <v>705</v>
      </c>
      <c r="O307" t="s">
        <v>921</v>
      </c>
      <c r="P307" t="s">
        <v>803</v>
      </c>
      <c r="Q307" t="s">
        <v>715</v>
      </c>
      <c r="R307" t="s">
        <v>447</v>
      </c>
      <c r="S307" t="s">
        <v>126</v>
      </c>
      <c r="T307" t="s">
        <v>614</v>
      </c>
      <c r="U307" t="s">
        <v>447</v>
      </c>
      <c r="V307" t="s">
        <v>554</v>
      </c>
      <c r="W307" t="s">
        <v>922</v>
      </c>
      <c r="X307" t="s">
        <v>765</v>
      </c>
      <c r="Y307" t="s">
        <v>475</v>
      </c>
      <c r="Z307" t="s">
        <v>827</v>
      </c>
      <c r="AA307" t="s">
        <v>483</v>
      </c>
      <c r="AB307" t="s">
        <v>48</v>
      </c>
      <c r="AC307" t="s">
        <v>350</v>
      </c>
      <c r="AD307" t="s">
        <v>707</v>
      </c>
      <c r="AE307" t="s">
        <v>908</v>
      </c>
      <c r="AF307" t="s">
        <v>466</v>
      </c>
      <c r="AG307" t="s">
        <v>474</v>
      </c>
      <c r="AH307" t="s">
        <v>810</v>
      </c>
      <c r="AI307" t="s">
        <v>873</v>
      </c>
      <c r="AJ307" t="s">
        <v>823</v>
      </c>
      <c r="AK307" t="s">
        <v>350</v>
      </c>
    </row>
    <row r="308" spans="4:37" x14ac:dyDescent="0.3">
      <c r="D308" s="15"/>
      <c r="H308" t="s">
        <v>54</v>
      </c>
      <c r="I308">
        <v>2021</v>
      </c>
      <c r="J308" t="s">
        <v>146</v>
      </c>
      <c r="K308" t="s">
        <v>601</v>
      </c>
      <c r="L308" t="s">
        <v>923</v>
      </c>
      <c r="M308" t="s">
        <v>551</v>
      </c>
      <c r="N308" t="s">
        <v>821</v>
      </c>
      <c r="O308" t="s">
        <v>587</v>
      </c>
      <c r="P308" t="s">
        <v>499</v>
      </c>
      <c r="Q308" t="s">
        <v>924</v>
      </c>
      <c r="R308" t="s">
        <v>925</v>
      </c>
      <c r="S308" t="s">
        <v>276</v>
      </c>
      <c r="T308" t="s">
        <v>447</v>
      </c>
      <c r="U308" t="s">
        <v>725</v>
      </c>
      <c r="V308" t="s">
        <v>814</v>
      </c>
      <c r="W308" t="s">
        <v>750</v>
      </c>
      <c r="X308" t="s">
        <v>926</v>
      </c>
      <c r="Y308" t="s">
        <v>717</v>
      </c>
      <c r="Z308" t="s">
        <v>372</v>
      </c>
      <c r="AA308" t="s">
        <v>721</v>
      </c>
      <c r="AB308" t="s">
        <v>922</v>
      </c>
      <c r="AC308" t="s">
        <v>705</v>
      </c>
      <c r="AD308" t="s">
        <v>661</v>
      </c>
      <c r="AE308" t="s">
        <v>479</v>
      </c>
      <c r="AF308" t="s">
        <v>637</v>
      </c>
      <c r="AG308" t="s">
        <v>600</v>
      </c>
      <c r="AH308" t="s">
        <v>845</v>
      </c>
      <c r="AI308" t="s">
        <v>794</v>
      </c>
      <c r="AJ308" t="s">
        <v>770</v>
      </c>
      <c r="AK308" t="s">
        <v>474</v>
      </c>
    </row>
    <row r="309" spans="4:37" x14ac:dyDescent="0.3">
      <c r="D309" s="15"/>
      <c r="H309" t="s">
        <v>73</v>
      </c>
      <c r="I309">
        <v>2021</v>
      </c>
      <c r="J309" t="s">
        <v>146</v>
      </c>
      <c r="K309" t="s">
        <v>424</v>
      </c>
      <c r="L309" t="s">
        <v>834</v>
      </c>
      <c r="M309" t="s">
        <v>927</v>
      </c>
      <c r="N309" t="s">
        <v>682</v>
      </c>
      <c r="O309" t="s">
        <v>928</v>
      </c>
      <c r="P309" t="s">
        <v>483</v>
      </c>
      <c r="Q309" t="s">
        <v>783</v>
      </c>
      <c r="R309" t="s">
        <v>546</v>
      </c>
      <c r="S309" t="s">
        <v>273</v>
      </c>
      <c r="T309" t="s">
        <v>458</v>
      </c>
      <c r="U309" t="s">
        <v>811</v>
      </c>
      <c r="V309" t="s">
        <v>321</v>
      </c>
      <c r="W309" t="s">
        <v>677</v>
      </c>
      <c r="X309" t="s">
        <v>929</v>
      </c>
      <c r="Y309" t="s">
        <v>462</v>
      </c>
      <c r="Z309" t="s">
        <v>194</v>
      </c>
      <c r="AA309" t="s">
        <v>668</v>
      </c>
      <c r="AB309" t="s">
        <v>922</v>
      </c>
      <c r="AC309" t="s">
        <v>779</v>
      </c>
      <c r="AD309" t="s">
        <v>721</v>
      </c>
      <c r="AE309" t="s">
        <v>777</v>
      </c>
      <c r="AF309" t="s">
        <v>600</v>
      </c>
      <c r="AG309" t="s">
        <v>698</v>
      </c>
      <c r="AH309" t="s">
        <v>624</v>
      </c>
      <c r="AI309" t="s">
        <v>343</v>
      </c>
      <c r="AJ309" t="s">
        <v>450</v>
      </c>
      <c r="AK309" t="s">
        <v>835</v>
      </c>
    </row>
    <row r="310" spans="4:37" x14ac:dyDescent="0.3">
      <c r="D310" s="15"/>
      <c r="H310" t="s">
        <v>30</v>
      </c>
      <c r="I310">
        <v>2021</v>
      </c>
      <c r="J310" t="s">
        <v>163</v>
      </c>
      <c r="K310" t="s">
        <v>441</v>
      </c>
      <c r="L310" t="s">
        <v>930</v>
      </c>
      <c r="M310" t="s">
        <v>931</v>
      </c>
      <c r="N310" t="s">
        <v>672</v>
      </c>
      <c r="O310" t="s">
        <v>836</v>
      </c>
      <c r="P310" t="s">
        <v>324</v>
      </c>
      <c r="Q310" t="s">
        <v>699</v>
      </c>
      <c r="R310" t="s">
        <v>863</v>
      </c>
      <c r="S310" t="s">
        <v>113</v>
      </c>
      <c r="T310" t="s">
        <v>908</v>
      </c>
      <c r="U310" t="s">
        <v>750</v>
      </c>
      <c r="V310" t="s">
        <v>822</v>
      </c>
      <c r="W310" t="s">
        <v>624</v>
      </c>
      <c r="X310" t="s">
        <v>932</v>
      </c>
      <c r="Y310" t="s">
        <v>546</v>
      </c>
      <c r="Z310" t="s">
        <v>329</v>
      </c>
      <c r="AA310" t="s">
        <v>475</v>
      </c>
      <c r="AB310" t="s">
        <v>48</v>
      </c>
      <c r="AC310" t="s">
        <v>841</v>
      </c>
      <c r="AD310" t="s">
        <v>712</v>
      </c>
      <c r="AE310" t="s">
        <v>595</v>
      </c>
      <c r="AF310" t="s">
        <v>672</v>
      </c>
      <c r="AG310" t="s">
        <v>668</v>
      </c>
      <c r="AH310" t="s">
        <v>761</v>
      </c>
      <c r="AI310" t="s">
        <v>474</v>
      </c>
      <c r="AJ310" t="s">
        <v>514</v>
      </c>
      <c r="AK310" t="s">
        <v>687</v>
      </c>
    </row>
    <row r="311" spans="4:37" x14ac:dyDescent="0.3">
      <c r="D311" s="15"/>
      <c r="H311" t="s">
        <v>54</v>
      </c>
      <c r="I311">
        <v>2021</v>
      </c>
      <c r="J311" t="s">
        <v>163</v>
      </c>
      <c r="K311" t="s">
        <v>706</v>
      </c>
      <c r="L311" t="s">
        <v>933</v>
      </c>
      <c r="M311" t="s">
        <v>934</v>
      </c>
      <c r="N311" t="s">
        <v>569</v>
      </c>
      <c r="O311" t="s">
        <v>935</v>
      </c>
      <c r="P311" t="s">
        <v>936</v>
      </c>
      <c r="Q311" t="s">
        <v>937</v>
      </c>
      <c r="R311" t="s">
        <v>742</v>
      </c>
      <c r="S311" t="s">
        <v>198</v>
      </c>
      <c r="T311" t="s">
        <v>447</v>
      </c>
      <c r="U311" t="s">
        <v>770</v>
      </c>
      <c r="V311" t="s">
        <v>938</v>
      </c>
      <c r="W311" t="s">
        <v>620</v>
      </c>
      <c r="X311" t="s">
        <v>854</v>
      </c>
      <c r="Y311" t="s">
        <v>714</v>
      </c>
      <c r="Z311" t="s">
        <v>618</v>
      </c>
      <c r="AA311" t="s">
        <v>743</v>
      </c>
      <c r="AB311" t="s">
        <v>823</v>
      </c>
      <c r="AC311" t="s">
        <v>324</v>
      </c>
      <c r="AD311" t="s">
        <v>600</v>
      </c>
      <c r="AE311" t="s">
        <v>823</v>
      </c>
      <c r="AF311" t="s">
        <v>438</v>
      </c>
      <c r="AG311" t="s">
        <v>610</v>
      </c>
      <c r="AH311" t="s">
        <v>712</v>
      </c>
      <c r="AI311" t="s">
        <v>355</v>
      </c>
      <c r="AJ311" t="s">
        <v>795</v>
      </c>
      <c r="AK311" t="s">
        <v>817</v>
      </c>
    </row>
    <row r="312" spans="4:37" x14ac:dyDescent="0.3">
      <c r="D312" s="15"/>
      <c r="H312" t="s">
        <v>73</v>
      </c>
      <c r="I312">
        <v>2021</v>
      </c>
      <c r="J312" t="s">
        <v>163</v>
      </c>
      <c r="K312" t="s">
        <v>720</v>
      </c>
      <c r="L312" t="s">
        <v>879</v>
      </c>
      <c r="M312" t="s">
        <v>939</v>
      </c>
      <c r="N312" t="s">
        <v>709</v>
      </c>
      <c r="O312" t="s">
        <v>940</v>
      </c>
      <c r="P312" t="s">
        <v>897</v>
      </c>
      <c r="Q312" t="s">
        <v>753</v>
      </c>
      <c r="R312" t="s">
        <v>732</v>
      </c>
      <c r="S312" t="s">
        <v>215</v>
      </c>
      <c r="T312" t="s">
        <v>941</v>
      </c>
      <c r="U312" t="s">
        <v>172</v>
      </c>
      <c r="V312" t="s">
        <v>587</v>
      </c>
      <c r="W312" t="s">
        <v>732</v>
      </c>
      <c r="X312" t="s">
        <v>885</v>
      </c>
      <c r="Y312" t="s">
        <v>514</v>
      </c>
      <c r="Z312" t="s">
        <v>805</v>
      </c>
      <c r="AA312" t="s">
        <v>723</v>
      </c>
      <c r="AB312" t="s">
        <v>823</v>
      </c>
      <c r="AC312" t="s">
        <v>668</v>
      </c>
      <c r="AD312" t="s">
        <v>740</v>
      </c>
      <c r="AE312" t="s">
        <v>813</v>
      </c>
      <c r="AF312" t="s">
        <v>805</v>
      </c>
      <c r="AG312" t="s">
        <v>352</v>
      </c>
      <c r="AH312" t="s">
        <v>687</v>
      </c>
      <c r="AI312" t="s">
        <v>942</v>
      </c>
      <c r="AJ312" t="s">
        <v>807</v>
      </c>
      <c r="AK312" t="s">
        <v>841</v>
      </c>
    </row>
    <row r="313" spans="4:37" x14ac:dyDescent="0.3">
      <c r="D313" s="15"/>
      <c r="H313" t="s">
        <v>30</v>
      </c>
      <c r="I313">
        <v>2021</v>
      </c>
      <c r="J313" t="s">
        <v>182</v>
      </c>
      <c r="K313" t="s">
        <v>625</v>
      </c>
      <c r="L313" t="s">
        <v>943</v>
      </c>
      <c r="M313" t="s">
        <v>944</v>
      </c>
      <c r="N313" t="s">
        <v>709</v>
      </c>
      <c r="O313" t="s">
        <v>828</v>
      </c>
      <c r="P313" t="s">
        <v>796</v>
      </c>
      <c r="Q313" t="s">
        <v>747</v>
      </c>
      <c r="R313" t="s">
        <v>514</v>
      </c>
      <c r="S313" t="s">
        <v>255</v>
      </c>
      <c r="T313" t="s">
        <v>755</v>
      </c>
      <c r="U313" t="s">
        <v>799</v>
      </c>
      <c r="V313" t="s">
        <v>945</v>
      </c>
      <c r="W313" t="s">
        <v>817</v>
      </c>
      <c r="X313" t="s">
        <v>869</v>
      </c>
      <c r="Y313" t="s">
        <v>813</v>
      </c>
      <c r="Z313" t="s">
        <v>677</v>
      </c>
      <c r="AA313" t="s">
        <v>777</v>
      </c>
      <c r="AB313" t="s">
        <v>48</v>
      </c>
      <c r="AC313" t="s">
        <v>946</v>
      </c>
      <c r="AD313" t="s">
        <v>172</v>
      </c>
      <c r="AE313" t="s">
        <v>915</v>
      </c>
      <c r="AF313" t="s">
        <v>324</v>
      </c>
      <c r="AG313" t="s">
        <v>329</v>
      </c>
      <c r="AH313" t="s">
        <v>543</v>
      </c>
      <c r="AI313" t="s">
        <v>712</v>
      </c>
      <c r="AJ313" t="s">
        <v>731</v>
      </c>
      <c r="AK313" t="s">
        <v>863</v>
      </c>
    </row>
    <row r="314" spans="4:37" x14ac:dyDescent="0.3">
      <c r="D314" s="15"/>
      <c r="H314" t="s">
        <v>54</v>
      </c>
      <c r="I314">
        <v>2021</v>
      </c>
      <c r="J314" t="s">
        <v>182</v>
      </c>
      <c r="K314" t="s">
        <v>664</v>
      </c>
      <c r="L314" t="s">
        <v>947</v>
      </c>
      <c r="M314" t="s">
        <v>948</v>
      </c>
      <c r="N314" t="s">
        <v>707</v>
      </c>
      <c r="O314" t="s">
        <v>949</v>
      </c>
      <c r="P314" t="s">
        <v>835</v>
      </c>
      <c r="Q314" t="s">
        <v>950</v>
      </c>
      <c r="R314" t="s">
        <v>757</v>
      </c>
      <c r="S314" t="s">
        <v>187</v>
      </c>
      <c r="T314" t="s">
        <v>750</v>
      </c>
      <c r="U314" t="s">
        <v>721</v>
      </c>
      <c r="V314" t="s">
        <v>653</v>
      </c>
      <c r="W314" t="s">
        <v>797</v>
      </c>
      <c r="X314" t="s">
        <v>951</v>
      </c>
      <c r="Y314" t="s">
        <v>779</v>
      </c>
      <c r="Z314" t="s">
        <v>156</v>
      </c>
      <c r="AA314" t="s">
        <v>717</v>
      </c>
      <c r="AB314" t="s">
        <v>350</v>
      </c>
      <c r="AC314" t="s">
        <v>668</v>
      </c>
      <c r="AD314" t="s">
        <v>362</v>
      </c>
      <c r="AE314" t="s">
        <v>514</v>
      </c>
      <c r="AF314" t="s">
        <v>701</v>
      </c>
      <c r="AG314" t="s">
        <v>778</v>
      </c>
      <c r="AH314" t="s">
        <v>474</v>
      </c>
      <c r="AI314" t="s">
        <v>355</v>
      </c>
      <c r="AJ314" t="s">
        <v>448</v>
      </c>
      <c r="AK314" t="s">
        <v>829</v>
      </c>
    </row>
    <row r="315" spans="4:37" x14ac:dyDescent="0.3">
      <c r="D315" s="15"/>
      <c r="H315" t="s">
        <v>73</v>
      </c>
      <c r="I315">
        <v>2021</v>
      </c>
      <c r="J315" t="s">
        <v>182</v>
      </c>
      <c r="K315" t="s">
        <v>713</v>
      </c>
      <c r="L315" t="s">
        <v>952</v>
      </c>
      <c r="M315" t="s">
        <v>953</v>
      </c>
      <c r="N315" t="s">
        <v>487</v>
      </c>
      <c r="O315" t="s">
        <v>954</v>
      </c>
      <c r="P315" t="s">
        <v>356</v>
      </c>
      <c r="Q315" t="s">
        <v>462</v>
      </c>
      <c r="R315" t="s">
        <v>752</v>
      </c>
      <c r="S315" t="s">
        <v>306</v>
      </c>
      <c r="T315" t="s">
        <v>902</v>
      </c>
      <c r="U315" t="s">
        <v>536</v>
      </c>
      <c r="V315" t="s">
        <v>955</v>
      </c>
      <c r="W315" t="s">
        <v>732</v>
      </c>
      <c r="X315" t="s">
        <v>956</v>
      </c>
      <c r="Y315" t="s">
        <v>757</v>
      </c>
      <c r="Z315" t="s">
        <v>352</v>
      </c>
      <c r="AA315" t="s">
        <v>687</v>
      </c>
      <c r="AB315" t="s">
        <v>350</v>
      </c>
      <c r="AC315" t="s">
        <v>677</v>
      </c>
      <c r="AD315" t="s">
        <v>709</v>
      </c>
      <c r="AE315" t="s">
        <v>957</v>
      </c>
      <c r="AF315" t="s">
        <v>199</v>
      </c>
      <c r="AG315" t="s">
        <v>450</v>
      </c>
      <c r="AH315" t="s">
        <v>502</v>
      </c>
      <c r="AI315" t="s">
        <v>811</v>
      </c>
      <c r="AJ315" t="s">
        <v>811</v>
      </c>
      <c r="AK315" t="s">
        <v>687</v>
      </c>
    </row>
    <row r="316" spans="4:37" x14ac:dyDescent="0.3">
      <c r="D316" s="15"/>
      <c r="H316" t="s">
        <v>30</v>
      </c>
      <c r="I316">
        <v>2021</v>
      </c>
      <c r="J316" t="s">
        <v>197</v>
      </c>
      <c r="K316" t="s">
        <v>254</v>
      </c>
      <c r="L316" t="s">
        <v>958</v>
      </c>
      <c r="M316" t="s">
        <v>808</v>
      </c>
      <c r="N316" t="s">
        <v>794</v>
      </c>
      <c r="O316" t="s">
        <v>854</v>
      </c>
      <c r="P316" t="s">
        <v>764</v>
      </c>
      <c r="Q316" t="s">
        <v>550</v>
      </c>
      <c r="R316" t="s">
        <v>897</v>
      </c>
      <c r="S316" t="s">
        <v>284</v>
      </c>
      <c r="T316" t="s">
        <v>809</v>
      </c>
      <c r="U316" t="s">
        <v>941</v>
      </c>
      <c r="V316" t="s">
        <v>953</v>
      </c>
      <c r="W316" t="s">
        <v>350</v>
      </c>
      <c r="X316" t="s">
        <v>959</v>
      </c>
      <c r="Y316" t="s">
        <v>960</v>
      </c>
      <c r="Z316" t="s">
        <v>863</v>
      </c>
      <c r="AA316" t="s">
        <v>782</v>
      </c>
      <c r="AB316" t="s">
        <v>48</v>
      </c>
      <c r="AC316" t="s">
        <v>784</v>
      </c>
      <c r="AD316" t="s">
        <v>835</v>
      </c>
      <c r="AE316" t="s">
        <v>945</v>
      </c>
      <c r="AF316" t="s">
        <v>893</v>
      </c>
      <c r="AG316" t="s">
        <v>536</v>
      </c>
      <c r="AH316" t="s">
        <v>458</v>
      </c>
      <c r="AI316" t="s">
        <v>758</v>
      </c>
      <c r="AJ316" t="s">
        <v>502</v>
      </c>
      <c r="AK316" t="s">
        <v>732</v>
      </c>
    </row>
    <row r="317" spans="4:37" x14ac:dyDescent="0.3">
      <c r="D317" s="15"/>
      <c r="H317" t="s">
        <v>54</v>
      </c>
      <c r="I317">
        <v>2021</v>
      </c>
      <c r="J317" t="s">
        <v>197</v>
      </c>
      <c r="K317" t="s">
        <v>664</v>
      </c>
      <c r="L317" t="s">
        <v>947</v>
      </c>
      <c r="M317" t="s">
        <v>948</v>
      </c>
      <c r="N317" t="s">
        <v>593</v>
      </c>
      <c r="O317" t="s">
        <v>949</v>
      </c>
      <c r="P317" t="s">
        <v>525</v>
      </c>
      <c r="Q317" t="s">
        <v>216</v>
      </c>
      <c r="R317" t="s">
        <v>757</v>
      </c>
      <c r="S317" t="s">
        <v>187</v>
      </c>
      <c r="T317" t="s">
        <v>750</v>
      </c>
      <c r="U317" t="s">
        <v>721</v>
      </c>
      <c r="V317" t="s">
        <v>653</v>
      </c>
      <c r="W317" t="s">
        <v>797</v>
      </c>
      <c r="X317" t="s">
        <v>951</v>
      </c>
      <c r="Y317" t="s">
        <v>779</v>
      </c>
      <c r="Z317" t="s">
        <v>156</v>
      </c>
      <c r="AA317" t="s">
        <v>776</v>
      </c>
      <c r="AB317" t="s">
        <v>350</v>
      </c>
      <c r="AC317" t="s">
        <v>479</v>
      </c>
      <c r="AD317" t="s">
        <v>694</v>
      </c>
      <c r="AE317" t="s">
        <v>514</v>
      </c>
      <c r="AF317" t="s">
        <v>654</v>
      </c>
      <c r="AG317" t="s">
        <v>747</v>
      </c>
      <c r="AH317" t="s">
        <v>712</v>
      </c>
      <c r="AI317" t="s">
        <v>355</v>
      </c>
      <c r="AJ317" t="s">
        <v>448</v>
      </c>
      <c r="AK317" t="s">
        <v>829</v>
      </c>
    </row>
    <row r="318" spans="4:37" x14ac:dyDescent="0.3">
      <c r="D318" s="15"/>
      <c r="H318" t="s">
        <v>73</v>
      </c>
      <c r="I318">
        <v>2021</v>
      </c>
      <c r="J318" t="s">
        <v>197</v>
      </c>
      <c r="K318" t="s">
        <v>713</v>
      </c>
      <c r="L318" t="s">
        <v>952</v>
      </c>
      <c r="M318" t="s">
        <v>953</v>
      </c>
      <c r="N318" t="s">
        <v>487</v>
      </c>
      <c r="O318" t="s">
        <v>954</v>
      </c>
      <c r="P318" t="s">
        <v>748</v>
      </c>
      <c r="Q318" t="s">
        <v>829</v>
      </c>
      <c r="R318" t="s">
        <v>752</v>
      </c>
      <c r="S318" t="s">
        <v>306</v>
      </c>
      <c r="T318" t="s">
        <v>902</v>
      </c>
      <c r="U318" t="s">
        <v>536</v>
      </c>
      <c r="V318" t="s">
        <v>955</v>
      </c>
      <c r="W318" t="s">
        <v>732</v>
      </c>
      <c r="X318" t="s">
        <v>956</v>
      </c>
      <c r="Y318" t="s">
        <v>483</v>
      </c>
      <c r="Z318" t="s">
        <v>352</v>
      </c>
      <c r="AA318" t="s">
        <v>731</v>
      </c>
      <c r="AB318" t="s">
        <v>350</v>
      </c>
      <c r="AC318" t="s">
        <v>677</v>
      </c>
      <c r="AD318" t="s">
        <v>709</v>
      </c>
      <c r="AE318" t="s">
        <v>957</v>
      </c>
      <c r="AF318" t="s">
        <v>199</v>
      </c>
      <c r="AG318" t="s">
        <v>324</v>
      </c>
      <c r="AH318" t="s">
        <v>784</v>
      </c>
      <c r="AI318" t="s">
        <v>811</v>
      </c>
      <c r="AJ318" t="s">
        <v>811</v>
      </c>
      <c r="AK318" t="s">
        <v>687</v>
      </c>
    </row>
    <row r="319" spans="4:37" x14ac:dyDescent="0.3">
      <c r="D319" s="15"/>
      <c r="H319" t="s">
        <v>30</v>
      </c>
      <c r="I319">
        <v>2021</v>
      </c>
      <c r="J319" t="s">
        <v>207</v>
      </c>
      <c r="K319" t="s">
        <v>665</v>
      </c>
      <c r="L319" t="s">
        <v>901</v>
      </c>
      <c r="M319" t="s">
        <v>809</v>
      </c>
      <c r="N319" t="s">
        <v>487</v>
      </c>
      <c r="O319" t="s">
        <v>961</v>
      </c>
      <c r="P319" t="s">
        <v>735</v>
      </c>
      <c r="Q319" t="s">
        <v>595</v>
      </c>
      <c r="R319" t="s">
        <v>762</v>
      </c>
      <c r="S319" t="s">
        <v>300</v>
      </c>
      <c r="T319" t="s">
        <v>935</v>
      </c>
      <c r="U319" t="s">
        <v>902</v>
      </c>
      <c r="V319" t="s">
        <v>597</v>
      </c>
      <c r="W319" t="s">
        <v>447</v>
      </c>
      <c r="X319" t="s">
        <v>885</v>
      </c>
      <c r="Y319" t="s">
        <v>906</v>
      </c>
      <c r="Z319" t="s">
        <v>843</v>
      </c>
      <c r="AA319" t="s">
        <v>941</v>
      </c>
      <c r="AB319" t="s">
        <v>48</v>
      </c>
      <c r="AC319" t="s">
        <v>447</v>
      </c>
      <c r="AD319" t="s">
        <v>852</v>
      </c>
      <c r="AE319" t="s">
        <v>913</v>
      </c>
      <c r="AF319" t="s">
        <v>628</v>
      </c>
      <c r="AG319" t="s">
        <v>687</v>
      </c>
      <c r="AH319" t="s">
        <v>962</v>
      </c>
      <c r="AI319" t="s">
        <v>329</v>
      </c>
      <c r="AJ319" t="s">
        <v>742</v>
      </c>
      <c r="AK319" t="s">
        <v>777</v>
      </c>
    </row>
    <row r="320" spans="4:37" x14ac:dyDescent="0.3">
      <c r="D320" s="15"/>
      <c r="H320" t="s">
        <v>54</v>
      </c>
      <c r="I320">
        <v>2021</v>
      </c>
      <c r="J320" t="s">
        <v>207</v>
      </c>
      <c r="K320" t="s">
        <v>316</v>
      </c>
      <c r="L320" t="s">
        <v>963</v>
      </c>
      <c r="M320" t="s">
        <v>912</v>
      </c>
      <c r="N320" t="s">
        <v>707</v>
      </c>
      <c r="O320" t="s">
        <v>964</v>
      </c>
      <c r="P320" t="s">
        <v>696</v>
      </c>
      <c r="Q320" t="s">
        <v>965</v>
      </c>
      <c r="R320" t="s">
        <v>475</v>
      </c>
      <c r="S320" t="s">
        <v>230</v>
      </c>
      <c r="T320" t="s">
        <v>810</v>
      </c>
      <c r="U320" t="s">
        <v>783</v>
      </c>
      <c r="V320" t="s">
        <v>966</v>
      </c>
      <c r="W320" t="s">
        <v>499</v>
      </c>
      <c r="X320" t="s">
        <v>802</v>
      </c>
      <c r="Y320" t="s">
        <v>479</v>
      </c>
      <c r="Z320" t="s">
        <v>630</v>
      </c>
      <c r="AA320" t="s">
        <v>719</v>
      </c>
      <c r="AB320" t="s">
        <v>863</v>
      </c>
      <c r="AC320" t="s">
        <v>462</v>
      </c>
      <c r="AD320" t="s">
        <v>710</v>
      </c>
      <c r="AE320" t="s">
        <v>590</v>
      </c>
      <c r="AF320" t="s">
        <v>633</v>
      </c>
      <c r="AG320" t="s">
        <v>606</v>
      </c>
      <c r="AH320" t="s">
        <v>712</v>
      </c>
      <c r="AI320" t="s">
        <v>712</v>
      </c>
      <c r="AJ320" t="s">
        <v>688</v>
      </c>
      <c r="AK320" t="s">
        <v>483</v>
      </c>
    </row>
    <row r="321" spans="4:37" x14ac:dyDescent="0.3">
      <c r="D321" s="15"/>
      <c r="H321" t="s">
        <v>73</v>
      </c>
      <c r="I321">
        <v>2021</v>
      </c>
      <c r="J321" t="s">
        <v>207</v>
      </c>
      <c r="K321" t="s">
        <v>650</v>
      </c>
      <c r="L321" t="s">
        <v>967</v>
      </c>
      <c r="M321" t="s">
        <v>223</v>
      </c>
      <c r="N321" t="s">
        <v>771</v>
      </c>
      <c r="O321" t="s">
        <v>968</v>
      </c>
      <c r="P321" t="s">
        <v>796</v>
      </c>
      <c r="Q321" t="s">
        <v>969</v>
      </c>
      <c r="R321" t="s">
        <v>762</v>
      </c>
      <c r="S321" t="s">
        <v>269</v>
      </c>
      <c r="T321" t="s">
        <v>781</v>
      </c>
      <c r="U321" t="s">
        <v>687</v>
      </c>
      <c r="V321" t="s">
        <v>970</v>
      </c>
      <c r="W321" t="s">
        <v>960</v>
      </c>
      <c r="X321" t="s">
        <v>820</v>
      </c>
      <c r="Y321" t="s">
        <v>768</v>
      </c>
      <c r="Z321" t="s">
        <v>702</v>
      </c>
      <c r="AA321" t="s">
        <v>532</v>
      </c>
      <c r="AB321" t="s">
        <v>863</v>
      </c>
      <c r="AC321" t="s">
        <v>753</v>
      </c>
      <c r="AD321" t="s">
        <v>487</v>
      </c>
      <c r="AE321" t="s">
        <v>910</v>
      </c>
      <c r="AF321" t="s">
        <v>796</v>
      </c>
      <c r="AG321" t="s">
        <v>803</v>
      </c>
      <c r="AH321" t="s">
        <v>897</v>
      </c>
      <c r="AI321" t="s">
        <v>479</v>
      </c>
      <c r="AJ321" t="s">
        <v>685</v>
      </c>
      <c r="AK321" t="s">
        <v>447</v>
      </c>
    </row>
    <row r="322" spans="4:37" x14ac:dyDescent="0.3">
      <c r="D322" s="15"/>
      <c r="H322" t="s">
        <v>30</v>
      </c>
      <c r="I322">
        <v>2021</v>
      </c>
      <c r="J322" t="s">
        <v>233</v>
      </c>
      <c r="K322" t="s">
        <v>728</v>
      </c>
      <c r="L322" t="s">
        <v>971</v>
      </c>
      <c r="M322" t="s">
        <v>499</v>
      </c>
      <c r="N322" t="s">
        <v>593</v>
      </c>
      <c r="O322" t="s">
        <v>972</v>
      </c>
      <c r="P322" t="s">
        <v>362</v>
      </c>
      <c r="Q322" t="s">
        <v>831</v>
      </c>
      <c r="R322" t="s">
        <v>459</v>
      </c>
      <c r="S322" t="s">
        <v>279</v>
      </c>
      <c r="T322" t="s">
        <v>801</v>
      </c>
      <c r="U322" t="s">
        <v>910</v>
      </c>
      <c r="V322" t="s">
        <v>203</v>
      </c>
      <c r="W322" t="s">
        <v>543</v>
      </c>
      <c r="X322" t="s">
        <v>785</v>
      </c>
      <c r="Y322" t="s">
        <v>595</v>
      </c>
      <c r="Z322" t="s">
        <v>546</v>
      </c>
      <c r="AA322" t="s">
        <v>755</v>
      </c>
      <c r="AB322" t="s">
        <v>48</v>
      </c>
      <c r="AC322" t="s">
        <v>475</v>
      </c>
      <c r="AD322" t="s">
        <v>656</v>
      </c>
      <c r="AE322" t="s">
        <v>861</v>
      </c>
      <c r="AF322" t="s">
        <v>454</v>
      </c>
      <c r="AG322" t="s">
        <v>502</v>
      </c>
      <c r="AH322" t="s">
        <v>781</v>
      </c>
      <c r="AI322" t="s">
        <v>738</v>
      </c>
      <c r="AJ322" t="s">
        <v>762</v>
      </c>
      <c r="AK322" t="s">
        <v>799</v>
      </c>
    </row>
    <row r="323" spans="4:37" x14ac:dyDescent="0.3">
      <c r="D323" s="15"/>
      <c r="H323" t="s">
        <v>54</v>
      </c>
      <c r="I323">
        <v>2021</v>
      </c>
      <c r="J323" t="s">
        <v>233</v>
      </c>
      <c r="K323" t="s">
        <v>769</v>
      </c>
      <c r="L323" t="s">
        <v>973</v>
      </c>
      <c r="M323" t="s">
        <v>974</v>
      </c>
      <c r="N323" t="s">
        <v>355</v>
      </c>
      <c r="O323" t="s">
        <v>975</v>
      </c>
      <c r="P323" t="s">
        <v>712</v>
      </c>
      <c r="Q323" t="s">
        <v>976</v>
      </c>
      <c r="R323" t="s">
        <v>763</v>
      </c>
      <c r="S323" t="s">
        <v>307</v>
      </c>
      <c r="T323" t="s">
        <v>761</v>
      </c>
      <c r="U323" t="s">
        <v>705</v>
      </c>
      <c r="V323" t="s">
        <v>977</v>
      </c>
      <c r="W323" t="s">
        <v>938</v>
      </c>
      <c r="X323" t="s">
        <v>802</v>
      </c>
      <c r="Y323" t="s">
        <v>829</v>
      </c>
      <c r="Z323" t="s">
        <v>608</v>
      </c>
      <c r="AA323" t="s">
        <v>566</v>
      </c>
      <c r="AB323" t="s">
        <v>753</v>
      </c>
      <c r="AC323" t="s">
        <v>749</v>
      </c>
      <c r="AD323" t="s">
        <v>478</v>
      </c>
      <c r="AE323" t="s">
        <v>753</v>
      </c>
      <c r="AF323" t="s">
        <v>610</v>
      </c>
      <c r="AG323" t="s">
        <v>748</v>
      </c>
      <c r="AH323" t="s">
        <v>479</v>
      </c>
      <c r="AI323" t="s">
        <v>817</v>
      </c>
      <c r="AJ323" t="s">
        <v>717</v>
      </c>
      <c r="AK323" t="s">
        <v>882</v>
      </c>
    </row>
    <row r="324" spans="4:37" x14ac:dyDescent="0.3">
      <c r="D324" s="15"/>
      <c r="H324" t="s">
        <v>73</v>
      </c>
      <c r="I324">
        <v>2021</v>
      </c>
      <c r="J324" t="s">
        <v>233</v>
      </c>
      <c r="K324" t="s">
        <v>655</v>
      </c>
      <c r="L324" t="s">
        <v>978</v>
      </c>
      <c r="M324" t="s">
        <v>912</v>
      </c>
      <c r="N324" t="s">
        <v>696</v>
      </c>
      <c r="O324" t="s">
        <v>495</v>
      </c>
      <c r="P324" t="s">
        <v>821</v>
      </c>
      <c r="Q324" t="s">
        <v>979</v>
      </c>
      <c r="R324" t="s">
        <v>475</v>
      </c>
      <c r="S324" t="s">
        <v>311</v>
      </c>
      <c r="T324" t="s">
        <v>980</v>
      </c>
      <c r="U324" t="s">
        <v>784</v>
      </c>
      <c r="V324" t="s">
        <v>981</v>
      </c>
      <c r="W324" t="s">
        <v>908</v>
      </c>
      <c r="X324" t="s">
        <v>982</v>
      </c>
      <c r="Y324" t="s">
        <v>761</v>
      </c>
      <c r="Z324" t="s">
        <v>776</v>
      </c>
      <c r="AA324" t="s">
        <v>468</v>
      </c>
      <c r="AB324" t="s">
        <v>753</v>
      </c>
      <c r="AC324" t="s">
        <v>897</v>
      </c>
      <c r="AD324" t="s">
        <v>696</v>
      </c>
      <c r="AE324" t="s">
        <v>787</v>
      </c>
      <c r="AF324" t="s">
        <v>721</v>
      </c>
      <c r="AG324" t="s">
        <v>779</v>
      </c>
      <c r="AH324" t="s">
        <v>532</v>
      </c>
      <c r="AI324" t="s">
        <v>462</v>
      </c>
      <c r="AJ324" t="s">
        <v>723</v>
      </c>
      <c r="AK324" t="s">
        <v>756</v>
      </c>
    </row>
    <row r="325" spans="4:37" x14ac:dyDescent="0.3">
      <c r="D325" s="15"/>
      <c r="H325" t="s">
        <v>30</v>
      </c>
      <c r="I325">
        <v>2021</v>
      </c>
      <c r="J325" t="s">
        <v>242</v>
      </c>
      <c r="K325" t="s">
        <v>650</v>
      </c>
      <c r="L325" t="s">
        <v>802</v>
      </c>
      <c r="M325" t="s">
        <v>944</v>
      </c>
      <c r="N325" t="s">
        <v>779</v>
      </c>
      <c r="O325" t="s">
        <v>983</v>
      </c>
      <c r="P325" t="s">
        <v>359</v>
      </c>
      <c r="Q325" t="s">
        <v>984</v>
      </c>
      <c r="R325" t="s">
        <v>757</v>
      </c>
      <c r="S325" t="s">
        <v>314</v>
      </c>
      <c r="T325" t="s">
        <v>554</v>
      </c>
      <c r="U325" t="s">
        <v>908</v>
      </c>
      <c r="V325" t="s">
        <v>653</v>
      </c>
      <c r="W325" t="s">
        <v>468</v>
      </c>
      <c r="X325" t="s">
        <v>929</v>
      </c>
      <c r="Y325" t="s">
        <v>570</v>
      </c>
      <c r="Z325" t="s">
        <v>797</v>
      </c>
      <c r="AA325" t="s">
        <v>223</v>
      </c>
      <c r="AB325" t="s">
        <v>48</v>
      </c>
      <c r="AC325" t="s">
        <v>882</v>
      </c>
      <c r="AD325" t="s">
        <v>897</v>
      </c>
      <c r="AE325" t="s">
        <v>985</v>
      </c>
      <c r="AF325" t="s">
        <v>942</v>
      </c>
      <c r="AG325" t="s">
        <v>757</v>
      </c>
      <c r="AH325" t="s">
        <v>908</v>
      </c>
      <c r="AI325" t="s">
        <v>514</v>
      </c>
      <c r="AJ325" t="s">
        <v>546</v>
      </c>
      <c r="AK325" t="s">
        <v>813</v>
      </c>
    </row>
    <row r="326" spans="4:37" x14ac:dyDescent="0.3">
      <c r="D326" s="15"/>
      <c r="H326" t="s">
        <v>54</v>
      </c>
      <c r="I326">
        <v>2021</v>
      </c>
      <c r="J326" t="s">
        <v>242</v>
      </c>
      <c r="K326" t="s">
        <v>678</v>
      </c>
      <c r="L326" t="s">
        <v>986</v>
      </c>
      <c r="M326" t="s">
        <v>815</v>
      </c>
      <c r="N326" t="s">
        <v>811</v>
      </c>
      <c r="O326" t="s">
        <v>938</v>
      </c>
      <c r="P326" t="s">
        <v>719</v>
      </c>
      <c r="Q326" t="s">
        <v>987</v>
      </c>
      <c r="R326" t="s">
        <v>753</v>
      </c>
      <c r="S326" t="s">
        <v>269</v>
      </c>
      <c r="T326" t="s">
        <v>339</v>
      </c>
      <c r="U326" t="s">
        <v>821</v>
      </c>
      <c r="V326" t="s">
        <v>988</v>
      </c>
      <c r="W326" t="s">
        <v>587</v>
      </c>
      <c r="X326" t="s">
        <v>989</v>
      </c>
      <c r="Y326" t="s">
        <v>731</v>
      </c>
      <c r="Z326" t="s">
        <v>424</v>
      </c>
      <c r="AA326" t="s">
        <v>668</v>
      </c>
      <c r="AB326" t="s">
        <v>745</v>
      </c>
      <c r="AC326" t="s">
        <v>624</v>
      </c>
      <c r="AD326" t="s">
        <v>448</v>
      </c>
      <c r="AE326" t="s">
        <v>763</v>
      </c>
      <c r="AF326" t="s">
        <v>194</v>
      </c>
      <c r="AG326" t="s">
        <v>450</v>
      </c>
      <c r="AH326" t="s">
        <v>766</v>
      </c>
      <c r="AI326" t="s">
        <v>738</v>
      </c>
      <c r="AJ326" t="s">
        <v>893</v>
      </c>
      <c r="AK326" t="s">
        <v>762</v>
      </c>
    </row>
    <row r="327" spans="4:37" x14ac:dyDescent="0.3">
      <c r="D327" s="15"/>
      <c r="H327" t="s">
        <v>73</v>
      </c>
      <c r="I327">
        <v>2021</v>
      </c>
      <c r="J327" t="s">
        <v>242</v>
      </c>
      <c r="K327" t="s">
        <v>646</v>
      </c>
      <c r="L327" t="s">
        <v>961</v>
      </c>
      <c r="M327" t="s">
        <v>990</v>
      </c>
      <c r="N327" t="s">
        <v>827</v>
      </c>
      <c r="O327" t="s">
        <v>991</v>
      </c>
      <c r="P327" t="s">
        <v>698</v>
      </c>
      <c r="Q327" t="s">
        <v>888</v>
      </c>
      <c r="R327" t="s">
        <v>736</v>
      </c>
      <c r="S327" t="s">
        <v>285</v>
      </c>
      <c r="T327" t="s">
        <v>812</v>
      </c>
      <c r="U327" t="s">
        <v>753</v>
      </c>
      <c r="V327" t="s">
        <v>944</v>
      </c>
      <c r="W327" t="s">
        <v>339</v>
      </c>
      <c r="X327" t="s">
        <v>772</v>
      </c>
      <c r="Y327" t="s">
        <v>458</v>
      </c>
      <c r="Z327" t="s">
        <v>771</v>
      </c>
      <c r="AA327" t="s">
        <v>813</v>
      </c>
      <c r="AB327" t="s">
        <v>745</v>
      </c>
      <c r="AC327" t="s">
        <v>752</v>
      </c>
      <c r="AD327" t="s">
        <v>758</v>
      </c>
      <c r="AE327" t="s">
        <v>935</v>
      </c>
      <c r="AF327" t="s">
        <v>796</v>
      </c>
      <c r="AG327" t="s">
        <v>766</v>
      </c>
      <c r="AH327" t="s">
        <v>736</v>
      </c>
      <c r="AI327" t="s">
        <v>677</v>
      </c>
      <c r="AJ327" t="s">
        <v>852</v>
      </c>
      <c r="AK327" t="s">
        <v>750</v>
      </c>
    </row>
    <row r="328" spans="4:37" x14ac:dyDescent="0.3">
      <c r="D328" s="15"/>
      <c r="H328" t="s">
        <v>30</v>
      </c>
      <c r="I328">
        <v>2022</v>
      </c>
      <c r="J328" t="s">
        <v>31</v>
      </c>
      <c r="K328" t="s">
        <v>643</v>
      </c>
      <c r="L328" t="s">
        <v>992</v>
      </c>
      <c r="M328" t="s">
        <v>993</v>
      </c>
      <c r="N328" t="s">
        <v>922</v>
      </c>
      <c r="O328" t="s">
        <v>994</v>
      </c>
      <c r="P328" t="s">
        <v>610</v>
      </c>
      <c r="Q328" t="s">
        <v>707</v>
      </c>
      <c r="R328" t="s">
        <v>732</v>
      </c>
      <c r="S328" t="s">
        <v>284</v>
      </c>
      <c r="T328" t="s">
        <v>814</v>
      </c>
      <c r="U328" t="s">
        <v>755</v>
      </c>
      <c r="V328" t="s">
        <v>975</v>
      </c>
      <c r="W328" t="s">
        <v>752</v>
      </c>
      <c r="X328" t="s">
        <v>995</v>
      </c>
      <c r="Y328" t="s">
        <v>675</v>
      </c>
      <c r="Z328" t="s">
        <v>781</v>
      </c>
      <c r="AA328" t="s">
        <v>996</v>
      </c>
      <c r="AB328" t="s">
        <v>48</v>
      </c>
      <c r="AC328" t="s">
        <v>468</v>
      </c>
      <c r="AD328" t="s">
        <v>209</v>
      </c>
      <c r="AE328" t="s">
        <v>970</v>
      </c>
      <c r="AF328" t="s">
        <v>479</v>
      </c>
      <c r="AG328" t="s">
        <v>209</v>
      </c>
      <c r="AH328" t="s">
        <v>787</v>
      </c>
      <c r="AI328" t="s">
        <v>687</v>
      </c>
      <c r="AJ328" t="s">
        <v>997</v>
      </c>
      <c r="AK328" t="s">
        <v>890</v>
      </c>
    </row>
    <row r="329" spans="4:37" x14ac:dyDescent="0.3">
      <c r="D329" s="15"/>
      <c r="H329" t="s">
        <v>54</v>
      </c>
      <c r="I329">
        <v>2022</v>
      </c>
      <c r="J329" t="s">
        <v>31</v>
      </c>
      <c r="K329" t="s">
        <v>633</v>
      </c>
      <c r="L329" t="s">
        <v>958</v>
      </c>
      <c r="M329" t="s">
        <v>759</v>
      </c>
      <c r="N329" t="s">
        <v>474</v>
      </c>
      <c r="O329" t="s">
        <v>822</v>
      </c>
      <c r="P329" t="s">
        <v>821</v>
      </c>
      <c r="Q329" t="s">
        <v>998</v>
      </c>
      <c r="R329" t="s">
        <v>502</v>
      </c>
      <c r="S329" t="s">
        <v>344</v>
      </c>
      <c r="T329" t="s">
        <v>755</v>
      </c>
      <c r="U329" t="s">
        <v>669</v>
      </c>
      <c r="V329" t="s">
        <v>999</v>
      </c>
      <c r="W329" t="s">
        <v>529</v>
      </c>
      <c r="X329" t="s">
        <v>1000</v>
      </c>
      <c r="Y329" t="s">
        <v>742</v>
      </c>
      <c r="Z329" t="s">
        <v>744</v>
      </c>
      <c r="AA329" t="s">
        <v>462</v>
      </c>
      <c r="AB329" t="s">
        <v>757</v>
      </c>
      <c r="AC329" t="s">
        <v>749</v>
      </c>
      <c r="AD329" t="s">
        <v>356</v>
      </c>
      <c r="AE329" t="s">
        <v>868</v>
      </c>
      <c r="AF329" t="s">
        <v>764</v>
      </c>
      <c r="AG329" t="s">
        <v>487</v>
      </c>
      <c r="AH329" t="s">
        <v>685</v>
      </c>
      <c r="AI329" t="s">
        <v>514</v>
      </c>
      <c r="AJ329" t="s">
        <v>803</v>
      </c>
      <c r="AK329" t="s">
        <v>792</v>
      </c>
    </row>
    <row r="330" spans="4:37" x14ac:dyDescent="0.3">
      <c r="D330" s="15"/>
      <c r="H330" t="s">
        <v>73</v>
      </c>
      <c r="I330">
        <v>2022</v>
      </c>
      <c r="J330" t="s">
        <v>31</v>
      </c>
      <c r="K330" t="s">
        <v>438</v>
      </c>
      <c r="L330" t="s">
        <v>1001</v>
      </c>
      <c r="M330" t="s">
        <v>775</v>
      </c>
      <c r="N330" t="s">
        <v>922</v>
      </c>
      <c r="O330" t="s">
        <v>1002</v>
      </c>
      <c r="P330" t="s">
        <v>778</v>
      </c>
      <c r="Q330" t="s">
        <v>203</v>
      </c>
      <c r="R330" t="s">
        <v>897</v>
      </c>
      <c r="S330" t="s">
        <v>298</v>
      </c>
      <c r="T330" t="s">
        <v>611</v>
      </c>
      <c r="U330" t="s">
        <v>532</v>
      </c>
      <c r="V330" t="s">
        <v>1003</v>
      </c>
      <c r="W330" t="s">
        <v>890</v>
      </c>
      <c r="X330" t="s">
        <v>896</v>
      </c>
      <c r="Y330" t="s">
        <v>787</v>
      </c>
      <c r="Z330" t="s">
        <v>668</v>
      </c>
      <c r="AA330" t="s">
        <v>458</v>
      </c>
      <c r="AB330" t="s">
        <v>757</v>
      </c>
      <c r="AC330" t="s">
        <v>753</v>
      </c>
      <c r="AD330" t="s">
        <v>329</v>
      </c>
      <c r="AE330" t="s">
        <v>903</v>
      </c>
      <c r="AF330" t="s">
        <v>821</v>
      </c>
      <c r="AG330" t="s">
        <v>525</v>
      </c>
      <c r="AH330" t="s">
        <v>742</v>
      </c>
      <c r="AI330" t="s">
        <v>739</v>
      </c>
      <c r="AJ330" t="s">
        <v>536</v>
      </c>
      <c r="AK330" t="s">
        <v>768</v>
      </c>
    </row>
    <row r="331" spans="4:37" x14ac:dyDescent="0.3">
      <c r="D331" s="15"/>
      <c r="H331" t="s">
        <v>30</v>
      </c>
      <c r="I331">
        <v>2022</v>
      </c>
      <c r="J331" t="s">
        <v>85</v>
      </c>
      <c r="K331" t="s">
        <v>726</v>
      </c>
      <c r="L331" t="s">
        <v>1004</v>
      </c>
      <c r="M331" t="s">
        <v>981</v>
      </c>
      <c r="N331" t="s">
        <v>668</v>
      </c>
      <c r="O331" t="s">
        <v>994</v>
      </c>
      <c r="P331" t="s">
        <v>550</v>
      </c>
      <c r="Q331" t="s">
        <v>478</v>
      </c>
      <c r="R331" t="s">
        <v>897</v>
      </c>
      <c r="S331" t="s">
        <v>214</v>
      </c>
      <c r="T331" t="s">
        <v>974</v>
      </c>
      <c r="U331" t="s">
        <v>812</v>
      </c>
      <c r="V331" t="s">
        <v>1005</v>
      </c>
      <c r="W331" t="s">
        <v>897</v>
      </c>
      <c r="X331" t="s">
        <v>798</v>
      </c>
      <c r="Y331" t="s">
        <v>948</v>
      </c>
      <c r="Z331" t="s">
        <v>822</v>
      </c>
      <c r="AA331" t="s">
        <v>561</v>
      </c>
      <c r="AB331" t="s">
        <v>48</v>
      </c>
      <c r="AC331" t="s">
        <v>522</v>
      </c>
      <c r="AD331" t="s">
        <v>768</v>
      </c>
      <c r="AE331" t="s">
        <v>870</v>
      </c>
      <c r="AF331" t="s">
        <v>525</v>
      </c>
      <c r="AG331" t="s">
        <v>447</v>
      </c>
      <c r="AH331" t="s">
        <v>529</v>
      </c>
      <c r="AI331" t="s">
        <v>757</v>
      </c>
      <c r="AJ331" t="s">
        <v>797</v>
      </c>
      <c r="AK331" t="s">
        <v>756</v>
      </c>
    </row>
    <row r="332" spans="4:37" x14ac:dyDescent="0.3">
      <c r="D332" s="15"/>
      <c r="H332" t="s">
        <v>54</v>
      </c>
      <c r="I332">
        <v>2022</v>
      </c>
      <c r="J332" t="s">
        <v>85</v>
      </c>
      <c r="K332" t="s">
        <v>556</v>
      </c>
      <c r="L332" t="s">
        <v>1006</v>
      </c>
      <c r="M332" t="s">
        <v>519</v>
      </c>
      <c r="N332" t="s">
        <v>766</v>
      </c>
      <c r="O332" t="s">
        <v>499</v>
      </c>
      <c r="P332" t="s">
        <v>703</v>
      </c>
      <c r="Q332" t="s">
        <v>905</v>
      </c>
      <c r="R332" t="s">
        <v>687</v>
      </c>
      <c r="S332" t="s">
        <v>314</v>
      </c>
      <c r="T332" t="s">
        <v>587</v>
      </c>
      <c r="U332" t="s">
        <v>748</v>
      </c>
      <c r="V332" t="s">
        <v>815</v>
      </c>
      <c r="W332" t="s">
        <v>602</v>
      </c>
      <c r="X332" t="s">
        <v>951</v>
      </c>
      <c r="Y332" t="s">
        <v>768</v>
      </c>
      <c r="Z332" t="s">
        <v>701</v>
      </c>
      <c r="AA332" t="s">
        <v>745</v>
      </c>
      <c r="AB332" t="s">
        <v>447</v>
      </c>
      <c r="AC332" t="s">
        <v>739</v>
      </c>
      <c r="AD332" t="s">
        <v>776</v>
      </c>
      <c r="AE332" t="s">
        <v>761</v>
      </c>
      <c r="AF332" t="s">
        <v>805</v>
      </c>
      <c r="AG332" t="s">
        <v>628</v>
      </c>
      <c r="AH332" t="s">
        <v>852</v>
      </c>
      <c r="AI332" t="s">
        <v>753</v>
      </c>
      <c r="AJ332" t="s">
        <v>873</v>
      </c>
      <c r="AK332" t="s">
        <v>447</v>
      </c>
    </row>
    <row r="333" spans="4:37" x14ac:dyDescent="0.3">
      <c r="D333" s="15"/>
      <c r="H333" t="s">
        <v>73</v>
      </c>
      <c r="I333">
        <v>2022</v>
      </c>
      <c r="J333" t="s">
        <v>85</v>
      </c>
      <c r="K333" t="s">
        <v>463</v>
      </c>
      <c r="L333" t="s">
        <v>839</v>
      </c>
      <c r="M333" t="s">
        <v>975</v>
      </c>
      <c r="N333" t="s">
        <v>668</v>
      </c>
      <c r="O333" t="s">
        <v>1007</v>
      </c>
      <c r="P333" t="s">
        <v>778</v>
      </c>
      <c r="Q333" t="s">
        <v>908</v>
      </c>
      <c r="R333" t="s">
        <v>784</v>
      </c>
      <c r="S333" t="s">
        <v>213</v>
      </c>
      <c r="T333" t="s">
        <v>203</v>
      </c>
      <c r="U333" t="s">
        <v>742</v>
      </c>
      <c r="V333" t="s">
        <v>993</v>
      </c>
      <c r="W333" t="s">
        <v>750</v>
      </c>
      <c r="X333" t="s">
        <v>235</v>
      </c>
      <c r="Y333" t="s">
        <v>801</v>
      </c>
      <c r="Z333" t="s">
        <v>738</v>
      </c>
      <c r="AA333" t="s">
        <v>980</v>
      </c>
      <c r="AB333" t="s">
        <v>447</v>
      </c>
      <c r="AC333" t="s">
        <v>768</v>
      </c>
      <c r="AD333" t="s">
        <v>817</v>
      </c>
      <c r="AE333" t="s">
        <v>587</v>
      </c>
      <c r="AF333" t="s">
        <v>586</v>
      </c>
      <c r="AG333" t="s">
        <v>350</v>
      </c>
      <c r="AH333" t="s">
        <v>459</v>
      </c>
      <c r="AI333" t="s">
        <v>736</v>
      </c>
      <c r="AJ333" t="s">
        <v>590</v>
      </c>
      <c r="AK333" t="s">
        <v>868</v>
      </c>
    </row>
    <row r="334" spans="4:37" x14ac:dyDescent="0.3">
      <c r="D334" s="15"/>
      <c r="H334" t="s">
        <v>30</v>
      </c>
      <c r="I334">
        <v>2022</v>
      </c>
      <c r="J334" t="s">
        <v>107</v>
      </c>
      <c r="K334" t="s">
        <v>734</v>
      </c>
      <c r="L334" t="s">
        <v>1008</v>
      </c>
      <c r="M334" t="s">
        <v>620</v>
      </c>
      <c r="N334" t="s">
        <v>852</v>
      </c>
      <c r="O334" t="s">
        <v>1009</v>
      </c>
      <c r="P334" t="s">
        <v>724</v>
      </c>
      <c r="Q334" t="s">
        <v>740</v>
      </c>
      <c r="R334" t="s">
        <v>753</v>
      </c>
      <c r="S334" t="s">
        <v>214</v>
      </c>
      <c r="T334" t="s">
        <v>918</v>
      </c>
      <c r="U334" t="s">
        <v>223</v>
      </c>
      <c r="V334" t="s">
        <v>582</v>
      </c>
      <c r="W334" t="s">
        <v>997</v>
      </c>
      <c r="X334" t="s">
        <v>1010</v>
      </c>
      <c r="Y334" t="s">
        <v>974</v>
      </c>
      <c r="Z334" t="s">
        <v>675</v>
      </c>
      <c r="AA334" t="s">
        <v>653</v>
      </c>
      <c r="AB334" t="s">
        <v>48</v>
      </c>
      <c r="AC334" t="s">
        <v>906</v>
      </c>
      <c r="AD334" t="s">
        <v>774</v>
      </c>
      <c r="AE334" t="s">
        <v>1011</v>
      </c>
      <c r="AF334" t="s">
        <v>852</v>
      </c>
      <c r="AG334" t="s">
        <v>997</v>
      </c>
      <c r="AH334" t="s">
        <v>935</v>
      </c>
      <c r="AI334" t="s">
        <v>522</v>
      </c>
      <c r="AJ334" t="s">
        <v>941</v>
      </c>
      <c r="AK334" t="s">
        <v>622</v>
      </c>
    </row>
    <row r="335" spans="4:37" x14ac:dyDescent="0.3">
      <c r="D335" s="15"/>
      <c r="H335" t="s">
        <v>54</v>
      </c>
      <c r="I335">
        <v>2022</v>
      </c>
      <c r="J335" t="s">
        <v>107</v>
      </c>
      <c r="K335" t="s">
        <v>778</v>
      </c>
      <c r="L335" t="s">
        <v>1012</v>
      </c>
      <c r="M335" t="s">
        <v>960</v>
      </c>
      <c r="N335" t="s">
        <v>677</v>
      </c>
      <c r="O335" t="s">
        <v>815</v>
      </c>
      <c r="P335" t="s">
        <v>355</v>
      </c>
      <c r="Q335" t="s">
        <v>577</v>
      </c>
      <c r="R335" t="s">
        <v>745</v>
      </c>
      <c r="S335" t="s">
        <v>293</v>
      </c>
      <c r="T335" t="s">
        <v>970</v>
      </c>
      <c r="U335" t="s">
        <v>672</v>
      </c>
      <c r="V335" t="s">
        <v>1013</v>
      </c>
      <c r="W335" t="s">
        <v>499</v>
      </c>
      <c r="X335" t="s">
        <v>894</v>
      </c>
      <c r="Y335" t="s">
        <v>782</v>
      </c>
      <c r="Z335" t="s">
        <v>735</v>
      </c>
      <c r="AA335" t="s">
        <v>209</v>
      </c>
      <c r="AB335" t="s">
        <v>475</v>
      </c>
      <c r="AC335" t="s">
        <v>757</v>
      </c>
      <c r="AD335" t="s">
        <v>803</v>
      </c>
      <c r="AE335" t="s">
        <v>339</v>
      </c>
      <c r="AF335" t="s">
        <v>466</v>
      </c>
      <c r="AG335" t="s">
        <v>479</v>
      </c>
      <c r="AH335" t="s">
        <v>536</v>
      </c>
      <c r="AI335" t="s">
        <v>810</v>
      </c>
      <c r="AJ335" t="s">
        <v>766</v>
      </c>
      <c r="AK335" t="s">
        <v>774</v>
      </c>
    </row>
    <row r="336" spans="4:37" x14ac:dyDescent="0.3">
      <c r="D336" s="15"/>
      <c r="H336" t="s">
        <v>73</v>
      </c>
      <c r="I336">
        <v>2022</v>
      </c>
      <c r="J336" t="s">
        <v>107</v>
      </c>
      <c r="K336" t="s">
        <v>711</v>
      </c>
      <c r="L336" t="s">
        <v>1014</v>
      </c>
      <c r="M336" t="s">
        <v>790</v>
      </c>
      <c r="N336" t="s">
        <v>462</v>
      </c>
      <c r="O336" t="s">
        <v>1015</v>
      </c>
      <c r="P336" t="s">
        <v>450</v>
      </c>
      <c r="Q336" t="s">
        <v>925</v>
      </c>
      <c r="R336" t="s">
        <v>897</v>
      </c>
      <c r="S336" t="s">
        <v>263</v>
      </c>
      <c r="T336" t="s">
        <v>582</v>
      </c>
      <c r="U336" t="s">
        <v>475</v>
      </c>
      <c r="V336" t="s">
        <v>920</v>
      </c>
      <c r="W336" t="s">
        <v>957</v>
      </c>
      <c r="X336" t="s">
        <v>842</v>
      </c>
      <c r="Y336" t="s">
        <v>611</v>
      </c>
      <c r="Z336" t="s">
        <v>483</v>
      </c>
      <c r="AA336" t="s">
        <v>915</v>
      </c>
      <c r="AB336" t="s">
        <v>475</v>
      </c>
      <c r="AC336" t="s">
        <v>761</v>
      </c>
      <c r="AD336" t="s">
        <v>514</v>
      </c>
      <c r="AE336" t="s">
        <v>912</v>
      </c>
      <c r="AF336" t="s">
        <v>714</v>
      </c>
      <c r="AG336" t="s">
        <v>731</v>
      </c>
      <c r="AH336" t="s">
        <v>546</v>
      </c>
      <c r="AI336" t="s">
        <v>761</v>
      </c>
      <c r="AJ336" t="s">
        <v>483</v>
      </c>
      <c r="AK336" t="s">
        <v>960</v>
      </c>
    </row>
    <row r="337" spans="4:37" x14ac:dyDescent="0.3">
      <c r="D337" s="15"/>
      <c r="H337" t="s">
        <v>30</v>
      </c>
      <c r="I337">
        <v>2022</v>
      </c>
      <c r="J337" t="s">
        <v>123</v>
      </c>
      <c r="K337" t="s">
        <v>194</v>
      </c>
      <c r="L337" t="s">
        <v>1016</v>
      </c>
      <c r="M337" t="s">
        <v>757</v>
      </c>
      <c r="N337" t="s">
        <v>502</v>
      </c>
      <c r="O337" t="s">
        <v>947</v>
      </c>
      <c r="P337" t="s">
        <v>908</v>
      </c>
      <c r="Q337" t="s">
        <v>443</v>
      </c>
      <c r="R337" t="s">
        <v>763</v>
      </c>
      <c r="S337" t="s">
        <v>289</v>
      </c>
      <c r="T337" t="s">
        <v>832</v>
      </c>
      <c r="U337" t="s">
        <v>321</v>
      </c>
      <c r="V337" t="s">
        <v>1017</v>
      </c>
      <c r="W337" t="s">
        <v>347</v>
      </c>
      <c r="X337" t="s">
        <v>235</v>
      </c>
      <c r="Y337" t="s">
        <v>1018</v>
      </c>
      <c r="Z337" t="s">
        <v>653</v>
      </c>
      <c r="AA337" t="s">
        <v>1019</v>
      </c>
      <c r="AB337" t="s">
        <v>48</v>
      </c>
      <c r="AC337" t="s">
        <v>814</v>
      </c>
      <c r="AD337" t="s">
        <v>960</v>
      </c>
      <c r="AE337" t="s">
        <v>189</v>
      </c>
      <c r="AF337" t="s">
        <v>750</v>
      </c>
      <c r="AG337" t="s">
        <v>761</v>
      </c>
      <c r="AH337" t="s">
        <v>936</v>
      </c>
      <c r="AI337" t="s">
        <v>962</v>
      </c>
      <c r="AJ337" t="s">
        <v>602</v>
      </c>
      <c r="AK337" t="s">
        <v>801</v>
      </c>
    </row>
    <row r="338" spans="4:37" x14ac:dyDescent="0.3">
      <c r="D338" s="15"/>
      <c r="H338" t="s">
        <v>54</v>
      </c>
      <c r="I338">
        <v>2022</v>
      </c>
      <c r="J338" t="s">
        <v>123</v>
      </c>
      <c r="K338" t="s">
        <v>783</v>
      </c>
      <c r="L338" t="s">
        <v>1012</v>
      </c>
      <c r="M338" t="s">
        <v>483</v>
      </c>
      <c r="N338" t="s">
        <v>753</v>
      </c>
      <c r="O338" t="s">
        <v>1020</v>
      </c>
      <c r="P338" t="s">
        <v>966</v>
      </c>
      <c r="Q338" t="s">
        <v>995</v>
      </c>
      <c r="R338" t="s">
        <v>732</v>
      </c>
      <c r="S338" t="s">
        <v>248</v>
      </c>
      <c r="T338" t="s">
        <v>993</v>
      </c>
      <c r="U338" t="s">
        <v>709</v>
      </c>
      <c r="V338" t="s">
        <v>950</v>
      </c>
      <c r="W338" t="s">
        <v>1021</v>
      </c>
      <c r="X338" t="s">
        <v>1022</v>
      </c>
      <c r="Y338" t="s">
        <v>957</v>
      </c>
      <c r="Z338" t="s">
        <v>663</v>
      </c>
      <c r="AA338" t="s">
        <v>777</v>
      </c>
      <c r="AB338" t="s">
        <v>813</v>
      </c>
      <c r="AC338" t="s">
        <v>812</v>
      </c>
      <c r="AD338" t="s">
        <v>779</v>
      </c>
      <c r="AE338" t="s">
        <v>962</v>
      </c>
      <c r="AF338" t="s">
        <v>696</v>
      </c>
      <c r="AG338" t="s">
        <v>462</v>
      </c>
      <c r="AH338" t="s">
        <v>732</v>
      </c>
      <c r="AI338" t="s">
        <v>957</v>
      </c>
      <c r="AJ338" t="s">
        <v>946</v>
      </c>
      <c r="AK338" t="s">
        <v>557</v>
      </c>
    </row>
    <row r="339" spans="4:37" x14ac:dyDescent="0.3">
      <c r="D339" s="15"/>
      <c r="H339" t="s">
        <v>73</v>
      </c>
      <c r="I339">
        <v>2022</v>
      </c>
      <c r="J339" t="s">
        <v>123</v>
      </c>
      <c r="K339" t="s">
        <v>596</v>
      </c>
      <c r="L339" t="s">
        <v>1023</v>
      </c>
      <c r="M339" t="s">
        <v>757</v>
      </c>
      <c r="N339" t="s">
        <v>897</v>
      </c>
      <c r="O339" t="s">
        <v>1024</v>
      </c>
      <c r="P339" t="s">
        <v>1025</v>
      </c>
      <c r="Q339" t="s">
        <v>750</v>
      </c>
      <c r="R339" t="s">
        <v>742</v>
      </c>
      <c r="S339" t="s">
        <v>262</v>
      </c>
      <c r="T339" t="s">
        <v>1026</v>
      </c>
      <c r="U339" t="s">
        <v>750</v>
      </c>
      <c r="V339" t="s">
        <v>824</v>
      </c>
      <c r="W339" t="s">
        <v>801</v>
      </c>
      <c r="X339" t="s">
        <v>1027</v>
      </c>
      <c r="Y339" t="s">
        <v>955</v>
      </c>
      <c r="Z339" t="s">
        <v>774</v>
      </c>
      <c r="AA339" t="s">
        <v>953</v>
      </c>
      <c r="AB339" t="s">
        <v>813</v>
      </c>
      <c r="AC339" t="s">
        <v>587</v>
      </c>
      <c r="AD339" t="s">
        <v>732</v>
      </c>
      <c r="AE339" t="s">
        <v>985</v>
      </c>
      <c r="AF339" t="s">
        <v>677</v>
      </c>
      <c r="AG339" t="s">
        <v>736</v>
      </c>
      <c r="AH339" t="s">
        <v>925</v>
      </c>
      <c r="AI339" t="s">
        <v>902</v>
      </c>
      <c r="AJ339" t="s">
        <v>810</v>
      </c>
      <c r="AK339" t="s">
        <v>809</v>
      </c>
    </row>
    <row r="340" spans="4:37" x14ac:dyDescent="0.3">
      <c r="D340" s="15"/>
      <c r="H340" t="s">
        <v>30</v>
      </c>
      <c r="I340">
        <v>2022</v>
      </c>
      <c r="J340" t="s">
        <v>136</v>
      </c>
      <c r="K340" t="s">
        <v>596</v>
      </c>
      <c r="L340" t="s">
        <v>1028</v>
      </c>
      <c r="M340" t="s">
        <v>723</v>
      </c>
      <c r="N340" t="s">
        <v>483</v>
      </c>
      <c r="O340" t="s">
        <v>1029</v>
      </c>
      <c r="P340" t="s">
        <v>679</v>
      </c>
      <c r="Q340" t="s">
        <v>474</v>
      </c>
      <c r="R340" t="s">
        <v>792</v>
      </c>
      <c r="S340" t="s">
        <v>213</v>
      </c>
      <c r="T340" t="s">
        <v>1030</v>
      </c>
      <c r="U340" t="s">
        <v>675</v>
      </c>
      <c r="V340" t="s">
        <v>931</v>
      </c>
      <c r="W340" t="s">
        <v>801</v>
      </c>
      <c r="X340" t="s">
        <v>982</v>
      </c>
      <c r="Y340" t="s">
        <v>920</v>
      </c>
      <c r="Z340" t="s">
        <v>1031</v>
      </c>
      <c r="AA340" t="s">
        <v>999</v>
      </c>
      <c r="AB340" t="s">
        <v>48</v>
      </c>
      <c r="AC340" t="s">
        <v>870</v>
      </c>
      <c r="AD340" t="s">
        <v>906</v>
      </c>
      <c r="AE340" t="s">
        <v>1032</v>
      </c>
      <c r="AF340" t="s">
        <v>782</v>
      </c>
      <c r="AG340" t="s">
        <v>799</v>
      </c>
      <c r="AH340" t="s">
        <v>570</v>
      </c>
      <c r="AI340" t="s">
        <v>458</v>
      </c>
      <c r="AJ340" t="s">
        <v>936</v>
      </c>
      <c r="AK340" t="s">
        <v>913</v>
      </c>
    </row>
    <row r="341" spans="4:37" x14ac:dyDescent="0.3">
      <c r="D341" s="15"/>
      <c r="H341" t="s">
        <v>54</v>
      </c>
      <c r="I341">
        <v>2022</v>
      </c>
      <c r="J341" t="s">
        <v>136</v>
      </c>
      <c r="K341" t="s">
        <v>748</v>
      </c>
      <c r="L341" t="s">
        <v>1033</v>
      </c>
      <c r="M341" t="s">
        <v>752</v>
      </c>
      <c r="N341" t="s">
        <v>459</v>
      </c>
      <c r="O341" t="s">
        <v>1034</v>
      </c>
      <c r="P341" t="s">
        <v>1021</v>
      </c>
      <c r="Q341" t="s">
        <v>1035</v>
      </c>
      <c r="R341" t="s">
        <v>752</v>
      </c>
      <c r="S341" t="s">
        <v>258</v>
      </c>
      <c r="T341" t="s">
        <v>1036</v>
      </c>
      <c r="U341" t="s">
        <v>751</v>
      </c>
      <c r="V341" t="s">
        <v>1007</v>
      </c>
      <c r="W341" t="s">
        <v>1018</v>
      </c>
      <c r="X341" t="s">
        <v>894</v>
      </c>
      <c r="Y341" t="s">
        <v>614</v>
      </c>
      <c r="Z341" t="s">
        <v>724</v>
      </c>
      <c r="AA341" t="s">
        <v>790</v>
      </c>
      <c r="AB341" t="s">
        <v>543</v>
      </c>
      <c r="AC341" t="s">
        <v>938</v>
      </c>
      <c r="AD341" t="s">
        <v>329</v>
      </c>
      <c r="AE341" t="s">
        <v>809</v>
      </c>
      <c r="AF341" t="s">
        <v>873</v>
      </c>
      <c r="AG341" t="s">
        <v>687</v>
      </c>
      <c r="AH341" t="s">
        <v>762</v>
      </c>
      <c r="AI341" t="s">
        <v>339</v>
      </c>
      <c r="AJ341" t="s">
        <v>502</v>
      </c>
      <c r="AK341" t="s">
        <v>801</v>
      </c>
    </row>
    <row r="342" spans="4:37" x14ac:dyDescent="0.3">
      <c r="D342" s="15"/>
      <c r="H342" t="s">
        <v>73</v>
      </c>
      <c r="I342">
        <v>2022</v>
      </c>
      <c r="J342" t="s">
        <v>136</v>
      </c>
      <c r="K342" t="s">
        <v>716</v>
      </c>
      <c r="L342" t="s">
        <v>793</v>
      </c>
      <c r="M342" t="s">
        <v>738</v>
      </c>
      <c r="N342" t="s">
        <v>209</v>
      </c>
      <c r="O342" t="s">
        <v>1037</v>
      </c>
      <c r="P342" t="s">
        <v>822</v>
      </c>
      <c r="Q342" t="s">
        <v>617</v>
      </c>
      <c r="R342" t="s">
        <v>742</v>
      </c>
      <c r="S342" t="s">
        <v>306</v>
      </c>
      <c r="T342" t="s">
        <v>1007</v>
      </c>
      <c r="U342" t="s">
        <v>782</v>
      </c>
      <c r="V342" t="s">
        <v>1038</v>
      </c>
      <c r="W342" t="s">
        <v>814</v>
      </c>
      <c r="X342" t="s">
        <v>1039</v>
      </c>
      <c r="Y342" t="s">
        <v>594</v>
      </c>
      <c r="Z342" t="s">
        <v>957</v>
      </c>
      <c r="AA342" t="s">
        <v>1040</v>
      </c>
      <c r="AB342" t="s">
        <v>543</v>
      </c>
      <c r="AC342" t="s">
        <v>1040</v>
      </c>
      <c r="AD342" t="s">
        <v>762</v>
      </c>
      <c r="AE342" t="s">
        <v>1041</v>
      </c>
      <c r="AF342" t="s">
        <v>739</v>
      </c>
      <c r="AG342" t="s">
        <v>763</v>
      </c>
      <c r="AH342" t="s">
        <v>620</v>
      </c>
      <c r="AI342" t="s">
        <v>957</v>
      </c>
      <c r="AJ342" t="s">
        <v>543</v>
      </c>
      <c r="AK342" t="s">
        <v>554</v>
      </c>
    </row>
    <row r="343" spans="4:37" x14ac:dyDescent="0.3">
      <c r="D343" s="15"/>
      <c r="H343" t="s">
        <v>30</v>
      </c>
      <c r="I343">
        <v>2022</v>
      </c>
      <c r="J343" t="s">
        <v>146</v>
      </c>
      <c r="K343" t="s">
        <v>704</v>
      </c>
      <c r="L343" t="s">
        <v>1042</v>
      </c>
      <c r="M343" t="s">
        <v>980</v>
      </c>
      <c r="N343" t="s">
        <v>459</v>
      </c>
      <c r="O343" t="s">
        <v>1043</v>
      </c>
      <c r="P343" t="s">
        <v>468</v>
      </c>
      <c r="Q343" t="s">
        <v>797</v>
      </c>
      <c r="R343" t="s">
        <v>483</v>
      </c>
      <c r="S343" t="s">
        <v>201</v>
      </c>
      <c r="T343" t="s">
        <v>846</v>
      </c>
      <c r="U343" t="s">
        <v>1044</v>
      </c>
      <c r="V343" t="s">
        <v>334</v>
      </c>
      <c r="W343" t="s">
        <v>321</v>
      </c>
      <c r="X343" t="s">
        <v>982</v>
      </c>
      <c r="Y343" t="s">
        <v>927</v>
      </c>
      <c r="Z343" t="s">
        <v>918</v>
      </c>
      <c r="AA343" t="s">
        <v>931</v>
      </c>
      <c r="AB343" t="s">
        <v>48</v>
      </c>
      <c r="AC343" t="s">
        <v>1045</v>
      </c>
      <c r="AD343" t="s">
        <v>529</v>
      </c>
      <c r="AE343" t="s">
        <v>988</v>
      </c>
      <c r="AF343" t="s">
        <v>447</v>
      </c>
      <c r="AG343" t="s">
        <v>679</v>
      </c>
      <c r="AH343" t="s">
        <v>1025</v>
      </c>
      <c r="AI343" t="s">
        <v>1046</v>
      </c>
      <c r="AJ343" t="s">
        <v>822</v>
      </c>
      <c r="AK343" t="s">
        <v>597</v>
      </c>
    </row>
    <row r="344" spans="4:37" x14ac:dyDescent="0.3">
      <c r="D344" s="15"/>
      <c r="H344" t="s">
        <v>54</v>
      </c>
      <c r="I344">
        <v>2022</v>
      </c>
      <c r="J344" t="s">
        <v>146</v>
      </c>
      <c r="K344" t="s">
        <v>709</v>
      </c>
      <c r="L344" t="s">
        <v>1047</v>
      </c>
      <c r="M344" t="s">
        <v>953</v>
      </c>
      <c r="N344" t="s">
        <v>890</v>
      </c>
      <c r="O344" t="s">
        <v>849</v>
      </c>
      <c r="P344" t="s">
        <v>948</v>
      </c>
      <c r="Q344" t="s">
        <v>1048</v>
      </c>
      <c r="R344" t="s">
        <v>863</v>
      </c>
      <c r="S344" t="s">
        <v>280</v>
      </c>
      <c r="T344" t="s">
        <v>216</v>
      </c>
      <c r="U344" t="s">
        <v>593</v>
      </c>
      <c r="V344" t="s">
        <v>838</v>
      </c>
      <c r="W344" t="s">
        <v>920</v>
      </c>
      <c r="X344" t="s">
        <v>1049</v>
      </c>
      <c r="Y344" t="s">
        <v>850</v>
      </c>
      <c r="Z344" t="s">
        <v>776</v>
      </c>
      <c r="AA344" t="s">
        <v>804</v>
      </c>
      <c r="AB344" t="s">
        <v>810</v>
      </c>
      <c r="AC344" t="s">
        <v>617</v>
      </c>
      <c r="AD344" t="s">
        <v>350</v>
      </c>
      <c r="AE344" t="s">
        <v>936</v>
      </c>
      <c r="AF344" t="s">
        <v>767</v>
      </c>
      <c r="AG344" t="s">
        <v>752</v>
      </c>
      <c r="AH344" t="s">
        <v>774</v>
      </c>
      <c r="AI344" t="s">
        <v>557</v>
      </c>
      <c r="AJ344" t="s">
        <v>502</v>
      </c>
      <c r="AK344" t="s">
        <v>903</v>
      </c>
    </row>
    <row r="345" spans="4:37" x14ac:dyDescent="0.3">
      <c r="D345" s="15"/>
      <c r="H345" t="s">
        <v>73</v>
      </c>
      <c r="I345">
        <v>2022</v>
      </c>
      <c r="J345" t="s">
        <v>146</v>
      </c>
      <c r="K345" t="s">
        <v>795</v>
      </c>
      <c r="L345" t="s">
        <v>1050</v>
      </c>
      <c r="M345" t="s">
        <v>801</v>
      </c>
      <c r="N345" t="s">
        <v>468</v>
      </c>
      <c r="O345" t="s">
        <v>1051</v>
      </c>
      <c r="P345" t="s">
        <v>908</v>
      </c>
      <c r="Q345" t="s">
        <v>591</v>
      </c>
      <c r="R345" t="s">
        <v>532</v>
      </c>
      <c r="S345" t="s">
        <v>272</v>
      </c>
      <c r="T345" t="s">
        <v>837</v>
      </c>
      <c r="U345" t="s">
        <v>620</v>
      </c>
      <c r="V345" t="s">
        <v>831</v>
      </c>
      <c r="W345" t="s">
        <v>617</v>
      </c>
      <c r="X345" t="s">
        <v>1052</v>
      </c>
      <c r="Y345" t="s">
        <v>1019</v>
      </c>
      <c r="Z345" t="s">
        <v>787</v>
      </c>
      <c r="AA345" t="s">
        <v>1011</v>
      </c>
      <c r="AB345" t="s">
        <v>810</v>
      </c>
      <c r="AC345" t="s">
        <v>1011</v>
      </c>
      <c r="AD345" t="s">
        <v>890</v>
      </c>
      <c r="AE345" t="s">
        <v>974</v>
      </c>
      <c r="AF345" t="s">
        <v>329</v>
      </c>
      <c r="AG345" t="s">
        <v>468</v>
      </c>
      <c r="AH345" t="s">
        <v>962</v>
      </c>
      <c r="AI345" t="s">
        <v>804</v>
      </c>
      <c r="AJ345" t="s">
        <v>543</v>
      </c>
      <c r="AK345" t="s">
        <v>1025</v>
      </c>
    </row>
    <row r="346" spans="4:37" x14ac:dyDescent="0.3">
      <c r="D346" s="15"/>
      <c r="H346" t="s">
        <v>30</v>
      </c>
      <c r="I346">
        <v>2022</v>
      </c>
      <c r="J346" t="s">
        <v>163</v>
      </c>
      <c r="K346" t="s">
        <v>478</v>
      </c>
      <c r="L346" t="s">
        <v>1053</v>
      </c>
      <c r="M346" t="s">
        <v>203</v>
      </c>
      <c r="N346" t="s">
        <v>777</v>
      </c>
      <c r="O346" t="s">
        <v>986</v>
      </c>
      <c r="P346" t="s">
        <v>980</v>
      </c>
      <c r="Q346" t="s">
        <v>347</v>
      </c>
      <c r="R346" t="s">
        <v>736</v>
      </c>
      <c r="S346" t="s">
        <v>169</v>
      </c>
      <c r="T346" t="s">
        <v>880</v>
      </c>
      <c r="U346" t="s">
        <v>1021</v>
      </c>
      <c r="V346" t="s">
        <v>240</v>
      </c>
      <c r="W346" t="s">
        <v>913</v>
      </c>
      <c r="X346" t="s">
        <v>1054</v>
      </c>
      <c r="Y346" t="s">
        <v>1055</v>
      </c>
      <c r="Z346" t="s">
        <v>1056</v>
      </c>
      <c r="AA346" t="s">
        <v>806</v>
      </c>
      <c r="AB346" t="s">
        <v>48</v>
      </c>
      <c r="AC346" t="s">
        <v>1057</v>
      </c>
      <c r="AD346" t="s">
        <v>1058</v>
      </c>
      <c r="AE346" t="s">
        <v>775</v>
      </c>
      <c r="AF346" t="s">
        <v>777</v>
      </c>
      <c r="AG346" t="s">
        <v>347</v>
      </c>
      <c r="AH346" t="s">
        <v>970</v>
      </c>
      <c r="AI346" t="s">
        <v>908</v>
      </c>
      <c r="AJ346" t="s">
        <v>570</v>
      </c>
      <c r="AK346" t="s">
        <v>203</v>
      </c>
    </row>
    <row r="347" spans="4:37" x14ac:dyDescent="0.3">
      <c r="D347" s="15"/>
      <c r="H347" t="s">
        <v>54</v>
      </c>
      <c r="I347">
        <v>2022</v>
      </c>
      <c r="J347" t="s">
        <v>163</v>
      </c>
      <c r="K347" t="s">
        <v>696</v>
      </c>
      <c r="L347" t="s">
        <v>1059</v>
      </c>
      <c r="M347" t="s">
        <v>964</v>
      </c>
      <c r="N347" t="s">
        <v>782</v>
      </c>
      <c r="O347" t="s">
        <v>859</v>
      </c>
      <c r="P347" t="s">
        <v>576</v>
      </c>
      <c r="Q347" t="s">
        <v>1060</v>
      </c>
      <c r="R347" t="s">
        <v>732</v>
      </c>
      <c r="S347" t="s">
        <v>281</v>
      </c>
      <c r="T347" t="s">
        <v>838</v>
      </c>
      <c r="U347" t="s">
        <v>779</v>
      </c>
      <c r="V347" t="s">
        <v>1061</v>
      </c>
      <c r="W347" t="s">
        <v>1062</v>
      </c>
      <c r="X347" t="s">
        <v>1063</v>
      </c>
      <c r="Y347" t="s">
        <v>996</v>
      </c>
      <c r="Z347" t="s">
        <v>771</v>
      </c>
      <c r="AA347" t="s">
        <v>935</v>
      </c>
      <c r="AB347" t="s">
        <v>790</v>
      </c>
      <c r="AC347" t="s">
        <v>576</v>
      </c>
      <c r="AD347" t="s">
        <v>946</v>
      </c>
      <c r="AE347" t="s">
        <v>554</v>
      </c>
      <c r="AF347" t="s">
        <v>776</v>
      </c>
      <c r="AG347" t="s">
        <v>483</v>
      </c>
      <c r="AH347" t="s">
        <v>910</v>
      </c>
      <c r="AI347" t="s">
        <v>755</v>
      </c>
      <c r="AJ347" t="s">
        <v>742</v>
      </c>
      <c r="AK347" t="s">
        <v>984</v>
      </c>
    </row>
    <row r="348" spans="4:37" x14ac:dyDescent="0.3">
      <c r="D348" s="15"/>
      <c r="H348" t="s">
        <v>73</v>
      </c>
      <c r="I348">
        <v>2022</v>
      </c>
      <c r="J348" t="s">
        <v>163</v>
      </c>
      <c r="K348" t="s">
        <v>821</v>
      </c>
      <c r="L348" t="s">
        <v>1064</v>
      </c>
      <c r="M348" t="s">
        <v>899</v>
      </c>
      <c r="N348" t="s">
        <v>997</v>
      </c>
      <c r="O348" t="s">
        <v>983</v>
      </c>
      <c r="P348" t="s">
        <v>1044</v>
      </c>
      <c r="Q348" t="s">
        <v>940</v>
      </c>
      <c r="R348" t="s">
        <v>532</v>
      </c>
      <c r="S348" t="s">
        <v>298</v>
      </c>
      <c r="T348" t="s">
        <v>1065</v>
      </c>
      <c r="U348" t="s">
        <v>957</v>
      </c>
      <c r="V348" t="s">
        <v>680</v>
      </c>
      <c r="W348" t="s">
        <v>949</v>
      </c>
      <c r="X348" t="s">
        <v>1015</v>
      </c>
      <c r="Y348" t="s">
        <v>866</v>
      </c>
      <c r="Z348" t="s">
        <v>1058</v>
      </c>
      <c r="AA348" t="s">
        <v>1003</v>
      </c>
      <c r="AB348" t="s">
        <v>790</v>
      </c>
      <c r="AC348" t="s">
        <v>1057</v>
      </c>
      <c r="AD348" t="s">
        <v>522</v>
      </c>
      <c r="AE348" t="s">
        <v>1066</v>
      </c>
      <c r="AF348" t="s">
        <v>749</v>
      </c>
      <c r="AG348" t="s">
        <v>777</v>
      </c>
      <c r="AH348" t="s">
        <v>903</v>
      </c>
      <c r="AI348" t="s">
        <v>908</v>
      </c>
      <c r="AJ348" t="s">
        <v>957</v>
      </c>
      <c r="AK348" t="s">
        <v>861</v>
      </c>
    </row>
    <row r="349" spans="4:37" x14ac:dyDescent="0.3">
      <c r="D349" s="15"/>
      <c r="H349" t="s">
        <v>30</v>
      </c>
      <c r="I349">
        <v>2022</v>
      </c>
      <c r="J349" t="s">
        <v>182</v>
      </c>
      <c r="K349" t="s">
        <v>628</v>
      </c>
      <c r="L349" t="s">
        <v>1067</v>
      </c>
      <c r="M349" t="s">
        <v>941</v>
      </c>
      <c r="N349" t="s">
        <v>620</v>
      </c>
      <c r="O349" t="s">
        <v>1004</v>
      </c>
      <c r="P349" t="s">
        <v>557</v>
      </c>
      <c r="Q349" t="s">
        <v>1068</v>
      </c>
      <c r="R349" t="s">
        <v>782</v>
      </c>
      <c r="S349" t="s">
        <v>224</v>
      </c>
      <c r="T349" t="s">
        <v>926</v>
      </c>
      <c r="U349" t="s">
        <v>1041</v>
      </c>
      <c r="V349" t="s">
        <v>884</v>
      </c>
      <c r="W349" t="s">
        <v>955</v>
      </c>
      <c r="X349" t="s">
        <v>842</v>
      </c>
      <c r="Y349" t="s">
        <v>1069</v>
      </c>
      <c r="Z349" t="s">
        <v>806</v>
      </c>
      <c r="AA349" t="s">
        <v>1070</v>
      </c>
      <c r="AB349" t="s">
        <v>48</v>
      </c>
      <c r="AC349" t="s">
        <v>1071</v>
      </c>
      <c r="AD349" t="s">
        <v>984</v>
      </c>
      <c r="AE349" t="s">
        <v>1062</v>
      </c>
      <c r="AF349" t="s">
        <v>997</v>
      </c>
      <c r="AG349" t="s">
        <v>781</v>
      </c>
      <c r="AH349" t="s">
        <v>607</v>
      </c>
      <c r="AI349" t="s">
        <v>915</v>
      </c>
      <c r="AJ349" t="s">
        <v>1025</v>
      </c>
      <c r="AK349" t="s">
        <v>870</v>
      </c>
    </row>
    <row r="350" spans="4:37" x14ac:dyDescent="0.3">
      <c r="D350" s="15"/>
      <c r="H350" t="s">
        <v>54</v>
      </c>
      <c r="I350">
        <v>2022</v>
      </c>
      <c r="J350" t="s">
        <v>182</v>
      </c>
      <c r="K350" t="s">
        <v>350</v>
      </c>
      <c r="L350" t="s">
        <v>933</v>
      </c>
      <c r="M350" t="s">
        <v>935</v>
      </c>
      <c r="N350" t="s">
        <v>957</v>
      </c>
      <c r="O350" t="s">
        <v>1038</v>
      </c>
      <c r="P350" t="s">
        <v>1019</v>
      </c>
      <c r="Q350" t="s">
        <v>1072</v>
      </c>
      <c r="R350" t="s">
        <v>797</v>
      </c>
      <c r="S350" t="s">
        <v>265</v>
      </c>
      <c r="T350" t="s">
        <v>932</v>
      </c>
      <c r="U350" t="s">
        <v>922</v>
      </c>
      <c r="V350" t="s">
        <v>846</v>
      </c>
      <c r="W350" t="s">
        <v>931</v>
      </c>
      <c r="X350" t="s">
        <v>1001</v>
      </c>
      <c r="Y350" t="s">
        <v>561</v>
      </c>
      <c r="Z350" t="s">
        <v>811</v>
      </c>
      <c r="AA350" t="s">
        <v>850</v>
      </c>
      <c r="AB350" t="s">
        <v>962</v>
      </c>
      <c r="AC350" t="s">
        <v>878</v>
      </c>
      <c r="AD350" t="s">
        <v>753</v>
      </c>
      <c r="AE350" t="s">
        <v>1025</v>
      </c>
      <c r="AF350" t="s">
        <v>324</v>
      </c>
      <c r="AG350" t="s">
        <v>763</v>
      </c>
      <c r="AH350" t="s">
        <v>787</v>
      </c>
      <c r="AI350" t="s">
        <v>903</v>
      </c>
      <c r="AJ350" t="s">
        <v>459</v>
      </c>
      <c r="AK350" t="s">
        <v>1068</v>
      </c>
    </row>
    <row r="351" spans="4:37" x14ac:dyDescent="0.3">
      <c r="D351" s="15"/>
      <c r="H351" t="s">
        <v>73</v>
      </c>
      <c r="I351">
        <v>2022</v>
      </c>
      <c r="J351" t="s">
        <v>182</v>
      </c>
      <c r="K351" t="s">
        <v>712</v>
      </c>
      <c r="L351" t="s">
        <v>1073</v>
      </c>
      <c r="M351" t="s">
        <v>557</v>
      </c>
      <c r="N351" t="s">
        <v>1074</v>
      </c>
      <c r="O351" t="s">
        <v>772</v>
      </c>
      <c r="P351" t="s">
        <v>1075</v>
      </c>
      <c r="Q351" t="s">
        <v>819</v>
      </c>
      <c r="R351" t="s">
        <v>761</v>
      </c>
      <c r="S351" t="s">
        <v>291</v>
      </c>
      <c r="T351" t="s">
        <v>1076</v>
      </c>
      <c r="U351" t="s">
        <v>902</v>
      </c>
      <c r="V351" t="s">
        <v>838</v>
      </c>
      <c r="W351" t="s">
        <v>1005</v>
      </c>
      <c r="X351" t="s">
        <v>1077</v>
      </c>
      <c r="Y351" t="s">
        <v>576</v>
      </c>
      <c r="Z351" t="s">
        <v>996</v>
      </c>
      <c r="AA351" t="s">
        <v>1078</v>
      </c>
      <c r="AB351" t="s">
        <v>962</v>
      </c>
      <c r="AC351" t="s">
        <v>775</v>
      </c>
      <c r="AD351" t="s">
        <v>458</v>
      </c>
      <c r="AE351" t="s">
        <v>977</v>
      </c>
      <c r="AF351" t="s">
        <v>733</v>
      </c>
      <c r="AG351" t="s">
        <v>925</v>
      </c>
      <c r="AH351" t="s">
        <v>984</v>
      </c>
      <c r="AI351" t="s">
        <v>223</v>
      </c>
      <c r="AJ351" t="s">
        <v>910</v>
      </c>
      <c r="AK351" t="s">
        <v>203</v>
      </c>
    </row>
    <row r="352" spans="4:37" x14ac:dyDescent="0.3">
      <c r="D352" s="15"/>
      <c r="H352" t="s">
        <v>30</v>
      </c>
      <c r="I352">
        <v>2022</v>
      </c>
      <c r="J352" t="s">
        <v>197</v>
      </c>
      <c r="K352" t="s">
        <v>656</v>
      </c>
      <c r="L352" t="s">
        <v>1079</v>
      </c>
      <c r="M352" t="s">
        <v>962</v>
      </c>
      <c r="N352" t="s">
        <v>1046</v>
      </c>
      <c r="O352" t="s">
        <v>1039</v>
      </c>
      <c r="P352" t="s">
        <v>752</v>
      </c>
      <c r="Q352" t="s">
        <v>540</v>
      </c>
      <c r="R352" t="s">
        <v>962</v>
      </c>
      <c r="S352" t="s">
        <v>219</v>
      </c>
      <c r="T352" t="s">
        <v>1080</v>
      </c>
      <c r="U352" t="s">
        <v>974</v>
      </c>
      <c r="V352" t="s">
        <v>859</v>
      </c>
      <c r="W352" t="s">
        <v>981</v>
      </c>
      <c r="X352" t="s">
        <v>1081</v>
      </c>
      <c r="Y352" t="s">
        <v>1002</v>
      </c>
      <c r="Z352" t="s">
        <v>950</v>
      </c>
      <c r="AA352" t="s">
        <v>1082</v>
      </c>
      <c r="AB352" t="s">
        <v>48</v>
      </c>
      <c r="AC352" t="s">
        <v>1083</v>
      </c>
      <c r="AD352" t="s">
        <v>597</v>
      </c>
      <c r="AE352" t="s">
        <v>886</v>
      </c>
      <c r="AF352" t="s">
        <v>925</v>
      </c>
      <c r="AG352" t="s">
        <v>614</v>
      </c>
      <c r="AH352" t="s">
        <v>924</v>
      </c>
      <c r="AI352" t="s">
        <v>801</v>
      </c>
      <c r="AJ352" t="s">
        <v>1068</v>
      </c>
      <c r="AK352" t="s">
        <v>519</v>
      </c>
    </row>
    <row r="353" spans="4:37" x14ac:dyDescent="0.3">
      <c r="D353" s="15"/>
      <c r="H353" t="s">
        <v>54</v>
      </c>
      <c r="I353">
        <v>2022</v>
      </c>
      <c r="J353" t="s">
        <v>197</v>
      </c>
      <c r="K353" t="s">
        <v>209</v>
      </c>
      <c r="L353" t="s">
        <v>1084</v>
      </c>
      <c r="M353" t="s">
        <v>936</v>
      </c>
      <c r="N353" t="s">
        <v>809</v>
      </c>
      <c r="O353" t="s">
        <v>920</v>
      </c>
      <c r="P353" t="s">
        <v>543</v>
      </c>
      <c r="Q353" t="s">
        <v>1085</v>
      </c>
      <c r="R353" t="s">
        <v>557</v>
      </c>
      <c r="S353" t="s">
        <v>307</v>
      </c>
      <c r="T353" t="s">
        <v>1076</v>
      </c>
      <c r="U353" t="s">
        <v>329</v>
      </c>
      <c r="V353" t="s">
        <v>921</v>
      </c>
      <c r="W353" t="s">
        <v>1086</v>
      </c>
      <c r="X353" t="s">
        <v>1087</v>
      </c>
      <c r="Y353" t="s">
        <v>949</v>
      </c>
      <c r="Z353" t="s">
        <v>624</v>
      </c>
      <c r="AA353" t="s">
        <v>912</v>
      </c>
      <c r="AB353" t="s">
        <v>1046</v>
      </c>
      <c r="AC353" t="s">
        <v>1088</v>
      </c>
      <c r="AD353" t="s">
        <v>792</v>
      </c>
      <c r="AE353" t="s">
        <v>683</v>
      </c>
      <c r="AF353" t="s">
        <v>569</v>
      </c>
      <c r="AG353" t="s">
        <v>468</v>
      </c>
      <c r="AH353" t="s">
        <v>936</v>
      </c>
      <c r="AI353" t="s">
        <v>915</v>
      </c>
      <c r="AJ353" t="s">
        <v>868</v>
      </c>
      <c r="AK353" t="s">
        <v>948</v>
      </c>
    </row>
    <row r="354" spans="4:37" x14ac:dyDescent="0.3">
      <c r="D354" s="15"/>
      <c r="H354" t="s">
        <v>73</v>
      </c>
      <c r="I354">
        <v>2022</v>
      </c>
      <c r="J354" t="s">
        <v>197</v>
      </c>
      <c r="K354" t="s">
        <v>590</v>
      </c>
      <c r="L354" t="s">
        <v>847</v>
      </c>
      <c r="M354" t="s">
        <v>908</v>
      </c>
      <c r="N354" t="s">
        <v>908</v>
      </c>
      <c r="O354" t="s">
        <v>836</v>
      </c>
      <c r="P354" t="s">
        <v>768</v>
      </c>
      <c r="Q354" t="s">
        <v>880</v>
      </c>
      <c r="R354" t="s">
        <v>910</v>
      </c>
      <c r="S354" t="s">
        <v>300</v>
      </c>
      <c r="T354" t="s">
        <v>1089</v>
      </c>
      <c r="U354" t="s">
        <v>804</v>
      </c>
      <c r="V354" t="s">
        <v>1090</v>
      </c>
      <c r="W354" t="s">
        <v>1091</v>
      </c>
      <c r="X354" t="s">
        <v>1092</v>
      </c>
      <c r="Y354" t="s">
        <v>824</v>
      </c>
      <c r="Z354" t="s">
        <v>203</v>
      </c>
      <c r="AA354" t="s">
        <v>1093</v>
      </c>
      <c r="AB354" t="s">
        <v>1046</v>
      </c>
      <c r="AC354" t="s">
        <v>576</v>
      </c>
      <c r="AD354" t="s">
        <v>1046</v>
      </c>
      <c r="AE354" t="s">
        <v>1091</v>
      </c>
      <c r="AF354" t="s">
        <v>829</v>
      </c>
      <c r="AG354" t="s">
        <v>799</v>
      </c>
      <c r="AH354" t="s">
        <v>1068</v>
      </c>
      <c r="AI354" t="s">
        <v>936</v>
      </c>
      <c r="AJ354" t="s">
        <v>908</v>
      </c>
      <c r="AK354" t="s">
        <v>870</v>
      </c>
    </row>
    <row r="355" spans="4:37" x14ac:dyDescent="0.3">
      <c r="D355" s="15"/>
      <c r="H355" t="s">
        <v>30</v>
      </c>
      <c r="I355">
        <v>2022</v>
      </c>
      <c r="J355" t="s">
        <v>207</v>
      </c>
      <c r="K355" t="s">
        <v>742</v>
      </c>
      <c r="L355" t="s">
        <v>1094</v>
      </c>
      <c r="M355" t="s">
        <v>529</v>
      </c>
      <c r="N355" t="s">
        <v>936</v>
      </c>
      <c r="O355" t="s">
        <v>484</v>
      </c>
      <c r="P355" t="s">
        <v>462</v>
      </c>
      <c r="Q355" t="s">
        <v>859</v>
      </c>
      <c r="R355" t="s">
        <v>908</v>
      </c>
      <c r="S355" t="s">
        <v>299</v>
      </c>
      <c r="T355" t="s">
        <v>978</v>
      </c>
      <c r="U355" t="s">
        <v>975</v>
      </c>
      <c r="V355" t="s">
        <v>1095</v>
      </c>
      <c r="W355" t="s">
        <v>582</v>
      </c>
      <c r="X355" t="s">
        <v>1096</v>
      </c>
      <c r="Y355" t="s">
        <v>891</v>
      </c>
      <c r="Z355" t="s">
        <v>562</v>
      </c>
      <c r="AA355" t="s">
        <v>1097</v>
      </c>
      <c r="AB355" t="s">
        <v>48</v>
      </c>
      <c r="AC355" t="s">
        <v>1098</v>
      </c>
      <c r="AD355" t="s">
        <v>1099</v>
      </c>
      <c r="AE355" t="s">
        <v>1100</v>
      </c>
      <c r="AF355" t="s">
        <v>522</v>
      </c>
      <c r="AG355" t="s">
        <v>935</v>
      </c>
      <c r="AH355" t="s">
        <v>944</v>
      </c>
      <c r="AI355" t="s">
        <v>808</v>
      </c>
      <c r="AJ355" t="s">
        <v>955</v>
      </c>
      <c r="AK355" t="s">
        <v>990</v>
      </c>
    </row>
    <row r="356" spans="4:37" x14ac:dyDescent="0.3">
      <c r="D356" s="15"/>
      <c r="H356" t="s">
        <v>54</v>
      </c>
      <c r="I356">
        <v>2022</v>
      </c>
      <c r="J356" t="s">
        <v>207</v>
      </c>
      <c r="K356" t="s">
        <v>890</v>
      </c>
      <c r="L356" t="s">
        <v>1101</v>
      </c>
      <c r="M356" t="s">
        <v>945</v>
      </c>
      <c r="N356" t="s">
        <v>822</v>
      </c>
      <c r="O356" t="s">
        <v>1032</v>
      </c>
      <c r="P356" t="s">
        <v>768</v>
      </c>
      <c r="Q356" t="s">
        <v>1102</v>
      </c>
      <c r="R356" t="s">
        <v>787</v>
      </c>
      <c r="S356" t="s">
        <v>322</v>
      </c>
      <c r="T356" t="s">
        <v>1000</v>
      </c>
      <c r="U356" t="s">
        <v>749</v>
      </c>
      <c r="V356" t="s">
        <v>798</v>
      </c>
      <c r="W356" t="s">
        <v>950</v>
      </c>
      <c r="X356" t="s">
        <v>919</v>
      </c>
      <c r="Y356" t="s">
        <v>981</v>
      </c>
      <c r="Z356" t="s">
        <v>677</v>
      </c>
      <c r="AA356" t="s">
        <v>597</v>
      </c>
      <c r="AB356" t="s">
        <v>223</v>
      </c>
      <c r="AC356" t="s">
        <v>815</v>
      </c>
      <c r="AD356" t="s">
        <v>546</v>
      </c>
      <c r="AE356" t="s">
        <v>970</v>
      </c>
      <c r="AF356" t="s">
        <v>343</v>
      </c>
      <c r="AG356" t="s">
        <v>777</v>
      </c>
      <c r="AH356" t="s">
        <v>223</v>
      </c>
      <c r="AI356" t="s">
        <v>984</v>
      </c>
      <c r="AJ356" t="s">
        <v>810</v>
      </c>
      <c r="AK356" t="s">
        <v>870</v>
      </c>
    </row>
    <row r="357" spans="4:37" x14ac:dyDescent="0.3">
      <c r="D357" s="15"/>
      <c r="H357" t="s">
        <v>73</v>
      </c>
      <c r="I357">
        <v>2022</v>
      </c>
      <c r="J357" t="s">
        <v>207</v>
      </c>
      <c r="K357" t="s">
        <v>762</v>
      </c>
      <c r="L357" t="s">
        <v>933</v>
      </c>
      <c r="M357" t="s">
        <v>936</v>
      </c>
      <c r="N357" t="s">
        <v>936</v>
      </c>
      <c r="O357" t="s">
        <v>883</v>
      </c>
      <c r="P357" t="s">
        <v>502</v>
      </c>
      <c r="Q357" t="s">
        <v>1087</v>
      </c>
      <c r="R357" t="s">
        <v>755</v>
      </c>
      <c r="S357" t="s">
        <v>269</v>
      </c>
      <c r="T357" t="s">
        <v>1103</v>
      </c>
      <c r="U357" t="s">
        <v>787</v>
      </c>
      <c r="V357" t="s">
        <v>888</v>
      </c>
      <c r="W357" t="s">
        <v>1057</v>
      </c>
      <c r="X357" t="s">
        <v>1104</v>
      </c>
      <c r="Y357" t="s">
        <v>334</v>
      </c>
      <c r="Z357" t="s">
        <v>870</v>
      </c>
      <c r="AA357" t="s">
        <v>1105</v>
      </c>
      <c r="AB357" t="s">
        <v>223</v>
      </c>
      <c r="AC357" t="s">
        <v>1106</v>
      </c>
      <c r="AD357" t="s">
        <v>595</v>
      </c>
      <c r="AE357" t="s">
        <v>918</v>
      </c>
      <c r="AF357" t="s">
        <v>656</v>
      </c>
      <c r="AG357" t="s">
        <v>339</v>
      </c>
      <c r="AH357" t="s">
        <v>861</v>
      </c>
      <c r="AI357" t="s">
        <v>611</v>
      </c>
      <c r="AJ357" t="s">
        <v>812</v>
      </c>
      <c r="AK357" t="s">
        <v>1045</v>
      </c>
    </row>
    <row r="358" spans="4:37" x14ac:dyDescent="0.3">
      <c r="D358" s="15"/>
      <c r="H358" t="s">
        <v>30</v>
      </c>
      <c r="I358">
        <v>2022</v>
      </c>
      <c r="J358" t="s">
        <v>233</v>
      </c>
      <c r="K358" t="s">
        <v>925</v>
      </c>
      <c r="L358" t="s">
        <v>780</v>
      </c>
      <c r="M358" t="s">
        <v>886</v>
      </c>
      <c r="N358" t="s">
        <v>984</v>
      </c>
      <c r="O358" t="s">
        <v>1107</v>
      </c>
      <c r="P358" t="s">
        <v>593</v>
      </c>
      <c r="Q358" t="s">
        <v>850</v>
      </c>
      <c r="R358" t="s">
        <v>602</v>
      </c>
      <c r="S358" t="s">
        <v>281</v>
      </c>
      <c r="T358" t="s">
        <v>1108</v>
      </c>
      <c r="U358" t="s">
        <v>519</v>
      </c>
      <c r="V358" t="s">
        <v>1109</v>
      </c>
      <c r="W358" t="s">
        <v>964</v>
      </c>
      <c r="X358" t="s">
        <v>854</v>
      </c>
      <c r="Y358" t="s">
        <v>469</v>
      </c>
      <c r="Z358" t="s">
        <v>680</v>
      </c>
      <c r="AA358" t="s">
        <v>1109</v>
      </c>
      <c r="AB358" t="s">
        <v>48</v>
      </c>
      <c r="AC358" t="s">
        <v>334</v>
      </c>
      <c r="AD358" t="s">
        <v>981</v>
      </c>
      <c r="AE358" t="s">
        <v>591</v>
      </c>
      <c r="AF358" t="s">
        <v>543</v>
      </c>
      <c r="AG358" t="s">
        <v>801</v>
      </c>
      <c r="AH358" t="s">
        <v>540</v>
      </c>
      <c r="AI358" t="s">
        <v>861</v>
      </c>
      <c r="AJ358" t="s">
        <v>1040</v>
      </c>
      <c r="AK358" t="s">
        <v>1091</v>
      </c>
    </row>
    <row r="359" spans="4:37" x14ac:dyDescent="0.3">
      <c r="D359" s="15"/>
      <c r="H359" t="s">
        <v>54</v>
      </c>
      <c r="I359">
        <v>2022</v>
      </c>
      <c r="J359" t="s">
        <v>233</v>
      </c>
      <c r="K359" t="s">
        <v>957</v>
      </c>
      <c r="L359" t="s">
        <v>1110</v>
      </c>
      <c r="M359" t="s">
        <v>1069</v>
      </c>
      <c r="N359" t="s">
        <v>984</v>
      </c>
      <c r="O359" t="s">
        <v>815</v>
      </c>
      <c r="P359" t="s">
        <v>677</v>
      </c>
      <c r="Q359" t="s">
        <v>923</v>
      </c>
      <c r="R359" t="s">
        <v>822</v>
      </c>
      <c r="S359" t="s">
        <v>322</v>
      </c>
      <c r="T359" t="s">
        <v>961</v>
      </c>
      <c r="U359" t="s">
        <v>350</v>
      </c>
      <c r="V359" t="s">
        <v>772</v>
      </c>
      <c r="W359" t="s">
        <v>1026</v>
      </c>
      <c r="X359" t="s">
        <v>839</v>
      </c>
      <c r="Y359" t="s">
        <v>1045</v>
      </c>
      <c r="Z359" t="s">
        <v>590</v>
      </c>
      <c r="AA359" t="s">
        <v>970</v>
      </c>
      <c r="AB359" t="s">
        <v>570</v>
      </c>
      <c r="AC359" t="s">
        <v>1056</v>
      </c>
      <c r="AD359" t="s">
        <v>925</v>
      </c>
      <c r="AE359" t="s">
        <v>975</v>
      </c>
      <c r="AF359" t="s">
        <v>454</v>
      </c>
      <c r="AG359" t="s">
        <v>756</v>
      </c>
      <c r="AH359" t="s">
        <v>499</v>
      </c>
      <c r="AI359" t="s">
        <v>683</v>
      </c>
      <c r="AJ359" t="s">
        <v>522</v>
      </c>
      <c r="AK359" t="s">
        <v>948</v>
      </c>
    </row>
    <row r="360" spans="4:37" x14ac:dyDescent="0.3">
      <c r="D360" s="15"/>
      <c r="H360" t="s">
        <v>73</v>
      </c>
      <c r="I360">
        <v>2022</v>
      </c>
      <c r="J360" t="s">
        <v>233</v>
      </c>
      <c r="K360" t="s">
        <v>522</v>
      </c>
      <c r="L360" t="s">
        <v>1111</v>
      </c>
      <c r="M360" t="s">
        <v>1036</v>
      </c>
      <c r="N360" t="s">
        <v>984</v>
      </c>
      <c r="O360" t="s">
        <v>846</v>
      </c>
      <c r="P360" t="s">
        <v>668</v>
      </c>
      <c r="Q360" t="s">
        <v>240</v>
      </c>
      <c r="R360" t="s">
        <v>812</v>
      </c>
      <c r="S360" t="s">
        <v>279</v>
      </c>
      <c r="T360" t="s">
        <v>1112</v>
      </c>
      <c r="U360" t="s">
        <v>595</v>
      </c>
      <c r="V360" t="s">
        <v>1034</v>
      </c>
      <c r="W360" t="s">
        <v>866</v>
      </c>
      <c r="X360" t="s">
        <v>992</v>
      </c>
      <c r="Y360" t="s">
        <v>240</v>
      </c>
      <c r="Z360" t="s">
        <v>924</v>
      </c>
      <c r="AA360" t="s">
        <v>940</v>
      </c>
      <c r="AB360" t="s">
        <v>570</v>
      </c>
      <c r="AC360" t="s">
        <v>1026</v>
      </c>
      <c r="AD360" t="s">
        <v>903</v>
      </c>
      <c r="AE360" t="s">
        <v>657</v>
      </c>
      <c r="AF360" t="s">
        <v>739</v>
      </c>
      <c r="AG360" t="s">
        <v>458</v>
      </c>
      <c r="AH360" t="s">
        <v>561</v>
      </c>
      <c r="AI360" t="s">
        <v>597</v>
      </c>
      <c r="AJ360" t="s">
        <v>915</v>
      </c>
      <c r="AK360" t="s">
        <v>944</v>
      </c>
    </row>
    <row r="361" spans="4:37" x14ac:dyDescent="0.3">
      <c r="D361" s="15"/>
      <c r="H361" t="s">
        <v>30</v>
      </c>
      <c r="I361">
        <v>2022</v>
      </c>
      <c r="J361" t="s">
        <v>242</v>
      </c>
      <c r="K361" t="s">
        <v>902</v>
      </c>
      <c r="L361" t="s">
        <v>1113</v>
      </c>
      <c r="M361" t="s">
        <v>765</v>
      </c>
      <c r="N361" t="s">
        <v>861</v>
      </c>
      <c r="O361" t="s">
        <v>1027</v>
      </c>
      <c r="P361" t="s">
        <v>748</v>
      </c>
      <c r="Q361" t="s">
        <v>734</v>
      </c>
      <c r="R361" t="s">
        <v>812</v>
      </c>
      <c r="S361" t="s">
        <v>258</v>
      </c>
      <c r="T361" t="s">
        <v>1114</v>
      </c>
      <c r="U361" t="s">
        <v>977</v>
      </c>
      <c r="V361" t="s">
        <v>1061</v>
      </c>
      <c r="W361" t="s">
        <v>1099</v>
      </c>
      <c r="X361" t="s">
        <v>1092</v>
      </c>
      <c r="Y361" t="s">
        <v>898</v>
      </c>
      <c r="Z361" t="s">
        <v>1097</v>
      </c>
      <c r="AA361" t="s">
        <v>875</v>
      </c>
      <c r="AB361" t="s">
        <v>48</v>
      </c>
      <c r="AC361" t="s">
        <v>551</v>
      </c>
      <c r="AD361" t="s">
        <v>519</v>
      </c>
      <c r="AE361" t="s">
        <v>216</v>
      </c>
      <c r="AF361" t="s">
        <v>790</v>
      </c>
      <c r="AG361" t="s">
        <v>223</v>
      </c>
      <c r="AH361" t="s">
        <v>1003</v>
      </c>
      <c r="AI361" t="s">
        <v>607</v>
      </c>
      <c r="AJ361" t="s">
        <v>981</v>
      </c>
      <c r="AK361" t="s">
        <v>1019</v>
      </c>
    </row>
    <row r="362" spans="4:37" x14ac:dyDescent="0.3">
      <c r="D362" s="15"/>
      <c r="H362" t="s">
        <v>54</v>
      </c>
      <c r="I362">
        <v>2022</v>
      </c>
      <c r="J362" t="s">
        <v>242</v>
      </c>
      <c r="K362" t="s">
        <v>602</v>
      </c>
      <c r="L362" t="s">
        <v>1115</v>
      </c>
      <c r="M362" t="s">
        <v>826</v>
      </c>
      <c r="N362" t="s">
        <v>955</v>
      </c>
      <c r="O362" t="s">
        <v>1071</v>
      </c>
      <c r="P362" t="s">
        <v>628</v>
      </c>
      <c r="Q362" t="s">
        <v>918</v>
      </c>
      <c r="R362" t="s">
        <v>1058</v>
      </c>
      <c r="S362" t="s">
        <v>307</v>
      </c>
      <c r="T362" t="s">
        <v>917</v>
      </c>
      <c r="U362" t="s">
        <v>514</v>
      </c>
      <c r="V362" t="s">
        <v>887</v>
      </c>
      <c r="W362" t="s">
        <v>1116</v>
      </c>
      <c r="X362" t="s">
        <v>1117</v>
      </c>
      <c r="Y362" t="s">
        <v>1032</v>
      </c>
      <c r="Z362" t="s">
        <v>757</v>
      </c>
      <c r="AA362" t="s">
        <v>607</v>
      </c>
      <c r="AB362" t="s">
        <v>511</v>
      </c>
      <c r="AC362" t="s">
        <v>1118</v>
      </c>
      <c r="AD362" t="s">
        <v>797</v>
      </c>
      <c r="AE362" t="s">
        <v>1031</v>
      </c>
      <c r="AF362" t="s">
        <v>873</v>
      </c>
      <c r="AG362" t="s">
        <v>782</v>
      </c>
      <c r="AH362" t="s">
        <v>570</v>
      </c>
      <c r="AI362" t="s">
        <v>1011</v>
      </c>
      <c r="AJ362" t="s">
        <v>339</v>
      </c>
      <c r="AK362" t="s">
        <v>948</v>
      </c>
    </row>
    <row r="363" spans="4:37" x14ac:dyDescent="0.3">
      <c r="D363" s="15"/>
      <c r="H363" t="s">
        <v>73</v>
      </c>
      <c r="I363">
        <v>2022</v>
      </c>
      <c r="J363" t="s">
        <v>242</v>
      </c>
      <c r="K363" t="s">
        <v>557</v>
      </c>
      <c r="L363" t="s">
        <v>1119</v>
      </c>
      <c r="M363" t="s">
        <v>869</v>
      </c>
      <c r="N363" t="s">
        <v>597</v>
      </c>
      <c r="O363" t="s">
        <v>860</v>
      </c>
      <c r="P363" t="s">
        <v>794</v>
      </c>
      <c r="Q363" t="s">
        <v>827</v>
      </c>
      <c r="R363" t="s">
        <v>801</v>
      </c>
      <c r="S363" t="s">
        <v>326</v>
      </c>
      <c r="T363" t="s">
        <v>1006</v>
      </c>
      <c r="U363" t="s">
        <v>822</v>
      </c>
      <c r="V363" t="s">
        <v>816</v>
      </c>
      <c r="W363" t="s">
        <v>966</v>
      </c>
      <c r="X363" t="s">
        <v>1089</v>
      </c>
      <c r="Y363" t="s">
        <v>884</v>
      </c>
      <c r="Z363" t="s">
        <v>189</v>
      </c>
      <c r="AA363" t="s">
        <v>1070</v>
      </c>
      <c r="AB363" t="s">
        <v>511</v>
      </c>
      <c r="AC363" t="s">
        <v>1055</v>
      </c>
      <c r="AD363" t="s">
        <v>611</v>
      </c>
      <c r="AE363" t="s">
        <v>1120</v>
      </c>
      <c r="AF363" t="s">
        <v>745</v>
      </c>
      <c r="AG363" t="s">
        <v>906</v>
      </c>
      <c r="AH363" t="s">
        <v>948</v>
      </c>
      <c r="AI363" t="s">
        <v>975</v>
      </c>
      <c r="AJ363" t="s">
        <v>808</v>
      </c>
      <c r="AK363" t="s">
        <v>607</v>
      </c>
    </row>
    <row r="364" spans="4:37" x14ac:dyDescent="0.3">
      <c r="D364" s="15"/>
      <c r="H364" t="s">
        <v>30</v>
      </c>
      <c r="I364">
        <v>2023</v>
      </c>
      <c r="J364" t="s">
        <v>31</v>
      </c>
      <c r="K364" t="s">
        <v>985</v>
      </c>
      <c r="L364" t="s">
        <v>1121</v>
      </c>
      <c r="M364" t="s">
        <v>982</v>
      </c>
      <c r="N364" t="s">
        <v>203</v>
      </c>
      <c r="O364" t="s">
        <v>994</v>
      </c>
      <c r="P364" t="s">
        <v>702</v>
      </c>
      <c r="Q364" t="s">
        <v>579</v>
      </c>
      <c r="R364" t="s">
        <v>511</v>
      </c>
      <c r="S364" t="s">
        <v>293</v>
      </c>
      <c r="T364" t="s">
        <v>1122</v>
      </c>
      <c r="U364" t="s">
        <v>540</v>
      </c>
      <c r="V364" t="s">
        <v>860</v>
      </c>
      <c r="W364" t="s">
        <v>949</v>
      </c>
      <c r="X364" t="s">
        <v>992</v>
      </c>
      <c r="Y364" t="s">
        <v>1123</v>
      </c>
      <c r="Z364" t="s">
        <v>838</v>
      </c>
      <c r="AA364" t="s">
        <v>849</v>
      </c>
      <c r="AB364" t="s">
        <v>48</v>
      </c>
      <c r="AC364" t="s">
        <v>1069</v>
      </c>
      <c r="AD364" t="s">
        <v>1031</v>
      </c>
      <c r="AE364" t="s">
        <v>1002</v>
      </c>
      <c r="AF364" t="s">
        <v>339</v>
      </c>
      <c r="AG364" t="s">
        <v>570</v>
      </c>
      <c r="AH364" t="s">
        <v>1091</v>
      </c>
      <c r="AI364" t="s">
        <v>878</v>
      </c>
      <c r="AJ364" t="s">
        <v>944</v>
      </c>
      <c r="AK364" t="s">
        <v>1091</v>
      </c>
    </row>
    <row r="365" spans="4:37" x14ac:dyDescent="0.3">
      <c r="D365" s="15"/>
      <c r="H365" t="s">
        <v>54</v>
      </c>
      <c r="I365">
        <v>2023</v>
      </c>
      <c r="J365" t="s">
        <v>31</v>
      </c>
      <c r="K365" t="s">
        <v>814</v>
      </c>
      <c r="L365" t="s">
        <v>1124</v>
      </c>
      <c r="M365" t="s">
        <v>802</v>
      </c>
      <c r="N365" t="s">
        <v>899</v>
      </c>
      <c r="O365" t="s">
        <v>993</v>
      </c>
      <c r="P365" t="s">
        <v>922</v>
      </c>
      <c r="Q365" t="s">
        <v>870</v>
      </c>
      <c r="R365" t="s">
        <v>223</v>
      </c>
      <c r="S365" t="s">
        <v>296</v>
      </c>
      <c r="T365" t="s">
        <v>911</v>
      </c>
      <c r="U365" t="s">
        <v>784</v>
      </c>
      <c r="V365" t="s">
        <v>1052</v>
      </c>
      <c r="W365" t="s">
        <v>576</v>
      </c>
      <c r="X365" t="s">
        <v>978</v>
      </c>
      <c r="Y365" t="s">
        <v>918</v>
      </c>
      <c r="Z365" t="s">
        <v>475</v>
      </c>
      <c r="AA365" t="s">
        <v>964</v>
      </c>
      <c r="AB365" t="s">
        <v>611</v>
      </c>
      <c r="AC365" t="s">
        <v>759</v>
      </c>
      <c r="AD365" t="s">
        <v>679</v>
      </c>
      <c r="AE365" t="s">
        <v>1078</v>
      </c>
      <c r="AF365" t="s">
        <v>628</v>
      </c>
      <c r="AG365" t="s">
        <v>790</v>
      </c>
      <c r="AH365" t="s">
        <v>570</v>
      </c>
      <c r="AI365" t="s">
        <v>775</v>
      </c>
      <c r="AJ365" t="s">
        <v>906</v>
      </c>
      <c r="AK365" t="s">
        <v>617</v>
      </c>
    </row>
    <row r="366" spans="4:37" x14ac:dyDescent="0.3">
      <c r="D366" s="15"/>
      <c r="H366" t="s">
        <v>73</v>
      </c>
      <c r="I366">
        <v>2023</v>
      </c>
      <c r="J366" t="s">
        <v>31</v>
      </c>
      <c r="K366" t="s">
        <v>683</v>
      </c>
      <c r="L366" t="s">
        <v>1014</v>
      </c>
      <c r="M366" t="s">
        <v>1081</v>
      </c>
      <c r="N366" t="s">
        <v>1040</v>
      </c>
      <c r="O366" t="s">
        <v>469</v>
      </c>
      <c r="P366" t="s">
        <v>719</v>
      </c>
      <c r="Q366" t="s">
        <v>747</v>
      </c>
      <c r="R366" t="s">
        <v>936</v>
      </c>
      <c r="S366" t="s">
        <v>299</v>
      </c>
      <c r="T366" t="s">
        <v>963</v>
      </c>
      <c r="U366" t="s">
        <v>903</v>
      </c>
      <c r="V366" t="s">
        <v>885</v>
      </c>
      <c r="W366" t="s">
        <v>1045</v>
      </c>
      <c r="X366" t="s">
        <v>916</v>
      </c>
      <c r="Y366" t="s">
        <v>1007</v>
      </c>
      <c r="Z366" t="s">
        <v>1125</v>
      </c>
      <c r="AA366" t="s">
        <v>1126</v>
      </c>
      <c r="AB366" t="s">
        <v>611</v>
      </c>
      <c r="AC366" t="s">
        <v>1055</v>
      </c>
      <c r="AD366" t="s">
        <v>1075</v>
      </c>
      <c r="AE366" t="s">
        <v>591</v>
      </c>
      <c r="AF366" t="s">
        <v>863</v>
      </c>
      <c r="AG366" t="s">
        <v>1046</v>
      </c>
      <c r="AH366" t="s">
        <v>203</v>
      </c>
      <c r="AI366" t="s">
        <v>1116</v>
      </c>
      <c r="AJ366" t="s">
        <v>953</v>
      </c>
      <c r="AK366" t="s">
        <v>944</v>
      </c>
    </row>
    <row r="367" spans="4:37" x14ac:dyDescent="0.3">
      <c r="D367" s="15"/>
      <c r="H367" t="s">
        <v>30</v>
      </c>
      <c r="I367">
        <v>2023</v>
      </c>
      <c r="J367" t="s">
        <v>85</v>
      </c>
      <c r="K367" t="s">
        <v>1044</v>
      </c>
      <c r="L367" t="s">
        <v>1006</v>
      </c>
      <c r="M367" t="s">
        <v>955</v>
      </c>
      <c r="N367" t="s">
        <v>189</v>
      </c>
      <c r="O367" t="s">
        <v>853</v>
      </c>
      <c r="P367" t="s">
        <v>761</v>
      </c>
      <c r="Q367" t="s">
        <v>604</v>
      </c>
      <c r="R367" t="s">
        <v>595</v>
      </c>
      <c r="S367" t="s">
        <v>201</v>
      </c>
      <c r="T367" t="s">
        <v>1127</v>
      </c>
      <c r="U367" t="s">
        <v>1125</v>
      </c>
      <c r="V367" t="s">
        <v>1128</v>
      </c>
      <c r="W367" t="s">
        <v>1041</v>
      </c>
      <c r="X367" t="s">
        <v>1049</v>
      </c>
      <c r="Y367" t="s">
        <v>1065</v>
      </c>
      <c r="Z367" t="s">
        <v>1129</v>
      </c>
      <c r="AA367" t="s">
        <v>909</v>
      </c>
      <c r="AB367" t="s">
        <v>48</v>
      </c>
      <c r="AC367" t="s">
        <v>1130</v>
      </c>
      <c r="AD367" t="s">
        <v>1116</v>
      </c>
      <c r="AE367" t="s">
        <v>1030</v>
      </c>
      <c r="AF367" t="s">
        <v>962</v>
      </c>
      <c r="AG367" t="s">
        <v>953</v>
      </c>
      <c r="AH367" t="s">
        <v>1078</v>
      </c>
      <c r="AI367" t="s">
        <v>927</v>
      </c>
      <c r="AJ367" t="s">
        <v>990</v>
      </c>
      <c r="AK367" t="s">
        <v>993</v>
      </c>
    </row>
    <row r="368" spans="4:37" x14ac:dyDescent="0.3">
      <c r="D368" s="15"/>
      <c r="H368" t="s">
        <v>54</v>
      </c>
      <c r="I368">
        <v>2023</v>
      </c>
      <c r="J368" t="s">
        <v>85</v>
      </c>
      <c r="K368" t="s">
        <v>970</v>
      </c>
      <c r="L368" t="s">
        <v>1131</v>
      </c>
      <c r="M368" t="s">
        <v>1031</v>
      </c>
      <c r="N368" t="s">
        <v>990</v>
      </c>
      <c r="O368" t="s">
        <v>587</v>
      </c>
      <c r="P368" t="s">
        <v>611</v>
      </c>
      <c r="Q368" t="s">
        <v>975</v>
      </c>
      <c r="R368" t="s">
        <v>587</v>
      </c>
      <c r="S368" t="s">
        <v>269</v>
      </c>
      <c r="T368" t="s">
        <v>1108</v>
      </c>
      <c r="U368" t="s">
        <v>209</v>
      </c>
      <c r="V368" t="s">
        <v>1132</v>
      </c>
      <c r="W368" t="s">
        <v>927</v>
      </c>
      <c r="X368" t="s">
        <v>1133</v>
      </c>
      <c r="Y368" t="s">
        <v>1056</v>
      </c>
      <c r="Z368" t="s">
        <v>813</v>
      </c>
      <c r="AA368" t="s">
        <v>988</v>
      </c>
      <c r="AB368" t="s">
        <v>938</v>
      </c>
      <c r="AC368" t="s">
        <v>551</v>
      </c>
      <c r="AD368" t="s">
        <v>557</v>
      </c>
      <c r="AE368" t="s">
        <v>1098</v>
      </c>
      <c r="AF368" t="s">
        <v>779</v>
      </c>
      <c r="AG368" t="s">
        <v>957</v>
      </c>
      <c r="AH368" t="s">
        <v>913</v>
      </c>
      <c r="AI368" t="s">
        <v>1036</v>
      </c>
      <c r="AJ368" t="s">
        <v>614</v>
      </c>
      <c r="AK368" t="s">
        <v>1005</v>
      </c>
    </row>
    <row r="369" spans="4:37" x14ac:dyDescent="0.3">
      <c r="D369" s="15"/>
      <c r="H369" t="s">
        <v>73</v>
      </c>
      <c r="I369">
        <v>2023</v>
      </c>
      <c r="J369" t="s">
        <v>85</v>
      </c>
      <c r="K369" t="s">
        <v>1099</v>
      </c>
      <c r="L369" t="s">
        <v>1134</v>
      </c>
      <c r="M369" t="s">
        <v>899</v>
      </c>
      <c r="N369" t="s">
        <v>1003</v>
      </c>
      <c r="O369" t="s">
        <v>920</v>
      </c>
      <c r="P369" t="s">
        <v>1046</v>
      </c>
      <c r="Q369" t="s">
        <v>764</v>
      </c>
      <c r="R369" t="s">
        <v>822</v>
      </c>
      <c r="S369" t="s">
        <v>298</v>
      </c>
      <c r="T369" t="s">
        <v>1016</v>
      </c>
      <c r="U369" t="s">
        <v>984</v>
      </c>
      <c r="V369" t="s">
        <v>1135</v>
      </c>
      <c r="W369" t="s">
        <v>189</v>
      </c>
      <c r="X369" t="s">
        <v>1024</v>
      </c>
      <c r="Y369" t="s">
        <v>1136</v>
      </c>
      <c r="Z369" t="s">
        <v>918</v>
      </c>
      <c r="AA369" t="s">
        <v>1137</v>
      </c>
      <c r="AB369" t="s">
        <v>938</v>
      </c>
      <c r="AC369" t="s">
        <v>940</v>
      </c>
      <c r="AD369" t="s">
        <v>1044</v>
      </c>
      <c r="AE369" t="s">
        <v>562</v>
      </c>
      <c r="AF369" t="s">
        <v>753</v>
      </c>
      <c r="AG369" t="s">
        <v>529</v>
      </c>
      <c r="AH369" t="s">
        <v>949</v>
      </c>
      <c r="AI369" t="s">
        <v>1105</v>
      </c>
      <c r="AJ369" t="s">
        <v>948</v>
      </c>
      <c r="AK369" t="s">
        <v>1031</v>
      </c>
    </row>
    <row r="370" spans="4:37" x14ac:dyDescent="0.3">
      <c r="D370" s="15"/>
      <c r="H370" t="s">
        <v>30</v>
      </c>
      <c r="I370">
        <v>2023</v>
      </c>
      <c r="J370" t="s">
        <v>107</v>
      </c>
      <c r="K370" t="s">
        <v>203</v>
      </c>
      <c r="L370" t="s">
        <v>1006</v>
      </c>
      <c r="M370" t="s">
        <v>955</v>
      </c>
      <c r="N370" t="s">
        <v>189</v>
      </c>
      <c r="O370" t="s">
        <v>950</v>
      </c>
      <c r="P370" t="s">
        <v>761</v>
      </c>
      <c r="Q370" t="s">
        <v>604</v>
      </c>
      <c r="R370" t="s">
        <v>812</v>
      </c>
      <c r="S370" t="s">
        <v>201</v>
      </c>
      <c r="T370" t="s">
        <v>1127</v>
      </c>
      <c r="U370" t="s">
        <v>1125</v>
      </c>
      <c r="V370" t="s">
        <v>1128</v>
      </c>
      <c r="W370" t="s">
        <v>1041</v>
      </c>
      <c r="X370" t="s">
        <v>972</v>
      </c>
      <c r="Y370" t="s">
        <v>1065</v>
      </c>
      <c r="Z370" t="s">
        <v>1129</v>
      </c>
      <c r="AA370" t="s">
        <v>909</v>
      </c>
      <c r="AB370" t="s">
        <v>48</v>
      </c>
      <c r="AC370" t="s">
        <v>1036</v>
      </c>
      <c r="AD370" t="s">
        <v>1116</v>
      </c>
      <c r="AE370" t="s">
        <v>1030</v>
      </c>
      <c r="AF370" t="s">
        <v>962</v>
      </c>
      <c r="AG370" t="s">
        <v>953</v>
      </c>
      <c r="AH370" t="s">
        <v>1078</v>
      </c>
      <c r="AI370" t="s">
        <v>927</v>
      </c>
      <c r="AJ370" t="s">
        <v>990</v>
      </c>
      <c r="AK370" t="s">
        <v>993</v>
      </c>
    </row>
    <row r="371" spans="4:37" x14ac:dyDescent="0.3">
      <c r="D371" s="15"/>
      <c r="H371" t="s">
        <v>54</v>
      </c>
      <c r="I371">
        <v>2023</v>
      </c>
      <c r="J371" t="s">
        <v>107</v>
      </c>
      <c r="K371" t="s">
        <v>970</v>
      </c>
      <c r="L371" t="s">
        <v>1131</v>
      </c>
      <c r="M371" t="s">
        <v>1031</v>
      </c>
      <c r="N371" t="s">
        <v>990</v>
      </c>
      <c r="O371" t="s">
        <v>587</v>
      </c>
      <c r="P371" t="s">
        <v>611</v>
      </c>
      <c r="Q371" t="s">
        <v>966</v>
      </c>
      <c r="R371" t="s">
        <v>587</v>
      </c>
      <c r="S371" t="s">
        <v>269</v>
      </c>
      <c r="T371" t="s">
        <v>1108</v>
      </c>
      <c r="U371" t="s">
        <v>209</v>
      </c>
      <c r="V371" t="s">
        <v>1132</v>
      </c>
      <c r="W371" t="s">
        <v>1098</v>
      </c>
      <c r="X371" t="s">
        <v>1133</v>
      </c>
      <c r="Y371" t="s">
        <v>886</v>
      </c>
      <c r="Z371" t="s">
        <v>813</v>
      </c>
      <c r="AA371" t="s">
        <v>988</v>
      </c>
      <c r="AB371" t="s">
        <v>938</v>
      </c>
      <c r="AC371" t="s">
        <v>830</v>
      </c>
      <c r="AD371" t="s">
        <v>557</v>
      </c>
      <c r="AE371" t="s">
        <v>1098</v>
      </c>
      <c r="AF371" t="s">
        <v>779</v>
      </c>
      <c r="AG371" t="s">
        <v>957</v>
      </c>
      <c r="AH371" t="s">
        <v>913</v>
      </c>
      <c r="AI371" t="s">
        <v>1013</v>
      </c>
      <c r="AJ371" t="s">
        <v>614</v>
      </c>
      <c r="AK371" t="s">
        <v>1005</v>
      </c>
    </row>
    <row r="372" spans="4:37" x14ac:dyDescent="0.3">
      <c r="D372" s="15"/>
      <c r="H372" t="s">
        <v>73</v>
      </c>
      <c r="I372">
        <v>2023</v>
      </c>
      <c r="J372" t="s">
        <v>107</v>
      </c>
      <c r="K372" t="s">
        <v>1099</v>
      </c>
      <c r="L372" t="s">
        <v>1134</v>
      </c>
      <c r="M372" t="s">
        <v>899</v>
      </c>
      <c r="N372" t="s">
        <v>1003</v>
      </c>
      <c r="O372" t="s">
        <v>1088</v>
      </c>
      <c r="P372" t="s">
        <v>1046</v>
      </c>
      <c r="Q372" t="s">
        <v>699</v>
      </c>
      <c r="R372" t="s">
        <v>915</v>
      </c>
      <c r="S372" t="s">
        <v>298</v>
      </c>
      <c r="T372" t="s">
        <v>1016</v>
      </c>
      <c r="U372" t="s">
        <v>984</v>
      </c>
      <c r="V372" t="s">
        <v>1135</v>
      </c>
      <c r="W372" t="s">
        <v>189</v>
      </c>
      <c r="X372" t="s">
        <v>1024</v>
      </c>
      <c r="Y372" t="s">
        <v>891</v>
      </c>
      <c r="Z372" t="s">
        <v>918</v>
      </c>
      <c r="AA372" t="s">
        <v>1137</v>
      </c>
      <c r="AB372" t="s">
        <v>938</v>
      </c>
      <c r="AC372" t="s">
        <v>334</v>
      </c>
      <c r="AD372" t="s">
        <v>1044</v>
      </c>
      <c r="AE372" t="s">
        <v>562</v>
      </c>
      <c r="AF372" t="s">
        <v>753</v>
      </c>
      <c r="AG372" t="s">
        <v>529</v>
      </c>
      <c r="AH372" t="s">
        <v>949</v>
      </c>
      <c r="AI372" t="s">
        <v>1105</v>
      </c>
      <c r="AJ372" t="s">
        <v>948</v>
      </c>
      <c r="AK372" t="s">
        <v>1031</v>
      </c>
    </row>
    <row r="373" spans="4:37" x14ac:dyDescent="0.3">
      <c r="D373" s="15"/>
      <c r="H373" t="s">
        <v>30</v>
      </c>
      <c r="I373">
        <v>2023</v>
      </c>
      <c r="J373" t="s">
        <v>123</v>
      </c>
      <c r="K373" t="s">
        <v>814</v>
      </c>
      <c r="L373" t="s">
        <v>1113</v>
      </c>
      <c r="M373" t="s">
        <v>620</v>
      </c>
      <c r="N373" t="s">
        <v>988</v>
      </c>
      <c r="O373" t="s">
        <v>1078</v>
      </c>
      <c r="P373" t="s">
        <v>561</v>
      </c>
      <c r="Q373" t="s">
        <v>563</v>
      </c>
      <c r="R373" t="s">
        <v>953</v>
      </c>
      <c r="S373" t="s">
        <v>187</v>
      </c>
      <c r="T373" t="s">
        <v>1138</v>
      </c>
      <c r="U373" t="s">
        <v>988</v>
      </c>
      <c r="V373" t="s">
        <v>959</v>
      </c>
      <c r="W373" t="s">
        <v>981</v>
      </c>
      <c r="X373" t="s">
        <v>1024</v>
      </c>
      <c r="Y373" t="s">
        <v>995</v>
      </c>
      <c r="Z373" t="s">
        <v>1139</v>
      </c>
      <c r="AA373" t="s">
        <v>869</v>
      </c>
      <c r="AB373" t="s">
        <v>892</v>
      </c>
      <c r="AC373" t="s">
        <v>1013</v>
      </c>
      <c r="AD373" t="s">
        <v>1071</v>
      </c>
      <c r="AE373" t="s">
        <v>469</v>
      </c>
      <c r="AF373" t="s">
        <v>804</v>
      </c>
      <c r="AG373" t="s">
        <v>675</v>
      </c>
      <c r="AH373" t="s">
        <v>1062</v>
      </c>
      <c r="AI373" t="s">
        <v>1126</v>
      </c>
      <c r="AJ373" t="s">
        <v>1017</v>
      </c>
      <c r="AK373" t="s">
        <v>775</v>
      </c>
    </row>
    <row r="374" spans="4:37" x14ac:dyDescent="0.3">
      <c r="D374" s="15"/>
      <c r="H374" t="s">
        <v>54</v>
      </c>
      <c r="I374">
        <v>2023</v>
      </c>
      <c r="J374" t="s">
        <v>123</v>
      </c>
      <c r="K374" t="s">
        <v>1041</v>
      </c>
      <c r="L374" t="s">
        <v>1084</v>
      </c>
      <c r="M374" t="s">
        <v>321</v>
      </c>
      <c r="N374" t="s">
        <v>775</v>
      </c>
      <c r="O374" t="s">
        <v>622</v>
      </c>
      <c r="P374" t="s">
        <v>1088</v>
      </c>
      <c r="Q374" t="s">
        <v>1093</v>
      </c>
      <c r="R374" t="s">
        <v>970</v>
      </c>
      <c r="S374" t="s">
        <v>307</v>
      </c>
      <c r="T374" t="s">
        <v>800</v>
      </c>
      <c r="U374" t="s">
        <v>447</v>
      </c>
      <c r="V374" t="s">
        <v>802</v>
      </c>
      <c r="W374" t="s">
        <v>940</v>
      </c>
      <c r="X374" t="s">
        <v>1140</v>
      </c>
      <c r="Y374" t="s">
        <v>1105</v>
      </c>
      <c r="Z374" t="s">
        <v>960</v>
      </c>
      <c r="AA374" t="s">
        <v>1017</v>
      </c>
      <c r="AB374" t="s">
        <v>899</v>
      </c>
      <c r="AC374" t="s">
        <v>940</v>
      </c>
      <c r="AD374" t="s">
        <v>980</v>
      </c>
      <c r="AE374" t="s">
        <v>1013</v>
      </c>
      <c r="AF374" t="s">
        <v>942</v>
      </c>
      <c r="AG374" t="s">
        <v>902</v>
      </c>
      <c r="AH374" t="s">
        <v>1044</v>
      </c>
      <c r="AI374" t="s">
        <v>562</v>
      </c>
      <c r="AJ374" t="s">
        <v>936</v>
      </c>
      <c r="AK374" t="s">
        <v>582</v>
      </c>
    </row>
    <row r="375" spans="4:37" x14ac:dyDescent="0.3">
      <c r="D375" s="15"/>
      <c r="H375" t="s">
        <v>73</v>
      </c>
      <c r="I375">
        <v>2023</v>
      </c>
      <c r="J375" t="s">
        <v>123</v>
      </c>
      <c r="K375" t="s">
        <v>683</v>
      </c>
      <c r="L375" t="s">
        <v>1141</v>
      </c>
      <c r="M375" t="s">
        <v>980</v>
      </c>
      <c r="N375" t="s">
        <v>878</v>
      </c>
      <c r="O375" t="s">
        <v>617</v>
      </c>
      <c r="P375" t="s">
        <v>1005</v>
      </c>
      <c r="Q375" t="s">
        <v>783</v>
      </c>
      <c r="R375" t="s">
        <v>861</v>
      </c>
      <c r="S375" t="s">
        <v>344</v>
      </c>
      <c r="T375" t="s">
        <v>1115</v>
      </c>
      <c r="U375" t="s">
        <v>1075</v>
      </c>
      <c r="V375" t="s">
        <v>895</v>
      </c>
      <c r="W375" t="s">
        <v>990</v>
      </c>
      <c r="X375" t="s">
        <v>839</v>
      </c>
      <c r="Y375" t="s">
        <v>1109</v>
      </c>
      <c r="Z375" t="s">
        <v>1088</v>
      </c>
      <c r="AA375" t="s">
        <v>1142</v>
      </c>
      <c r="AB375" t="s">
        <v>899</v>
      </c>
      <c r="AC375" t="s">
        <v>806</v>
      </c>
      <c r="AD375" t="s">
        <v>1040</v>
      </c>
      <c r="AE375" t="s">
        <v>934</v>
      </c>
      <c r="AF375" t="s">
        <v>757</v>
      </c>
      <c r="AG375" t="s">
        <v>511</v>
      </c>
      <c r="AH375" t="s">
        <v>519</v>
      </c>
      <c r="AI375" t="s">
        <v>884</v>
      </c>
      <c r="AJ375" t="s">
        <v>949</v>
      </c>
      <c r="AK375" t="s">
        <v>228</v>
      </c>
    </row>
    <row r="376" spans="4:37" x14ac:dyDescent="0.3">
      <c r="D376" s="15"/>
      <c r="H376" t="s">
        <v>30</v>
      </c>
      <c r="I376">
        <v>2023</v>
      </c>
      <c r="J376" t="s">
        <v>136</v>
      </c>
      <c r="K376" t="s">
        <v>675</v>
      </c>
      <c r="L376" t="s">
        <v>1048</v>
      </c>
      <c r="M376" t="s">
        <v>822</v>
      </c>
      <c r="N376" t="s">
        <v>1057</v>
      </c>
      <c r="O376" t="s">
        <v>814</v>
      </c>
      <c r="P376" t="s">
        <v>962</v>
      </c>
      <c r="Q376" t="s">
        <v>646</v>
      </c>
      <c r="R376" t="s">
        <v>617</v>
      </c>
      <c r="S376" t="s">
        <v>269</v>
      </c>
      <c r="T376" t="s">
        <v>1143</v>
      </c>
      <c r="U376" t="s">
        <v>918</v>
      </c>
      <c r="V376" t="s">
        <v>1144</v>
      </c>
      <c r="W376" t="s">
        <v>977</v>
      </c>
      <c r="X376" t="s">
        <v>1103</v>
      </c>
      <c r="Y376" t="s">
        <v>885</v>
      </c>
      <c r="Z376" t="s">
        <v>1145</v>
      </c>
      <c r="AA376" t="s">
        <v>929</v>
      </c>
      <c r="AB376" t="s">
        <v>892</v>
      </c>
      <c r="AC376" t="s">
        <v>1038</v>
      </c>
      <c r="AD376" t="s">
        <v>657</v>
      </c>
      <c r="AE376" t="s">
        <v>875</v>
      </c>
      <c r="AF376" t="s">
        <v>908</v>
      </c>
      <c r="AG376" t="s">
        <v>683</v>
      </c>
      <c r="AH376" t="s">
        <v>1056</v>
      </c>
      <c r="AI376" t="s">
        <v>1007</v>
      </c>
      <c r="AJ376" t="s">
        <v>576</v>
      </c>
      <c r="AK376" t="s">
        <v>657</v>
      </c>
    </row>
    <row r="377" spans="4:37" x14ac:dyDescent="0.3">
      <c r="D377" s="16"/>
      <c r="H377" t="s">
        <v>54</v>
      </c>
      <c r="I377">
        <v>2023</v>
      </c>
      <c r="J377" t="s">
        <v>136</v>
      </c>
      <c r="K377" t="s">
        <v>970</v>
      </c>
      <c r="L377" t="s">
        <v>1050</v>
      </c>
      <c r="M377" t="s">
        <v>1045</v>
      </c>
      <c r="N377" t="s">
        <v>1062</v>
      </c>
      <c r="O377" t="s">
        <v>736</v>
      </c>
      <c r="P377" t="s">
        <v>975</v>
      </c>
      <c r="Q377" t="s">
        <v>934</v>
      </c>
      <c r="R377" t="s">
        <v>540</v>
      </c>
      <c r="S377" t="s">
        <v>345</v>
      </c>
      <c r="T377" t="s">
        <v>1146</v>
      </c>
      <c r="U377" t="s">
        <v>914</v>
      </c>
      <c r="V377" t="s">
        <v>1147</v>
      </c>
      <c r="W377" t="s">
        <v>240</v>
      </c>
      <c r="X377" t="s">
        <v>1148</v>
      </c>
      <c r="Y377" t="s">
        <v>1026</v>
      </c>
      <c r="Z377" t="s">
        <v>1074</v>
      </c>
      <c r="AA377" t="s">
        <v>920</v>
      </c>
      <c r="AB377" t="s">
        <v>594</v>
      </c>
      <c r="AC377" t="s">
        <v>853</v>
      </c>
      <c r="AD377" t="s">
        <v>809</v>
      </c>
      <c r="AE377" t="s">
        <v>939</v>
      </c>
      <c r="AF377" t="s">
        <v>474</v>
      </c>
      <c r="AG377" t="s">
        <v>557</v>
      </c>
      <c r="AH377" t="s">
        <v>1041</v>
      </c>
      <c r="AI377" t="s">
        <v>1095</v>
      </c>
      <c r="AJ377" t="s">
        <v>850</v>
      </c>
      <c r="AK377" t="s">
        <v>988</v>
      </c>
    </row>
    <row r="378" spans="4:37" x14ac:dyDescent="0.3">
      <c r="H378" t="s">
        <v>73</v>
      </c>
      <c r="I378">
        <v>2023</v>
      </c>
      <c r="J378" t="s">
        <v>136</v>
      </c>
      <c r="K378" t="s">
        <v>561</v>
      </c>
      <c r="L378" t="s">
        <v>1149</v>
      </c>
      <c r="M378" t="s">
        <v>675</v>
      </c>
      <c r="N378" t="s">
        <v>576</v>
      </c>
      <c r="O378" t="s">
        <v>614</v>
      </c>
      <c r="P378" t="s">
        <v>587</v>
      </c>
      <c r="Q378" t="s">
        <v>685</v>
      </c>
      <c r="R378" t="s">
        <v>594</v>
      </c>
      <c r="S378" t="s">
        <v>296</v>
      </c>
      <c r="T378" t="s">
        <v>1150</v>
      </c>
      <c r="U378" t="s">
        <v>861</v>
      </c>
      <c r="V378" t="s">
        <v>881</v>
      </c>
      <c r="W378" t="s">
        <v>1071</v>
      </c>
      <c r="X378" t="s">
        <v>1151</v>
      </c>
      <c r="Y378" t="s">
        <v>1139</v>
      </c>
      <c r="Z378" t="s">
        <v>1083</v>
      </c>
      <c r="AA378" t="s">
        <v>1136</v>
      </c>
      <c r="AB378" t="s">
        <v>594</v>
      </c>
      <c r="AC378" t="s">
        <v>551</v>
      </c>
      <c r="AD378" t="s">
        <v>899</v>
      </c>
      <c r="AE378" t="s">
        <v>1142</v>
      </c>
      <c r="AF378" t="s">
        <v>843</v>
      </c>
      <c r="AG378" t="s">
        <v>223</v>
      </c>
      <c r="AH378" t="s">
        <v>1019</v>
      </c>
      <c r="AI378" t="s">
        <v>680</v>
      </c>
      <c r="AJ378" t="s">
        <v>607</v>
      </c>
      <c r="AK378" t="s">
        <v>1071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FB21C-E8F8-4EE4-B140-1961D1226650}">
  <dimension ref="B3:G8"/>
  <sheetViews>
    <sheetView workbookViewId="0">
      <selection activeCell="F7" sqref="F7"/>
    </sheetView>
  </sheetViews>
  <sheetFormatPr defaultRowHeight="14.4" x14ac:dyDescent="0.3"/>
  <cols>
    <col min="3" max="3" width="9.21875" bestFit="1" customWidth="1"/>
    <col min="4" max="4" width="28.6640625" bestFit="1" customWidth="1"/>
    <col min="6" max="6" width="7.88671875" bestFit="1" customWidth="1"/>
    <col min="7" max="7" width="34.77734375" bestFit="1" customWidth="1"/>
  </cols>
  <sheetData>
    <row r="3" spans="2:7" x14ac:dyDescent="0.3">
      <c r="B3" s="18" t="s">
        <v>1177</v>
      </c>
      <c r="C3" s="18" t="s">
        <v>1178</v>
      </c>
      <c r="D3" s="18" t="s">
        <v>1179</v>
      </c>
      <c r="E3" s="18" t="s">
        <v>1180</v>
      </c>
      <c r="F3" s="18" t="s">
        <v>1181</v>
      </c>
      <c r="G3" s="18" t="s">
        <v>1182</v>
      </c>
    </row>
    <row r="4" spans="2:7" x14ac:dyDescent="0.3">
      <c r="B4">
        <v>1</v>
      </c>
      <c r="C4" t="s">
        <v>2</v>
      </c>
      <c r="D4" t="s">
        <v>1183</v>
      </c>
      <c r="E4" t="s">
        <v>1194</v>
      </c>
      <c r="F4" t="s">
        <v>1181</v>
      </c>
      <c r="G4" t="s">
        <v>1195</v>
      </c>
    </row>
    <row r="5" spans="2:7" x14ac:dyDescent="0.3">
      <c r="D5" t="s">
        <v>1184</v>
      </c>
      <c r="E5" t="s">
        <v>1194</v>
      </c>
      <c r="F5" t="s">
        <v>1181</v>
      </c>
      <c r="G5" t="s">
        <v>1195</v>
      </c>
    </row>
    <row r="6" spans="2:7" x14ac:dyDescent="0.3">
      <c r="B6">
        <v>2</v>
      </c>
      <c r="C6" t="s">
        <v>20</v>
      </c>
      <c r="D6" t="s">
        <v>1189</v>
      </c>
      <c r="G6" t="s">
        <v>1196</v>
      </c>
    </row>
    <row r="7" spans="2:7" ht="43.2" x14ac:dyDescent="0.3">
      <c r="B7" s="21">
        <v>3</v>
      </c>
      <c r="C7" s="21" t="s">
        <v>1190</v>
      </c>
      <c r="D7" s="11" t="s">
        <v>1191</v>
      </c>
      <c r="E7" s="23" t="s">
        <v>1194</v>
      </c>
      <c r="F7" s="23" t="s">
        <v>1181</v>
      </c>
      <c r="G7" s="23" t="s">
        <v>1198</v>
      </c>
    </row>
    <row r="8" spans="2:7" ht="28.8" x14ac:dyDescent="0.3">
      <c r="B8" s="21">
        <v>4</v>
      </c>
      <c r="C8" s="22" t="s">
        <v>1192</v>
      </c>
      <c r="D8" s="11" t="s">
        <v>1193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ED3A2B-1F64-41B9-9FF3-783E5CA467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All_India_Index_Upto_April23</vt:lpstr>
      <vt:lpstr>Main Sheet</vt:lpstr>
      <vt:lpstr>Broader Cat. Sheet</vt:lpstr>
      <vt:lpstr>Objective</vt:lpstr>
      <vt:lpstr>Dashboard</vt:lpstr>
      <vt:lpstr> 1. Highest Weighted Category</vt:lpstr>
      <vt:lpstr>2. Y-o-Y CPI</vt:lpstr>
      <vt:lpstr>3.1 M-o-M Trend</vt:lpstr>
      <vt:lpstr>3.2 Highest Contributor M-o-M</vt:lpstr>
      <vt:lpstr>4.COVID-19 affect</vt:lpstr>
      <vt:lpstr>5 Oil M-o-M</vt:lpstr>
      <vt:lpstr>Sample size analysis</vt:lpstr>
      <vt:lpstr>Cleaning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Ashirwad Das</dc:creator>
  <cp:lastModifiedBy>Ashirwad Das</cp:lastModifiedBy>
  <dcterms:created xsi:type="dcterms:W3CDTF">2025-04-19T06:05:06Z</dcterms:created>
  <dcterms:modified xsi:type="dcterms:W3CDTF">2025-07-04T07:13:35Z</dcterms:modified>
</cp:coreProperties>
</file>