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E:\New folder\excel\"/>
    </mc:Choice>
  </mc:AlternateContent>
  <xr:revisionPtr revIDLastSave="0" documentId="8_{F53DE255-F5B6-4D53-BBC5-09282D4CA271}" xr6:coauthVersionLast="47" xr6:coauthVersionMax="47" xr10:uidLastSave="{00000000-0000-0000-0000-000000000000}"/>
  <bookViews>
    <workbookView xWindow="-120" yWindow="-120" windowWidth="20730" windowHeight="11040" activeTab="1" xr2:uid="{13F4AE79-2971-4DD1-83EB-84B9C5A6F743}"/>
  </bookViews>
  <sheets>
    <sheet name="Sheet1" sheetId="3" r:id="rId1"/>
    <sheet name="Dashboard" sheetId="6" r:id="rId2"/>
    <sheet name="Sheet3" sheetId="7" r:id="rId3"/>
    <sheet name="SuperMarket Sales" sheetId="2" r:id="rId4"/>
  </sheets>
  <definedNames>
    <definedName name="Slicer_Customer_Name">#N/A</definedName>
    <definedName name="Slicer_Order_Quantity">#N/A</definedName>
    <definedName name="Slicer_Retail_Price__USD">#N/A</definedName>
    <definedName name="Slicer_Total__USD">#N/A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B12" i="7" l="1"/>
  <c r="A12" i="7"/>
  <c r="J5" i="3"/>
  <c r="I5" i="3"/>
  <c r="H78" i="2"/>
  <c r="I78" i="2" s="1"/>
  <c r="H77" i="2"/>
  <c r="I77" i="2" s="1"/>
  <c r="H76" i="2"/>
  <c r="I76" i="2" s="1"/>
  <c r="H75" i="2"/>
  <c r="I75" i="2" s="1"/>
  <c r="H74" i="2"/>
  <c r="I74" i="2" s="1"/>
  <c r="I73" i="2"/>
  <c r="H73" i="2"/>
  <c r="H72" i="2"/>
  <c r="I72" i="2" s="1"/>
  <c r="H71" i="2"/>
  <c r="I71" i="2" s="1"/>
  <c r="H70" i="2"/>
  <c r="I70" i="2" s="1"/>
  <c r="H69" i="2"/>
  <c r="I69" i="2" s="1"/>
  <c r="H68" i="2"/>
  <c r="I68" i="2" s="1"/>
  <c r="H67" i="2"/>
  <c r="I67" i="2" s="1"/>
  <c r="H66" i="2"/>
  <c r="I66" i="2" s="1"/>
  <c r="I65" i="2"/>
  <c r="H65" i="2"/>
  <c r="H64" i="2"/>
  <c r="I64" i="2" s="1"/>
  <c r="H63" i="2"/>
  <c r="I63" i="2" s="1"/>
  <c r="H62" i="2"/>
  <c r="I62" i="2" s="1"/>
  <c r="H61" i="2"/>
  <c r="I61" i="2" s="1"/>
  <c r="H60" i="2"/>
  <c r="I60" i="2" s="1"/>
  <c r="H59" i="2"/>
  <c r="I59" i="2" s="1"/>
  <c r="H58" i="2"/>
  <c r="I58" i="2" s="1"/>
  <c r="H57" i="2"/>
  <c r="I57" i="2" s="1"/>
  <c r="H56" i="2"/>
  <c r="I56" i="2" s="1"/>
  <c r="H55" i="2"/>
  <c r="I55" i="2" s="1"/>
  <c r="H54" i="2"/>
  <c r="I54" i="2" s="1"/>
  <c r="H53" i="2"/>
  <c r="I53" i="2" s="1"/>
  <c r="H52" i="2"/>
  <c r="I52" i="2" s="1"/>
  <c r="H51" i="2"/>
  <c r="I51" i="2" s="1"/>
  <c r="H50" i="2"/>
  <c r="I50" i="2" s="1"/>
  <c r="I49" i="2"/>
  <c r="H49" i="2"/>
  <c r="H48" i="2"/>
  <c r="I48" i="2" s="1"/>
  <c r="H47" i="2"/>
  <c r="I47" i="2" s="1"/>
  <c r="H46" i="2"/>
  <c r="I46" i="2" s="1"/>
  <c r="I45" i="2"/>
  <c r="H45" i="2"/>
  <c r="H44" i="2"/>
  <c r="I44" i="2" s="1"/>
  <c r="H43" i="2"/>
  <c r="I43" i="2" s="1"/>
  <c r="H42" i="2"/>
  <c r="I42" i="2" s="1"/>
  <c r="H41" i="2"/>
  <c r="I41" i="2" s="1"/>
  <c r="H40" i="2"/>
  <c r="I40" i="2" s="1"/>
  <c r="H39" i="2"/>
  <c r="I39" i="2" s="1"/>
  <c r="H38" i="2"/>
  <c r="I38" i="2" s="1"/>
  <c r="H37" i="2"/>
  <c r="I37" i="2" s="1"/>
  <c r="H36" i="2"/>
  <c r="I36" i="2" s="1"/>
  <c r="H35" i="2"/>
  <c r="I35" i="2" s="1"/>
  <c r="H34" i="2"/>
  <c r="I34" i="2" s="1"/>
  <c r="H33" i="2"/>
  <c r="I33" i="2" s="1"/>
  <c r="H32" i="2"/>
  <c r="I32" i="2" s="1"/>
  <c r="H31" i="2"/>
  <c r="I31" i="2" s="1"/>
  <c r="H30" i="2"/>
  <c r="I30" i="2" s="1"/>
  <c r="H29" i="2"/>
  <c r="I29" i="2" s="1"/>
  <c r="H28" i="2"/>
  <c r="I28" i="2" s="1"/>
  <c r="H27" i="2"/>
  <c r="I27" i="2" s="1"/>
  <c r="H26" i="2"/>
  <c r="I26" i="2" s="1"/>
  <c r="H25" i="2"/>
  <c r="I25" i="2" s="1"/>
  <c r="H24" i="2"/>
  <c r="I24" i="2" s="1"/>
  <c r="H23" i="2"/>
  <c r="I23" i="2" s="1"/>
  <c r="H22" i="2"/>
  <c r="I22" i="2" s="1"/>
  <c r="H21" i="2"/>
  <c r="I21" i="2" s="1"/>
  <c r="H20" i="2"/>
  <c r="I20" i="2" s="1"/>
  <c r="H19" i="2"/>
  <c r="I19" i="2" s="1"/>
  <c r="H18" i="2"/>
  <c r="I18" i="2" s="1"/>
  <c r="I17" i="2"/>
  <c r="H17" i="2"/>
  <c r="H16" i="2"/>
  <c r="I16" i="2" s="1"/>
  <c r="H15" i="2"/>
  <c r="I15" i="2" s="1"/>
  <c r="H14" i="2"/>
  <c r="I14" i="2" s="1"/>
  <c r="I13" i="2"/>
  <c r="H13" i="2"/>
  <c r="H12" i="2"/>
  <c r="I12" i="2" s="1"/>
  <c r="H11" i="2"/>
  <c r="I11" i="2" s="1"/>
  <c r="H10" i="2"/>
  <c r="I10" i="2" s="1"/>
  <c r="H9" i="2"/>
  <c r="I9" i="2" s="1"/>
</calcChain>
</file>

<file path=xl/sharedStrings.xml><?xml version="1.0" encoding="utf-8"?>
<sst xmlns="http://schemas.openxmlformats.org/spreadsheetml/2006/main" count="164" uniqueCount="144">
  <si>
    <t>Excel Sample Data</t>
  </si>
  <si>
    <t>Supermarket Sales Data</t>
  </si>
  <si>
    <t>Tax</t>
  </si>
  <si>
    <t>Order No</t>
  </si>
  <si>
    <t>Order Date</t>
  </si>
  <si>
    <t>Customer Name</t>
  </si>
  <si>
    <t>Ship Date</t>
  </si>
  <si>
    <t>Retail Price (USD)</t>
  </si>
  <si>
    <t>Order Quantity</t>
  </si>
  <si>
    <t>Tax (USD)</t>
  </si>
  <si>
    <t>Total (USD)</t>
  </si>
  <si>
    <t>1001</t>
  </si>
  <si>
    <t>John Smith</t>
  </si>
  <si>
    <t>1002</t>
  </si>
  <si>
    <t>Jane Doe</t>
  </si>
  <si>
    <t>1003</t>
  </si>
  <si>
    <t>Michael Johnson</t>
  </si>
  <si>
    <t>1004</t>
  </si>
  <si>
    <t>Emily Brown</t>
  </si>
  <si>
    <t>1005</t>
  </si>
  <si>
    <t>David Wilson</t>
  </si>
  <si>
    <t>1006</t>
  </si>
  <si>
    <t>Lisa Taylor</t>
  </si>
  <si>
    <t>1007</t>
  </si>
  <si>
    <t>Daniel Martinez</t>
  </si>
  <si>
    <t>1008</t>
  </si>
  <si>
    <t>Sarah Anderson</t>
  </si>
  <si>
    <t>1009</t>
  </si>
  <si>
    <t>Christopher Thomas</t>
  </si>
  <si>
    <t>1010</t>
  </si>
  <si>
    <t>Kimberly Garcia</t>
  </si>
  <si>
    <t>1011</t>
  </si>
  <si>
    <t>William Hernandez</t>
  </si>
  <si>
    <t>1012</t>
  </si>
  <si>
    <t>Melissa Lopez</t>
  </si>
  <si>
    <t>1013</t>
  </si>
  <si>
    <t>Richard Perez</t>
  </si>
  <si>
    <t>1014</t>
  </si>
  <si>
    <t>Jessica Gonzalez</t>
  </si>
  <si>
    <t>1015</t>
  </si>
  <si>
    <t>Matthew Wilson</t>
  </si>
  <si>
    <t>1016</t>
  </si>
  <si>
    <t>Amanda Martinez</t>
  </si>
  <si>
    <t>1017</t>
  </si>
  <si>
    <t>James Johnson</t>
  </si>
  <si>
    <t>1018</t>
  </si>
  <si>
    <t>Laura Brown</t>
  </si>
  <si>
    <t>1019</t>
  </si>
  <si>
    <t>Daniel Smith</t>
  </si>
  <si>
    <t>1020</t>
  </si>
  <si>
    <t>Jennifer Davis</t>
  </si>
  <si>
    <t>1021</t>
  </si>
  <si>
    <t>Michael Garcia</t>
  </si>
  <si>
    <t>1022</t>
  </si>
  <si>
    <t>Amy Hernandez</t>
  </si>
  <si>
    <t>1023</t>
  </si>
  <si>
    <t>Christopher Rodriguez</t>
  </si>
  <si>
    <t>1024</t>
  </si>
  <si>
    <t>Jessica Martinez</t>
  </si>
  <si>
    <t>1025</t>
  </si>
  <si>
    <t>1026</t>
  </si>
  <si>
    <t>Sarah Smith</t>
  </si>
  <si>
    <t>1027</t>
  </si>
  <si>
    <t>Matthew Johnson</t>
  </si>
  <si>
    <t>1028</t>
  </si>
  <si>
    <t>Emily Davis</t>
  </si>
  <si>
    <t>1029</t>
  </si>
  <si>
    <t>Daniel Wilson</t>
  </si>
  <si>
    <t>1030</t>
  </si>
  <si>
    <t>Jennifer Martinez</t>
  </si>
  <si>
    <t>1031</t>
  </si>
  <si>
    <t>Michael Smith</t>
  </si>
  <si>
    <t>1032</t>
  </si>
  <si>
    <t>Jessica Johnson</t>
  </si>
  <si>
    <t>1033</t>
  </si>
  <si>
    <t>David Brown</t>
  </si>
  <si>
    <t>1034</t>
  </si>
  <si>
    <t>Sarah Garcia</t>
  </si>
  <si>
    <t>1035</t>
  </si>
  <si>
    <t>Matthew Hernandez</t>
  </si>
  <si>
    <t>1036</t>
  </si>
  <si>
    <t>Emily Rodriguez</t>
  </si>
  <si>
    <t>1037</t>
  </si>
  <si>
    <t>Daniel Davis</t>
  </si>
  <si>
    <t>1038</t>
  </si>
  <si>
    <t>Jennifer Smith</t>
  </si>
  <si>
    <t>1039</t>
  </si>
  <si>
    <t>1040</t>
  </si>
  <si>
    <t>1041</t>
  </si>
  <si>
    <t>1042</t>
  </si>
  <si>
    <t>Sarah Johnson</t>
  </si>
  <si>
    <t>1043</t>
  </si>
  <si>
    <t>Matthew Garcia</t>
  </si>
  <si>
    <t>1044</t>
  </si>
  <si>
    <t>1045</t>
  </si>
  <si>
    <t>Daniel Hernandez</t>
  </si>
  <si>
    <t>1046</t>
  </si>
  <si>
    <t>1047</t>
  </si>
  <si>
    <t>Michael Martinez</t>
  </si>
  <si>
    <t>1048</t>
  </si>
  <si>
    <t>Jessica Wilson</t>
  </si>
  <si>
    <t>1049</t>
  </si>
  <si>
    <t>David Rodriguez</t>
  </si>
  <si>
    <t>1050</t>
  </si>
  <si>
    <t>Sarah Gonzalez</t>
  </si>
  <si>
    <t>1051</t>
  </si>
  <si>
    <t>Matthew Smith</t>
  </si>
  <si>
    <t>1052</t>
  </si>
  <si>
    <t>Emily Johnson</t>
  </si>
  <si>
    <t>1053</t>
  </si>
  <si>
    <t>Daniel Brown</t>
  </si>
  <si>
    <t>1054</t>
  </si>
  <si>
    <t>Jennifer Hernandez</t>
  </si>
  <si>
    <t>1055</t>
  </si>
  <si>
    <t>Michael Davis</t>
  </si>
  <si>
    <t>1056</t>
  </si>
  <si>
    <t>Jessica Smith</t>
  </si>
  <si>
    <t>1057</t>
  </si>
  <si>
    <t>David Martinez</t>
  </si>
  <si>
    <t>1058</t>
  </si>
  <si>
    <t>1059</t>
  </si>
  <si>
    <t>1060</t>
  </si>
  <si>
    <t>1061</t>
  </si>
  <si>
    <t>1062</t>
  </si>
  <si>
    <t>1063</t>
  </si>
  <si>
    <t>1064</t>
  </si>
  <si>
    <t>1065</t>
  </si>
  <si>
    <t>1066</t>
  </si>
  <si>
    <t>1067</t>
  </si>
  <si>
    <t>1068</t>
  </si>
  <si>
    <t>1069</t>
  </si>
  <si>
    <t>1070</t>
  </si>
  <si>
    <t>Row Labels</t>
  </si>
  <si>
    <t>Grand Total</t>
  </si>
  <si>
    <t>Sum of Retail Price (USD)</t>
  </si>
  <si>
    <t>Sum of Order Quantity</t>
  </si>
  <si>
    <t>Sum of Total (USD)</t>
  </si>
  <si>
    <t>Count</t>
  </si>
  <si>
    <t xml:space="preserve">Average </t>
  </si>
  <si>
    <t>Jan</t>
  </si>
  <si>
    <t>Feb</t>
  </si>
  <si>
    <t>DASHBOARD FOR SUPERMARKET</t>
  </si>
  <si>
    <t>MEDIAN</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</si>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</sst>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b/>
      <sz val="12"/>
      <color rgb="FFFFFFFF"/>
      <name val="Calibri"/>
      <family val="2"/>
    </font>
    <font>
      <sz val="11"/>
      <color rgb="FF000000"/>
      <name val="Calibri"/>
      <family val="2"/>
    </font>
    <font>
      <sz val="11"/>
      <color theme="0" tint="-4.9989318521683403E-2"/>
      <name val="Aptos Narrow"/>
      <family val="2"/>
      <scheme val="minor"/>
    </font>
    <font>
      <sz val="22"/>
      <color rgb="FFFFFF00"/>
      <name val="Aptos Narrow"/>
      <family val="2"/>
      <scheme val="minor"/>
    </font>
    <font>
      <sz val="11"/>
      <color rgb="FFFFFF00"/>
      <name val="Aptos Narrow"/>
      <family val="2"/>
      <scheme val="minor"/>
    </font>
    <font>
      <sz val="28"/>
      <color theme="1"/>
      <name val="Aptos Narrow"/>
      <family val="2"/>
      <scheme val="minor"/>
    </font>
  </fonts>
  <fills count="7">
    <fill>
      <patternFill patternType="none"/>
    </fill>
    <fill>
      <patternFill patternType="gray125"/>
    </fill>
    <fill>
      <patternFill patternType="solid">
        <fgColor rgb="FFD9E1F2"/>
        <bgColor indexed="64"/>
      </patternFill>
    </fill>
    <fill>
      <patternFill patternType="solid">
        <fgColor rgb="FF272760"/>
        <bgColor indexed="64"/>
      </patternFill>
    </fill>
    <fill>
      <patternFill patternType="solid">
        <fgColor theme="0"/>
        <bgColor indexed="64"/>
      </patternFill>
    </fill>
    <fill>
      <patternFill patternType="solid">
        <fgColor theme="0" tint="-4.9989318521683403E-2"/>
        <bgColor indexed="64"/>
      </patternFill>
    </fill>
    <fill>
      <patternFill patternType="solid">
        <fgColor theme="5" tint="0.39997558519241921"/>
        <bgColor indexed="64"/>
      </patternFill>
    </fill>
  </fills>
  <borders count="4">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2" fillId="2" borderId="1" xfId="0" applyFont="1" applyFill="1" applyBorder="1" applyAlignment="1">
      <alignment horizontal="centerContinuous" vertical="center"/>
    </xf>
    <xf numFmtId="0" fontId="3" fillId="0" borderId="0" xfId="0" applyFont="1"/>
    <xf numFmtId="0" fontId="4" fillId="2" borderId="1" xfId="0" applyFont="1" applyFill="1" applyBorder="1" applyAlignment="1">
      <alignment horizontal="centerContinuous" vertical="center"/>
    </xf>
    <xf numFmtId="0" fontId="5" fillId="3" borderId="2" xfId="0" applyFont="1" applyFill="1" applyBorder="1" applyAlignment="1">
      <alignment horizontal="center" vertical="center"/>
    </xf>
    <xf numFmtId="9" fontId="6" fillId="0" borderId="2" xfId="1" applyFont="1" applyBorder="1" applyAlignment="1">
      <alignment vertical="center"/>
    </xf>
    <xf numFmtId="0" fontId="5" fillId="3" borderId="3" xfId="0" applyFont="1" applyFill="1" applyBorder="1" applyAlignment="1">
      <alignment horizontal="center" vertical="center"/>
    </xf>
    <xf numFmtId="0" fontId="6" fillId="0" borderId="2" xfId="0" applyFont="1" applyBorder="1" applyAlignment="1">
      <alignment vertical="center"/>
    </xf>
    <xf numFmtId="14" fontId="6" fillId="0" borderId="2" xfId="0" applyNumberFormat="1" applyFont="1" applyBorder="1" applyAlignment="1">
      <alignment vertical="center"/>
    </xf>
    <xf numFmtId="14" fontId="3" fillId="0" borderId="0" xfId="0" applyNumberFormat="1" applyFont="1"/>
    <xf numFmtId="0" fontId="0" fillId="0" borderId="0" xfId="0" applyAlignment="1">
      <alignment horizontal="left"/>
    </xf>
    <xf numFmtId="0" fontId="0" fillId="0" borderId="0" xfId="0" applyAlignment="1">
      <alignment horizontal="center"/>
    </xf>
    <xf numFmtId="0" fontId="8" fillId="4" borderId="0" xfId="0" applyFont="1" applyFill="1" applyAlignment="1">
      <alignment horizontal="center"/>
    </xf>
    <xf numFmtId="0" fontId="7" fillId="5" borderId="0" xfId="0" applyFont="1" applyFill="1" applyAlignment="1">
      <alignment horizontal="center"/>
    </xf>
    <xf numFmtId="0" fontId="0" fillId="0" borderId="0" xfId="0" applyAlignment="1">
      <alignment vertical="center"/>
    </xf>
    <xf numFmtId="0" fontId="0" fillId="0" borderId="0" xfId="0" applyAlignment="1">
      <alignment horizontal="center" vertical="center"/>
    </xf>
    <xf numFmtId="0" fontId="8" fillId="4" borderId="0" xfId="0" applyFont="1" applyFill="1" applyAlignment="1">
      <alignment horizontal="center"/>
    </xf>
    <xf numFmtId="0" fontId="9" fillId="4" borderId="0" xfId="0" applyFont="1" applyFill="1" applyAlignment="1">
      <alignment horizontal="center"/>
    </xf>
    <xf numFmtId="0" fontId="0" fillId="6" borderId="0" xfId="0" applyFill="1"/>
    <xf numFmtId="0" fontId="0" fillId="6" borderId="0" xfId="0" applyFill="1" applyAlignment="1">
      <alignment horizontal="left"/>
    </xf>
    <xf numFmtId="0" fontId="0" fillId="6" borderId="0" xfId="0" applyFill="1" applyAlignment="1">
      <alignment horizontal="center" vertical="center"/>
    </xf>
    <xf numFmtId="0" fontId="0" fillId="0" borderId="0" xfId="0" applyNumberFormat="1"/>
    <xf numFmtId="0" fontId="10" fillId="6" borderId="0" xfId="0" applyFont="1" applyFill="1" applyAlignment="1">
      <alignment horizontal="center"/>
    </xf>
    <xf numFmtId="0" fontId="7" fillId="6" borderId="0" xfId="0" applyFont="1" applyFill="1" applyAlignment="1">
      <alignment horizontal="center" vertical="center"/>
    </xf>
    <xf numFmtId="0" fontId="7" fillId="6" borderId="0" xfId="0" applyFont="1" applyFill="1" applyAlignment="1">
      <alignment horizontal="center"/>
    </xf>
  </cellXfs>
  <cellStyles count="2">
    <cellStyle name="Normal" xfId="0" builtinId="0"/>
    <cellStyle name="Percent" xfId="1" builtinId="5"/>
  </cellStyles>
  <dxfs count="15">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[CIA 3.xlsx]Sheet1!PivotTable1</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Sheet1!$A$4</c:f>
              <c:strCache>
                <c:ptCount val="1"/>
                <c:pt idx="0">
                  <c:v>Sum of Retail Price (USD)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c:f>
              <c:strCache>
                <c:ptCount val="1"/>
                <c:pt idx="0">
                  <c:v>Total</c:v>
                </c:pt>
              </c:strCache>
            </c:strRef>
          </c:cat>
          <c:val>
            <c:numRef>
              <c:f>Sheet1!$A$5</c:f>
              <c:numCache>
                <c:formatCode>General</c:formatCode>
                <c:ptCount val="1"/>
                <c:pt idx="0">
                  <c:v>199.99</c:v>
                </c:pt>
              </c:numCache>
            </c:numRef>
          </c:val>
          <c:extLst>
            <c:ext xmlns:c16="http://schemas.microsoft.com/office/drawing/2014/chart" uri="{C3380CC4-5D6E-409C-BE32-E72D297353CC}">
              <c16:uniqueId val="{00000000-AFD2-4ED1-84AF-58340FE4A78A}"/>
            </c:ext>
          </c:extLst>
        </c:ser>
        <c:ser>
          <c:idx val="1"/>
          <c:order val="1"/>
          <c:tx>
            <c:strRef>
              <c:f>Sheet1!$B$4</c:f>
              <c:strCache>
                <c:ptCount val="1"/>
                <c:pt idx="0">
                  <c:v>Sum of Total (USD)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c:f>
              <c:strCache>
                <c:ptCount val="1"/>
                <c:pt idx="0">
                  <c:v>Total</c:v>
                </c:pt>
              </c:strCache>
            </c:strRef>
          </c:cat>
          <c:val>
            <c:numRef>
              <c:f>Sheet1!$B$5</c:f>
              <c:numCache>
                <c:formatCode>General</c:formatCode>
                <c:ptCount val="1"/>
                <c:pt idx="0">
                  <c:v>219.989</c:v>
                </c:pt>
              </c:numCache>
            </c:numRef>
          </c:val>
          <c:extLst>
            <c:ext xmlns:c16="http://schemas.microsoft.com/office/drawing/2014/chart" uri="{C3380CC4-5D6E-409C-BE32-E72D297353CC}">
              <c16:uniqueId val="{00000001-AFD2-4ED1-84AF-58340FE4A78A}"/>
            </c:ext>
          </c:extLst>
        </c:ser>
        <c:ser>
          <c:idx val="2"/>
          <c:order val="2"/>
          <c:tx>
            <c:strRef>
              <c:f>Sheet1!$C$4</c:f>
              <c:strCache>
                <c:ptCount val="1"/>
                <c:pt idx="0">
                  <c:v>Sum of Order Quantity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c:f>
              <c:strCache>
                <c:ptCount val="1"/>
                <c:pt idx="0">
                  <c:v>Total</c:v>
                </c:pt>
              </c:strCache>
            </c:strRef>
          </c:cat>
          <c:val>
            <c:numRef>
              <c:f>Sheet1!$C$5</c:f>
              <c:numCache>
                <c:formatCode>General</c:formatCode>
                <c:ptCount val="1"/>
                <c:pt idx="0">
                  <c:v>1</c:v>
                </c:pt>
              </c:numCache>
            </c:numRef>
          </c:val>
          <c:extLst>
            <c:ext xmlns:c16="http://schemas.microsoft.com/office/drawing/2014/chart" uri="{C3380CC4-5D6E-409C-BE32-E72D297353CC}">
              <c16:uniqueId val="{00000003-AFD2-4ED1-84AF-58340FE4A78A}"/>
            </c:ext>
          </c:extLst>
        </c:ser>
        <c:dLbls>
          <c:showLegendKey val="0"/>
          <c:showVal val="0"/>
          <c:showCatName val="0"/>
          <c:showSerName val="0"/>
          <c:showPercent val="0"/>
          <c:showBubbleSize val="0"/>
        </c:dLbls>
        <c:gapWidth val="100"/>
        <c:overlap val="-24"/>
        <c:axId val="730565232"/>
        <c:axId val="730567752"/>
      </c:barChart>
      <c:catAx>
        <c:axId val="730565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0567752"/>
        <c:crosses val="autoZero"/>
        <c:auto val="1"/>
        <c:lblAlgn val="ctr"/>
        <c:lblOffset val="100"/>
        <c:noMultiLvlLbl val="0"/>
      </c:catAx>
      <c:valAx>
        <c:axId val="7305677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056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barChart>
        <c:barDir val="col"/>
        <c:grouping val="clustered"/>
        <c:varyColors val="0"/>
        <c:ser>
          <c:idx val="0"/>
          <c:order val="0"/>
          <c:tx>
            <c:strRef>
              <c:f>'SuperMarket Sales'!$G$2:$G$7</c:f>
              <c:strCache>
                <c:ptCount val="6"/>
              </c:strCache>
            </c:strRef>
          </c:tx>
          <c:spPr>
            <a:pattFill prst="ltUpDiag">
              <a:fgClr>
                <a:schemeClr val="accent2"/>
              </a:fgClr>
              <a:bgClr>
                <a:schemeClr val="lt1"/>
              </a:bgClr>
            </a:pattFill>
            <a:ln>
              <a:noFill/>
            </a:ln>
            <a:effectLst/>
          </c:spPr>
          <c:invertIfNegative val="0"/>
          <c:dLbls>
            <c:spPr>
              <a:solidFill>
                <a:schemeClr val="accent2">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'SuperMarket Sales'!$D$8:$D$80</c:f>
              <c:strCache>
                <c:ptCount val="71"/>
                <c:pt idx="0">
                  <c:v>Customer Name</c:v>
                </c:pt>
                <c:pt idx="1">
                  <c:v>John Smith</c:v>
                </c:pt>
                <c:pt idx="2">
                  <c:v>Jane Doe</c:v>
                </c:pt>
                <c:pt idx="3">
                  <c:v>Michael Johnson</c:v>
                </c:pt>
                <c:pt idx="4">
                  <c:v>Emily Brown</c:v>
                </c:pt>
                <c:pt idx="5">
                  <c:v>David Wilson</c:v>
                </c:pt>
                <c:pt idx="6">
                  <c:v>Lisa Taylor</c:v>
                </c:pt>
                <c:pt idx="7">
                  <c:v>Daniel Martinez</c:v>
                </c:pt>
                <c:pt idx="8">
                  <c:v>Sarah Anderson</c:v>
                </c:pt>
                <c:pt idx="9">
                  <c:v>Christopher Thomas</c:v>
                </c:pt>
                <c:pt idx="10">
                  <c:v>Kimberly Garcia</c:v>
                </c:pt>
                <c:pt idx="11">
                  <c:v>William Hernandez</c:v>
                </c:pt>
                <c:pt idx="12">
                  <c:v>Melissa Lopez</c:v>
                </c:pt>
                <c:pt idx="13">
                  <c:v>Richard Perez</c:v>
                </c:pt>
                <c:pt idx="14">
                  <c:v>Jessica Gonzalez</c:v>
                </c:pt>
                <c:pt idx="15">
                  <c:v>Matthew Wilson</c:v>
                </c:pt>
                <c:pt idx="16">
                  <c:v>Amanda Martinez</c:v>
                </c:pt>
                <c:pt idx="17">
                  <c:v>James Johnson</c:v>
                </c:pt>
                <c:pt idx="18">
                  <c:v>Laura Brown</c:v>
                </c:pt>
                <c:pt idx="19">
                  <c:v>Daniel Smith</c:v>
                </c:pt>
                <c:pt idx="20">
                  <c:v>Jennifer Davis</c:v>
                </c:pt>
                <c:pt idx="21">
                  <c:v>Michael Garcia</c:v>
                </c:pt>
                <c:pt idx="22">
                  <c:v>Amy Hernandez</c:v>
                </c:pt>
                <c:pt idx="23">
                  <c:v>Christopher Rodriguez</c:v>
                </c:pt>
                <c:pt idx="24">
                  <c:v>Jessica Martinez</c:v>
                </c:pt>
                <c:pt idx="25">
                  <c:v>David Wilson</c:v>
                </c:pt>
                <c:pt idx="26">
                  <c:v>Sarah Smith</c:v>
                </c:pt>
                <c:pt idx="27">
                  <c:v>Matthew Johnson</c:v>
                </c:pt>
                <c:pt idx="28">
                  <c:v>Emily Davis</c:v>
                </c:pt>
                <c:pt idx="29">
                  <c:v>Daniel Wilson</c:v>
                </c:pt>
                <c:pt idx="30">
                  <c:v>Jennifer Martinez</c:v>
                </c:pt>
                <c:pt idx="31">
                  <c:v>Michael Smith</c:v>
                </c:pt>
                <c:pt idx="32">
                  <c:v>Jessica Johnson</c:v>
                </c:pt>
                <c:pt idx="33">
                  <c:v>David Brown</c:v>
                </c:pt>
                <c:pt idx="34">
                  <c:v>Sarah Garcia</c:v>
                </c:pt>
                <c:pt idx="35">
                  <c:v>Matthew Hernandez</c:v>
                </c:pt>
                <c:pt idx="36">
                  <c:v>Emily Rodriguez</c:v>
                </c:pt>
                <c:pt idx="37">
                  <c:v>Daniel Davis</c:v>
                </c:pt>
                <c:pt idx="38">
                  <c:v>Jennifer Smith</c:v>
                </c:pt>
                <c:pt idx="39">
                  <c:v>Michael Johnson</c:v>
                </c:pt>
                <c:pt idx="40">
                  <c:v>Jessica Martinez</c:v>
                </c:pt>
                <c:pt idx="41">
                  <c:v>David Wilson</c:v>
                </c:pt>
                <c:pt idx="42">
                  <c:v>Sarah Johnson</c:v>
                </c:pt>
                <c:pt idx="43">
                  <c:v>Matthew Garcia</c:v>
                </c:pt>
                <c:pt idx="44">
                  <c:v>Emily Brown</c:v>
                </c:pt>
                <c:pt idx="45">
                  <c:v>Daniel Hernandez</c:v>
                </c:pt>
                <c:pt idx="46">
                  <c:v>Jennifer Davis</c:v>
                </c:pt>
                <c:pt idx="47">
                  <c:v>Michael Martinez</c:v>
                </c:pt>
                <c:pt idx="48">
                  <c:v>Jessica Wilson</c:v>
                </c:pt>
                <c:pt idx="49">
                  <c:v>David Rodriguez</c:v>
                </c:pt>
                <c:pt idx="50">
                  <c:v>Sarah Gonzalez</c:v>
                </c:pt>
                <c:pt idx="51">
                  <c:v>Matthew Smith</c:v>
                </c:pt>
                <c:pt idx="52">
                  <c:v>Emily Johnson</c:v>
                </c:pt>
                <c:pt idx="53">
                  <c:v>Daniel Brown</c:v>
                </c:pt>
                <c:pt idx="54">
                  <c:v>Jennifer Hernandez</c:v>
                </c:pt>
                <c:pt idx="55">
                  <c:v>Michael Davis</c:v>
                </c:pt>
                <c:pt idx="56">
                  <c:v>Jessica Smith</c:v>
                </c:pt>
                <c:pt idx="57">
                  <c:v>David Martinez</c:v>
                </c:pt>
                <c:pt idx="58">
                  <c:v>Sarah Johnson</c:v>
                </c:pt>
                <c:pt idx="59">
                  <c:v>Matthew Garcia</c:v>
                </c:pt>
                <c:pt idx="60">
                  <c:v>Emily Brown</c:v>
                </c:pt>
                <c:pt idx="61">
                  <c:v>Daniel Hernandez</c:v>
                </c:pt>
                <c:pt idx="62">
                  <c:v>Jennifer Davis</c:v>
                </c:pt>
                <c:pt idx="63">
                  <c:v>Michael Martinez</c:v>
                </c:pt>
                <c:pt idx="64">
                  <c:v>Jessica Wilson</c:v>
                </c:pt>
                <c:pt idx="65">
                  <c:v>David Rodriguez</c:v>
                </c:pt>
                <c:pt idx="66">
                  <c:v>Sarah Gonzalez</c:v>
                </c:pt>
                <c:pt idx="67">
                  <c:v>Matthew Smith</c:v>
                </c:pt>
                <c:pt idx="68">
                  <c:v>Emily Johnson</c:v>
                </c:pt>
                <c:pt idx="69">
                  <c:v>Daniel Brown</c:v>
                </c:pt>
                <c:pt idx="70">
                  <c:v>Jennifer Hernandez</c:v>
                </c:pt>
              </c:strCache>
            </c:strRef>
          </c:cat>
          <c:val>
            <c:numRef>
              <c:f>'SuperMarket Sales'!$G$8:$G$80</c:f>
              <c:numCache>
                <c:formatCode>General</c:formatCode>
                <c:ptCount val="73"/>
                <c:pt idx="0">
                  <c:v>0</c:v>
                </c:pt>
                <c:pt idx="1">
                  <c:v>2</c:v>
                </c:pt>
                <c:pt idx="2">
                  <c:v>1</c:v>
                </c:pt>
                <c:pt idx="3">
                  <c:v>3</c:v>
                </c:pt>
                <c:pt idx="4">
                  <c:v>4</c:v>
                </c:pt>
                <c:pt idx="5">
                  <c:v>1</c:v>
                </c:pt>
                <c:pt idx="6">
                  <c:v>2</c:v>
                </c:pt>
                <c:pt idx="7">
                  <c:v>3</c:v>
                </c:pt>
                <c:pt idx="8">
                  <c:v>2</c:v>
                </c:pt>
                <c:pt idx="9">
                  <c:v>1</c:v>
                </c:pt>
                <c:pt idx="10">
                  <c:v>1</c:v>
                </c:pt>
                <c:pt idx="11">
                  <c:v>5</c:v>
                </c:pt>
                <c:pt idx="12">
                  <c:v>2</c:v>
                </c:pt>
                <c:pt idx="13">
                  <c:v>3</c:v>
                </c:pt>
                <c:pt idx="14">
                  <c:v>1</c:v>
                </c:pt>
                <c:pt idx="15">
                  <c:v>4</c:v>
                </c:pt>
                <c:pt idx="16">
                  <c:v>1</c:v>
                </c:pt>
                <c:pt idx="17">
                  <c:v>2</c:v>
                </c:pt>
                <c:pt idx="18">
                  <c:v>3</c:v>
                </c:pt>
                <c:pt idx="19">
                  <c:v>1</c:v>
                </c:pt>
                <c:pt idx="20">
                  <c:v>5</c:v>
                </c:pt>
                <c:pt idx="21">
                  <c:v>2</c:v>
                </c:pt>
                <c:pt idx="22">
                  <c:v>3</c:v>
                </c:pt>
                <c:pt idx="23">
                  <c:v>1</c:v>
                </c:pt>
                <c:pt idx="24">
                  <c:v>4</c:v>
                </c:pt>
                <c:pt idx="25">
                  <c:v>1</c:v>
                </c:pt>
                <c:pt idx="26">
                  <c:v>2</c:v>
                </c:pt>
                <c:pt idx="27">
                  <c:v>3</c:v>
                </c:pt>
                <c:pt idx="28">
                  <c:v>1</c:v>
                </c:pt>
                <c:pt idx="29">
                  <c:v>5</c:v>
                </c:pt>
                <c:pt idx="30">
                  <c:v>2</c:v>
                </c:pt>
                <c:pt idx="31">
                  <c:v>3</c:v>
                </c:pt>
                <c:pt idx="32">
                  <c:v>1</c:v>
                </c:pt>
                <c:pt idx="33">
                  <c:v>4</c:v>
                </c:pt>
                <c:pt idx="34">
                  <c:v>1</c:v>
                </c:pt>
                <c:pt idx="35">
                  <c:v>2</c:v>
                </c:pt>
                <c:pt idx="36">
                  <c:v>3</c:v>
                </c:pt>
                <c:pt idx="37">
                  <c:v>1</c:v>
                </c:pt>
                <c:pt idx="38">
                  <c:v>5</c:v>
                </c:pt>
                <c:pt idx="39">
                  <c:v>2</c:v>
                </c:pt>
                <c:pt idx="40">
                  <c:v>3</c:v>
                </c:pt>
                <c:pt idx="41">
                  <c:v>1</c:v>
                </c:pt>
                <c:pt idx="42">
                  <c:v>4</c:v>
                </c:pt>
                <c:pt idx="43">
                  <c:v>1</c:v>
                </c:pt>
                <c:pt idx="44">
                  <c:v>2</c:v>
                </c:pt>
                <c:pt idx="45">
                  <c:v>3</c:v>
                </c:pt>
                <c:pt idx="46">
                  <c:v>1</c:v>
                </c:pt>
                <c:pt idx="47">
                  <c:v>5</c:v>
                </c:pt>
                <c:pt idx="48">
                  <c:v>2</c:v>
                </c:pt>
                <c:pt idx="49">
                  <c:v>3</c:v>
                </c:pt>
                <c:pt idx="50">
                  <c:v>1</c:v>
                </c:pt>
                <c:pt idx="51">
                  <c:v>4</c:v>
                </c:pt>
                <c:pt idx="52">
                  <c:v>1</c:v>
                </c:pt>
                <c:pt idx="53">
                  <c:v>2</c:v>
                </c:pt>
                <c:pt idx="54">
                  <c:v>3</c:v>
                </c:pt>
                <c:pt idx="55">
                  <c:v>1</c:v>
                </c:pt>
                <c:pt idx="56">
                  <c:v>5</c:v>
                </c:pt>
                <c:pt idx="57">
                  <c:v>2</c:v>
                </c:pt>
                <c:pt idx="58">
                  <c:v>3</c:v>
                </c:pt>
                <c:pt idx="59">
                  <c:v>1</c:v>
                </c:pt>
                <c:pt idx="60">
                  <c:v>4</c:v>
                </c:pt>
                <c:pt idx="61">
                  <c:v>1</c:v>
                </c:pt>
                <c:pt idx="62">
                  <c:v>2</c:v>
                </c:pt>
                <c:pt idx="63">
                  <c:v>3</c:v>
                </c:pt>
                <c:pt idx="64">
                  <c:v>1</c:v>
                </c:pt>
                <c:pt idx="65">
                  <c:v>5</c:v>
                </c:pt>
                <c:pt idx="66">
                  <c:v>2</c:v>
                </c:pt>
                <c:pt idx="67">
                  <c:v>3</c:v>
                </c:pt>
                <c:pt idx="68">
                  <c:v>1</c:v>
                </c:pt>
                <c:pt idx="69">
                  <c:v>4</c:v>
                </c:pt>
                <c:pt idx="70">
                  <c:v>1</c:v>
                </c:pt>
              </c:numCache>
            </c:numRef>
          </c:val>
          <c:extLst>
            <c:ext xmlns:c16="http://schemas.microsoft.com/office/drawing/2014/chart" uri="{C3380CC4-5D6E-409C-BE32-E72D297353CC}">
              <c16:uniqueId val="{00000000-7DB4-4523-A418-70A3D795837E}"/>
            </c:ext>
          </c:extLst>
        </c:ser>
        <c:dLbls>
          <c:dLblPos val="inEnd"/>
          <c:showLegendKey val="0"/>
          <c:showVal val="1"/>
          <c:showCatName val="0"/>
          <c:showSerName val="0"/>
          <c:showPercent val="0"/>
          <c:showBubbleSize val="0"/>
        </c:dLbls>
        <c:gapWidth val="269"/>
        <c:overlap val="-20"/>
        <c:axId val="640582712"/>
        <c:axId val="640584152"/>
      </c:barChart>
      <c:catAx>
        <c:axId val="64058271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640584152"/>
        <c:crosses val="autoZero"/>
        <c:auto val="1"/>
        <c:lblAlgn val="ctr"/>
        <c:lblOffset val="100"/>
        <c:noMultiLvlLbl val="0"/>
      </c:catAx>
      <c:valAx>
        <c:axId val="640584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0582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[CIA 3.xlsx]Sheet3!PivotTable3</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3"/>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092-4152-8240-543FA6CB8478}"/>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092-4152-8240-543FA6CB847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Sheet3!$A$4:$A$6</c:f>
              <c:strCache>
                <c:ptCount val="2"/>
                <c:pt idx="0">
                  <c:v>Jan</c:v>
                </c:pt>
                <c:pt idx="1">
                  <c:v>Feb</c:v>
                </c:pt>
              </c:strCache>
            </c:strRef>
          </c:cat>
          <c:val>
            <c:numRef>
              <c:f>Sheet3!$B$4:$B$6</c:f>
              <c:numCache>
                <c:formatCode>General</c:formatCode>
                <c:ptCount val="2"/>
                <c:pt idx="0">
                  <c:v>148</c:v>
                </c:pt>
                <c:pt idx="1">
                  <c:v>20</c:v>
                </c:pt>
              </c:numCache>
            </c:numRef>
          </c:val>
          <c:extLst>
            <c:ext xmlns:c16="http://schemas.microsoft.com/office/drawing/2014/chart" uri="{C3380CC4-5D6E-409C-BE32-E72D297353CC}">
              <c16:uniqueId val="{00000004-D092-4152-8240-543FA6CB847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[CIA 3.xlsx]Sheet3!PivotTable3</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04D-4A6B-A10F-3396B3A70CE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04D-4A6B-A10F-3396B3A70CE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Sheet3!$A$4:$A$6</c:f>
              <c:strCache>
                <c:ptCount val="2"/>
                <c:pt idx="0">
                  <c:v>Jan</c:v>
                </c:pt>
                <c:pt idx="1">
                  <c:v>Feb</c:v>
                </c:pt>
              </c:strCache>
            </c:strRef>
          </c:cat>
          <c:val>
            <c:numRef>
              <c:f>Sheet3!$B$4:$B$6</c:f>
              <c:numCache>
                <c:formatCode>General</c:formatCode>
                <c:ptCount val="2"/>
                <c:pt idx="0">
                  <c:v>148</c:v>
                </c:pt>
                <c:pt idx="1">
                  <c:v>20</c:v>
                </c:pt>
              </c:numCache>
            </c:numRef>
          </c:val>
          <c:extLst>
            <c:ext xmlns:c16="http://schemas.microsoft.com/office/drawing/2014/chart" uri="{C3380CC4-5D6E-409C-BE32-E72D297353CC}">
              <c16:uniqueId val="{00000002-17D3-453F-8FDC-4F26991C8A7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11958</xdr:colOff>
      <xdr:row>5</xdr:row>
      <xdr:rowOff>4098</xdr:rowOff>
    </xdr:from>
    <xdr:to>
      <xdr:col>17</xdr:col>
      <xdr:colOff>2895140</xdr:colOff>
      <xdr:row>22</xdr:row>
      <xdr:rowOff>21480</xdr:rowOff>
    </xdr:to>
    <xdr:graphicFrame macro="">
      <xdr:nvGraphicFramePr>
        <xdr:cNvPr id="3" name="Chart 2">
          <a:extLst>
            <a:ext uri="{FF2B5EF4-FFF2-40B4-BE49-F238E27FC236}">
              <a16:creationId xmlns:a16="http://schemas.microsoft.com/office/drawing/2014/main" id="{32AFBA52-B3D8-4E25-A5AA-9633FD0AC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268941</xdr:colOff>
      <xdr:row>6</xdr:row>
      <xdr:rowOff>52892</xdr:rowOff>
    </xdr:from>
    <xdr:to>
      <xdr:col>3</xdr:col>
      <xdr:colOff>250719</xdr:colOff>
      <xdr:row>20</xdr:row>
      <xdr:rowOff>64570</xdr:rowOff>
    </xdr:to>
    <mc:AlternateContent xmlns:mc="http://schemas.openxmlformats.org/markup-compatibility/2006" xmlns:a14="http://schemas.microsoft.com/office/drawing/2010/main">
      <mc:Choice Requires="a14">
        <xdr:graphicFrame macro="">
          <xdr:nvGraphicFramePr>
            <xdr:cNvPr id="5" name="Customer Name 1">
              <a:extLst>
                <a:ext uri="{FF2B5EF4-FFF2-40B4-BE49-F238E27FC236}">
                  <a16:creationId xmlns:a16="http://schemas.microsoft.com/office/drawing/2014/main" id="{DD6CD1B5-A299-4B2F-B057-C6F2906EB07C}"/>
                </a:ext>
              </a:extLst>
            </xdr:cNvPr>
            <xdr:cNvGraphicFramePr/>
          </xdr:nvGraphicFramePr>
          <xdr:xfrm>
            <a:off x="0" y="0"/>
            <a:ext cx="0" cy="0"/>
          </xdr:xfrm>
          <a:graphic>
            <a:graphicData uri="http://schemas.microsoft.com/office/drawing/2010/slicer">
              <sle:slicer xmlns:sle="http://schemas.microsoft.com/office/drawing/2010/slicer" name="Customer Name 1"/>
            </a:graphicData>
          </a:graphic>
        </xdr:graphicFrame>
      </mc:Choice>
      <mc:Fallback xmlns="">
        <xdr:sp macro="" textlink="">
          <xdr:nvSpPr>
            <xdr:cNvPr id="0" name=""/>
            <xdr:cNvSpPr>
              <a:spLocks noTextEdit="1"/>
            </xdr:cNvSpPr>
          </xdr:nvSpPr>
          <xdr:spPr>
            <a:xfrm>
              <a:off x="268941" y="1451974"/>
              <a:ext cx="1818073" cy="26349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599975</xdr:colOff>
      <xdr:row>5</xdr:row>
      <xdr:rowOff>113899</xdr:rowOff>
    </xdr:from>
    <xdr:to>
      <xdr:col>24</xdr:col>
      <xdr:colOff>585398</xdr:colOff>
      <xdr:row>19</xdr:row>
      <xdr:rowOff>125577</xdr:rowOff>
    </xdr:to>
    <mc:AlternateContent xmlns:mc="http://schemas.openxmlformats.org/markup-compatibility/2006" xmlns:a14="http://schemas.microsoft.com/office/drawing/2010/main">
      <mc:Choice Requires="a14">
        <xdr:graphicFrame macro="">
          <xdr:nvGraphicFramePr>
            <xdr:cNvPr id="6" name="Retail Price (USD) 1">
              <a:extLst>
                <a:ext uri="{FF2B5EF4-FFF2-40B4-BE49-F238E27FC236}">
                  <a16:creationId xmlns:a16="http://schemas.microsoft.com/office/drawing/2014/main" id="{9BEA6913-9EB4-41B1-AE53-B0BBDB7AD683}"/>
                </a:ext>
              </a:extLst>
            </xdr:cNvPr>
            <xdr:cNvGraphicFramePr/>
          </xdr:nvGraphicFramePr>
          <xdr:xfrm>
            <a:off x="0" y="0"/>
            <a:ext cx="0" cy="0"/>
          </xdr:xfrm>
          <a:graphic>
            <a:graphicData uri="http://schemas.microsoft.com/office/drawing/2010/slicer">
              <sle:slicer xmlns:sle="http://schemas.microsoft.com/office/drawing/2010/slicer" name="Retail Price (USD) 1"/>
            </a:graphicData>
          </a:graphic>
        </xdr:graphicFrame>
      </mc:Choice>
      <mc:Fallback xmlns="">
        <xdr:sp macro="" textlink="">
          <xdr:nvSpPr>
            <xdr:cNvPr id="0" name=""/>
            <xdr:cNvSpPr>
              <a:spLocks noTextEdit="1"/>
            </xdr:cNvSpPr>
          </xdr:nvSpPr>
          <xdr:spPr>
            <a:xfrm>
              <a:off x="15727549" y="1325604"/>
              <a:ext cx="1821718" cy="26349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301113</xdr:colOff>
      <xdr:row>23</xdr:row>
      <xdr:rowOff>20320</xdr:rowOff>
    </xdr:from>
    <xdr:to>
      <xdr:col>3</xdr:col>
      <xdr:colOff>282891</xdr:colOff>
      <xdr:row>37</xdr:row>
      <xdr:rowOff>31999</xdr:rowOff>
    </xdr:to>
    <mc:AlternateContent xmlns:mc="http://schemas.openxmlformats.org/markup-compatibility/2006" xmlns:a14="http://schemas.microsoft.com/office/drawing/2010/main">
      <mc:Choice Requires="a14">
        <xdr:graphicFrame macro="">
          <xdr:nvGraphicFramePr>
            <xdr:cNvPr id="7" name="Order Quantity 1">
              <a:extLst>
                <a:ext uri="{FF2B5EF4-FFF2-40B4-BE49-F238E27FC236}">
                  <a16:creationId xmlns:a16="http://schemas.microsoft.com/office/drawing/2014/main" id="{59831C4A-4FA3-43D5-A16B-8B665F22F1F0}"/>
                </a:ext>
              </a:extLst>
            </xdr:cNvPr>
            <xdr:cNvGraphicFramePr/>
          </xdr:nvGraphicFramePr>
          <xdr:xfrm>
            <a:off x="0" y="0"/>
            <a:ext cx="0" cy="0"/>
          </xdr:xfrm>
          <a:graphic>
            <a:graphicData uri="http://schemas.microsoft.com/office/drawing/2010/slicer">
              <sle:slicer xmlns:sle="http://schemas.microsoft.com/office/drawing/2010/slicer" name="Order Quantity 1"/>
            </a:graphicData>
          </a:graphic>
        </xdr:graphicFrame>
      </mc:Choice>
      <mc:Fallback xmlns="">
        <xdr:sp macro="" textlink="">
          <xdr:nvSpPr>
            <xdr:cNvPr id="0" name=""/>
            <xdr:cNvSpPr>
              <a:spLocks noTextEdit="1"/>
            </xdr:cNvSpPr>
          </xdr:nvSpPr>
          <xdr:spPr>
            <a:xfrm>
              <a:off x="301113" y="4604812"/>
              <a:ext cx="1818073" cy="26349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4739</xdr:colOff>
      <xdr:row>22</xdr:row>
      <xdr:rowOff>187021</xdr:rowOff>
    </xdr:from>
    <xdr:to>
      <xdr:col>24</xdr:col>
      <xdr:colOff>605109</xdr:colOff>
      <xdr:row>37</xdr:row>
      <xdr:rowOff>14732</xdr:rowOff>
    </xdr:to>
    <mc:AlternateContent xmlns:mc="http://schemas.openxmlformats.org/markup-compatibility/2006" xmlns:a14="http://schemas.microsoft.com/office/drawing/2010/main">
      <mc:Choice Requires="a14">
        <xdr:graphicFrame macro="">
          <xdr:nvGraphicFramePr>
            <xdr:cNvPr id="8" name="Total (USD) 1">
              <a:extLst>
                <a:ext uri="{FF2B5EF4-FFF2-40B4-BE49-F238E27FC236}">
                  <a16:creationId xmlns:a16="http://schemas.microsoft.com/office/drawing/2014/main" id="{8DA87756-7A2D-4DD1-919C-1CBE0FD894EA}"/>
                </a:ext>
              </a:extLst>
            </xdr:cNvPr>
            <xdr:cNvGraphicFramePr/>
          </xdr:nvGraphicFramePr>
          <xdr:xfrm>
            <a:off x="0" y="0"/>
            <a:ext cx="0" cy="0"/>
          </xdr:xfrm>
          <a:graphic>
            <a:graphicData uri="http://schemas.microsoft.com/office/drawing/2010/slicer">
              <sle:slicer xmlns:sle="http://schemas.microsoft.com/office/drawing/2010/slicer" name="Total (USD) 1"/>
            </a:graphicData>
          </a:graphic>
        </xdr:graphicFrame>
      </mc:Choice>
      <mc:Fallback xmlns="">
        <xdr:sp macro="" textlink="">
          <xdr:nvSpPr>
            <xdr:cNvPr id="0" name=""/>
            <xdr:cNvSpPr>
              <a:spLocks noTextEdit="1"/>
            </xdr:cNvSpPr>
          </xdr:nvSpPr>
          <xdr:spPr>
            <a:xfrm>
              <a:off x="15744411" y="4576516"/>
              <a:ext cx="1824567" cy="26459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54429</xdr:colOff>
      <xdr:row>22</xdr:row>
      <xdr:rowOff>108858</xdr:rowOff>
    </xdr:from>
    <xdr:to>
      <xdr:col>20</xdr:col>
      <xdr:colOff>334210</xdr:colOff>
      <xdr:row>42</xdr:row>
      <xdr:rowOff>97971</xdr:rowOff>
    </xdr:to>
    <xdr:graphicFrame macro="">
      <xdr:nvGraphicFramePr>
        <xdr:cNvPr id="9" name="Chart 8">
          <a:extLst>
            <a:ext uri="{FF2B5EF4-FFF2-40B4-BE49-F238E27FC236}">
              <a16:creationId xmlns:a16="http://schemas.microsoft.com/office/drawing/2014/main" id="{076BE941-2D89-4F0D-97B0-79C13848D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3147577</xdr:colOff>
      <xdr:row>5</xdr:row>
      <xdr:rowOff>16595</xdr:rowOff>
    </xdr:from>
    <xdr:to>
      <xdr:col>20</xdr:col>
      <xdr:colOff>26053</xdr:colOff>
      <xdr:row>21</xdr:row>
      <xdr:rowOff>182201</xdr:rowOff>
    </xdr:to>
    <xdr:graphicFrame macro="">
      <xdr:nvGraphicFramePr>
        <xdr:cNvPr id="10" name="Chart 9">
          <a:extLst>
            <a:ext uri="{FF2B5EF4-FFF2-40B4-BE49-F238E27FC236}">
              <a16:creationId xmlns:a16="http://schemas.microsoft.com/office/drawing/2014/main" id="{FE8CA70F-1FE6-466F-B69C-C9F5BE020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123824</xdr:colOff>
      <xdr:row>0</xdr:row>
      <xdr:rowOff>64770</xdr:rowOff>
    </xdr:from>
    <xdr:to>
      <xdr:col>8</xdr:col>
      <xdr:colOff>266699</xdr:colOff>
      <xdr:row>13</xdr:row>
      <xdr:rowOff>85725</xdr:rowOff>
    </xdr:to>
    <xdr:graphicFrame macro="">
      <xdr:nvGraphicFramePr>
        <xdr:cNvPr id="2" name="Chart 1">
          <a:extLst>
            <a:ext uri="{FF2B5EF4-FFF2-40B4-BE49-F238E27FC236}">
              <a16:creationId xmlns:a16="http://schemas.microsoft.com/office/drawing/2014/main" id="{3E8FFFD9-791C-DDFB-F5DF-0361D44B3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22.422463888892" createdVersion="8" refreshedVersion="8" minRefreshableVersion="3" recordCount="70" xr:uid="{9F7BD7E6-E6AB-471C-936A-0DD2CFF08BC4}">
  <cacheSource type="worksheet">
    <worksheetSource ref="B8:I78" sheet="SuperMarket Sales"/>
  </cacheSource>
  <cacheFields count="12">
    <cacheField name="Order No" numFmtId="0">
      <sharedItems/>
    </cacheField>
    <cacheField name="Order Date" numFmtId="14">
      <sharedItems containsSemiMixedTypes="0" containsNonDate="0" containsDate="1" containsString="0" minDate="2024-01-01T00:00:00" maxDate="2024-02-05T00:00:00" count="35">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sharedItems>
      <fieldGroup par="9"/>
    </cacheField>
    <cacheField name="Customer Name" numFmtId="0">
      <sharedItems count="51">
        <s v="John Smith"/>
        <s v="Jane Doe"/>
        <s v="Michael Johnson"/>
        <s v="Emily Brown"/>
        <s v="David Wilson"/>
        <s v="Lisa Taylor"/>
        <s v="Daniel Martinez"/>
        <s v="Sarah Anderson"/>
        <s v="Christopher Thomas"/>
        <s v="Kimberly Garcia"/>
        <s v="William Hernandez"/>
        <s v="Melissa Lopez"/>
        <s v="Richard Perez"/>
        <s v="Jessica Gonzalez"/>
        <s v="Matthew Wilson"/>
        <s v="Amanda Martinez"/>
        <s v="James Johnson"/>
        <s v="Laura Brown"/>
        <s v="Daniel Smith"/>
        <s v="Jennifer Davis"/>
        <s v="Michael Garcia"/>
        <s v="Amy Hernandez"/>
        <s v="Christopher Rodriguez"/>
        <s v="Jessica Martinez"/>
        <s v="Sarah Smith"/>
        <s v="Matthew Johnson"/>
        <s v="Emily Davis"/>
        <s v="Daniel Wilson"/>
        <s v="Jennifer Martinez"/>
        <s v="Michael Smith"/>
        <s v="Jessica Johnson"/>
        <s v="David Brown"/>
        <s v="Sarah Garcia"/>
        <s v="Matthew Hernandez"/>
        <s v="Emily Rodriguez"/>
        <s v="Daniel Davis"/>
        <s v="Jennifer Smith"/>
        <s v="Sarah Johnson"/>
        <s v="Matthew Garcia"/>
        <s v="Daniel Hernandez"/>
        <s v="Michael Martinez"/>
        <s v="Jessica Wilson"/>
        <s v="David Rodriguez"/>
        <s v="Sarah Gonzalez"/>
        <s v="Matthew Smith"/>
        <s v="Emily Johnson"/>
        <s v="Daniel Brown"/>
        <s v="Jennifer Hernandez"/>
        <s v="Michael Davis"/>
        <s v="Jessica Smith"/>
        <s v="David Martinez"/>
      </sharedItems>
    </cacheField>
    <cacheField name="Ship Date" numFmtId="14">
      <sharedItems containsSemiMixedTypes="0" containsNonDate="0" containsDate="1" containsString="0" minDate="2024-01-03T00:00:00" maxDate="2024-02-09T00:00:00" count="34">
        <d v="2024-01-03T00:00:00"/>
        <d v="2024-01-04T00:00:00"/>
        <d v="2024-01-07T00:00:00"/>
        <d v="2024-01-08T00:00:00"/>
        <d v="2024-01-06T00:00:00"/>
        <d v="2024-01-09T00:00:00"/>
        <d v="2024-01-12T00:00:00"/>
        <d v="2024-01-13T00:00:00"/>
        <d v="2024-01-14T00:00:00"/>
        <d v="2024-01-11T00:00:00"/>
        <d v="2024-01-15T00:00:00"/>
        <d v="2024-01-17T00:00:00"/>
        <d v="2024-01-18T00:00:00"/>
        <d v="2024-01-19T00:00:00"/>
        <d v="2024-01-23T00:00:00"/>
        <d v="2024-01-20T00:00:00"/>
        <d v="2024-01-22T00:00:00"/>
        <d v="2024-01-24T00:00:00"/>
        <d v="2024-01-21T00:00:00"/>
        <d v="2024-01-26T00:00:00"/>
        <d v="2024-01-25T00:00:00"/>
        <d v="2024-01-27T00:00:00"/>
        <d v="2024-01-30T00:00:00"/>
        <d v="2024-01-29T00:00:00"/>
        <d v="2024-01-28T00:00:00"/>
        <d v="2024-01-31T00:00:00"/>
        <d v="2024-02-01T00:00:00"/>
        <d v="2024-02-02T00:00:00"/>
        <d v="2024-02-04T00:00:00"/>
        <d v="2024-02-05T00:00:00"/>
        <d v="2024-02-03T00:00:00"/>
        <d v="2024-02-06T00:00:00"/>
        <d v="2024-02-08T00:00:00"/>
        <d v="2024-02-07T00:00:00"/>
      </sharedItems>
      <fieldGroup par="11"/>
    </cacheField>
    <cacheField name="Retail Price (USD)" numFmtId="0">
      <sharedItems containsSemiMixedTypes="0" containsString="0" containsNumber="1" minValue="19.989999999999998" maxValue="199.99" count="11">
        <n v="49.99"/>
        <n v="29.99"/>
        <n v="99.99"/>
        <n v="19.989999999999998"/>
        <n v="149.99"/>
        <n v="79.989999999999995"/>
        <n v="39.99"/>
        <n v="69.989999999999995"/>
        <n v="89.99"/>
        <n v="199.99"/>
        <n v="129.99"/>
      </sharedItems>
    </cacheField>
    <cacheField name="Order Quantity" numFmtId="0">
      <sharedItems containsSemiMixedTypes="0" containsString="0" containsNumber="1" containsInteger="1" minValue="1" maxValue="5" count="5">
        <n v="2"/>
        <n v="1"/>
        <n v="3"/>
        <n v="4"/>
        <n v="5"/>
      </sharedItems>
    </cacheField>
    <cacheField name="Tax (USD)" numFmtId="0">
      <sharedItems containsSemiMixedTypes="0" containsString="0" containsNumber="1" minValue="2.9990000000000001" maxValue="29.997"/>
    </cacheField>
    <cacheField name="Total (USD)" numFmtId="0">
      <sharedItems containsSemiMixedTypes="0" containsString="0" containsNumber="1" minValue="32.988999999999997" maxValue="329.96699999999998" count="13">
        <n v="109.97800000000001"/>
        <n v="32.988999999999997"/>
        <n v="329.96699999999998"/>
        <n v="87.955999999999989"/>
        <n v="164.989"/>
        <n v="175.97799999999998"/>
        <n v="131.96699999999998"/>
        <n v="153.97799999999998"/>
        <n v="98.98899999999999"/>
        <n v="219.989"/>
        <n v="164.94499999999999"/>
        <n v="164.96699999999998"/>
        <n v="142.989"/>
      </sharedItems>
    </cacheField>
    <cacheField name="Days (Order Date)" numFmtId="0" databaseField="0">
      <fieldGroup base="1">
        <rangePr groupBy="days" startDate="2024-01-01T00:00:00" endDate="2024-02-05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5-02-2024"/>
        </groupItems>
      </fieldGroup>
    </cacheField>
    <cacheField name="Months (Order Date)" numFmtId="0" databaseField="0">
      <fieldGroup base="1">
        <rangePr groupBy="months" startDate="2024-01-01T00:00:00" endDate="2024-02-05T00:00:00"/>
        <groupItems count="14">
          <s v="&lt;01-01-2024"/>
          <s v="Jan"/>
          <s v="Feb"/>
          <s v="Mar"/>
          <s v="Apr"/>
          <s v="May"/>
          <s v="Jun"/>
          <s v="Jul"/>
          <s v="Aug"/>
          <s v="Sep"/>
          <s v="Oct"/>
          <s v="Nov"/>
          <s v="Dec"/>
          <s v="&gt;05-02-2024"/>
        </groupItems>
      </fieldGroup>
    </cacheField>
    <cacheField name="Days (Ship Date)" numFmtId="0" databaseField="0">
      <fieldGroup base="3">
        <rangePr groupBy="days" startDate="2024-01-03T00:00:00" endDate="2024-02-09T00:00:00"/>
        <groupItems count="368">
          <s v="&lt;03-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9-02-2024"/>
        </groupItems>
      </fieldGroup>
    </cacheField>
    <cacheField name="Months (Ship Date)" numFmtId="0" databaseField="0">
      <fieldGroup base="3">
        <rangePr groupBy="months" startDate="2024-01-03T00:00:00" endDate="2024-02-09T00:00:00"/>
        <groupItems count="14">
          <s v="&lt;03-01-2024"/>
          <s v="Jan"/>
          <s v="Feb"/>
          <s v="Mar"/>
          <s v="Apr"/>
          <s v="May"/>
          <s v="Jun"/>
          <s v="Jul"/>
          <s v="Aug"/>
          <s v="Sep"/>
          <s v="Oct"/>
          <s v="Nov"/>
          <s v="Dec"/>
          <s v="&gt;09-02-2024"/>
        </groupItems>
      </fieldGroup>
    </cacheField>
  </cacheFields>
  <extLst>
    <ext xmlns:x14="http://schemas.microsoft.com/office/spreadsheetml/2009/9/main" uri="{725AE2AE-9491-48be-B2B4-4EB974FC3084}">
      <x14:pivotCacheDefinition pivotCacheId="3016429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s v="1001"/>
    <x v="0"/>
    <x v="0"/>
    <x v="0"/>
    <x v="0"/>
    <x v="0"/>
    <n v="9.9980000000000011"/>
    <x v="0"/>
  </r>
  <r>
    <s v="1002"/>
    <x v="0"/>
    <x v="1"/>
    <x v="1"/>
    <x v="1"/>
    <x v="1"/>
    <n v="2.9990000000000001"/>
    <x v="1"/>
  </r>
  <r>
    <s v="1003"/>
    <x v="1"/>
    <x v="2"/>
    <x v="2"/>
    <x v="2"/>
    <x v="2"/>
    <n v="29.997"/>
    <x v="2"/>
  </r>
  <r>
    <s v="1004"/>
    <x v="1"/>
    <x v="3"/>
    <x v="0"/>
    <x v="3"/>
    <x v="3"/>
    <n v="7.9959999999999996"/>
    <x v="3"/>
  </r>
  <r>
    <s v="1005"/>
    <x v="2"/>
    <x v="4"/>
    <x v="3"/>
    <x v="4"/>
    <x v="1"/>
    <n v="14.999000000000002"/>
    <x v="4"/>
  </r>
  <r>
    <s v="1006"/>
    <x v="2"/>
    <x v="5"/>
    <x v="4"/>
    <x v="5"/>
    <x v="0"/>
    <n v="15.997999999999999"/>
    <x v="5"/>
  </r>
  <r>
    <s v="1007"/>
    <x v="3"/>
    <x v="6"/>
    <x v="4"/>
    <x v="6"/>
    <x v="2"/>
    <n v="11.997"/>
    <x v="6"/>
  </r>
  <r>
    <s v="1008"/>
    <x v="3"/>
    <x v="7"/>
    <x v="5"/>
    <x v="7"/>
    <x v="0"/>
    <n v="13.997999999999999"/>
    <x v="7"/>
  </r>
  <r>
    <s v="1009"/>
    <x v="4"/>
    <x v="8"/>
    <x v="4"/>
    <x v="8"/>
    <x v="1"/>
    <n v="8.9990000000000006"/>
    <x v="8"/>
  </r>
  <r>
    <s v="1010"/>
    <x v="4"/>
    <x v="9"/>
    <x v="3"/>
    <x v="9"/>
    <x v="1"/>
    <n v="19.999000000000002"/>
    <x v="9"/>
  </r>
  <r>
    <s v="1011"/>
    <x v="5"/>
    <x v="10"/>
    <x v="2"/>
    <x v="1"/>
    <x v="4"/>
    <n v="14.994999999999999"/>
    <x v="10"/>
  </r>
  <r>
    <s v="1012"/>
    <x v="5"/>
    <x v="11"/>
    <x v="3"/>
    <x v="5"/>
    <x v="0"/>
    <n v="15.997999999999999"/>
    <x v="5"/>
  </r>
  <r>
    <s v="1013"/>
    <x v="6"/>
    <x v="12"/>
    <x v="5"/>
    <x v="0"/>
    <x v="2"/>
    <n v="14.997"/>
    <x v="11"/>
  </r>
  <r>
    <s v="1014"/>
    <x v="6"/>
    <x v="13"/>
    <x v="6"/>
    <x v="10"/>
    <x v="1"/>
    <n v="12.999000000000002"/>
    <x v="12"/>
  </r>
  <r>
    <s v="1015"/>
    <x v="7"/>
    <x v="14"/>
    <x v="7"/>
    <x v="3"/>
    <x v="3"/>
    <n v="7.9959999999999996"/>
    <x v="3"/>
  </r>
  <r>
    <s v="1016"/>
    <x v="7"/>
    <x v="15"/>
    <x v="6"/>
    <x v="4"/>
    <x v="1"/>
    <n v="14.999000000000002"/>
    <x v="4"/>
  </r>
  <r>
    <s v="1017"/>
    <x v="8"/>
    <x v="16"/>
    <x v="8"/>
    <x v="7"/>
    <x v="0"/>
    <n v="13.997999999999999"/>
    <x v="7"/>
  </r>
  <r>
    <s v="1018"/>
    <x v="8"/>
    <x v="17"/>
    <x v="6"/>
    <x v="6"/>
    <x v="2"/>
    <n v="11.997"/>
    <x v="6"/>
  </r>
  <r>
    <s v="1019"/>
    <x v="9"/>
    <x v="18"/>
    <x v="9"/>
    <x v="9"/>
    <x v="1"/>
    <n v="19.999000000000002"/>
    <x v="9"/>
  </r>
  <r>
    <s v="1020"/>
    <x v="9"/>
    <x v="19"/>
    <x v="8"/>
    <x v="1"/>
    <x v="4"/>
    <n v="14.994999999999999"/>
    <x v="10"/>
  </r>
  <r>
    <s v="1021"/>
    <x v="10"/>
    <x v="20"/>
    <x v="8"/>
    <x v="5"/>
    <x v="0"/>
    <n v="15.997999999999999"/>
    <x v="5"/>
  </r>
  <r>
    <s v="1022"/>
    <x v="10"/>
    <x v="21"/>
    <x v="10"/>
    <x v="0"/>
    <x v="2"/>
    <n v="14.997"/>
    <x v="11"/>
  </r>
  <r>
    <s v="1023"/>
    <x v="11"/>
    <x v="22"/>
    <x v="11"/>
    <x v="10"/>
    <x v="1"/>
    <n v="12.999000000000002"/>
    <x v="12"/>
  </r>
  <r>
    <s v="1024"/>
    <x v="11"/>
    <x v="23"/>
    <x v="11"/>
    <x v="3"/>
    <x v="3"/>
    <n v="7.9959999999999996"/>
    <x v="3"/>
  </r>
  <r>
    <s v="1025"/>
    <x v="12"/>
    <x v="4"/>
    <x v="11"/>
    <x v="4"/>
    <x v="1"/>
    <n v="14.999000000000002"/>
    <x v="4"/>
  </r>
  <r>
    <s v="1026"/>
    <x v="12"/>
    <x v="24"/>
    <x v="8"/>
    <x v="7"/>
    <x v="0"/>
    <n v="13.997999999999999"/>
    <x v="7"/>
  </r>
  <r>
    <s v="1027"/>
    <x v="13"/>
    <x v="25"/>
    <x v="12"/>
    <x v="6"/>
    <x v="2"/>
    <n v="11.997"/>
    <x v="6"/>
  </r>
  <r>
    <s v="1028"/>
    <x v="13"/>
    <x v="26"/>
    <x v="13"/>
    <x v="9"/>
    <x v="1"/>
    <n v="19.999000000000002"/>
    <x v="9"/>
  </r>
  <r>
    <s v="1029"/>
    <x v="14"/>
    <x v="27"/>
    <x v="13"/>
    <x v="1"/>
    <x v="4"/>
    <n v="14.994999999999999"/>
    <x v="10"/>
  </r>
  <r>
    <s v="1030"/>
    <x v="14"/>
    <x v="28"/>
    <x v="13"/>
    <x v="5"/>
    <x v="0"/>
    <n v="15.997999999999999"/>
    <x v="5"/>
  </r>
  <r>
    <s v="1031"/>
    <x v="15"/>
    <x v="29"/>
    <x v="13"/>
    <x v="0"/>
    <x v="2"/>
    <n v="14.997"/>
    <x v="11"/>
  </r>
  <r>
    <s v="1032"/>
    <x v="15"/>
    <x v="30"/>
    <x v="11"/>
    <x v="10"/>
    <x v="1"/>
    <n v="12.999000000000002"/>
    <x v="12"/>
  </r>
  <r>
    <s v="1033"/>
    <x v="16"/>
    <x v="31"/>
    <x v="13"/>
    <x v="3"/>
    <x v="3"/>
    <n v="7.9959999999999996"/>
    <x v="3"/>
  </r>
  <r>
    <s v="1034"/>
    <x v="16"/>
    <x v="32"/>
    <x v="13"/>
    <x v="4"/>
    <x v="1"/>
    <n v="14.999000000000002"/>
    <x v="4"/>
  </r>
  <r>
    <s v="1035"/>
    <x v="17"/>
    <x v="33"/>
    <x v="14"/>
    <x v="7"/>
    <x v="0"/>
    <n v="13.997999999999999"/>
    <x v="7"/>
  </r>
  <r>
    <s v="1036"/>
    <x v="17"/>
    <x v="34"/>
    <x v="13"/>
    <x v="6"/>
    <x v="2"/>
    <n v="11.997"/>
    <x v="6"/>
  </r>
  <r>
    <s v="1037"/>
    <x v="18"/>
    <x v="35"/>
    <x v="15"/>
    <x v="9"/>
    <x v="1"/>
    <n v="19.999000000000002"/>
    <x v="9"/>
  </r>
  <r>
    <s v="1038"/>
    <x v="18"/>
    <x v="36"/>
    <x v="16"/>
    <x v="1"/>
    <x v="4"/>
    <n v="14.994999999999999"/>
    <x v="10"/>
  </r>
  <r>
    <s v="1039"/>
    <x v="19"/>
    <x v="2"/>
    <x v="17"/>
    <x v="5"/>
    <x v="0"/>
    <n v="15.997999999999999"/>
    <x v="5"/>
  </r>
  <r>
    <s v="1040"/>
    <x v="19"/>
    <x v="23"/>
    <x v="18"/>
    <x v="0"/>
    <x v="2"/>
    <n v="14.997"/>
    <x v="11"/>
  </r>
  <r>
    <s v="1041"/>
    <x v="20"/>
    <x v="4"/>
    <x v="19"/>
    <x v="10"/>
    <x v="1"/>
    <n v="12.999000000000002"/>
    <x v="12"/>
  </r>
  <r>
    <s v="1042"/>
    <x v="20"/>
    <x v="37"/>
    <x v="14"/>
    <x v="3"/>
    <x v="3"/>
    <n v="7.9959999999999996"/>
    <x v="3"/>
  </r>
  <r>
    <s v="1043"/>
    <x v="21"/>
    <x v="38"/>
    <x v="20"/>
    <x v="4"/>
    <x v="1"/>
    <n v="14.999000000000002"/>
    <x v="4"/>
  </r>
  <r>
    <s v="1044"/>
    <x v="21"/>
    <x v="3"/>
    <x v="20"/>
    <x v="7"/>
    <x v="0"/>
    <n v="13.997999999999999"/>
    <x v="7"/>
  </r>
  <r>
    <s v="1045"/>
    <x v="22"/>
    <x v="39"/>
    <x v="21"/>
    <x v="6"/>
    <x v="2"/>
    <n v="11.997"/>
    <x v="6"/>
  </r>
  <r>
    <s v="1046"/>
    <x v="22"/>
    <x v="19"/>
    <x v="19"/>
    <x v="9"/>
    <x v="1"/>
    <n v="19.999000000000002"/>
    <x v="9"/>
  </r>
  <r>
    <s v="1047"/>
    <x v="23"/>
    <x v="40"/>
    <x v="20"/>
    <x v="1"/>
    <x v="4"/>
    <n v="14.994999999999999"/>
    <x v="10"/>
  </r>
  <r>
    <s v="1048"/>
    <x v="23"/>
    <x v="41"/>
    <x v="19"/>
    <x v="5"/>
    <x v="0"/>
    <n v="15.997999999999999"/>
    <x v="5"/>
  </r>
  <r>
    <s v="1049"/>
    <x v="24"/>
    <x v="42"/>
    <x v="22"/>
    <x v="0"/>
    <x v="2"/>
    <n v="14.997"/>
    <x v="11"/>
  </r>
  <r>
    <s v="1050"/>
    <x v="24"/>
    <x v="43"/>
    <x v="21"/>
    <x v="10"/>
    <x v="1"/>
    <n v="12.999000000000002"/>
    <x v="12"/>
  </r>
  <r>
    <s v="1051"/>
    <x v="25"/>
    <x v="44"/>
    <x v="23"/>
    <x v="3"/>
    <x v="3"/>
    <n v="7.9959999999999996"/>
    <x v="3"/>
  </r>
  <r>
    <s v="1052"/>
    <x v="25"/>
    <x v="45"/>
    <x v="24"/>
    <x v="4"/>
    <x v="1"/>
    <n v="14.999000000000002"/>
    <x v="4"/>
  </r>
  <r>
    <s v="1053"/>
    <x v="26"/>
    <x v="46"/>
    <x v="25"/>
    <x v="7"/>
    <x v="0"/>
    <n v="13.997999999999999"/>
    <x v="7"/>
  </r>
  <r>
    <s v="1054"/>
    <x v="26"/>
    <x v="47"/>
    <x v="25"/>
    <x v="6"/>
    <x v="2"/>
    <n v="11.997"/>
    <x v="6"/>
  </r>
  <r>
    <s v="1055"/>
    <x v="27"/>
    <x v="48"/>
    <x v="23"/>
    <x v="9"/>
    <x v="1"/>
    <n v="19.999000000000002"/>
    <x v="9"/>
  </r>
  <r>
    <s v="1056"/>
    <x v="27"/>
    <x v="49"/>
    <x v="23"/>
    <x v="1"/>
    <x v="4"/>
    <n v="14.994999999999999"/>
    <x v="10"/>
  </r>
  <r>
    <s v="1057"/>
    <x v="28"/>
    <x v="50"/>
    <x v="22"/>
    <x v="5"/>
    <x v="0"/>
    <n v="15.997999999999999"/>
    <x v="5"/>
  </r>
  <r>
    <s v="1058"/>
    <x v="28"/>
    <x v="37"/>
    <x v="25"/>
    <x v="0"/>
    <x v="2"/>
    <n v="14.997"/>
    <x v="11"/>
  </r>
  <r>
    <s v="1059"/>
    <x v="29"/>
    <x v="38"/>
    <x v="25"/>
    <x v="10"/>
    <x v="1"/>
    <n v="12.999000000000002"/>
    <x v="12"/>
  </r>
  <r>
    <s v="1060"/>
    <x v="29"/>
    <x v="3"/>
    <x v="26"/>
    <x v="3"/>
    <x v="3"/>
    <n v="7.9959999999999996"/>
    <x v="3"/>
  </r>
  <r>
    <s v="1061"/>
    <x v="30"/>
    <x v="39"/>
    <x v="27"/>
    <x v="4"/>
    <x v="1"/>
    <n v="14.999000000000002"/>
    <x v="4"/>
  </r>
  <r>
    <s v="1062"/>
    <x v="30"/>
    <x v="19"/>
    <x v="28"/>
    <x v="7"/>
    <x v="0"/>
    <n v="13.997999999999999"/>
    <x v="7"/>
  </r>
  <r>
    <s v="1063"/>
    <x v="31"/>
    <x v="40"/>
    <x v="27"/>
    <x v="6"/>
    <x v="2"/>
    <n v="11.997"/>
    <x v="6"/>
  </r>
  <r>
    <s v="1064"/>
    <x v="31"/>
    <x v="41"/>
    <x v="29"/>
    <x v="9"/>
    <x v="1"/>
    <n v="19.999000000000002"/>
    <x v="9"/>
  </r>
  <r>
    <s v="1065"/>
    <x v="31"/>
    <x v="42"/>
    <x v="30"/>
    <x v="1"/>
    <x v="4"/>
    <n v="14.994999999999999"/>
    <x v="10"/>
  </r>
  <r>
    <s v="1066"/>
    <x v="32"/>
    <x v="43"/>
    <x v="31"/>
    <x v="5"/>
    <x v="0"/>
    <n v="15.997999999999999"/>
    <x v="5"/>
  </r>
  <r>
    <s v="1067"/>
    <x v="33"/>
    <x v="44"/>
    <x v="31"/>
    <x v="0"/>
    <x v="2"/>
    <n v="14.997"/>
    <x v="11"/>
  </r>
  <r>
    <s v="1068"/>
    <x v="34"/>
    <x v="45"/>
    <x v="29"/>
    <x v="10"/>
    <x v="1"/>
    <n v="12.999000000000002"/>
    <x v="12"/>
  </r>
  <r>
    <s v="1069"/>
    <x v="34"/>
    <x v="46"/>
    <x v="32"/>
    <x v="3"/>
    <x v="3"/>
    <n v="7.9959999999999996"/>
    <x v="3"/>
  </r>
  <r>
    <s v="1070"/>
    <x v="34"/>
    <x v="47"/>
    <x v="33"/>
    <x v="4"/>
    <x v="1"/>
    <n v="14.99900000000000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C14ED6-8B2D-49ED-8821-56B25368C51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4:C5" firstHeaderRow="0" firstDataRow="1" firstDataCol="0"/>
  <pivotFields count="12">
    <pivotField showAll="0"/>
    <pivotField numFmtId="14"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items count="52">
        <item h="1" x="15"/>
        <item h="1" x="21"/>
        <item h="1" x="22"/>
        <item h="1" x="8"/>
        <item h="1" x="46"/>
        <item x="35"/>
        <item h="1" x="39"/>
        <item h="1" x="6"/>
        <item h="1" x="18"/>
        <item h="1" x="27"/>
        <item h="1" x="31"/>
        <item h="1" x="50"/>
        <item h="1" x="42"/>
        <item h="1" x="4"/>
        <item h="1" x="3"/>
        <item h="1" x="26"/>
        <item h="1" x="45"/>
        <item h="1" x="34"/>
        <item h="1" x="16"/>
        <item h="1" x="1"/>
        <item h="1" x="19"/>
        <item h="1" x="47"/>
        <item h="1" x="28"/>
        <item h="1" x="36"/>
        <item h="1" x="13"/>
        <item h="1" x="30"/>
        <item h="1" x="23"/>
        <item h="1" x="49"/>
        <item h="1" x="41"/>
        <item h="1" x="0"/>
        <item h="1" x="9"/>
        <item h="1" x="17"/>
        <item h="1" x="5"/>
        <item h="1" x="38"/>
        <item h="1" x="33"/>
        <item h="1" x="25"/>
        <item h="1" x="44"/>
        <item h="1" x="14"/>
        <item h="1" x="11"/>
        <item h="1" x="48"/>
        <item h="1" x="20"/>
        <item h="1" x="2"/>
        <item h="1" x="40"/>
        <item h="1" x="29"/>
        <item h="1" x="12"/>
        <item h="1" x="7"/>
        <item h="1" x="32"/>
        <item h="1" x="43"/>
        <item h="1" x="37"/>
        <item h="1" x="24"/>
        <item h="1" x="10"/>
        <item t="default"/>
      </items>
    </pivotField>
    <pivotField numFmtId="14" showAll="0">
      <items count="35">
        <item x="0"/>
        <item x="1"/>
        <item x="4"/>
        <item x="2"/>
        <item x="3"/>
        <item x="5"/>
        <item x="9"/>
        <item x="6"/>
        <item x="7"/>
        <item x="8"/>
        <item x="10"/>
        <item x="11"/>
        <item x="12"/>
        <item x="13"/>
        <item x="15"/>
        <item x="18"/>
        <item x="16"/>
        <item x="14"/>
        <item x="17"/>
        <item x="20"/>
        <item x="19"/>
        <item x="21"/>
        <item x="24"/>
        <item x="23"/>
        <item x="22"/>
        <item x="25"/>
        <item x="26"/>
        <item x="27"/>
        <item x="30"/>
        <item x="28"/>
        <item x="29"/>
        <item x="31"/>
        <item x="33"/>
        <item x="32"/>
        <item t="default"/>
      </items>
    </pivotField>
    <pivotField dataField="1" showAll="0">
      <items count="12">
        <item h="1" x="3"/>
        <item h="1" x="1"/>
        <item h="1" x="6"/>
        <item h="1" x="0"/>
        <item h="1" x="7"/>
        <item h="1" x="5"/>
        <item h="1" x="8"/>
        <item h="1" x="2"/>
        <item h="1" x="10"/>
        <item h="1" x="4"/>
        <item x="9"/>
        <item t="default"/>
      </items>
    </pivotField>
    <pivotField dataField="1" showAll="0">
      <items count="6">
        <item x="1"/>
        <item h="1" x="0"/>
        <item h="1" x="2"/>
        <item h="1" x="3"/>
        <item h="1" x="4"/>
        <item t="default"/>
      </items>
    </pivotField>
    <pivotField showAll="0"/>
    <pivotField dataField="1" showAll="0">
      <items count="14">
        <item x="1"/>
        <item x="3"/>
        <item x="8"/>
        <item x="0"/>
        <item x="6"/>
        <item x="12"/>
        <item x="7"/>
        <item x="10"/>
        <item x="11"/>
        <item x="4"/>
        <item x="5"/>
        <item x="9"/>
        <item x="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Fields count="1">
    <field x="-2"/>
  </colFields>
  <colItems count="3">
    <i>
      <x/>
    </i>
    <i i="1">
      <x v="1"/>
    </i>
    <i i="2">
      <x v="2"/>
    </i>
  </colItems>
  <dataFields count="3">
    <dataField name="Sum of Retail Price (USD)" fld="4" baseField="0" baseItem="0"/>
    <dataField name="Sum of Total (USD)" fld="7" baseField="0" baseItem="0"/>
    <dataField name="Sum of Order Quantity" fld="5" baseField="0" baseItem="0"/>
  </dataFields>
  <formats count="1">
    <format dxfId="2">
      <pivotArea dataOnly="0" labelOnly="1" outline="0" fieldPosition="0">
        <references count="1">
          <reference field="4294967294" count="3">
            <x v="0"/>
            <x v="1"/>
            <x v="2"/>
          </reference>
        </references>
      </pivotArea>
    </format>
  </formats>
  <chartFormats count="3">
    <chartFormat chart="7" format="6"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1"/>
          </reference>
        </references>
      </pivotArea>
    </chartFormat>
    <chartFormat chart="7" format="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17C728-DF05-4239-8D80-582CE6AE07C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6" firstHeaderRow="1" firstDataRow="1" firstDataCol="1"/>
  <pivotFields count="12">
    <pivotField showAll="0"/>
    <pivotField numFmtId="14"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items count="52">
        <item x="15"/>
        <item x="21"/>
        <item x="22"/>
        <item x="8"/>
        <item x="46"/>
        <item x="35"/>
        <item x="39"/>
        <item x="6"/>
        <item x="18"/>
        <item x="27"/>
        <item x="31"/>
        <item x="50"/>
        <item x="42"/>
        <item x="4"/>
        <item x="3"/>
        <item x="26"/>
        <item x="45"/>
        <item x="34"/>
        <item x="16"/>
        <item x="1"/>
        <item x="19"/>
        <item x="47"/>
        <item x="28"/>
        <item x="36"/>
        <item x="13"/>
        <item x="30"/>
        <item x="23"/>
        <item x="49"/>
        <item x="41"/>
        <item x="0"/>
        <item x="9"/>
        <item x="17"/>
        <item x="5"/>
        <item x="38"/>
        <item x="33"/>
        <item x="25"/>
        <item x="44"/>
        <item x="14"/>
        <item x="11"/>
        <item x="48"/>
        <item x="20"/>
        <item x="2"/>
        <item x="40"/>
        <item x="29"/>
        <item x="12"/>
        <item x="7"/>
        <item x="32"/>
        <item x="43"/>
        <item x="37"/>
        <item x="24"/>
        <item x="10"/>
        <item t="default"/>
      </items>
    </pivotField>
    <pivotField numFmtId="14" showAll="0">
      <items count="35">
        <item x="0"/>
        <item x="1"/>
        <item x="4"/>
        <item x="2"/>
        <item x="3"/>
        <item x="5"/>
        <item x="9"/>
        <item x="6"/>
        <item x="7"/>
        <item x="8"/>
        <item x="10"/>
        <item x="11"/>
        <item x="12"/>
        <item x="13"/>
        <item x="15"/>
        <item x="18"/>
        <item x="16"/>
        <item x="14"/>
        <item x="17"/>
        <item x="20"/>
        <item x="19"/>
        <item x="21"/>
        <item x="24"/>
        <item x="23"/>
        <item x="22"/>
        <item x="25"/>
        <item x="26"/>
        <item x="27"/>
        <item x="30"/>
        <item x="28"/>
        <item x="29"/>
        <item x="31"/>
        <item x="33"/>
        <item x="32"/>
        <item t="default"/>
      </items>
    </pivotField>
    <pivotField showAll="0"/>
    <pivotField dataField="1" showAll="0"/>
    <pivotField showAll="0"/>
    <pivotField showAll="0"/>
    <pivotField showAll="0" defaultSubtota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Fields count="1">
    <field x="9"/>
  </rowFields>
  <rowItems count="3">
    <i>
      <x v="1"/>
    </i>
    <i>
      <x v="2"/>
    </i>
    <i t="grand">
      <x/>
    </i>
  </rowItems>
  <colItems count="1">
    <i/>
  </colItems>
  <dataFields count="1">
    <dataField name="Sum of Order Quantity" fld="5" baseField="0" baseItem="0"/>
  </dataFields>
  <formats count="5">
    <format dxfId="8">
      <pivotArea field="9" type="button" dataOnly="0" labelOnly="1" outline="0" axis="axisRow" fieldPosition="0"/>
    </format>
    <format dxfId="7">
      <pivotArea field="9" type="button" dataOnly="0" labelOnly="1" outline="0" axis="axisRow" fieldPosition="0"/>
    </format>
    <format dxfId="6">
      <pivotArea dataOnly="0" labelOnly="1" outline="0" axis="axisValues" fieldPosition="0"/>
    </format>
    <format dxfId="4">
      <pivotArea grandRow="1" outline="0" collapsedLevelsAreSubtotals="1" fieldPosition="0"/>
    </format>
    <format dxfId="3">
      <pivotArea dataOnly="0" labelOnly="1" grandRow="1" outline="0" fieldPosition="0"/>
    </format>
  </formats>
  <chartFormats count="6">
    <chartFormat chart="1"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9" count="1" selected="0">
            <x v="1"/>
          </reference>
        </references>
      </pivotArea>
    </chartFormat>
    <chartFormat chart="4" format="7">
      <pivotArea type="data" outline="0" fieldPosition="0">
        <references count="2">
          <reference field="4294967294" count="1" selected="0">
            <x v="0"/>
          </reference>
          <reference field="9" count="1" selected="0">
            <x v="2"/>
          </reference>
        </references>
      </pivotArea>
    </chartFormat>
    <chartFormat chart="1" format="2">
      <pivotArea type="data" outline="0" fieldPosition="0">
        <references count="2">
          <reference field="4294967294" count="1" selected="0">
            <x v="0"/>
          </reference>
          <reference field="9" count="1" selected="0">
            <x v="1"/>
          </reference>
        </references>
      </pivotArea>
    </chartFormat>
    <chartFormat chart="1" format="3">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CE344333-E125-4E3A-ACC6-9F65BAA8E28F}" sourceName="Customer Name">
  <pivotTables>
    <pivotTable tabId="3" name="PivotTable1"/>
  </pivotTables>
  <data>
    <tabular pivotCacheId="301642987">
      <items count="51">
        <i x="35" s="1"/>
        <i x="18"/>
        <i x="26"/>
        <i x="19"/>
        <i x="41"/>
        <i x="9"/>
        <i x="48"/>
        <i x="15" nd="1"/>
        <i x="21" nd="1"/>
        <i x="22" nd="1"/>
        <i x="8" nd="1"/>
        <i x="46" nd="1"/>
        <i x="39" nd="1"/>
        <i x="6" nd="1"/>
        <i x="27" nd="1"/>
        <i x="31" nd="1"/>
        <i x="50" nd="1"/>
        <i x="42" nd="1"/>
        <i x="4" nd="1"/>
        <i x="3" nd="1"/>
        <i x="45" nd="1"/>
        <i x="34" nd="1"/>
        <i x="16" nd="1"/>
        <i x="1" nd="1"/>
        <i x="47" nd="1"/>
        <i x="28" nd="1"/>
        <i x="36" nd="1"/>
        <i x="13" nd="1"/>
        <i x="30" nd="1"/>
        <i x="23" nd="1"/>
        <i x="49" nd="1"/>
        <i x="0" nd="1"/>
        <i x="17" nd="1"/>
        <i x="5" nd="1"/>
        <i x="38" nd="1"/>
        <i x="33" nd="1"/>
        <i x="25" nd="1"/>
        <i x="44" nd="1"/>
        <i x="14" nd="1"/>
        <i x="11" nd="1"/>
        <i x="20" nd="1"/>
        <i x="2" nd="1"/>
        <i x="40" nd="1"/>
        <i x="29" nd="1"/>
        <i x="12" nd="1"/>
        <i x="7" nd="1"/>
        <i x="32" nd="1"/>
        <i x="43" nd="1"/>
        <i x="37" nd="1"/>
        <i x="24" nd="1"/>
        <i x="1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_Price__USD" xr10:uid="{76FFFD73-7C32-4D3C-813A-C5E774AC1BCB}" sourceName="Retail Price (USD)">
  <pivotTables>
    <pivotTable tabId="3" name="PivotTable1"/>
  </pivotTables>
  <data>
    <tabular pivotCacheId="301642987">
      <items count="11">
        <i x="9" s="1"/>
        <i x="3" nd="1"/>
        <i x="1" nd="1"/>
        <i x="6" nd="1"/>
        <i x="0" nd="1"/>
        <i x="7" nd="1"/>
        <i x="5" nd="1"/>
        <i x="8" nd="1"/>
        <i x="2" nd="1"/>
        <i x="10" nd="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Quantity" xr10:uid="{F7EBF1DB-D1FD-4AB1-8A93-DDFEB388870A}" sourceName="Order Quantity">
  <pivotTables>
    <pivotTable tabId="3" name="PivotTable1"/>
  </pivotTables>
  <data>
    <tabular pivotCacheId="301642987">
      <items count="5">
        <i x="1" s="1"/>
        <i x="0" nd="1"/>
        <i x="2" nd="1"/>
        <i x="3" nd="1"/>
        <i x="4"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_USD" xr10:uid="{DCC3F2D7-5611-48FB-97D9-15DDA863B860}" sourceName="Total (USD)">
  <pivotTables>
    <pivotTable tabId="3" name="PivotTable1"/>
  </pivotTables>
  <data>
    <tabular pivotCacheId="301642987">
      <items count="13">
        <i x="9" s="1"/>
        <i x="1" s="1" nd="1"/>
        <i x="3" s="1" nd="1"/>
        <i x="8" s="1" nd="1"/>
        <i x="0" s="1" nd="1"/>
        <i x="6" s="1" nd="1"/>
        <i x="12" s="1" nd="1"/>
        <i x="7" s="1" nd="1"/>
        <i x="10" s="1" nd="1"/>
        <i x="11" s="1" nd="1"/>
        <i x="4" s="1" nd="1"/>
        <i x="5"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1" xr10:uid="{D1D03029-0D9D-4D1A-A348-7FCE698C9D46}" cache="Slicer_Customer_Name" caption="Customer Name" rowHeight="247650"/>
  <slicer name="Retail Price (USD) 1" xr10:uid="{8B124B9E-3987-47E0-AC7B-0DBF9F8EC8C4}" cache="Slicer_Retail_Price__USD" caption="Retail Price (USD)" rowHeight="247650"/>
  <slicer name="Order Quantity 1" xr10:uid="{0BF26103-F5BB-47AA-9DF8-5A62E652AAA7}" cache="Slicer_Order_Quantity" caption="Order Quantity" rowHeight="247650"/>
  <slicer name="Total (USD) 1" xr10:uid="{C7FD6FB2-76B8-413B-AEF9-2E99B0C88B1B}" cache="Slicer_Total__USD" caption="Total (USD)"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195B5-DC4C-49DF-AE77-72B4B04DCB0B}">
  <dimension ref="A1:L5"/>
  <sheetViews>
    <sheetView topLeftCell="A3" zoomScale="118" workbookViewId="0">
      <selection activeCell="D9" sqref="D9"/>
    </sheetView>
  </sheetViews>
  <sheetFormatPr defaultRowHeight="15" x14ac:dyDescent="0.25"/>
  <cols>
    <col min="1" max="1" width="24.140625" bestFit="1" customWidth="1"/>
    <col min="2" max="2" width="18.140625" bestFit="1" customWidth="1"/>
    <col min="3" max="3" width="21.42578125" bestFit="1" customWidth="1"/>
    <col min="4" max="4" width="17.140625" bestFit="1" customWidth="1"/>
    <col min="5" max="8" width="6.28515625" bestFit="1" customWidth="1"/>
    <col min="9" max="9" width="9.42578125" customWidth="1"/>
    <col min="10" max="10" width="7.7109375" customWidth="1"/>
    <col min="11" max="11" width="7.28515625" customWidth="1"/>
    <col min="12" max="32" width="6.28515625" bestFit="1" customWidth="1"/>
    <col min="33" max="36" width="6.7109375" bestFit="1" customWidth="1"/>
    <col min="37" max="37" width="10.5703125" bestFit="1" customWidth="1"/>
  </cols>
  <sheetData>
    <row r="1" spans="1:12" x14ac:dyDescent="0.25">
      <c r="C1" s="16"/>
      <c r="D1" s="17"/>
      <c r="E1" s="17"/>
      <c r="F1" s="17"/>
      <c r="G1" s="17"/>
      <c r="H1" s="17"/>
      <c r="I1" s="17"/>
      <c r="J1" s="17"/>
      <c r="K1" s="17"/>
      <c r="L1" s="17"/>
    </row>
    <row r="2" spans="1:12" x14ac:dyDescent="0.25">
      <c r="C2" s="17"/>
      <c r="D2" s="17"/>
      <c r="E2" s="17"/>
      <c r="F2" s="17"/>
      <c r="G2" s="17"/>
      <c r="H2" s="17"/>
      <c r="I2" s="17"/>
      <c r="J2" s="17"/>
      <c r="K2" s="17"/>
      <c r="L2" s="17"/>
    </row>
    <row r="4" spans="1:12" x14ac:dyDescent="0.25">
      <c r="A4" s="18" t="s">
        <v>134</v>
      </c>
      <c r="B4" s="18" t="s">
        <v>136</v>
      </c>
      <c r="C4" s="18" t="s">
        <v>135</v>
      </c>
      <c r="I4" s="23" t="s">
        <v>138</v>
      </c>
      <c r="J4" s="24" t="s">
        <v>137</v>
      </c>
      <c r="K4" s="13"/>
    </row>
    <row r="5" spans="1:12" x14ac:dyDescent="0.25">
      <c r="A5" s="21">
        <v>199.99</v>
      </c>
      <c r="B5" s="21">
        <v>219.989</v>
      </c>
      <c r="C5" s="21">
        <v>1</v>
      </c>
      <c r="I5" s="11">
        <f>AVERAGE(B5:B55)</f>
        <v>219.989</v>
      </c>
      <c r="J5" s="11">
        <f>COUNT(C5:C55)</f>
        <v>1</v>
      </c>
      <c r="K5" s="11"/>
    </row>
  </sheetData>
  <mergeCells count="1">
    <mergeCell ref="C1:L2"/>
  </mergeCells>
  <conditionalFormatting sqref="E5:E55">
    <cfRule type="cellIs" dxfId="14" priority="3" operator="greaterThan">
      <formula>285.9505</formula>
    </cfRule>
    <cfRule type="cellIs" dxfId="13" priority="4" operator="greaterThan">
      <formula>150</formula>
    </cfRule>
  </conditionalFormatting>
  <conditionalFormatting sqref="I18">
    <cfRule type="cellIs" dxfId="12" priority="2" operator="greaterThan">
      <formula>200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4EFD0-1FD3-4A7D-BAFC-6531B8DE3150}">
  <dimension ref="A1:T6"/>
  <sheetViews>
    <sheetView showGridLines="0" tabSelected="1" topLeftCell="A2" zoomScale="61" workbookViewId="0">
      <selection activeCell="T3" sqref="T3"/>
    </sheetView>
  </sheetViews>
  <sheetFormatPr defaultRowHeight="15" x14ac:dyDescent="0.25"/>
  <cols>
    <col min="6" max="6" width="7.42578125" customWidth="1"/>
    <col min="7" max="9" width="8.85546875" hidden="1" customWidth="1"/>
    <col min="10" max="10" width="7.7109375" customWidth="1"/>
    <col min="18" max="18" width="71.7109375" customWidth="1"/>
  </cols>
  <sheetData>
    <row r="1" spans="1:20" ht="14.45" customHeight="1" x14ac:dyDescent="0.45">
      <c r="A1" s="12"/>
      <c r="B1" s="12"/>
      <c r="C1" s="12"/>
      <c r="D1" s="12"/>
      <c r="E1" s="12"/>
      <c r="F1" s="12"/>
      <c r="G1" s="12"/>
      <c r="H1" s="12"/>
      <c r="I1" s="12"/>
      <c r="J1" s="12"/>
    </row>
    <row r="2" spans="1:20" ht="14.45" customHeight="1" x14ac:dyDescent="0.45">
      <c r="A2" s="12"/>
      <c r="B2" s="12"/>
      <c r="C2" s="12"/>
      <c r="D2" s="12"/>
      <c r="E2" s="12"/>
      <c r="F2" s="12"/>
      <c r="G2" s="12"/>
      <c r="H2" s="12"/>
      <c r="J2" s="12"/>
      <c r="K2" s="12"/>
      <c r="L2" s="12"/>
      <c r="M2" s="12"/>
      <c r="N2" s="12"/>
      <c r="O2" s="12"/>
      <c r="P2" s="12"/>
      <c r="Q2" s="12"/>
      <c r="R2" s="12"/>
      <c r="S2" s="12"/>
      <c r="T2" s="12"/>
    </row>
    <row r="3" spans="1:20" ht="14.45" customHeight="1" x14ac:dyDescent="0.45">
      <c r="A3" s="12"/>
      <c r="B3" s="12"/>
      <c r="C3" s="12"/>
      <c r="D3" s="12"/>
      <c r="E3" s="12"/>
      <c r="F3" s="12"/>
      <c r="G3" s="12"/>
      <c r="H3" s="12"/>
      <c r="J3" s="12"/>
      <c r="K3" s="12"/>
    </row>
    <row r="4" spans="1:20" ht="36.6" customHeight="1" x14ac:dyDescent="0.55000000000000004">
      <c r="K4" s="22" t="s">
        <v>141</v>
      </c>
      <c r="L4" s="22"/>
      <c r="M4" s="22"/>
      <c r="N4" s="22"/>
      <c r="O4" s="22"/>
      <c r="P4" s="22"/>
      <c r="Q4" s="22"/>
      <c r="R4" s="22"/>
    </row>
    <row r="5" spans="1:20" x14ac:dyDescent="0.25">
      <c r="A5" s="18"/>
      <c r="B5" s="18"/>
    </row>
    <row r="6" spans="1:20" x14ac:dyDescent="0.25">
      <c r="A6" s="18"/>
      <c r="B6" s="18"/>
    </row>
  </sheetData>
  <mergeCells count="1">
    <mergeCell ref="K4: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D7313-6DC0-4E77-B4A2-C25C31D1B8E0}">
  <dimension ref="A3:B13"/>
  <sheetViews>
    <sheetView workbookViewId="0">
      <selection activeCell="I16" sqref="I16"/>
    </sheetView>
  </sheetViews>
  <sheetFormatPr defaultRowHeight="15" x14ac:dyDescent="0.25"/>
  <cols>
    <col min="1" max="1" width="12.42578125" bestFit="1" customWidth="1"/>
    <col min="2" max="2" width="19.42578125" bestFit="1" customWidth="1"/>
  </cols>
  <sheetData>
    <row r="3" spans="1:2" x14ac:dyDescent="0.25">
      <c r="A3" s="18" t="s">
        <v>132</v>
      </c>
      <c r="B3" s="18" t="s">
        <v>135</v>
      </c>
    </row>
    <row r="4" spans="1:2" x14ac:dyDescent="0.25">
      <c r="A4" s="10" t="s">
        <v>139</v>
      </c>
      <c r="B4">
        <v>148</v>
      </c>
    </row>
    <row r="5" spans="1:2" x14ac:dyDescent="0.25">
      <c r="A5" s="10" t="s">
        <v>140</v>
      </c>
      <c r="B5">
        <v>20</v>
      </c>
    </row>
    <row r="6" spans="1:2" x14ac:dyDescent="0.25">
      <c r="A6" s="19" t="s">
        <v>133</v>
      </c>
      <c r="B6" s="18">
        <v>168</v>
      </c>
    </row>
    <row r="11" spans="1:2" x14ac:dyDescent="0.25">
      <c r="A11" s="20" t="s">
        <v>142</v>
      </c>
      <c r="B11" s="18" t="s">
        <v>143</v>
      </c>
    </row>
    <row r="12" spans="1:2" x14ac:dyDescent="0.25">
      <c r="A12" s="15">
        <f>MEDIAN(B4:B5)</f>
        <v>84</v>
      </c>
      <c r="B12">
        <f>COUNT(B3:B5)</f>
        <v>2</v>
      </c>
    </row>
    <row r="13" spans="1:2" x14ac:dyDescent="0.25">
      <c r="A13" s="14"/>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4B641-85A2-41D5-8251-12E6997024AE}">
  <dimension ref="B2:I80"/>
  <sheetViews>
    <sheetView showGridLines="0" topLeftCell="A57" zoomScale="112" zoomScaleNormal="60" workbookViewId="0">
      <selection activeCell="G69" sqref="G69"/>
    </sheetView>
  </sheetViews>
  <sheetFormatPr defaultColWidth="8.85546875" defaultRowHeight="15" x14ac:dyDescent="0.25"/>
  <cols>
    <col min="1" max="1" width="4.42578125" style="2" customWidth="1"/>
    <col min="2" max="2" width="10.140625" style="2" bestFit="1" customWidth="1"/>
    <col min="3" max="3" width="13.7109375" style="2" customWidth="1"/>
    <col min="4" max="4" width="19.42578125" style="2" customWidth="1"/>
    <col min="5" max="5" width="13.5703125" style="2" customWidth="1"/>
    <col min="6" max="6" width="19.5703125" style="2" customWidth="1"/>
    <col min="7" max="7" width="17.28515625" style="2" customWidth="1"/>
    <col min="8" max="8" width="11" style="2" customWidth="1"/>
    <col min="9" max="9" width="13.28515625" style="2" customWidth="1"/>
    <col min="10" max="16384" width="8.85546875" style="2"/>
  </cols>
  <sheetData>
    <row r="2" spans="2:9" ht="19.5" thickBot="1" x14ac:dyDescent="0.3">
      <c r="B2" s="1" t="s">
        <v>0</v>
      </c>
      <c r="C2" s="1"/>
      <c r="D2" s="1"/>
      <c r="E2" s="1"/>
      <c r="F2" s="1"/>
      <c r="G2" s="1"/>
      <c r="H2" s="1"/>
      <c r="I2" s="1"/>
    </row>
    <row r="4" spans="2:9" ht="19.5" thickBot="1" x14ac:dyDescent="0.3">
      <c r="B4" s="3" t="s">
        <v>1</v>
      </c>
      <c r="C4" s="1"/>
      <c r="D4" s="1"/>
      <c r="E4" s="1"/>
      <c r="F4" s="1"/>
      <c r="G4" s="1"/>
      <c r="H4" s="1"/>
      <c r="I4" s="1"/>
    </row>
    <row r="6" spans="2:9" ht="15.75" x14ac:dyDescent="0.25">
      <c r="H6" s="4" t="s">
        <v>2</v>
      </c>
      <c r="I6" s="5">
        <v>0.1</v>
      </c>
    </row>
    <row r="8" spans="2:9" ht="15.75" x14ac:dyDescent="0.25">
      <c r="B8" s="4" t="s">
        <v>3</v>
      </c>
      <c r="C8" s="4" t="s">
        <v>4</v>
      </c>
      <c r="D8" s="4" t="s">
        <v>5</v>
      </c>
      <c r="E8" s="4" t="s">
        <v>6</v>
      </c>
      <c r="F8" s="4" t="s">
        <v>7</v>
      </c>
      <c r="G8" s="4" t="s">
        <v>8</v>
      </c>
      <c r="H8" s="4" t="s">
        <v>9</v>
      </c>
      <c r="I8" s="6" t="s">
        <v>10</v>
      </c>
    </row>
    <row r="9" spans="2:9" x14ac:dyDescent="0.25">
      <c r="B9" s="7" t="s">
        <v>11</v>
      </c>
      <c r="C9" s="8">
        <v>45292</v>
      </c>
      <c r="D9" s="7" t="s">
        <v>12</v>
      </c>
      <c r="E9" s="8">
        <v>45294</v>
      </c>
      <c r="F9" s="7">
        <v>49.99</v>
      </c>
      <c r="G9" s="7">
        <v>2</v>
      </c>
      <c r="H9" s="7">
        <f>F9*G9*$I$6</f>
        <v>9.9980000000000011</v>
      </c>
      <c r="I9" s="7">
        <f>F9*G9+H9</f>
        <v>109.97800000000001</v>
      </c>
    </row>
    <row r="10" spans="2:9" x14ac:dyDescent="0.25">
      <c r="B10" s="7" t="s">
        <v>13</v>
      </c>
      <c r="C10" s="8">
        <v>45292</v>
      </c>
      <c r="D10" s="7" t="s">
        <v>14</v>
      </c>
      <c r="E10" s="8">
        <v>45295</v>
      </c>
      <c r="F10" s="7">
        <v>29.99</v>
      </c>
      <c r="G10" s="7">
        <v>1</v>
      </c>
      <c r="H10" s="7">
        <f t="shared" ref="H10:H73" si="0">F10*G10*$I$6</f>
        <v>2.9990000000000001</v>
      </c>
      <c r="I10" s="7">
        <f t="shared" ref="I10:I73" si="1">F10*G10+H10</f>
        <v>32.988999999999997</v>
      </c>
    </row>
    <row r="11" spans="2:9" x14ac:dyDescent="0.25">
      <c r="B11" s="7" t="s">
        <v>15</v>
      </c>
      <c r="C11" s="8">
        <v>45293</v>
      </c>
      <c r="D11" s="7" t="s">
        <v>16</v>
      </c>
      <c r="E11" s="8">
        <v>45298</v>
      </c>
      <c r="F11" s="7">
        <v>99.99</v>
      </c>
      <c r="G11" s="7">
        <v>3</v>
      </c>
      <c r="H11" s="7">
        <f t="shared" si="0"/>
        <v>29.997</v>
      </c>
      <c r="I11" s="7">
        <f t="shared" si="1"/>
        <v>329.96699999999998</v>
      </c>
    </row>
    <row r="12" spans="2:9" x14ac:dyDescent="0.25">
      <c r="B12" s="7" t="s">
        <v>17</v>
      </c>
      <c r="C12" s="8">
        <v>45293</v>
      </c>
      <c r="D12" s="7" t="s">
        <v>18</v>
      </c>
      <c r="E12" s="8">
        <v>45294</v>
      </c>
      <c r="F12" s="7">
        <v>19.989999999999998</v>
      </c>
      <c r="G12" s="7">
        <v>4</v>
      </c>
      <c r="H12" s="7">
        <f t="shared" si="0"/>
        <v>7.9959999999999996</v>
      </c>
      <c r="I12" s="7">
        <f t="shared" si="1"/>
        <v>87.955999999999989</v>
      </c>
    </row>
    <row r="13" spans="2:9" x14ac:dyDescent="0.25">
      <c r="B13" s="7" t="s">
        <v>19</v>
      </c>
      <c r="C13" s="8">
        <v>45294</v>
      </c>
      <c r="D13" s="7" t="s">
        <v>20</v>
      </c>
      <c r="E13" s="8">
        <v>45299</v>
      </c>
      <c r="F13" s="7">
        <v>149.99</v>
      </c>
      <c r="G13" s="7">
        <v>1</v>
      </c>
      <c r="H13" s="7">
        <f t="shared" si="0"/>
        <v>14.999000000000002</v>
      </c>
      <c r="I13" s="7">
        <f t="shared" si="1"/>
        <v>164.989</v>
      </c>
    </row>
    <row r="14" spans="2:9" x14ac:dyDescent="0.25">
      <c r="B14" s="7" t="s">
        <v>21</v>
      </c>
      <c r="C14" s="8">
        <v>45294</v>
      </c>
      <c r="D14" s="7" t="s">
        <v>22</v>
      </c>
      <c r="E14" s="8">
        <v>45297</v>
      </c>
      <c r="F14" s="7">
        <v>79.989999999999995</v>
      </c>
      <c r="G14" s="7">
        <v>2</v>
      </c>
      <c r="H14" s="7">
        <f t="shared" si="0"/>
        <v>15.997999999999999</v>
      </c>
      <c r="I14" s="7">
        <f t="shared" si="1"/>
        <v>175.97799999999998</v>
      </c>
    </row>
    <row r="15" spans="2:9" x14ac:dyDescent="0.25">
      <c r="B15" s="7" t="s">
        <v>23</v>
      </c>
      <c r="C15" s="8">
        <v>45295</v>
      </c>
      <c r="D15" s="7" t="s">
        <v>24</v>
      </c>
      <c r="E15" s="8">
        <v>45297</v>
      </c>
      <c r="F15" s="7">
        <v>39.99</v>
      </c>
      <c r="G15" s="7">
        <v>3</v>
      </c>
      <c r="H15" s="7">
        <f t="shared" si="0"/>
        <v>11.997</v>
      </c>
      <c r="I15" s="7">
        <f t="shared" si="1"/>
        <v>131.96699999999998</v>
      </c>
    </row>
    <row r="16" spans="2:9" x14ac:dyDescent="0.25">
      <c r="B16" s="7" t="s">
        <v>25</v>
      </c>
      <c r="C16" s="8">
        <v>45295</v>
      </c>
      <c r="D16" s="7" t="s">
        <v>26</v>
      </c>
      <c r="E16" s="8">
        <v>45300</v>
      </c>
      <c r="F16" s="7">
        <v>69.989999999999995</v>
      </c>
      <c r="G16" s="7">
        <v>2</v>
      </c>
      <c r="H16" s="7">
        <f t="shared" si="0"/>
        <v>13.997999999999999</v>
      </c>
      <c r="I16" s="7">
        <f t="shared" si="1"/>
        <v>153.97799999999998</v>
      </c>
    </row>
    <row r="17" spans="2:9" x14ac:dyDescent="0.25">
      <c r="B17" s="7" t="s">
        <v>27</v>
      </c>
      <c r="C17" s="8">
        <v>45296</v>
      </c>
      <c r="D17" s="7" t="s">
        <v>28</v>
      </c>
      <c r="E17" s="8">
        <v>45297</v>
      </c>
      <c r="F17" s="7">
        <v>89.99</v>
      </c>
      <c r="G17" s="7">
        <v>1</v>
      </c>
      <c r="H17" s="7">
        <f t="shared" si="0"/>
        <v>8.9990000000000006</v>
      </c>
      <c r="I17" s="7">
        <f t="shared" si="1"/>
        <v>98.98899999999999</v>
      </c>
    </row>
    <row r="18" spans="2:9" x14ac:dyDescent="0.25">
      <c r="B18" s="7" t="s">
        <v>29</v>
      </c>
      <c r="C18" s="8">
        <v>45296</v>
      </c>
      <c r="D18" s="7" t="s">
        <v>30</v>
      </c>
      <c r="E18" s="8">
        <v>45299</v>
      </c>
      <c r="F18" s="7">
        <v>199.99</v>
      </c>
      <c r="G18" s="7">
        <v>1</v>
      </c>
      <c r="H18" s="7">
        <f t="shared" si="0"/>
        <v>19.999000000000002</v>
      </c>
      <c r="I18" s="7">
        <f t="shared" si="1"/>
        <v>219.989</v>
      </c>
    </row>
    <row r="19" spans="2:9" x14ac:dyDescent="0.25">
      <c r="B19" s="7" t="s">
        <v>31</v>
      </c>
      <c r="C19" s="8">
        <v>45297</v>
      </c>
      <c r="D19" s="7" t="s">
        <v>32</v>
      </c>
      <c r="E19" s="8">
        <v>45298</v>
      </c>
      <c r="F19" s="7">
        <v>29.99</v>
      </c>
      <c r="G19" s="7">
        <v>5</v>
      </c>
      <c r="H19" s="7">
        <f t="shared" si="0"/>
        <v>14.994999999999999</v>
      </c>
      <c r="I19" s="7">
        <f t="shared" si="1"/>
        <v>164.94499999999999</v>
      </c>
    </row>
    <row r="20" spans="2:9" x14ac:dyDescent="0.25">
      <c r="B20" s="7" t="s">
        <v>33</v>
      </c>
      <c r="C20" s="8">
        <v>45297</v>
      </c>
      <c r="D20" s="7" t="s">
        <v>34</v>
      </c>
      <c r="E20" s="8">
        <v>45299</v>
      </c>
      <c r="F20" s="7">
        <v>79.989999999999995</v>
      </c>
      <c r="G20" s="7">
        <v>2</v>
      </c>
      <c r="H20" s="7">
        <f t="shared" si="0"/>
        <v>15.997999999999999</v>
      </c>
      <c r="I20" s="7">
        <f t="shared" si="1"/>
        <v>175.97799999999998</v>
      </c>
    </row>
    <row r="21" spans="2:9" x14ac:dyDescent="0.25">
      <c r="B21" s="7" t="s">
        <v>35</v>
      </c>
      <c r="C21" s="8">
        <v>45298</v>
      </c>
      <c r="D21" s="7" t="s">
        <v>36</v>
      </c>
      <c r="E21" s="8">
        <v>45300</v>
      </c>
      <c r="F21" s="7">
        <v>49.99</v>
      </c>
      <c r="G21" s="7">
        <v>3</v>
      </c>
      <c r="H21" s="7">
        <f t="shared" si="0"/>
        <v>14.997</v>
      </c>
      <c r="I21" s="7">
        <f t="shared" si="1"/>
        <v>164.96699999999998</v>
      </c>
    </row>
    <row r="22" spans="2:9" x14ac:dyDescent="0.25">
      <c r="B22" s="7" t="s">
        <v>37</v>
      </c>
      <c r="C22" s="8">
        <v>45298</v>
      </c>
      <c r="D22" s="7" t="s">
        <v>38</v>
      </c>
      <c r="E22" s="8">
        <v>45303</v>
      </c>
      <c r="F22" s="7">
        <v>129.99</v>
      </c>
      <c r="G22" s="7">
        <v>1</v>
      </c>
      <c r="H22" s="7">
        <f t="shared" si="0"/>
        <v>12.999000000000002</v>
      </c>
      <c r="I22" s="7">
        <f t="shared" si="1"/>
        <v>142.989</v>
      </c>
    </row>
    <row r="23" spans="2:9" x14ac:dyDescent="0.25">
      <c r="B23" s="7" t="s">
        <v>39</v>
      </c>
      <c r="C23" s="8">
        <v>45299</v>
      </c>
      <c r="D23" s="7" t="s">
        <v>40</v>
      </c>
      <c r="E23" s="8">
        <v>45304</v>
      </c>
      <c r="F23" s="7">
        <v>19.989999999999998</v>
      </c>
      <c r="G23" s="7">
        <v>4</v>
      </c>
      <c r="H23" s="7">
        <f t="shared" si="0"/>
        <v>7.9959999999999996</v>
      </c>
      <c r="I23" s="7">
        <f t="shared" si="1"/>
        <v>87.955999999999989</v>
      </c>
    </row>
    <row r="24" spans="2:9" x14ac:dyDescent="0.25">
      <c r="B24" s="7" t="s">
        <v>41</v>
      </c>
      <c r="C24" s="8">
        <v>45299</v>
      </c>
      <c r="D24" s="7" t="s">
        <v>42</v>
      </c>
      <c r="E24" s="8">
        <v>45303</v>
      </c>
      <c r="F24" s="7">
        <v>149.99</v>
      </c>
      <c r="G24" s="7">
        <v>1</v>
      </c>
      <c r="H24" s="7">
        <f t="shared" si="0"/>
        <v>14.999000000000002</v>
      </c>
      <c r="I24" s="7">
        <f t="shared" si="1"/>
        <v>164.989</v>
      </c>
    </row>
    <row r="25" spans="2:9" x14ac:dyDescent="0.25">
      <c r="B25" s="7" t="s">
        <v>43</v>
      </c>
      <c r="C25" s="8">
        <v>45300</v>
      </c>
      <c r="D25" s="7" t="s">
        <v>44</v>
      </c>
      <c r="E25" s="8">
        <v>45305</v>
      </c>
      <c r="F25" s="7">
        <v>69.989999999999995</v>
      </c>
      <c r="G25" s="7">
        <v>2</v>
      </c>
      <c r="H25" s="7">
        <f t="shared" si="0"/>
        <v>13.997999999999999</v>
      </c>
      <c r="I25" s="7">
        <f t="shared" si="1"/>
        <v>153.97799999999998</v>
      </c>
    </row>
    <row r="26" spans="2:9" x14ac:dyDescent="0.25">
      <c r="B26" s="7" t="s">
        <v>45</v>
      </c>
      <c r="C26" s="8">
        <v>45300</v>
      </c>
      <c r="D26" s="7" t="s">
        <v>46</v>
      </c>
      <c r="E26" s="8">
        <v>45303</v>
      </c>
      <c r="F26" s="7">
        <v>39.99</v>
      </c>
      <c r="G26" s="7">
        <v>3</v>
      </c>
      <c r="H26" s="7">
        <f t="shared" si="0"/>
        <v>11.997</v>
      </c>
      <c r="I26" s="7">
        <f t="shared" si="1"/>
        <v>131.96699999999998</v>
      </c>
    </row>
    <row r="27" spans="2:9" x14ac:dyDescent="0.25">
      <c r="B27" s="7" t="s">
        <v>47</v>
      </c>
      <c r="C27" s="8">
        <v>45301</v>
      </c>
      <c r="D27" s="7" t="s">
        <v>48</v>
      </c>
      <c r="E27" s="8">
        <v>45302</v>
      </c>
      <c r="F27" s="7">
        <v>199.99</v>
      </c>
      <c r="G27" s="7">
        <v>1</v>
      </c>
      <c r="H27" s="7">
        <f t="shared" si="0"/>
        <v>19.999000000000002</v>
      </c>
      <c r="I27" s="7">
        <f t="shared" si="1"/>
        <v>219.989</v>
      </c>
    </row>
    <row r="28" spans="2:9" x14ac:dyDescent="0.25">
      <c r="B28" s="7" t="s">
        <v>49</v>
      </c>
      <c r="C28" s="8">
        <v>45301</v>
      </c>
      <c r="D28" s="7" t="s">
        <v>50</v>
      </c>
      <c r="E28" s="8">
        <v>45305</v>
      </c>
      <c r="F28" s="7">
        <v>29.99</v>
      </c>
      <c r="G28" s="7">
        <v>5</v>
      </c>
      <c r="H28" s="7">
        <f t="shared" si="0"/>
        <v>14.994999999999999</v>
      </c>
      <c r="I28" s="7">
        <f t="shared" si="1"/>
        <v>164.94499999999999</v>
      </c>
    </row>
    <row r="29" spans="2:9" x14ac:dyDescent="0.25">
      <c r="B29" s="7" t="s">
        <v>51</v>
      </c>
      <c r="C29" s="8">
        <v>45302</v>
      </c>
      <c r="D29" s="7" t="s">
        <v>52</v>
      </c>
      <c r="E29" s="8">
        <v>45305</v>
      </c>
      <c r="F29" s="7">
        <v>79.989999999999995</v>
      </c>
      <c r="G29" s="7">
        <v>2</v>
      </c>
      <c r="H29" s="7">
        <f t="shared" si="0"/>
        <v>15.997999999999999</v>
      </c>
      <c r="I29" s="7">
        <f t="shared" si="1"/>
        <v>175.97799999999998</v>
      </c>
    </row>
    <row r="30" spans="2:9" x14ac:dyDescent="0.25">
      <c r="B30" s="7" t="s">
        <v>53</v>
      </c>
      <c r="C30" s="8">
        <v>45302</v>
      </c>
      <c r="D30" s="7" t="s">
        <v>54</v>
      </c>
      <c r="E30" s="8">
        <v>45306</v>
      </c>
      <c r="F30" s="7">
        <v>49.99</v>
      </c>
      <c r="G30" s="7">
        <v>3</v>
      </c>
      <c r="H30" s="7">
        <f t="shared" si="0"/>
        <v>14.997</v>
      </c>
      <c r="I30" s="7">
        <f t="shared" si="1"/>
        <v>164.96699999999998</v>
      </c>
    </row>
    <row r="31" spans="2:9" x14ac:dyDescent="0.25">
      <c r="B31" s="7" t="s">
        <v>55</v>
      </c>
      <c r="C31" s="8">
        <v>45303</v>
      </c>
      <c r="D31" s="7" t="s">
        <v>56</v>
      </c>
      <c r="E31" s="8">
        <v>45308</v>
      </c>
      <c r="F31" s="7">
        <v>129.99</v>
      </c>
      <c r="G31" s="7">
        <v>1</v>
      </c>
      <c r="H31" s="7">
        <f t="shared" si="0"/>
        <v>12.999000000000002</v>
      </c>
      <c r="I31" s="7">
        <f t="shared" si="1"/>
        <v>142.989</v>
      </c>
    </row>
    <row r="32" spans="2:9" x14ac:dyDescent="0.25">
      <c r="B32" s="7" t="s">
        <v>57</v>
      </c>
      <c r="C32" s="8">
        <v>45303</v>
      </c>
      <c r="D32" s="7" t="s">
        <v>58</v>
      </c>
      <c r="E32" s="8">
        <v>45308</v>
      </c>
      <c r="F32" s="7">
        <v>19.989999999999998</v>
      </c>
      <c r="G32" s="7">
        <v>4</v>
      </c>
      <c r="H32" s="7">
        <f t="shared" si="0"/>
        <v>7.9959999999999996</v>
      </c>
      <c r="I32" s="7">
        <f t="shared" si="1"/>
        <v>87.955999999999989</v>
      </c>
    </row>
    <row r="33" spans="2:9" x14ac:dyDescent="0.25">
      <c r="B33" s="7" t="s">
        <v>59</v>
      </c>
      <c r="C33" s="8">
        <v>45304</v>
      </c>
      <c r="D33" s="7" t="s">
        <v>20</v>
      </c>
      <c r="E33" s="8">
        <v>45308</v>
      </c>
      <c r="F33" s="7">
        <v>149.99</v>
      </c>
      <c r="G33" s="7">
        <v>1</v>
      </c>
      <c r="H33" s="7">
        <f t="shared" si="0"/>
        <v>14.999000000000002</v>
      </c>
      <c r="I33" s="7">
        <f t="shared" si="1"/>
        <v>164.989</v>
      </c>
    </row>
    <row r="34" spans="2:9" x14ac:dyDescent="0.25">
      <c r="B34" s="7" t="s">
        <v>60</v>
      </c>
      <c r="C34" s="8">
        <v>45304</v>
      </c>
      <c r="D34" s="7" t="s">
        <v>61</v>
      </c>
      <c r="E34" s="8">
        <v>45305</v>
      </c>
      <c r="F34" s="7">
        <v>69.989999999999995</v>
      </c>
      <c r="G34" s="7">
        <v>2</v>
      </c>
      <c r="H34" s="7">
        <f t="shared" si="0"/>
        <v>13.997999999999999</v>
      </c>
      <c r="I34" s="7">
        <f t="shared" si="1"/>
        <v>153.97799999999998</v>
      </c>
    </row>
    <row r="35" spans="2:9" x14ac:dyDescent="0.25">
      <c r="B35" s="7" t="s">
        <v>62</v>
      </c>
      <c r="C35" s="8">
        <v>45305</v>
      </c>
      <c r="D35" s="7" t="s">
        <v>63</v>
      </c>
      <c r="E35" s="8">
        <v>45309</v>
      </c>
      <c r="F35" s="7">
        <v>39.99</v>
      </c>
      <c r="G35" s="7">
        <v>3</v>
      </c>
      <c r="H35" s="7">
        <f t="shared" si="0"/>
        <v>11.997</v>
      </c>
      <c r="I35" s="7">
        <f t="shared" si="1"/>
        <v>131.96699999999998</v>
      </c>
    </row>
    <row r="36" spans="2:9" x14ac:dyDescent="0.25">
      <c r="B36" s="7" t="s">
        <v>64</v>
      </c>
      <c r="C36" s="8">
        <v>45305</v>
      </c>
      <c r="D36" s="7" t="s">
        <v>65</v>
      </c>
      <c r="E36" s="8">
        <v>45310</v>
      </c>
      <c r="F36" s="7">
        <v>199.99</v>
      </c>
      <c r="G36" s="7">
        <v>1</v>
      </c>
      <c r="H36" s="7">
        <f t="shared" si="0"/>
        <v>19.999000000000002</v>
      </c>
      <c r="I36" s="7">
        <f t="shared" si="1"/>
        <v>219.989</v>
      </c>
    </row>
    <row r="37" spans="2:9" x14ac:dyDescent="0.25">
      <c r="B37" s="7" t="s">
        <v>66</v>
      </c>
      <c r="C37" s="8">
        <v>45306</v>
      </c>
      <c r="D37" s="7" t="s">
        <v>67</v>
      </c>
      <c r="E37" s="8">
        <v>45310</v>
      </c>
      <c r="F37" s="7">
        <v>29.99</v>
      </c>
      <c r="G37" s="7">
        <v>5</v>
      </c>
      <c r="H37" s="7">
        <f t="shared" si="0"/>
        <v>14.994999999999999</v>
      </c>
      <c r="I37" s="7">
        <f t="shared" si="1"/>
        <v>164.94499999999999</v>
      </c>
    </row>
    <row r="38" spans="2:9" x14ac:dyDescent="0.25">
      <c r="B38" s="7" t="s">
        <v>68</v>
      </c>
      <c r="C38" s="8">
        <v>45306</v>
      </c>
      <c r="D38" s="7" t="s">
        <v>69</v>
      </c>
      <c r="E38" s="8">
        <v>45310</v>
      </c>
      <c r="F38" s="7">
        <v>79.989999999999995</v>
      </c>
      <c r="G38" s="7">
        <v>2</v>
      </c>
      <c r="H38" s="7">
        <f t="shared" si="0"/>
        <v>15.997999999999999</v>
      </c>
      <c r="I38" s="7">
        <f t="shared" si="1"/>
        <v>175.97799999999998</v>
      </c>
    </row>
    <row r="39" spans="2:9" x14ac:dyDescent="0.25">
      <c r="B39" s="7" t="s">
        <v>70</v>
      </c>
      <c r="C39" s="8">
        <v>45307</v>
      </c>
      <c r="D39" s="7" t="s">
        <v>71</v>
      </c>
      <c r="E39" s="8">
        <v>45310</v>
      </c>
      <c r="F39" s="7">
        <v>49.99</v>
      </c>
      <c r="G39" s="7">
        <v>3</v>
      </c>
      <c r="H39" s="7">
        <f t="shared" si="0"/>
        <v>14.997</v>
      </c>
      <c r="I39" s="7">
        <f t="shared" si="1"/>
        <v>164.96699999999998</v>
      </c>
    </row>
    <row r="40" spans="2:9" x14ac:dyDescent="0.25">
      <c r="B40" s="7" t="s">
        <v>72</v>
      </c>
      <c r="C40" s="8">
        <v>45307</v>
      </c>
      <c r="D40" s="7" t="s">
        <v>73</v>
      </c>
      <c r="E40" s="8">
        <v>45308</v>
      </c>
      <c r="F40" s="7">
        <v>129.99</v>
      </c>
      <c r="G40" s="7">
        <v>1</v>
      </c>
      <c r="H40" s="7">
        <f t="shared" si="0"/>
        <v>12.999000000000002</v>
      </c>
      <c r="I40" s="7">
        <f t="shared" si="1"/>
        <v>142.989</v>
      </c>
    </row>
    <row r="41" spans="2:9" x14ac:dyDescent="0.25">
      <c r="B41" s="7" t="s">
        <v>74</v>
      </c>
      <c r="C41" s="8">
        <v>45308</v>
      </c>
      <c r="D41" s="7" t="s">
        <v>75</v>
      </c>
      <c r="E41" s="8">
        <v>45310</v>
      </c>
      <c r="F41" s="7">
        <v>19.989999999999998</v>
      </c>
      <c r="G41" s="7">
        <v>4</v>
      </c>
      <c r="H41" s="7">
        <f t="shared" si="0"/>
        <v>7.9959999999999996</v>
      </c>
      <c r="I41" s="7">
        <f t="shared" si="1"/>
        <v>87.955999999999989</v>
      </c>
    </row>
    <row r="42" spans="2:9" x14ac:dyDescent="0.25">
      <c r="B42" s="7" t="s">
        <v>76</v>
      </c>
      <c r="C42" s="8">
        <v>45308</v>
      </c>
      <c r="D42" s="7" t="s">
        <v>77</v>
      </c>
      <c r="E42" s="8">
        <v>45310</v>
      </c>
      <c r="F42" s="7">
        <v>149.99</v>
      </c>
      <c r="G42" s="7">
        <v>1</v>
      </c>
      <c r="H42" s="7">
        <f t="shared" si="0"/>
        <v>14.999000000000002</v>
      </c>
      <c r="I42" s="7">
        <f t="shared" si="1"/>
        <v>164.989</v>
      </c>
    </row>
    <row r="43" spans="2:9" x14ac:dyDescent="0.25">
      <c r="B43" s="7" t="s">
        <v>78</v>
      </c>
      <c r="C43" s="8">
        <v>45309</v>
      </c>
      <c r="D43" s="7" t="s">
        <v>79</v>
      </c>
      <c r="E43" s="8">
        <v>45314</v>
      </c>
      <c r="F43" s="7">
        <v>69.989999999999995</v>
      </c>
      <c r="G43" s="7">
        <v>2</v>
      </c>
      <c r="H43" s="7">
        <f t="shared" si="0"/>
        <v>13.997999999999999</v>
      </c>
      <c r="I43" s="7">
        <f t="shared" si="1"/>
        <v>153.97799999999998</v>
      </c>
    </row>
    <row r="44" spans="2:9" x14ac:dyDescent="0.25">
      <c r="B44" s="7" t="s">
        <v>80</v>
      </c>
      <c r="C44" s="8">
        <v>45309</v>
      </c>
      <c r="D44" s="7" t="s">
        <v>81</v>
      </c>
      <c r="E44" s="8">
        <v>45310</v>
      </c>
      <c r="F44" s="7">
        <v>39.99</v>
      </c>
      <c r="G44" s="7">
        <v>3</v>
      </c>
      <c r="H44" s="7">
        <f t="shared" si="0"/>
        <v>11.997</v>
      </c>
      <c r="I44" s="7">
        <f t="shared" si="1"/>
        <v>131.96699999999998</v>
      </c>
    </row>
    <row r="45" spans="2:9" x14ac:dyDescent="0.25">
      <c r="B45" s="7" t="s">
        <v>82</v>
      </c>
      <c r="C45" s="8">
        <v>45310</v>
      </c>
      <c r="D45" s="7" t="s">
        <v>83</v>
      </c>
      <c r="E45" s="8">
        <v>45311</v>
      </c>
      <c r="F45" s="7">
        <v>199.99</v>
      </c>
      <c r="G45" s="7">
        <v>1</v>
      </c>
      <c r="H45" s="7">
        <f t="shared" si="0"/>
        <v>19.999000000000002</v>
      </c>
      <c r="I45" s="7">
        <f t="shared" si="1"/>
        <v>219.989</v>
      </c>
    </row>
    <row r="46" spans="2:9" x14ac:dyDescent="0.25">
      <c r="B46" s="7" t="s">
        <v>84</v>
      </c>
      <c r="C46" s="8">
        <v>45310</v>
      </c>
      <c r="D46" s="7" t="s">
        <v>85</v>
      </c>
      <c r="E46" s="8">
        <v>45313</v>
      </c>
      <c r="F46" s="7">
        <v>29.99</v>
      </c>
      <c r="G46" s="7">
        <v>5</v>
      </c>
      <c r="H46" s="7">
        <f t="shared" si="0"/>
        <v>14.994999999999999</v>
      </c>
      <c r="I46" s="7">
        <f t="shared" si="1"/>
        <v>164.94499999999999</v>
      </c>
    </row>
    <row r="47" spans="2:9" x14ac:dyDescent="0.25">
      <c r="B47" s="7" t="s">
        <v>86</v>
      </c>
      <c r="C47" s="8">
        <v>45311</v>
      </c>
      <c r="D47" s="7" t="s">
        <v>16</v>
      </c>
      <c r="E47" s="8">
        <v>45315</v>
      </c>
      <c r="F47" s="7">
        <v>79.989999999999995</v>
      </c>
      <c r="G47" s="7">
        <v>2</v>
      </c>
      <c r="H47" s="7">
        <f t="shared" si="0"/>
        <v>15.997999999999999</v>
      </c>
      <c r="I47" s="7">
        <f t="shared" si="1"/>
        <v>175.97799999999998</v>
      </c>
    </row>
    <row r="48" spans="2:9" x14ac:dyDescent="0.25">
      <c r="B48" s="7" t="s">
        <v>87</v>
      </c>
      <c r="C48" s="8">
        <v>45311</v>
      </c>
      <c r="D48" s="7" t="s">
        <v>58</v>
      </c>
      <c r="E48" s="8">
        <v>45312</v>
      </c>
      <c r="F48" s="7">
        <v>49.99</v>
      </c>
      <c r="G48" s="7">
        <v>3</v>
      </c>
      <c r="H48" s="7">
        <f t="shared" si="0"/>
        <v>14.997</v>
      </c>
      <c r="I48" s="7">
        <f t="shared" si="1"/>
        <v>164.96699999999998</v>
      </c>
    </row>
    <row r="49" spans="2:9" x14ac:dyDescent="0.25">
      <c r="B49" s="7" t="s">
        <v>88</v>
      </c>
      <c r="C49" s="8">
        <v>45312</v>
      </c>
      <c r="D49" s="7" t="s">
        <v>20</v>
      </c>
      <c r="E49" s="8">
        <v>45317</v>
      </c>
      <c r="F49" s="7">
        <v>129.99</v>
      </c>
      <c r="G49" s="7">
        <v>1</v>
      </c>
      <c r="H49" s="7">
        <f t="shared" si="0"/>
        <v>12.999000000000002</v>
      </c>
      <c r="I49" s="7">
        <f t="shared" si="1"/>
        <v>142.989</v>
      </c>
    </row>
    <row r="50" spans="2:9" x14ac:dyDescent="0.25">
      <c r="B50" s="7" t="s">
        <v>89</v>
      </c>
      <c r="C50" s="8">
        <v>45312</v>
      </c>
      <c r="D50" s="7" t="s">
        <v>90</v>
      </c>
      <c r="E50" s="8">
        <v>45314</v>
      </c>
      <c r="F50" s="7">
        <v>19.989999999999998</v>
      </c>
      <c r="G50" s="7">
        <v>4</v>
      </c>
      <c r="H50" s="7">
        <f t="shared" si="0"/>
        <v>7.9959999999999996</v>
      </c>
      <c r="I50" s="7">
        <f t="shared" si="1"/>
        <v>87.955999999999989</v>
      </c>
    </row>
    <row r="51" spans="2:9" x14ac:dyDescent="0.25">
      <c r="B51" s="7" t="s">
        <v>91</v>
      </c>
      <c r="C51" s="8">
        <v>45313</v>
      </c>
      <c r="D51" s="7" t="s">
        <v>92</v>
      </c>
      <c r="E51" s="8">
        <v>45316</v>
      </c>
      <c r="F51" s="7">
        <v>149.99</v>
      </c>
      <c r="G51" s="7">
        <v>1</v>
      </c>
      <c r="H51" s="7">
        <f t="shared" si="0"/>
        <v>14.999000000000002</v>
      </c>
      <c r="I51" s="7">
        <f t="shared" si="1"/>
        <v>164.989</v>
      </c>
    </row>
    <row r="52" spans="2:9" x14ac:dyDescent="0.25">
      <c r="B52" s="7" t="s">
        <v>93</v>
      </c>
      <c r="C52" s="8">
        <v>45313</v>
      </c>
      <c r="D52" s="7" t="s">
        <v>18</v>
      </c>
      <c r="E52" s="8">
        <v>45316</v>
      </c>
      <c r="F52" s="7">
        <v>69.989999999999995</v>
      </c>
      <c r="G52" s="7">
        <v>2</v>
      </c>
      <c r="H52" s="7">
        <f t="shared" si="0"/>
        <v>13.997999999999999</v>
      </c>
      <c r="I52" s="7">
        <f t="shared" si="1"/>
        <v>153.97799999999998</v>
      </c>
    </row>
    <row r="53" spans="2:9" x14ac:dyDescent="0.25">
      <c r="B53" s="7" t="s">
        <v>94</v>
      </c>
      <c r="C53" s="8">
        <v>45314</v>
      </c>
      <c r="D53" s="7" t="s">
        <v>95</v>
      </c>
      <c r="E53" s="8">
        <v>45318</v>
      </c>
      <c r="F53" s="7">
        <v>39.99</v>
      </c>
      <c r="G53" s="7">
        <v>3</v>
      </c>
      <c r="H53" s="7">
        <f t="shared" si="0"/>
        <v>11.997</v>
      </c>
      <c r="I53" s="7">
        <f t="shared" si="1"/>
        <v>131.96699999999998</v>
      </c>
    </row>
    <row r="54" spans="2:9" x14ac:dyDescent="0.25">
      <c r="B54" s="7" t="s">
        <v>96</v>
      </c>
      <c r="C54" s="8">
        <v>45314</v>
      </c>
      <c r="D54" s="7" t="s">
        <v>50</v>
      </c>
      <c r="E54" s="8">
        <v>45317</v>
      </c>
      <c r="F54" s="7">
        <v>199.99</v>
      </c>
      <c r="G54" s="7">
        <v>1</v>
      </c>
      <c r="H54" s="7">
        <f t="shared" si="0"/>
        <v>19.999000000000002</v>
      </c>
      <c r="I54" s="7">
        <f t="shared" si="1"/>
        <v>219.989</v>
      </c>
    </row>
    <row r="55" spans="2:9" x14ac:dyDescent="0.25">
      <c r="B55" s="7" t="s">
        <v>97</v>
      </c>
      <c r="C55" s="8">
        <v>45315</v>
      </c>
      <c r="D55" s="7" t="s">
        <v>98</v>
      </c>
      <c r="E55" s="8">
        <v>45316</v>
      </c>
      <c r="F55" s="7">
        <v>29.99</v>
      </c>
      <c r="G55" s="7">
        <v>5</v>
      </c>
      <c r="H55" s="7">
        <f t="shared" si="0"/>
        <v>14.994999999999999</v>
      </c>
      <c r="I55" s="7">
        <f t="shared" si="1"/>
        <v>164.94499999999999</v>
      </c>
    </row>
    <row r="56" spans="2:9" x14ac:dyDescent="0.25">
      <c r="B56" s="7" t="s">
        <v>99</v>
      </c>
      <c r="C56" s="8">
        <v>45315</v>
      </c>
      <c r="D56" s="7" t="s">
        <v>100</v>
      </c>
      <c r="E56" s="8">
        <v>45317</v>
      </c>
      <c r="F56" s="7">
        <v>79.989999999999995</v>
      </c>
      <c r="G56" s="7">
        <v>2</v>
      </c>
      <c r="H56" s="7">
        <f t="shared" si="0"/>
        <v>15.997999999999999</v>
      </c>
      <c r="I56" s="7">
        <f t="shared" si="1"/>
        <v>175.97799999999998</v>
      </c>
    </row>
    <row r="57" spans="2:9" x14ac:dyDescent="0.25">
      <c r="B57" s="7" t="s">
        <v>101</v>
      </c>
      <c r="C57" s="8">
        <v>45316</v>
      </c>
      <c r="D57" s="7" t="s">
        <v>102</v>
      </c>
      <c r="E57" s="8">
        <v>45321</v>
      </c>
      <c r="F57" s="7">
        <v>49.99</v>
      </c>
      <c r="G57" s="7">
        <v>3</v>
      </c>
      <c r="H57" s="7">
        <f t="shared" si="0"/>
        <v>14.997</v>
      </c>
      <c r="I57" s="7">
        <f t="shared" si="1"/>
        <v>164.96699999999998</v>
      </c>
    </row>
    <row r="58" spans="2:9" x14ac:dyDescent="0.25">
      <c r="B58" s="7" t="s">
        <v>103</v>
      </c>
      <c r="C58" s="8">
        <v>45316</v>
      </c>
      <c r="D58" s="7" t="s">
        <v>104</v>
      </c>
      <c r="E58" s="8">
        <v>45318</v>
      </c>
      <c r="F58" s="7">
        <v>129.99</v>
      </c>
      <c r="G58" s="7">
        <v>1</v>
      </c>
      <c r="H58" s="7">
        <f t="shared" si="0"/>
        <v>12.999000000000002</v>
      </c>
      <c r="I58" s="7">
        <f t="shared" si="1"/>
        <v>142.989</v>
      </c>
    </row>
    <row r="59" spans="2:9" x14ac:dyDescent="0.25">
      <c r="B59" s="7" t="s">
        <v>105</v>
      </c>
      <c r="C59" s="8">
        <v>45317</v>
      </c>
      <c r="D59" s="7" t="s">
        <v>106</v>
      </c>
      <c r="E59" s="8">
        <v>45320</v>
      </c>
      <c r="F59" s="7">
        <v>19.989999999999998</v>
      </c>
      <c r="G59" s="7">
        <v>4</v>
      </c>
      <c r="H59" s="7">
        <f t="shared" si="0"/>
        <v>7.9959999999999996</v>
      </c>
      <c r="I59" s="7">
        <f t="shared" si="1"/>
        <v>87.955999999999989</v>
      </c>
    </row>
    <row r="60" spans="2:9" x14ac:dyDescent="0.25">
      <c r="B60" s="7" t="s">
        <v>107</v>
      </c>
      <c r="C60" s="8">
        <v>45317</v>
      </c>
      <c r="D60" s="7" t="s">
        <v>108</v>
      </c>
      <c r="E60" s="8">
        <v>45319</v>
      </c>
      <c r="F60" s="7">
        <v>149.99</v>
      </c>
      <c r="G60" s="7">
        <v>1</v>
      </c>
      <c r="H60" s="7">
        <f t="shared" si="0"/>
        <v>14.999000000000002</v>
      </c>
      <c r="I60" s="7">
        <f t="shared" si="1"/>
        <v>164.989</v>
      </c>
    </row>
    <row r="61" spans="2:9" x14ac:dyDescent="0.25">
      <c r="B61" s="7" t="s">
        <v>109</v>
      </c>
      <c r="C61" s="8">
        <v>45318</v>
      </c>
      <c r="D61" s="7" t="s">
        <v>110</v>
      </c>
      <c r="E61" s="8">
        <v>45322</v>
      </c>
      <c r="F61" s="7">
        <v>69.989999999999995</v>
      </c>
      <c r="G61" s="7">
        <v>2</v>
      </c>
      <c r="H61" s="7">
        <f t="shared" si="0"/>
        <v>13.997999999999999</v>
      </c>
      <c r="I61" s="7">
        <f t="shared" si="1"/>
        <v>153.97799999999998</v>
      </c>
    </row>
    <row r="62" spans="2:9" x14ac:dyDescent="0.25">
      <c r="B62" s="7" t="s">
        <v>111</v>
      </c>
      <c r="C62" s="8">
        <v>45318</v>
      </c>
      <c r="D62" s="7" t="s">
        <v>112</v>
      </c>
      <c r="E62" s="8">
        <v>45322</v>
      </c>
      <c r="F62" s="7">
        <v>39.99</v>
      </c>
      <c r="G62" s="7">
        <v>3</v>
      </c>
      <c r="H62" s="7">
        <f t="shared" si="0"/>
        <v>11.997</v>
      </c>
      <c r="I62" s="7">
        <f t="shared" si="1"/>
        <v>131.96699999999998</v>
      </c>
    </row>
    <row r="63" spans="2:9" x14ac:dyDescent="0.25">
      <c r="B63" s="7" t="s">
        <v>113</v>
      </c>
      <c r="C63" s="8">
        <v>45319</v>
      </c>
      <c r="D63" s="7" t="s">
        <v>114</v>
      </c>
      <c r="E63" s="8">
        <v>45320</v>
      </c>
      <c r="F63" s="7">
        <v>199.99</v>
      </c>
      <c r="G63" s="7">
        <v>1</v>
      </c>
      <c r="H63" s="7">
        <f t="shared" si="0"/>
        <v>19.999000000000002</v>
      </c>
      <c r="I63" s="7">
        <f t="shared" si="1"/>
        <v>219.989</v>
      </c>
    </row>
    <row r="64" spans="2:9" x14ac:dyDescent="0.25">
      <c r="B64" s="7" t="s">
        <v>115</v>
      </c>
      <c r="C64" s="8">
        <v>45319</v>
      </c>
      <c r="D64" s="7" t="s">
        <v>116</v>
      </c>
      <c r="E64" s="8">
        <v>45320</v>
      </c>
      <c r="F64" s="7">
        <v>29.99</v>
      </c>
      <c r="G64" s="7">
        <v>5</v>
      </c>
      <c r="H64" s="7">
        <f t="shared" si="0"/>
        <v>14.994999999999999</v>
      </c>
      <c r="I64" s="7">
        <f t="shared" si="1"/>
        <v>164.94499999999999</v>
      </c>
    </row>
    <row r="65" spans="2:9" x14ac:dyDescent="0.25">
      <c r="B65" s="7" t="s">
        <v>117</v>
      </c>
      <c r="C65" s="8">
        <v>45320</v>
      </c>
      <c r="D65" s="7" t="s">
        <v>118</v>
      </c>
      <c r="E65" s="8">
        <v>45321</v>
      </c>
      <c r="F65" s="7">
        <v>79.989999999999995</v>
      </c>
      <c r="G65" s="7">
        <v>2</v>
      </c>
      <c r="H65" s="7">
        <f t="shared" si="0"/>
        <v>15.997999999999999</v>
      </c>
      <c r="I65" s="7">
        <f t="shared" si="1"/>
        <v>175.97799999999998</v>
      </c>
    </row>
    <row r="66" spans="2:9" x14ac:dyDescent="0.25">
      <c r="B66" s="7" t="s">
        <v>119</v>
      </c>
      <c r="C66" s="8">
        <v>45320</v>
      </c>
      <c r="D66" s="7" t="s">
        <v>90</v>
      </c>
      <c r="E66" s="8">
        <v>45322</v>
      </c>
      <c r="F66" s="7">
        <v>49.99</v>
      </c>
      <c r="G66" s="7">
        <v>3</v>
      </c>
      <c r="H66" s="7">
        <f t="shared" si="0"/>
        <v>14.997</v>
      </c>
      <c r="I66" s="7">
        <f t="shared" si="1"/>
        <v>164.96699999999998</v>
      </c>
    </row>
    <row r="67" spans="2:9" x14ac:dyDescent="0.25">
      <c r="B67" s="7" t="s">
        <v>120</v>
      </c>
      <c r="C67" s="8">
        <v>45321</v>
      </c>
      <c r="D67" s="7" t="s">
        <v>92</v>
      </c>
      <c r="E67" s="8">
        <v>45322</v>
      </c>
      <c r="F67" s="7">
        <v>129.99</v>
      </c>
      <c r="G67" s="7">
        <v>1</v>
      </c>
      <c r="H67" s="7">
        <f t="shared" si="0"/>
        <v>12.999000000000002</v>
      </c>
      <c r="I67" s="7">
        <f t="shared" si="1"/>
        <v>142.989</v>
      </c>
    </row>
    <row r="68" spans="2:9" x14ac:dyDescent="0.25">
      <c r="B68" s="7" t="s">
        <v>121</v>
      </c>
      <c r="C68" s="8">
        <v>45321</v>
      </c>
      <c r="D68" s="7" t="s">
        <v>18</v>
      </c>
      <c r="E68" s="8">
        <v>45323</v>
      </c>
      <c r="F68" s="7">
        <v>19.989999999999998</v>
      </c>
      <c r="G68" s="7">
        <v>4</v>
      </c>
      <c r="H68" s="7">
        <f t="shared" si="0"/>
        <v>7.9959999999999996</v>
      </c>
      <c r="I68" s="7">
        <f t="shared" si="1"/>
        <v>87.955999999999989</v>
      </c>
    </row>
    <row r="69" spans="2:9" x14ac:dyDescent="0.25">
      <c r="B69" s="7" t="s">
        <v>122</v>
      </c>
      <c r="C69" s="8">
        <v>45322</v>
      </c>
      <c r="D69" s="7" t="s">
        <v>95</v>
      </c>
      <c r="E69" s="8">
        <v>45324</v>
      </c>
      <c r="F69" s="7">
        <v>149.99</v>
      </c>
      <c r="G69" s="7">
        <v>1</v>
      </c>
      <c r="H69" s="7">
        <f t="shared" si="0"/>
        <v>14.999000000000002</v>
      </c>
      <c r="I69" s="7">
        <f t="shared" si="1"/>
        <v>164.989</v>
      </c>
    </row>
    <row r="70" spans="2:9" x14ac:dyDescent="0.25">
      <c r="B70" s="7" t="s">
        <v>123</v>
      </c>
      <c r="C70" s="8">
        <v>45322</v>
      </c>
      <c r="D70" s="7" t="s">
        <v>50</v>
      </c>
      <c r="E70" s="8">
        <v>45326</v>
      </c>
      <c r="F70" s="7">
        <v>69.989999999999995</v>
      </c>
      <c r="G70" s="7">
        <v>2</v>
      </c>
      <c r="H70" s="7">
        <f t="shared" si="0"/>
        <v>13.997999999999999</v>
      </c>
      <c r="I70" s="7">
        <f t="shared" si="1"/>
        <v>153.97799999999998</v>
      </c>
    </row>
    <row r="71" spans="2:9" x14ac:dyDescent="0.25">
      <c r="B71" s="7" t="s">
        <v>124</v>
      </c>
      <c r="C71" s="8">
        <v>45323</v>
      </c>
      <c r="D71" s="7" t="s">
        <v>98</v>
      </c>
      <c r="E71" s="8">
        <v>45324</v>
      </c>
      <c r="F71" s="7">
        <v>39.99</v>
      </c>
      <c r="G71" s="7">
        <v>3</v>
      </c>
      <c r="H71" s="7">
        <f t="shared" si="0"/>
        <v>11.997</v>
      </c>
      <c r="I71" s="7">
        <f t="shared" si="1"/>
        <v>131.96699999999998</v>
      </c>
    </row>
    <row r="72" spans="2:9" x14ac:dyDescent="0.25">
      <c r="B72" s="7" t="s">
        <v>125</v>
      </c>
      <c r="C72" s="8">
        <v>45323</v>
      </c>
      <c r="D72" s="7" t="s">
        <v>100</v>
      </c>
      <c r="E72" s="8">
        <v>45327</v>
      </c>
      <c r="F72" s="7">
        <v>199.99</v>
      </c>
      <c r="G72" s="7">
        <v>1</v>
      </c>
      <c r="H72" s="7">
        <f t="shared" si="0"/>
        <v>19.999000000000002</v>
      </c>
      <c r="I72" s="7">
        <f t="shared" si="1"/>
        <v>219.989</v>
      </c>
    </row>
    <row r="73" spans="2:9" x14ac:dyDescent="0.25">
      <c r="B73" s="7" t="s">
        <v>126</v>
      </c>
      <c r="C73" s="8">
        <v>45323</v>
      </c>
      <c r="D73" s="7" t="s">
        <v>102</v>
      </c>
      <c r="E73" s="8">
        <v>45325</v>
      </c>
      <c r="F73" s="7">
        <v>29.99</v>
      </c>
      <c r="G73" s="7">
        <v>5</v>
      </c>
      <c r="H73" s="7">
        <f t="shared" si="0"/>
        <v>14.994999999999999</v>
      </c>
      <c r="I73" s="7">
        <f t="shared" si="1"/>
        <v>164.94499999999999</v>
      </c>
    </row>
    <row r="74" spans="2:9" x14ac:dyDescent="0.25">
      <c r="B74" s="7" t="s">
        <v>127</v>
      </c>
      <c r="C74" s="8">
        <v>45324</v>
      </c>
      <c r="D74" s="7" t="s">
        <v>104</v>
      </c>
      <c r="E74" s="8">
        <v>45328</v>
      </c>
      <c r="F74" s="7">
        <v>79.989999999999995</v>
      </c>
      <c r="G74" s="7">
        <v>2</v>
      </c>
      <c r="H74" s="7">
        <f t="shared" ref="H74:H78" si="2">F74*G74*$I$6</f>
        <v>15.997999999999999</v>
      </c>
      <c r="I74" s="7">
        <f t="shared" ref="I74:I78" si="3">F74*G74+H74</f>
        <v>175.97799999999998</v>
      </c>
    </row>
    <row r="75" spans="2:9" x14ac:dyDescent="0.25">
      <c r="B75" s="7" t="s">
        <v>128</v>
      </c>
      <c r="C75" s="8">
        <v>45325</v>
      </c>
      <c r="D75" s="7" t="s">
        <v>106</v>
      </c>
      <c r="E75" s="8">
        <v>45328</v>
      </c>
      <c r="F75" s="7">
        <v>49.99</v>
      </c>
      <c r="G75" s="7">
        <v>3</v>
      </c>
      <c r="H75" s="7">
        <f t="shared" si="2"/>
        <v>14.997</v>
      </c>
      <c r="I75" s="7">
        <f t="shared" si="3"/>
        <v>164.96699999999998</v>
      </c>
    </row>
    <row r="76" spans="2:9" x14ac:dyDescent="0.25">
      <c r="B76" s="7" t="s">
        <v>129</v>
      </c>
      <c r="C76" s="8">
        <v>45326</v>
      </c>
      <c r="D76" s="7" t="s">
        <v>108</v>
      </c>
      <c r="E76" s="8">
        <v>45327</v>
      </c>
      <c r="F76" s="7">
        <v>129.99</v>
      </c>
      <c r="G76" s="7">
        <v>1</v>
      </c>
      <c r="H76" s="7">
        <f t="shared" si="2"/>
        <v>12.999000000000002</v>
      </c>
      <c r="I76" s="7">
        <f t="shared" si="3"/>
        <v>142.989</v>
      </c>
    </row>
    <row r="77" spans="2:9" x14ac:dyDescent="0.25">
      <c r="B77" s="7" t="s">
        <v>130</v>
      </c>
      <c r="C77" s="8">
        <v>45326</v>
      </c>
      <c r="D77" s="7" t="s">
        <v>110</v>
      </c>
      <c r="E77" s="8">
        <v>45330</v>
      </c>
      <c r="F77" s="7">
        <v>19.989999999999998</v>
      </c>
      <c r="G77" s="7">
        <v>4</v>
      </c>
      <c r="H77" s="7">
        <f t="shared" si="2"/>
        <v>7.9959999999999996</v>
      </c>
      <c r="I77" s="7">
        <f t="shared" si="3"/>
        <v>87.955999999999989</v>
      </c>
    </row>
    <row r="78" spans="2:9" x14ac:dyDescent="0.25">
      <c r="B78" s="7" t="s">
        <v>131</v>
      </c>
      <c r="C78" s="8">
        <v>45326</v>
      </c>
      <c r="D78" s="7" t="s">
        <v>112</v>
      </c>
      <c r="E78" s="8">
        <v>45329</v>
      </c>
      <c r="F78" s="7">
        <v>149.99</v>
      </c>
      <c r="G78" s="7">
        <v>1</v>
      </c>
      <c r="H78" s="7">
        <f t="shared" si="2"/>
        <v>14.999000000000002</v>
      </c>
      <c r="I78" s="7">
        <f t="shared" si="3"/>
        <v>164.989</v>
      </c>
    </row>
    <row r="79" spans="2:9" x14ac:dyDescent="0.25">
      <c r="C79" s="9"/>
    </row>
    <row r="80" spans="2:9" x14ac:dyDescent="0.25">
      <c r="C80" s="9"/>
    </row>
  </sheetData>
  <conditionalFormatting sqref="H9:H78">
    <cfRule type="cellIs" dxfId="11" priority="1" operator="greaterThan">
      <formula>15</formula>
    </cfRule>
    <cfRule type="cellIs" dxfId="10" priority="2" operator="greaterThan">
      <formula>16.498</formula>
    </cfRule>
  </conditionalFormatting>
  <conditionalFormatting sqref="I9:J78">
    <cfRule type="cellIs" dxfId="9" priority="3" operator="greaterThan">
      <formula>181.478</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Dashboard</vt:lpstr>
      <vt:lpstr>Sheet3</vt:lpstr>
      <vt:lpstr>SuperMarket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Ashish Jaison</cp:lastModifiedBy>
  <dcterms:created xsi:type="dcterms:W3CDTF">2024-02-19T11:17:54Z</dcterms:created>
  <dcterms:modified xsi:type="dcterms:W3CDTF">2025-09-26T06:03:07Z</dcterms:modified>
</cp:coreProperties>
</file>