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4dd1702bc555a24/Desktop/git/DA/STATISTICS ASSIGNMENT/"/>
    </mc:Choice>
  </mc:AlternateContent>
  <xr:revisionPtr revIDLastSave="318" documentId="11_F25DC773A252ABDACC104818E91B44C45ADE58ED" xr6:coauthVersionLast="47" xr6:coauthVersionMax="47" xr10:uidLastSave="{CC8114AE-AD2D-4C38-B492-26C0D2550933}"/>
  <bookViews>
    <workbookView xWindow="-108" yWindow="-108" windowWidth="23256" windowHeight="12456" activeTab="4" xr2:uid="{00000000-000D-0000-FFFF-FFFF00000000}"/>
  </bookViews>
  <sheets>
    <sheet name="QUESTION_1" sheetId="1" r:id="rId1"/>
    <sheet name="QUESTION_2" sheetId="2" r:id="rId2"/>
    <sheet name="QUESTION_3" sheetId="4" r:id="rId3"/>
    <sheet name="QUESTION_4" sheetId="5" r:id="rId4"/>
    <sheet name="QUESTION_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9" i="6" l="1"/>
  <c r="K138" i="6"/>
  <c r="K137" i="6"/>
  <c r="K135" i="6"/>
  <c r="K134" i="6"/>
  <c r="K133" i="6"/>
  <c r="A9" i="6" a="1"/>
  <c r="A9" i="6" s="1"/>
  <c r="K137" i="5"/>
  <c r="K136" i="5"/>
  <c r="K135" i="5"/>
  <c r="K133" i="5"/>
  <c r="K132" i="5"/>
  <c r="K131" i="5"/>
  <c r="A9" i="5" a="1"/>
  <c r="A9" i="5" s="1"/>
  <c r="A9" i="4" a="1"/>
  <c r="A9" i="4" s="1"/>
  <c r="K125" i="4" s="1"/>
  <c r="K126" i="4" l="1"/>
  <c r="K127" i="4"/>
  <c r="K123" i="4"/>
  <c r="K121" i="4"/>
  <c r="K122" i="4"/>
  <c r="K118" i="2" l="1"/>
  <c r="K117" i="2"/>
  <c r="K116" i="2"/>
  <c r="K114" i="2"/>
  <c r="K113" i="2"/>
  <c r="K112" i="2"/>
  <c r="A9" i="2" a="1"/>
  <c r="A9" i="2" s="1"/>
  <c r="A9" i="1" l="1" a="1"/>
  <c r="A9" i="1" s="1"/>
  <c r="K116" i="1" l="1"/>
  <c r="K115" i="1"/>
  <c r="K114" i="1"/>
  <c r="K117" i="1"/>
  <c r="K112" i="1"/>
  <c r="K111" i="1"/>
  <c r="K1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<sst xmlns="http://schemas.openxmlformats.org/spreadsheetml/2006/main" count="91" uniqueCount="58">
  <si>
    <t>A company wants to analyze the salary distribution of its employees to</t>
  </si>
  <si>
    <t>determine the income levels at different percentiles.</t>
  </si>
  <si>
    <t>Data:</t>
  </si>
  <si>
    <t>Let's consider the monthly salaries (in thousands of dollars) of a sample of 200 employees:</t>
  </si>
  <si>
    <t>Salaries</t>
  </si>
  <si>
    <t>Questions:</t>
  </si>
  <si>
    <t>salary distribution.</t>
  </si>
  <si>
    <t>percentile of the salary distribution.</t>
  </si>
  <si>
    <t>income distribution of the employees?</t>
  </si>
  <si>
    <t>1. Quartiles: Calculate the first quartile (Q1) median (Q2)  and third quartile (Q3) of the</t>
  </si>
  <si>
    <t>Q1</t>
  </si>
  <si>
    <t>Q2</t>
  </si>
  <si>
    <t>Q3</t>
  </si>
  <si>
    <t>2. Percentiles: Calculate the 10th percentile; 25th percentile ;75th percentile and 90th</t>
  </si>
  <si>
    <t>3. Interpretation: Based on the quartiles and percentiles; what can be inferred about the</t>
  </si>
  <si>
    <t>10th percentile</t>
  </si>
  <si>
    <t>25th percentile</t>
  </si>
  <si>
    <t>75th percentile</t>
  </si>
  <si>
    <t>90th percentile</t>
  </si>
  <si>
    <t>A research study wants to analyze the weight distribution of a sample</t>
  </si>
  <si>
    <t>of individuals to assess their health and body composition.</t>
  </si>
  <si>
    <t>Let's consider the weights (in kilograms) of a sample of 100 individuals:</t>
  </si>
  <si>
    <t>Weights</t>
  </si>
  <si>
    <t>weight distribution.</t>
  </si>
  <si>
    <t xml:space="preserve"> 50th percentile</t>
  </si>
  <si>
    <t>weight distribution of the individuals?</t>
  </si>
  <si>
    <t>1. Quartiles: Calculate the first quartile (Q1); median (Q2; and third quartile (Q3) of the</t>
  </si>
  <si>
    <t>2. Percentiles: Calculate the 15th percentile; 50th percentile; and 85th percentile of the</t>
  </si>
  <si>
    <t>15th percentile</t>
  </si>
  <si>
    <t>85th percentile</t>
  </si>
  <si>
    <t>A retail store wants to analyze the distribution of customer purchase</t>
  </si>
  <si>
    <t>amounts to identify their spending patterns.</t>
  </si>
  <si>
    <t>Let's consider the purchase amounts (in dollars) of a sample of 150 customers:</t>
  </si>
  <si>
    <t>Purchase Amounts:</t>
  </si>
  <si>
    <t>1. Quartiles: Calculate the first quartile (Q1); median (Q2); and third quartile (Q3) of the</t>
  </si>
  <si>
    <t>purchase amount distribution.</t>
  </si>
  <si>
    <t>2. Percentiles: Calculate the 20th percentile; 40th percentile; and 80th percentile of the</t>
  </si>
  <si>
    <t>spending patterns of the customers?</t>
  </si>
  <si>
    <t>20th percentile</t>
  </si>
  <si>
    <t>40th percentile</t>
  </si>
  <si>
    <t>80th percentile</t>
  </si>
  <si>
    <t>A study wants to analyze the distribution of commute times of</t>
  </si>
  <si>
    <t>employees to determine the average time spent traveling to work.</t>
  </si>
  <si>
    <t>Let's consider the commute times (in minutes) of a sample of 250 employees:</t>
  </si>
  <si>
    <t>Commute Times:</t>
  </si>
  <si>
    <t>commute time distribution.</t>
  </si>
  <si>
    <t>2. Percentiles: Calculate the 30th percentile; 50th percentile; and 70th percentile of the</t>
  </si>
  <si>
    <t>average commute time of the employees?</t>
  </si>
  <si>
    <t>30th percentile</t>
  </si>
  <si>
    <t>50th percentile</t>
  </si>
  <si>
    <t>70th percentile</t>
  </si>
  <si>
    <t>A manufacturing company wants to analyze the defect rates in its</t>
  </si>
  <si>
    <t>production process to evaluate product quality.</t>
  </si>
  <si>
    <t>Let's consider the defect rates (in percentage) for a sample of 300 products:</t>
  </si>
  <si>
    <t>Defect Rates</t>
  </si>
  <si>
    <t>defect rate distribution.</t>
  </si>
  <si>
    <t>2. Percentiles: Calculate the 25th percentile; 50th percentile; and 75th percentile of the</t>
  </si>
  <si>
    <t>quality of the products?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</si>
</sst>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Interpretation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QUESTION_1!$J$110:$J$117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4">
                  <c:v>10th percentile</c:v>
                </c:pt>
                <c:pt idx="5">
                  <c:v>25th percentile</c:v>
                </c:pt>
                <c:pt idx="6">
                  <c:v>75th percentile</c:v>
                </c:pt>
                <c:pt idx="7">
                  <c:v>90th percentile</c:v>
                </c:pt>
              </c:strCache>
            </c:strRef>
          </c:cat>
          <c:val>
            <c:numRef>
              <c:f>QUESTION_1!$K$110:$K$117</c:f>
              <c:numCache>
                <c:formatCode>General</c:formatCode>
                <c:ptCount val="8"/>
                <c:pt idx="0">
                  <c:v>128.75</c:v>
                </c:pt>
                <c:pt idx="1">
                  <c:v>252.5</c:v>
                </c:pt>
                <c:pt idx="2">
                  <c:v>376.25</c:v>
                </c:pt>
                <c:pt idx="4">
                  <c:v>74.7</c:v>
                </c:pt>
                <c:pt idx="5">
                  <c:v>128.75</c:v>
                </c:pt>
                <c:pt idx="6">
                  <c:v>376.25</c:v>
                </c:pt>
                <c:pt idx="7">
                  <c:v>450.50000000000006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D-4064-B1A7-C1228440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4454191"/>
        <c:axId val="1462624463"/>
        <c:axId val="1119201135"/>
      </c:bar3DChart>
      <c:catAx>
        <c:axId val="145445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24463"/>
        <c:crosses val="autoZero"/>
        <c:auto val="1"/>
        <c:lblAlgn val="ctr"/>
        <c:lblOffset val="100"/>
        <c:noMultiLvlLbl val="0"/>
      </c:catAx>
      <c:valAx>
        <c:axId val="146262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454191"/>
        <c:crosses val="autoZero"/>
        <c:crossBetween val="between"/>
      </c:valAx>
      <c:serAx>
        <c:axId val="1119201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2446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Interpretation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QUESTION_2!$J$112:$J$118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4">
                  <c:v>15th percentile</c:v>
                </c:pt>
                <c:pt idx="5">
                  <c:v> 50th percentile</c:v>
                </c:pt>
                <c:pt idx="6">
                  <c:v>85th percentile</c:v>
                </c:pt>
              </c:strCache>
            </c:strRef>
          </c:cat>
          <c:val>
            <c:numRef>
              <c:f>QUESTION_2!$K$112:$K$118</c:f>
              <c:numCache>
                <c:formatCode>General</c:formatCode>
                <c:ptCount val="7"/>
                <c:pt idx="0">
                  <c:v>143.75</c:v>
                </c:pt>
                <c:pt idx="1">
                  <c:v>267.5</c:v>
                </c:pt>
                <c:pt idx="2">
                  <c:v>391.25</c:v>
                </c:pt>
                <c:pt idx="4">
                  <c:v>94.55</c:v>
                </c:pt>
                <c:pt idx="5">
                  <c:v>267.5</c:v>
                </c:pt>
                <c:pt idx="6">
                  <c:v>440.74999999999994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8-4DF4-91CE-558B3A71C2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131912127"/>
        <c:axId val="1462631903"/>
        <c:axId val="0"/>
      </c:bar3DChart>
      <c:catAx>
        <c:axId val="113191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31903"/>
        <c:crosses val="autoZero"/>
        <c:auto val="1"/>
        <c:lblAlgn val="ctr"/>
        <c:lblOffset val="100"/>
        <c:noMultiLvlLbl val="0"/>
      </c:catAx>
      <c:valAx>
        <c:axId val="14626319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191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Interpretation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QUESTION_3!$J$121:$J$127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4">
                  <c:v>20th percentile</c:v>
                </c:pt>
                <c:pt idx="5">
                  <c:v>40th percentile</c:v>
                </c:pt>
                <c:pt idx="6">
                  <c:v>80th percentile</c:v>
                </c:pt>
              </c:strCache>
            </c:strRef>
          </c:cat>
          <c:val>
            <c:numRef>
              <c:f>QUESTION_3!$K$121:$K$127</c:f>
              <c:numCache>
                <c:formatCode>General</c:formatCode>
                <c:ptCount val="7"/>
                <c:pt idx="0">
                  <c:v>156.25</c:v>
                </c:pt>
                <c:pt idx="1">
                  <c:v>292.5</c:v>
                </c:pt>
                <c:pt idx="2">
                  <c:v>428.75</c:v>
                </c:pt>
                <c:pt idx="4">
                  <c:v>129</c:v>
                </c:pt>
                <c:pt idx="5">
                  <c:v>238</c:v>
                </c:pt>
                <c:pt idx="6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D6C-8F26-115F064E70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655281695"/>
        <c:axId val="1585414959"/>
        <c:axId val="0"/>
      </c:bar3DChart>
      <c:catAx>
        <c:axId val="165528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414959"/>
        <c:crosses val="autoZero"/>
        <c:auto val="1"/>
        <c:lblAlgn val="ctr"/>
        <c:lblOffset val="100"/>
        <c:noMultiLvlLbl val="0"/>
      </c:catAx>
      <c:valAx>
        <c:axId val="158541495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Purchase Amount</a:t>
                </a:r>
              </a:p>
              <a:p>
                <a:pPr>
                  <a:defRPr/>
                </a:pPr>
                <a:r>
                  <a:rPr lang="en-IN"/>
                  <a:t>(In Dollar)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5528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Interpretation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QUESTION_4!$J$131:$J$137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4">
                  <c:v>30th percentile</c:v>
                </c:pt>
                <c:pt idx="5">
                  <c:v>50th percentile</c:v>
                </c:pt>
                <c:pt idx="6">
                  <c:v>70th percentile</c:v>
                </c:pt>
              </c:strCache>
            </c:strRef>
          </c:cat>
          <c:val>
            <c:numRef>
              <c:f>QUESTION_4!$K$131:$K$137</c:f>
              <c:numCache>
                <c:formatCode>General</c:formatCode>
                <c:ptCount val="7"/>
                <c:pt idx="0">
                  <c:v>163.75</c:v>
                </c:pt>
                <c:pt idx="1">
                  <c:v>312.5</c:v>
                </c:pt>
                <c:pt idx="2">
                  <c:v>461.25</c:v>
                </c:pt>
                <c:pt idx="4">
                  <c:v>193.49999999999997</c:v>
                </c:pt>
                <c:pt idx="5">
                  <c:v>312.5</c:v>
                </c:pt>
                <c:pt idx="6">
                  <c:v>431.5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F-4B91-B4C8-DF14F3A9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5265375"/>
        <c:axId val="1655681823"/>
        <c:axId val="0"/>
      </c:bar3DChart>
      <c:catAx>
        <c:axId val="165526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81823"/>
        <c:crosses val="autoZero"/>
        <c:auto val="1"/>
        <c:lblAlgn val="ctr"/>
        <c:lblOffset val="100"/>
        <c:noMultiLvlLbl val="0"/>
      </c:catAx>
      <c:valAx>
        <c:axId val="16556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6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QUESTION_5!$J$133:$J$139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4">
                  <c:v>25th percentile</c:v>
                </c:pt>
                <c:pt idx="5">
                  <c:v>50th percentile</c:v>
                </c:pt>
                <c:pt idx="6">
                  <c:v>75th percentile</c:v>
                </c:pt>
              </c:strCache>
            </c:strRef>
          </c:cat>
          <c:val>
            <c:numRef>
              <c:f>QUESTION_5!$K$133:$K$139</c:f>
              <c:numCache>
                <c:formatCode>General</c:formatCode>
                <c:ptCount val="7"/>
                <c:pt idx="0">
                  <c:v>0.4</c:v>
                </c:pt>
                <c:pt idx="1">
                  <c:v>0.7</c:v>
                </c:pt>
                <c:pt idx="2">
                  <c:v>0.9</c:v>
                </c:pt>
                <c:pt idx="4">
                  <c:v>0.4</c:v>
                </c:pt>
                <c:pt idx="5">
                  <c:v>0.7</c:v>
                </c:pt>
                <c:pt idx="6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5-4235-AEA1-37FAEE756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7661551"/>
        <c:axId val="1585414463"/>
        <c:axId val="0"/>
      </c:bar3DChart>
      <c:catAx>
        <c:axId val="157766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414463"/>
        <c:crosses val="autoZero"/>
        <c:auto val="1"/>
        <c:lblAlgn val="ctr"/>
        <c:lblOffset val="100"/>
        <c:noMultiLvlLbl val="0"/>
      </c:catAx>
      <c:valAx>
        <c:axId val="158541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117</xdr:row>
      <xdr:rowOff>171450</xdr:rowOff>
    </xdr:from>
    <xdr:to>
      <xdr:col>15</xdr:col>
      <xdr:colOff>327660</xdr:colOff>
      <xdr:row>132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59BCA-A554-CA80-8611-67766CCBF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118</xdr:row>
      <xdr:rowOff>179070</xdr:rowOff>
    </xdr:from>
    <xdr:to>
      <xdr:col>15</xdr:col>
      <xdr:colOff>579120</xdr:colOff>
      <xdr:row>133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ED14A-FD49-B5AF-B988-BF00B8161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127</xdr:row>
      <xdr:rowOff>171450</xdr:rowOff>
    </xdr:from>
    <xdr:to>
      <xdr:col>16</xdr:col>
      <xdr:colOff>0</xdr:colOff>
      <xdr:row>142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C5C64-15FE-E933-9EF0-B52135A78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137</xdr:row>
      <xdr:rowOff>171450</xdr:rowOff>
    </xdr:from>
    <xdr:to>
      <xdr:col>16</xdr:col>
      <xdr:colOff>7620</xdr:colOff>
      <xdr:row>152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42ADA4-4DA1-8D5F-708E-5856FE085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139</xdr:row>
      <xdr:rowOff>171450</xdr:rowOff>
    </xdr:from>
    <xdr:to>
      <xdr:col>16</xdr:col>
      <xdr:colOff>15240</xdr:colOff>
      <xdr:row>154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8BD57-E729-BD33-3C0C-40C4390FA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0"/>
  <sheetViews>
    <sheetView topLeftCell="A111" workbookViewId="0">
      <selection activeCell="U123" sqref="U123"/>
    </sheetView>
  </sheetViews>
  <sheetFormatPr defaultRowHeight="14.4" x14ac:dyDescent="0.3"/>
  <cols>
    <col min="10" max="10" width="13.33203125" bestFit="1" customWidth="1"/>
  </cols>
  <sheetData>
    <row r="1" spans="1:100" x14ac:dyDescent="0.3">
      <c r="A1" t="s">
        <v>0</v>
      </c>
    </row>
    <row r="2" spans="1:100" x14ac:dyDescent="0.3">
      <c r="A2" t="s">
        <v>1</v>
      </c>
    </row>
    <row r="4" spans="1:100" x14ac:dyDescent="0.3">
      <c r="A4" t="s">
        <v>2</v>
      </c>
    </row>
    <row r="5" spans="1:100" x14ac:dyDescent="0.3">
      <c r="A5" t="s">
        <v>3</v>
      </c>
    </row>
    <row r="7" spans="1:100" x14ac:dyDescent="0.3">
      <c r="A7" t="s">
        <v>4</v>
      </c>
    </row>
    <row r="8" spans="1:100" hidden="1" x14ac:dyDescent="0.3">
      <c r="A8">
        <v>40</v>
      </c>
      <c r="B8">
        <v>45</v>
      </c>
      <c r="C8">
        <v>50</v>
      </c>
      <c r="D8">
        <v>55</v>
      </c>
      <c r="E8">
        <v>60</v>
      </c>
      <c r="F8">
        <v>62</v>
      </c>
      <c r="G8">
        <v>65</v>
      </c>
      <c r="H8">
        <v>68</v>
      </c>
      <c r="I8">
        <v>70</v>
      </c>
      <c r="J8">
        <v>72</v>
      </c>
      <c r="K8">
        <v>75</v>
      </c>
      <c r="L8">
        <v>78</v>
      </c>
      <c r="M8">
        <v>80</v>
      </c>
      <c r="N8">
        <v>82</v>
      </c>
      <c r="O8">
        <v>85</v>
      </c>
      <c r="P8">
        <v>88</v>
      </c>
      <c r="Q8">
        <v>90</v>
      </c>
      <c r="R8">
        <v>92</v>
      </c>
      <c r="S8">
        <v>95</v>
      </c>
      <c r="T8">
        <v>100</v>
      </c>
      <c r="U8">
        <v>105</v>
      </c>
      <c r="V8">
        <v>110</v>
      </c>
      <c r="W8">
        <v>115</v>
      </c>
      <c r="X8">
        <v>120</v>
      </c>
      <c r="Y8">
        <v>125</v>
      </c>
      <c r="Z8">
        <v>130</v>
      </c>
      <c r="AA8">
        <v>135</v>
      </c>
      <c r="AB8">
        <v>140</v>
      </c>
      <c r="AC8">
        <v>145</v>
      </c>
      <c r="AD8">
        <v>150</v>
      </c>
      <c r="AE8">
        <v>155</v>
      </c>
      <c r="AF8">
        <v>160</v>
      </c>
      <c r="AG8">
        <v>165</v>
      </c>
      <c r="AH8">
        <v>170</v>
      </c>
      <c r="AI8">
        <v>175</v>
      </c>
      <c r="AJ8">
        <v>180</v>
      </c>
      <c r="AK8">
        <v>185</v>
      </c>
      <c r="AL8">
        <v>190</v>
      </c>
      <c r="AM8">
        <v>195</v>
      </c>
      <c r="AN8">
        <v>200</v>
      </c>
      <c r="AO8">
        <v>205</v>
      </c>
      <c r="AP8">
        <v>210</v>
      </c>
      <c r="AQ8">
        <v>215</v>
      </c>
      <c r="AR8">
        <v>220</v>
      </c>
      <c r="AS8">
        <v>225</v>
      </c>
      <c r="AT8">
        <v>230</v>
      </c>
      <c r="AU8">
        <v>235</v>
      </c>
      <c r="AV8">
        <v>240</v>
      </c>
      <c r="AW8">
        <v>245</v>
      </c>
      <c r="AX8">
        <v>250</v>
      </c>
      <c r="AY8">
        <v>255</v>
      </c>
      <c r="AZ8">
        <v>260</v>
      </c>
      <c r="BA8">
        <v>265</v>
      </c>
      <c r="BB8">
        <v>270</v>
      </c>
      <c r="BC8">
        <v>275</v>
      </c>
      <c r="BD8">
        <v>280</v>
      </c>
      <c r="BE8">
        <v>285</v>
      </c>
      <c r="BF8">
        <v>290</v>
      </c>
      <c r="BG8">
        <v>295</v>
      </c>
      <c r="BH8">
        <v>300</v>
      </c>
      <c r="BI8">
        <v>305</v>
      </c>
      <c r="BJ8">
        <v>310</v>
      </c>
      <c r="BK8">
        <v>315</v>
      </c>
      <c r="BL8">
        <v>320</v>
      </c>
      <c r="BM8">
        <v>325</v>
      </c>
      <c r="BN8">
        <v>330</v>
      </c>
      <c r="BO8">
        <v>335</v>
      </c>
      <c r="BP8">
        <v>340</v>
      </c>
      <c r="BQ8">
        <v>345</v>
      </c>
      <c r="BR8">
        <v>350</v>
      </c>
      <c r="BS8">
        <v>355</v>
      </c>
      <c r="BT8">
        <v>360</v>
      </c>
      <c r="BU8">
        <v>365</v>
      </c>
      <c r="BV8">
        <v>370</v>
      </c>
      <c r="BW8">
        <v>375</v>
      </c>
      <c r="BX8">
        <v>380</v>
      </c>
      <c r="BY8">
        <v>385</v>
      </c>
      <c r="BZ8">
        <v>390</v>
      </c>
      <c r="CA8">
        <v>395</v>
      </c>
      <c r="CB8">
        <v>400</v>
      </c>
      <c r="CC8">
        <v>405</v>
      </c>
      <c r="CD8">
        <v>410</v>
      </c>
      <c r="CE8">
        <v>415</v>
      </c>
      <c r="CF8">
        <v>420</v>
      </c>
      <c r="CG8">
        <v>425</v>
      </c>
      <c r="CH8">
        <v>430</v>
      </c>
      <c r="CI8">
        <v>435</v>
      </c>
      <c r="CJ8">
        <v>440</v>
      </c>
      <c r="CK8">
        <v>445</v>
      </c>
      <c r="CL8">
        <v>450</v>
      </c>
      <c r="CM8">
        <v>455</v>
      </c>
      <c r="CN8">
        <v>460</v>
      </c>
      <c r="CO8">
        <v>465</v>
      </c>
      <c r="CP8">
        <v>470</v>
      </c>
      <c r="CQ8">
        <v>475</v>
      </c>
      <c r="CR8">
        <v>480</v>
      </c>
      <c r="CS8">
        <v>485</v>
      </c>
      <c r="CT8">
        <v>490</v>
      </c>
      <c r="CU8">
        <v>495</v>
      </c>
      <c r="CV8">
        <v>500</v>
      </c>
    </row>
    <row r="9" spans="1:100" x14ac:dyDescent="0.3">
      <c r="A9" cm="1">
        <f t="array" ref="A9:A108">TRANSPOSE(A8:CV8)</f>
        <v>40</v>
      </c>
    </row>
    <row r="10" spans="1:100" x14ac:dyDescent="0.3">
      <c r="A10">
        <v>45</v>
      </c>
    </row>
    <row r="11" spans="1:100" x14ac:dyDescent="0.3">
      <c r="A11">
        <v>50</v>
      </c>
    </row>
    <row r="12" spans="1:100" x14ac:dyDescent="0.3">
      <c r="A12">
        <v>55</v>
      </c>
    </row>
    <row r="13" spans="1:100" x14ac:dyDescent="0.3">
      <c r="A13">
        <v>60</v>
      </c>
    </row>
    <row r="14" spans="1:100" x14ac:dyDescent="0.3">
      <c r="A14">
        <v>62</v>
      </c>
    </row>
    <row r="15" spans="1:100" x14ac:dyDescent="0.3">
      <c r="A15">
        <v>65</v>
      </c>
    </row>
    <row r="16" spans="1:100" x14ac:dyDescent="0.3">
      <c r="A16">
        <v>68</v>
      </c>
    </row>
    <row r="17" spans="1:1" x14ac:dyDescent="0.3">
      <c r="A17">
        <v>70</v>
      </c>
    </row>
    <row r="18" spans="1:1" x14ac:dyDescent="0.3">
      <c r="A18">
        <v>72</v>
      </c>
    </row>
    <row r="19" spans="1:1" x14ac:dyDescent="0.3">
      <c r="A19">
        <v>75</v>
      </c>
    </row>
    <row r="20" spans="1:1" x14ac:dyDescent="0.3">
      <c r="A20">
        <v>78</v>
      </c>
    </row>
    <row r="21" spans="1:1" x14ac:dyDescent="0.3">
      <c r="A21">
        <v>80</v>
      </c>
    </row>
    <row r="22" spans="1:1" x14ac:dyDescent="0.3">
      <c r="A22">
        <v>82</v>
      </c>
    </row>
    <row r="23" spans="1:1" x14ac:dyDescent="0.3">
      <c r="A23">
        <v>85</v>
      </c>
    </row>
    <row r="24" spans="1:1" x14ac:dyDescent="0.3">
      <c r="A24">
        <v>88</v>
      </c>
    </row>
    <row r="25" spans="1:1" x14ac:dyDescent="0.3">
      <c r="A25">
        <v>90</v>
      </c>
    </row>
    <row r="26" spans="1:1" x14ac:dyDescent="0.3">
      <c r="A26">
        <v>92</v>
      </c>
    </row>
    <row r="27" spans="1:1" x14ac:dyDescent="0.3">
      <c r="A27">
        <v>95</v>
      </c>
    </row>
    <row r="28" spans="1:1" x14ac:dyDescent="0.3">
      <c r="A28">
        <v>100</v>
      </c>
    </row>
    <row r="29" spans="1:1" x14ac:dyDescent="0.3">
      <c r="A29">
        <v>105</v>
      </c>
    </row>
    <row r="30" spans="1:1" x14ac:dyDescent="0.3">
      <c r="A30">
        <v>110</v>
      </c>
    </row>
    <row r="31" spans="1:1" x14ac:dyDescent="0.3">
      <c r="A31">
        <v>115</v>
      </c>
    </row>
    <row r="32" spans="1:1" x14ac:dyDescent="0.3">
      <c r="A32">
        <v>120</v>
      </c>
    </row>
    <row r="33" spans="1:1" x14ac:dyDescent="0.3">
      <c r="A33">
        <v>125</v>
      </c>
    </row>
    <row r="34" spans="1:1" x14ac:dyDescent="0.3">
      <c r="A34">
        <v>130</v>
      </c>
    </row>
    <row r="35" spans="1:1" x14ac:dyDescent="0.3">
      <c r="A35">
        <v>135</v>
      </c>
    </row>
    <row r="36" spans="1:1" x14ac:dyDescent="0.3">
      <c r="A36">
        <v>140</v>
      </c>
    </row>
    <row r="37" spans="1:1" x14ac:dyDescent="0.3">
      <c r="A37">
        <v>145</v>
      </c>
    </row>
    <row r="38" spans="1:1" x14ac:dyDescent="0.3">
      <c r="A38">
        <v>150</v>
      </c>
    </row>
    <row r="39" spans="1:1" x14ac:dyDescent="0.3">
      <c r="A39">
        <v>155</v>
      </c>
    </row>
    <row r="40" spans="1:1" x14ac:dyDescent="0.3">
      <c r="A40">
        <v>160</v>
      </c>
    </row>
    <row r="41" spans="1:1" x14ac:dyDescent="0.3">
      <c r="A41">
        <v>165</v>
      </c>
    </row>
    <row r="42" spans="1:1" x14ac:dyDescent="0.3">
      <c r="A42">
        <v>170</v>
      </c>
    </row>
    <row r="43" spans="1:1" x14ac:dyDescent="0.3">
      <c r="A43">
        <v>175</v>
      </c>
    </row>
    <row r="44" spans="1:1" x14ac:dyDescent="0.3">
      <c r="A44">
        <v>180</v>
      </c>
    </row>
    <row r="45" spans="1:1" x14ac:dyDescent="0.3">
      <c r="A45">
        <v>185</v>
      </c>
    </row>
    <row r="46" spans="1:1" x14ac:dyDescent="0.3">
      <c r="A46">
        <v>190</v>
      </c>
    </row>
    <row r="47" spans="1:1" x14ac:dyDescent="0.3">
      <c r="A47">
        <v>195</v>
      </c>
    </row>
    <row r="48" spans="1:1" x14ac:dyDescent="0.3">
      <c r="A48">
        <v>200</v>
      </c>
    </row>
    <row r="49" spans="1:1" x14ac:dyDescent="0.3">
      <c r="A49">
        <v>205</v>
      </c>
    </row>
    <row r="50" spans="1:1" x14ac:dyDescent="0.3">
      <c r="A50">
        <v>210</v>
      </c>
    </row>
    <row r="51" spans="1:1" x14ac:dyDescent="0.3">
      <c r="A51">
        <v>215</v>
      </c>
    </row>
    <row r="52" spans="1:1" x14ac:dyDescent="0.3">
      <c r="A52">
        <v>220</v>
      </c>
    </row>
    <row r="53" spans="1:1" x14ac:dyDescent="0.3">
      <c r="A53">
        <v>225</v>
      </c>
    </row>
    <row r="54" spans="1:1" x14ac:dyDescent="0.3">
      <c r="A54">
        <v>230</v>
      </c>
    </row>
    <row r="55" spans="1:1" x14ac:dyDescent="0.3">
      <c r="A55">
        <v>235</v>
      </c>
    </row>
    <row r="56" spans="1:1" x14ac:dyDescent="0.3">
      <c r="A56">
        <v>240</v>
      </c>
    </row>
    <row r="57" spans="1:1" x14ac:dyDescent="0.3">
      <c r="A57">
        <v>245</v>
      </c>
    </row>
    <row r="58" spans="1:1" x14ac:dyDescent="0.3">
      <c r="A58">
        <v>250</v>
      </c>
    </row>
    <row r="59" spans="1:1" x14ac:dyDescent="0.3">
      <c r="A59">
        <v>255</v>
      </c>
    </row>
    <row r="60" spans="1:1" x14ac:dyDescent="0.3">
      <c r="A60">
        <v>260</v>
      </c>
    </row>
    <row r="61" spans="1:1" x14ac:dyDescent="0.3">
      <c r="A61">
        <v>265</v>
      </c>
    </row>
    <row r="62" spans="1:1" x14ac:dyDescent="0.3">
      <c r="A62">
        <v>270</v>
      </c>
    </row>
    <row r="63" spans="1:1" x14ac:dyDescent="0.3">
      <c r="A63">
        <v>275</v>
      </c>
    </row>
    <row r="64" spans="1:1" x14ac:dyDescent="0.3">
      <c r="A64">
        <v>280</v>
      </c>
    </row>
    <row r="65" spans="1:1" x14ac:dyDescent="0.3">
      <c r="A65">
        <v>285</v>
      </c>
    </row>
    <row r="66" spans="1:1" x14ac:dyDescent="0.3">
      <c r="A66">
        <v>290</v>
      </c>
    </row>
    <row r="67" spans="1:1" x14ac:dyDescent="0.3">
      <c r="A67">
        <v>295</v>
      </c>
    </row>
    <row r="68" spans="1:1" x14ac:dyDescent="0.3">
      <c r="A68">
        <v>300</v>
      </c>
    </row>
    <row r="69" spans="1:1" x14ac:dyDescent="0.3">
      <c r="A69">
        <v>305</v>
      </c>
    </row>
    <row r="70" spans="1:1" x14ac:dyDescent="0.3">
      <c r="A70">
        <v>310</v>
      </c>
    </row>
    <row r="71" spans="1:1" x14ac:dyDescent="0.3">
      <c r="A71">
        <v>315</v>
      </c>
    </row>
    <row r="72" spans="1:1" x14ac:dyDescent="0.3">
      <c r="A72">
        <v>320</v>
      </c>
    </row>
    <row r="73" spans="1:1" x14ac:dyDescent="0.3">
      <c r="A73">
        <v>325</v>
      </c>
    </row>
    <row r="74" spans="1:1" x14ac:dyDescent="0.3">
      <c r="A74">
        <v>330</v>
      </c>
    </row>
    <row r="75" spans="1:1" x14ac:dyDescent="0.3">
      <c r="A75">
        <v>335</v>
      </c>
    </row>
    <row r="76" spans="1:1" x14ac:dyDescent="0.3">
      <c r="A76">
        <v>340</v>
      </c>
    </row>
    <row r="77" spans="1:1" x14ac:dyDescent="0.3">
      <c r="A77">
        <v>345</v>
      </c>
    </row>
    <row r="78" spans="1:1" x14ac:dyDescent="0.3">
      <c r="A78">
        <v>350</v>
      </c>
    </row>
    <row r="79" spans="1:1" x14ac:dyDescent="0.3">
      <c r="A79">
        <v>355</v>
      </c>
    </row>
    <row r="80" spans="1:1" x14ac:dyDescent="0.3">
      <c r="A80">
        <v>360</v>
      </c>
    </row>
    <row r="81" spans="1:1" x14ac:dyDescent="0.3">
      <c r="A81">
        <v>365</v>
      </c>
    </row>
    <row r="82" spans="1:1" x14ac:dyDescent="0.3">
      <c r="A82">
        <v>370</v>
      </c>
    </row>
    <row r="83" spans="1:1" x14ac:dyDescent="0.3">
      <c r="A83">
        <v>375</v>
      </c>
    </row>
    <row r="84" spans="1:1" x14ac:dyDescent="0.3">
      <c r="A84">
        <v>380</v>
      </c>
    </row>
    <row r="85" spans="1:1" x14ac:dyDescent="0.3">
      <c r="A85">
        <v>385</v>
      </c>
    </row>
    <row r="86" spans="1:1" x14ac:dyDescent="0.3">
      <c r="A86">
        <v>390</v>
      </c>
    </row>
    <row r="87" spans="1:1" x14ac:dyDescent="0.3">
      <c r="A87">
        <v>395</v>
      </c>
    </row>
    <row r="88" spans="1:1" x14ac:dyDescent="0.3">
      <c r="A88">
        <v>400</v>
      </c>
    </row>
    <row r="89" spans="1:1" x14ac:dyDescent="0.3">
      <c r="A89">
        <v>405</v>
      </c>
    </row>
    <row r="90" spans="1:1" x14ac:dyDescent="0.3">
      <c r="A90">
        <v>410</v>
      </c>
    </row>
    <row r="91" spans="1:1" x14ac:dyDescent="0.3">
      <c r="A91">
        <v>415</v>
      </c>
    </row>
    <row r="92" spans="1:1" x14ac:dyDescent="0.3">
      <c r="A92">
        <v>420</v>
      </c>
    </row>
    <row r="93" spans="1:1" x14ac:dyDescent="0.3">
      <c r="A93">
        <v>425</v>
      </c>
    </row>
    <row r="94" spans="1:1" x14ac:dyDescent="0.3">
      <c r="A94">
        <v>430</v>
      </c>
    </row>
    <row r="95" spans="1:1" x14ac:dyDescent="0.3">
      <c r="A95">
        <v>435</v>
      </c>
    </row>
    <row r="96" spans="1:1" x14ac:dyDescent="0.3">
      <c r="A96">
        <v>440</v>
      </c>
    </row>
    <row r="97" spans="1:11" x14ac:dyDescent="0.3">
      <c r="A97">
        <v>445</v>
      </c>
    </row>
    <row r="98" spans="1:11" x14ac:dyDescent="0.3">
      <c r="A98">
        <v>450</v>
      </c>
    </row>
    <row r="99" spans="1:11" x14ac:dyDescent="0.3">
      <c r="A99">
        <v>455</v>
      </c>
    </row>
    <row r="100" spans="1:11" x14ac:dyDescent="0.3">
      <c r="A100">
        <v>460</v>
      </c>
    </row>
    <row r="101" spans="1:11" x14ac:dyDescent="0.3">
      <c r="A101">
        <v>465</v>
      </c>
    </row>
    <row r="102" spans="1:11" x14ac:dyDescent="0.3">
      <c r="A102">
        <v>470</v>
      </c>
    </row>
    <row r="103" spans="1:11" x14ac:dyDescent="0.3">
      <c r="A103">
        <v>475</v>
      </c>
    </row>
    <row r="104" spans="1:11" x14ac:dyDescent="0.3">
      <c r="A104">
        <v>480</v>
      </c>
    </row>
    <row r="105" spans="1:11" x14ac:dyDescent="0.3">
      <c r="A105">
        <v>485</v>
      </c>
    </row>
    <row r="106" spans="1:11" x14ac:dyDescent="0.3">
      <c r="A106">
        <v>490</v>
      </c>
    </row>
    <row r="107" spans="1:11" x14ac:dyDescent="0.3">
      <c r="A107">
        <v>495</v>
      </c>
    </row>
    <row r="108" spans="1:11" x14ac:dyDescent="0.3">
      <c r="A108">
        <v>500</v>
      </c>
    </row>
    <row r="110" spans="1:11" x14ac:dyDescent="0.3">
      <c r="A110" t="s">
        <v>9</v>
      </c>
      <c r="J110" s="1" t="s">
        <v>10</v>
      </c>
      <c r="K110" s="2">
        <f>QUARTILE(_xlfn.ANCHORARRAY(A9),1)</f>
        <v>128.75</v>
      </c>
    </row>
    <row r="111" spans="1:11" x14ac:dyDescent="0.3">
      <c r="A111" t="s">
        <v>6</v>
      </c>
      <c r="J111" s="3" t="s">
        <v>11</v>
      </c>
      <c r="K111" s="4">
        <f>QUARTILE(_xlfn.ANCHORARRAY(A9),2)</f>
        <v>252.5</v>
      </c>
    </row>
    <row r="112" spans="1:11" x14ac:dyDescent="0.3">
      <c r="J112" s="5" t="s">
        <v>12</v>
      </c>
      <c r="K112" s="6">
        <f>QUARTILE(_xlfn.ANCHORARRAY(A9),3)</f>
        <v>376.25</v>
      </c>
    </row>
    <row r="114" spans="1:11" x14ac:dyDescent="0.3">
      <c r="A114" t="s">
        <v>13</v>
      </c>
      <c r="J114" s="1" t="s">
        <v>15</v>
      </c>
      <c r="K114" s="2">
        <f>PERCENTILE(_xlfn.ANCHORARRAY(A9),0.1)</f>
        <v>74.7</v>
      </c>
    </row>
    <row r="115" spans="1:11" x14ac:dyDescent="0.3">
      <c r="A115" t="s">
        <v>7</v>
      </c>
      <c r="J115" s="3" t="s">
        <v>16</v>
      </c>
      <c r="K115" s="4">
        <f>PERCENTILE(_xlfn.ANCHORARRAY(A9),0.25)</f>
        <v>128.75</v>
      </c>
    </row>
    <row r="116" spans="1:11" x14ac:dyDescent="0.3">
      <c r="J116" s="3" t="s">
        <v>17</v>
      </c>
      <c r="K116" s="4">
        <f>PERCENTILE(_xlfn.ANCHORARRAY(A9),0.75)</f>
        <v>376.25</v>
      </c>
    </row>
    <row r="117" spans="1:11" x14ac:dyDescent="0.3">
      <c r="J117" s="5" t="s">
        <v>18</v>
      </c>
      <c r="K117" s="6">
        <f>PERCENTILE(_xlfn.ANCHORARRAY(A9),0.9)</f>
        <v>450.50000000000006</v>
      </c>
    </row>
    <row r="119" spans="1:11" x14ac:dyDescent="0.3">
      <c r="A119" t="s">
        <v>14</v>
      </c>
    </row>
    <row r="120" spans="1:11" x14ac:dyDescent="0.3">
      <c r="A12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2E71-D06E-4988-BF0E-C8C98663C96C}">
  <dimension ref="A1:CV121"/>
  <sheetViews>
    <sheetView topLeftCell="A110" workbookViewId="0">
      <selection activeCell="H125" sqref="H125"/>
    </sheetView>
  </sheetViews>
  <sheetFormatPr defaultRowHeight="14.4" x14ac:dyDescent="0.3"/>
  <cols>
    <col min="10" max="10" width="13.77734375" bestFit="1" customWidth="1"/>
  </cols>
  <sheetData>
    <row r="1" spans="1:100" x14ac:dyDescent="0.3">
      <c r="A1" t="s">
        <v>19</v>
      </c>
    </row>
    <row r="2" spans="1:100" x14ac:dyDescent="0.3">
      <c r="A2" t="s">
        <v>20</v>
      </c>
    </row>
    <row r="4" spans="1:100" x14ac:dyDescent="0.3">
      <c r="A4" t="s">
        <v>2</v>
      </c>
    </row>
    <row r="5" spans="1:100" x14ac:dyDescent="0.3">
      <c r="A5" t="s">
        <v>21</v>
      </c>
    </row>
    <row r="7" spans="1:100" x14ac:dyDescent="0.3">
      <c r="A7" t="s">
        <v>22</v>
      </c>
    </row>
    <row r="8" spans="1:100" hidden="1" x14ac:dyDescent="0.3">
      <c r="A8">
        <v>55</v>
      </c>
      <c r="B8">
        <v>60</v>
      </c>
      <c r="C8">
        <v>62</v>
      </c>
      <c r="D8">
        <v>65</v>
      </c>
      <c r="E8">
        <v>68</v>
      </c>
      <c r="F8">
        <v>70</v>
      </c>
      <c r="G8">
        <v>72</v>
      </c>
      <c r="H8">
        <v>75</v>
      </c>
      <c r="I8">
        <v>78</v>
      </c>
      <c r="J8">
        <v>80</v>
      </c>
      <c r="K8">
        <v>82</v>
      </c>
      <c r="L8">
        <v>85</v>
      </c>
      <c r="M8">
        <v>88</v>
      </c>
      <c r="N8">
        <v>90</v>
      </c>
      <c r="O8">
        <v>92</v>
      </c>
      <c r="P8">
        <v>95</v>
      </c>
      <c r="Q8">
        <v>100</v>
      </c>
      <c r="R8">
        <v>105</v>
      </c>
      <c r="S8">
        <v>110</v>
      </c>
      <c r="T8">
        <v>115</v>
      </c>
      <c r="U8">
        <v>120</v>
      </c>
      <c r="V8">
        <v>125</v>
      </c>
      <c r="W8">
        <v>130</v>
      </c>
      <c r="X8">
        <v>135</v>
      </c>
      <c r="Y8">
        <v>140</v>
      </c>
      <c r="Z8">
        <v>145</v>
      </c>
      <c r="AA8">
        <v>150</v>
      </c>
      <c r="AB8">
        <v>155</v>
      </c>
      <c r="AC8">
        <v>160</v>
      </c>
      <c r="AD8">
        <v>165</v>
      </c>
      <c r="AE8">
        <v>170</v>
      </c>
      <c r="AF8">
        <v>175</v>
      </c>
      <c r="AG8">
        <v>180</v>
      </c>
      <c r="AH8">
        <v>185</v>
      </c>
      <c r="AI8">
        <v>190</v>
      </c>
      <c r="AJ8">
        <v>195</v>
      </c>
      <c r="AK8">
        <v>200</v>
      </c>
      <c r="AL8">
        <v>205</v>
      </c>
      <c r="AM8">
        <v>210</v>
      </c>
      <c r="AN8">
        <v>215</v>
      </c>
      <c r="AO8">
        <v>220</v>
      </c>
      <c r="AP8">
        <v>225</v>
      </c>
      <c r="AQ8">
        <v>230</v>
      </c>
      <c r="AR8">
        <v>235</v>
      </c>
      <c r="AS8">
        <v>240</v>
      </c>
      <c r="AT8">
        <v>245</v>
      </c>
      <c r="AU8">
        <v>250</v>
      </c>
      <c r="AV8">
        <v>255</v>
      </c>
      <c r="AW8">
        <v>260</v>
      </c>
      <c r="AX8">
        <v>265</v>
      </c>
      <c r="AY8">
        <v>270</v>
      </c>
      <c r="AZ8">
        <v>275</v>
      </c>
      <c r="BA8">
        <v>280</v>
      </c>
      <c r="BB8">
        <v>285</v>
      </c>
      <c r="BC8">
        <v>290</v>
      </c>
      <c r="BD8">
        <v>295</v>
      </c>
      <c r="BE8">
        <v>300</v>
      </c>
      <c r="BF8">
        <v>305</v>
      </c>
      <c r="BG8">
        <v>310</v>
      </c>
      <c r="BH8">
        <v>315</v>
      </c>
      <c r="BI8">
        <v>320</v>
      </c>
      <c r="BJ8">
        <v>325</v>
      </c>
      <c r="BK8">
        <v>330</v>
      </c>
      <c r="BL8">
        <v>335</v>
      </c>
      <c r="BM8">
        <v>340</v>
      </c>
      <c r="BN8">
        <v>345</v>
      </c>
      <c r="BO8">
        <v>350</v>
      </c>
      <c r="BP8">
        <v>355</v>
      </c>
      <c r="BQ8">
        <v>360</v>
      </c>
      <c r="BR8">
        <v>365</v>
      </c>
      <c r="BS8">
        <v>370</v>
      </c>
      <c r="BT8">
        <v>375</v>
      </c>
      <c r="BU8">
        <v>380</v>
      </c>
      <c r="BV8">
        <v>385</v>
      </c>
      <c r="BW8">
        <v>390</v>
      </c>
      <c r="BX8">
        <v>395</v>
      </c>
      <c r="BY8">
        <v>400</v>
      </c>
      <c r="BZ8">
        <v>405</v>
      </c>
      <c r="CA8">
        <v>410</v>
      </c>
      <c r="CB8">
        <v>415</v>
      </c>
      <c r="CC8">
        <v>420</v>
      </c>
      <c r="CD8">
        <v>425</v>
      </c>
      <c r="CE8">
        <v>430</v>
      </c>
      <c r="CF8">
        <v>435</v>
      </c>
      <c r="CG8">
        <v>440</v>
      </c>
      <c r="CH8">
        <v>445</v>
      </c>
      <c r="CI8">
        <v>450</v>
      </c>
      <c r="CJ8">
        <v>455</v>
      </c>
      <c r="CK8">
        <v>460</v>
      </c>
      <c r="CL8">
        <v>465</v>
      </c>
      <c r="CM8">
        <v>470</v>
      </c>
      <c r="CN8">
        <v>475</v>
      </c>
      <c r="CO8">
        <v>480</v>
      </c>
      <c r="CP8">
        <v>485</v>
      </c>
      <c r="CQ8">
        <v>490</v>
      </c>
      <c r="CR8">
        <v>495</v>
      </c>
      <c r="CS8">
        <v>500</v>
      </c>
      <c r="CT8">
        <v>505</v>
      </c>
      <c r="CU8">
        <v>510</v>
      </c>
      <c r="CV8">
        <v>515</v>
      </c>
    </row>
    <row r="9" spans="1:100" x14ac:dyDescent="0.3">
      <c r="A9" cm="1">
        <f t="array" ref="A9:A108">TRANSPOSE(A8:CV8)</f>
        <v>55</v>
      </c>
    </row>
    <row r="10" spans="1:100" x14ac:dyDescent="0.3">
      <c r="A10">
        <v>60</v>
      </c>
    </row>
    <row r="11" spans="1:100" x14ac:dyDescent="0.3">
      <c r="A11">
        <v>62</v>
      </c>
    </row>
    <row r="12" spans="1:100" x14ac:dyDescent="0.3">
      <c r="A12">
        <v>65</v>
      </c>
    </row>
    <row r="13" spans="1:100" x14ac:dyDescent="0.3">
      <c r="A13">
        <v>68</v>
      </c>
    </row>
    <row r="14" spans="1:100" x14ac:dyDescent="0.3">
      <c r="A14">
        <v>70</v>
      </c>
    </row>
    <row r="15" spans="1:100" x14ac:dyDescent="0.3">
      <c r="A15">
        <v>72</v>
      </c>
    </row>
    <row r="16" spans="1:100" x14ac:dyDescent="0.3">
      <c r="A16">
        <v>75</v>
      </c>
    </row>
    <row r="17" spans="1:1" x14ac:dyDescent="0.3">
      <c r="A17">
        <v>78</v>
      </c>
    </row>
    <row r="18" spans="1:1" x14ac:dyDescent="0.3">
      <c r="A18">
        <v>80</v>
      </c>
    </row>
    <row r="19" spans="1:1" x14ac:dyDescent="0.3">
      <c r="A19">
        <v>82</v>
      </c>
    </row>
    <row r="20" spans="1:1" x14ac:dyDescent="0.3">
      <c r="A20">
        <v>85</v>
      </c>
    </row>
    <row r="21" spans="1:1" x14ac:dyDescent="0.3">
      <c r="A21">
        <v>88</v>
      </c>
    </row>
    <row r="22" spans="1:1" x14ac:dyDescent="0.3">
      <c r="A22">
        <v>90</v>
      </c>
    </row>
    <row r="23" spans="1:1" x14ac:dyDescent="0.3">
      <c r="A23">
        <v>92</v>
      </c>
    </row>
    <row r="24" spans="1:1" x14ac:dyDescent="0.3">
      <c r="A24">
        <v>95</v>
      </c>
    </row>
    <row r="25" spans="1:1" x14ac:dyDescent="0.3">
      <c r="A25">
        <v>100</v>
      </c>
    </row>
    <row r="26" spans="1:1" x14ac:dyDescent="0.3">
      <c r="A26">
        <v>105</v>
      </c>
    </row>
    <row r="27" spans="1:1" x14ac:dyDescent="0.3">
      <c r="A27">
        <v>110</v>
      </c>
    </row>
    <row r="28" spans="1:1" x14ac:dyDescent="0.3">
      <c r="A28">
        <v>115</v>
      </c>
    </row>
    <row r="29" spans="1:1" x14ac:dyDescent="0.3">
      <c r="A29">
        <v>120</v>
      </c>
    </row>
    <row r="30" spans="1:1" x14ac:dyDescent="0.3">
      <c r="A30">
        <v>125</v>
      </c>
    </row>
    <row r="31" spans="1:1" x14ac:dyDescent="0.3">
      <c r="A31">
        <v>130</v>
      </c>
    </row>
    <row r="32" spans="1:1" x14ac:dyDescent="0.3">
      <c r="A32">
        <v>135</v>
      </c>
    </row>
    <row r="33" spans="1:1" x14ac:dyDescent="0.3">
      <c r="A33">
        <v>140</v>
      </c>
    </row>
    <row r="34" spans="1:1" x14ac:dyDescent="0.3">
      <c r="A34">
        <v>145</v>
      </c>
    </row>
    <row r="35" spans="1:1" x14ac:dyDescent="0.3">
      <c r="A35">
        <v>150</v>
      </c>
    </row>
    <row r="36" spans="1:1" x14ac:dyDescent="0.3">
      <c r="A36">
        <v>155</v>
      </c>
    </row>
    <row r="37" spans="1:1" x14ac:dyDescent="0.3">
      <c r="A37">
        <v>160</v>
      </c>
    </row>
    <row r="38" spans="1:1" x14ac:dyDescent="0.3">
      <c r="A38">
        <v>165</v>
      </c>
    </row>
    <row r="39" spans="1:1" x14ac:dyDescent="0.3">
      <c r="A39">
        <v>170</v>
      </c>
    </row>
    <row r="40" spans="1:1" x14ac:dyDescent="0.3">
      <c r="A40">
        <v>175</v>
      </c>
    </row>
    <row r="41" spans="1:1" x14ac:dyDescent="0.3">
      <c r="A41">
        <v>180</v>
      </c>
    </row>
    <row r="42" spans="1:1" x14ac:dyDescent="0.3">
      <c r="A42">
        <v>185</v>
      </c>
    </row>
    <row r="43" spans="1:1" x14ac:dyDescent="0.3">
      <c r="A43">
        <v>190</v>
      </c>
    </row>
    <row r="44" spans="1:1" x14ac:dyDescent="0.3">
      <c r="A44">
        <v>195</v>
      </c>
    </row>
    <row r="45" spans="1:1" x14ac:dyDescent="0.3">
      <c r="A45">
        <v>200</v>
      </c>
    </row>
    <row r="46" spans="1:1" x14ac:dyDescent="0.3">
      <c r="A46">
        <v>205</v>
      </c>
    </row>
    <row r="47" spans="1:1" x14ac:dyDescent="0.3">
      <c r="A47">
        <v>210</v>
      </c>
    </row>
    <row r="48" spans="1:1" x14ac:dyDescent="0.3">
      <c r="A48">
        <v>215</v>
      </c>
    </row>
    <row r="49" spans="1:1" x14ac:dyDescent="0.3">
      <c r="A49">
        <v>220</v>
      </c>
    </row>
    <row r="50" spans="1:1" x14ac:dyDescent="0.3">
      <c r="A50">
        <v>225</v>
      </c>
    </row>
    <row r="51" spans="1:1" x14ac:dyDescent="0.3">
      <c r="A51">
        <v>230</v>
      </c>
    </row>
    <row r="52" spans="1:1" x14ac:dyDescent="0.3">
      <c r="A52">
        <v>235</v>
      </c>
    </row>
    <row r="53" spans="1:1" x14ac:dyDescent="0.3">
      <c r="A53">
        <v>240</v>
      </c>
    </row>
    <row r="54" spans="1:1" x14ac:dyDescent="0.3">
      <c r="A54">
        <v>245</v>
      </c>
    </row>
    <row r="55" spans="1:1" x14ac:dyDescent="0.3">
      <c r="A55">
        <v>250</v>
      </c>
    </row>
    <row r="56" spans="1:1" x14ac:dyDescent="0.3">
      <c r="A56">
        <v>255</v>
      </c>
    </row>
    <row r="57" spans="1:1" x14ac:dyDescent="0.3">
      <c r="A57">
        <v>260</v>
      </c>
    </row>
    <row r="58" spans="1:1" x14ac:dyDescent="0.3">
      <c r="A58">
        <v>265</v>
      </c>
    </row>
    <row r="59" spans="1:1" x14ac:dyDescent="0.3">
      <c r="A59">
        <v>270</v>
      </c>
    </row>
    <row r="60" spans="1:1" x14ac:dyDescent="0.3">
      <c r="A60">
        <v>275</v>
      </c>
    </row>
    <row r="61" spans="1:1" x14ac:dyDescent="0.3">
      <c r="A61">
        <v>280</v>
      </c>
    </row>
    <row r="62" spans="1:1" x14ac:dyDescent="0.3">
      <c r="A62">
        <v>285</v>
      </c>
    </row>
    <row r="63" spans="1:1" x14ac:dyDescent="0.3">
      <c r="A63">
        <v>290</v>
      </c>
    </row>
    <row r="64" spans="1:1" x14ac:dyDescent="0.3">
      <c r="A64">
        <v>295</v>
      </c>
    </row>
    <row r="65" spans="1:1" x14ac:dyDescent="0.3">
      <c r="A65">
        <v>300</v>
      </c>
    </row>
    <row r="66" spans="1:1" x14ac:dyDescent="0.3">
      <c r="A66">
        <v>305</v>
      </c>
    </row>
    <row r="67" spans="1:1" x14ac:dyDescent="0.3">
      <c r="A67">
        <v>310</v>
      </c>
    </row>
    <row r="68" spans="1:1" x14ac:dyDescent="0.3">
      <c r="A68">
        <v>315</v>
      </c>
    </row>
    <row r="69" spans="1:1" x14ac:dyDescent="0.3">
      <c r="A69">
        <v>320</v>
      </c>
    </row>
    <row r="70" spans="1:1" x14ac:dyDescent="0.3">
      <c r="A70">
        <v>325</v>
      </c>
    </row>
    <row r="71" spans="1:1" x14ac:dyDescent="0.3">
      <c r="A71">
        <v>330</v>
      </c>
    </row>
    <row r="72" spans="1:1" x14ac:dyDescent="0.3">
      <c r="A72">
        <v>335</v>
      </c>
    </row>
    <row r="73" spans="1:1" x14ac:dyDescent="0.3">
      <c r="A73">
        <v>340</v>
      </c>
    </row>
    <row r="74" spans="1:1" x14ac:dyDescent="0.3">
      <c r="A74">
        <v>345</v>
      </c>
    </row>
    <row r="75" spans="1:1" x14ac:dyDescent="0.3">
      <c r="A75">
        <v>350</v>
      </c>
    </row>
    <row r="76" spans="1:1" x14ac:dyDescent="0.3">
      <c r="A76">
        <v>355</v>
      </c>
    </row>
    <row r="77" spans="1:1" x14ac:dyDescent="0.3">
      <c r="A77">
        <v>360</v>
      </c>
    </row>
    <row r="78" spans="1:1" x14ac:dyDescent="0.3">
      <c r="A78">
        <v>365</v>
      </c>
    </row>
    <row r="79" spans="1:1" x14ac:dyDescent="0.3">
      <c r="A79">
        <v>370</v>
      </c>
    </row>
    <row r="80" spans="1:1" x14ac:dyDescent="0.3">
      <c r="A80">
        <v>375</v>
      </c>
    </row>
    <row r="81" spans="1:1" x14ac:dyDescent="0.3">
      <c r="A81">
        <v>380</v>
      </c>
    </row>
    <row r="82" spans="1:1" x14ac:dyDescent="0.3">
      <c r="A82">
        <v>385</v>
      </c>
    </row>
    <row r="83" spans="1:1" x14ac:dyDescent="0.3">
      <c r="A83">
        <v>390</v>
      </c>
    </row>
    <row r="84" spans="1:1" x14ac:dyDescent="0.3">
      <c r="A84">
        <v>395</v>
      </c>
    </row>
    <row r="85" spans="1:1" x14ac:dyDescent="0.3">
      <c r="A85">
        <v>400</v>
      </c>
    </row>
    <row r="86" spans="1:1" x14ac:dyDescent="0.3">
      <c r="A86">
        <v>405</v>
      </c>
    </row>
    <row r="87" spans="1:1" x14ac:dyDescent="0.3">
      <c r="A87">
        <v>410</v>
      </c>
    </row>
    <row r="88" spans="1:1" x14ac:dyDescent="0.3">
      <c r="A88">
        <v>415</v>
      </c>
    </row>
    <row r="89" spans="1:1" x14ac:dyDescent="0.3">
      <c r="A89">
        <v>420</v>
      </c>
    </row>
    <row r="90" spans="1:1" x14ac:dyDescent="0.3">
      <c r="A90">
        <v>425</v>
      </c>
    </row>
    <row r="91" spans="1:1" x14ac:dyDescent="0.3">
      <c r="A91">
        <v>430</v>
      </c>
    </row>
    <row r="92" spans="1:1" x14ac:dyDescent="0.3">
      <c r="A92">
        <v>435</v>
      </c>
    </row>
    <row r="93" spans="1:1" x14ac:dyDescent="0.3">
      <c r="A93">
        <v>440</v>
      </c>
    </row>
    <row r="94" spans="1:1" x14ac:dyDescent="0.3">
      <c r="A94">
        <v>445</v>
      </c>
    </row>
    <row r="95" spans="1:1" x14ac:dyDescent="0.3">
      <c r="A95">
        <v>450</v>
      </c>
    </row>
    <row r="96" spans="1:1" x14ac:dyDescent="0.3">
      <c r="A96">
        <v>455</v>
      </c>
    </row>
    <row r="97" spans="1:11" x14ac:dyDescent="0.3">
      <c r="A97">
        <v>460</v>
      </c>
    </row>
    <row r="98" spans="1:11" x14ac:dyDescent="0.3">
      <c r="A98">
        <v>465</v>
      </c>
    </row>
    <row r="99" spans="1:11" x14ac:dyDescent="0.3">
      <c r="A99">
        <v>470</v>
      </c>
    </row>
    <row r="100" spans="1:11" x14ac:dyDescent="0.3">
      <c r="A100">
        <v>475</v>
      </c>
    </row>
    <row r="101" spans="1:11" x14ac:dyDescent="0.3">
      <c r="A101">
        <v>480</v>
      </c>
    </row>
    <row r="102" spans="1:11" x14ac:dyDescent="0.3">
      <c r="A102">
        <v>485</v>
      </c>
    </row>
    <row r="103" spans="1:11" x14ac:dyDescent="0.3">
      <c r="A103">
        <v>490</v>
      </c>
    </row>
    <row r="104" spans="1:11" x14ac:dyDescent="0.3">
      <c r="A104">
        <v>495</v>
      </c>
    </row>
    <row r="105" spans="1:11" x14ac:dyDescent="0.3">
      <c r="A105">
        <v>500</v>
      </c>
    </row>
    <row r="106" spans="1:11" x14ac:dyDescent="0.3">
      <c r="A106">
        <v>505</v>
      </c>
    </row>
    <row r="107" spans="1:11" x14ac:dyDescent="0.3">
      <c r="A107">
        <v>510</v>
      </c>
    </row>
    <row r="108" spans="1:11" x14ac:dyDescent="0.3">
      <c r="A108">
        <v>515</v>
      </c>
    </row>
    <row r="110" spans="1:11" x14ac:dyDescent="0.3">
      <c r="A110" t="s">
        <v>5</v>
      </c>
    </row>
    <row r="111" spans="1:11" x14ac:dyDescent="0.3">
      <c r="A111" t="s">
        <v>5</v>
      </c>
    </row>
    <row r="112" spans="1:11" x14ac:dyDescent="0.3">
      <c r="A112" t="s">
        <v>26</v>
      </c>
      <c r="J112" s="1" t="s">
        <v>10</v>
      </c>
      <c r="K112" s="2">
        <f>QUARTILE(_xlfn.ANCHORARRAY(A9),1)</f>
        <v>143.75</v>
      </c>
    </row>
    <row r="113" spans="1:11" x14ac:dyDescent="0.3">
      <c r="A113" t="s">
        <v>23</v>
      </c>
      <c r="J113" s="3" t="s">
        <v>11</v>
      </c>
      <c r="K113" s="4">
        <f>QUARTILE(_xlfn.ANCHORARRAY(A9),2)</f>
        <v>267.5</v>
      </c>
    </row>
    <row r="114" spans="1:11" x14ac:dyDescent="0.3">
      <c r="J114" s="5" t="s">
        <v>12</v>
      </c>
      <c r="K114" s="6">
        <f>QUARTILE(_xlfn.ANCHORARRAY(A9),3)</f>
        <v>391.25</v>
      </c>
    </row>
    <row r="116" spans="1:11" x14ac:dyDescent="0.3">
      <c r="A116" t="s">
        <v>27</v>
      </c>
      <c r="J116" s="1" t="s">
        <v>28</v>
      </c>
      <c r="K116" s="2">
        <f>PERCENTILE(_xlfn.ANCHORARRAY(A9),0.15)</f>
        <v>94.55</v>
      </c>
    </row>
    <row r="117" spans="1:11" x14ac:dyDescent="0.3">
      <c r="A117" t="s">
        <v>23</v>
      </c>
      <c r="J117" s="3" t="s">
        <v>24</v>
      </c>
      <c r="K117" s="4">
        <f>PERCENTILE(_xlfn.ANCHORARRAY(A9),0.5)</f>
        <v>267.5</v>
      </c>
    </row>
    <row r="118" spans="1:11" x14ac:dyDescent="0.3">
      <c r="J118" s="5" t="s">
        <v>29</v>
      </c>
      <c r="K118" s="6">
        <f>PERCENTILE(_xlfn.ANCHORARRAY(A9),0.85)</f>
        <v>440.74999999999994</v>
      </c>
    </row>
    <row r="120" spans="1:11" x14ac:dyDescent="0.3">
      <c r="A120" t="s">
        <v>14</v>
      </c>
    </row>
    <row r="121" spans="1:11" x14ac:dyDescent="0.3">
      <c r="A121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17C8-7D83-4F08-AD76-5399C9263046}">
  <dimension ref="A1:DF130"/>
  <sheetViews>
    <sheetView topLeftCell="A120" workbookViewId="0">
      <selection activeCell="A120" sqref="A120"/>
    </sheetView>
  </sheetViews>
  <sheetFormatPr defaultRowHeight="14.4" x14ac:dyDescent="0.3"/>
  <cols>
    <col min="10" max="10" width="13.33203125" bestFit="1" customWidth="1"/>
  </cols>
  <sheetData>
    <row r="1" spans="1:110" x14ac:dyDescent="0.3">
      <c r="A1" t="s">
        <v>30</v>
      </c>
    </row>
    <row r="2" spans="1:110" x14ac:dyDescent="0.3">
      <c r="A2" t="s">
        <v>31</v>
      </c>
    </row>
    <row r="4" spans="1:110" x14ac:dyDescent="0.3">
      <c r="A4" t="s">
        <v>2</v>
      </c>
    </row>
    <row r="5" spans="1:110" x14ac:dyDescent="0.3">
      <c r="A5" t="s">
        <v>32</v>
      </c>
    </row>
    <row r="7" spans="1:110" x14ac:dyDescent="0.3">
      <c r="A7" t="s">
        <v>33</v>
      </c>
    </row>
    <row r="8" spans="1:110" hidden="1" x14ac:dyDescent="0.3">
      <c r="A8">
        <v>20</v>
      </c>
      <c r="B8">
        <v>25</v>
      </c>
      <c r="C8">
        <v>30</v>
      </c>
      <c r="D8">
        <v>35</v>
      </c>
      <c r="E8">
        <v>40</v>
      </c>
      <c r="F8">
        <v>45</v>
      </c>
      <c r="G8">
        <v>50</v>
      </c>
      <c r="H8">
        <v>55</v>
      </c>
      <c r="I8">
        <v>60</v>
      </c>
      <c r="J8">
        <v>65</v>
      </c>
      <c r="K8">
        <v>70</v>
      </c>
      <c r="L8">
        <v>75</v>
      </c>
      <c r="M8">
        <v>80</v>
      </c>
      <c r="N8">
        <v>85</v>
      </c>
      <c r="O8">
        <v>90</v>
      </c>
      <c r="P8">
        <v>95</v>
      </c>
      <c r="Q8">
        <v>100</v>
      </c>
      <c r="R8">
        <v>105</v>
      </c>
      <c r="S8">
        <v>110</v>
      </c>
      <c r="T8">
        <v>115</v>
      </c>
      <c r="U8">
        <v>120</v>
      </c>
      <c r="V8">
        <v>125</v>
      </c>
      <c r="W8">
        <v>130</v>
      </c>
      <c r="X8">
        <v>135</v>
      </c>
      <c r="Y8">
        <v>140</v>
      </c>
      <c r="Z8">
        <v>145</v>
      </c>
      <c r="AA8">
        <v>150</v>
      </c>
      <c r="AB8">
        <v>155</v>
      </c>
      <c r="AC8">
        <v>160</v>
      </c>
      <c r="AD8">
        <v>165</v>
      </c>
      <c r="AE8">
        <v>170</v>
      </c>
      <c r="AF8">
        <v>175</v>
      </c>
      <c r="AG8">
        <v>180</v>
      </c>
      <c r="AH8">
        <v>185</v>
      </c>
      <c r="AI8">
        <v>190</v>
      </c>
      <c r="AJ8">
        <v>195</v>
      </c>
      <c r="AK8">
        <v>200</v>
      </c>
      <c r="AL8">
        <v>205</v>
      </c>
      <c r="AM8">
        <v>210</v>
      </c>
      <c r="AN8">
        <v>215</v>
      </c>
      <c r="AO8">
        <v>220</v>
      </c>
      <c r="AP8">
        <v>225</v>
      </c>
      <c r="AQ8">
        <v>230</v>
      </c>
      <c r="AR8">
        <v>235</v>
      </c>
      <c r="AS8">
        <v>240</v>
      </c>
      <c r="AT8">
        <v>245</v>
      </c>
      <c r="AU8">
        <v>250</v>
      </c>
      <c r="AV8">
        <v>255</v>
      </c>
      <c r="AW8">
        <v>260</v>
      </c>
      <c r="AX8">
        <v>265</v>
      </c>
      <c r="AY8">
        <v>270</v>
      </c>
      <c r="AZ8">
        <v>275</v>
      </c>
      <c r="BA8">
        <v>280</v>
      </c>
      <c r="BB8">
        <v>285</v>
      </c>
      <c r="BC8">
        <v>290</v>
      </c>
      <c r="BD8">
        <v>295</v>
      </c>
      <c r="BE8">
        <v>300</v>
      </c>
      <c r="BF8">
        <v>305</v>
      </c>
      <c r="BG8">
        <v>310</v>
      </c>
      <c r="BH8">
        <v>315</v>
      </c>
      <c r="BI8">
        <v>320</v>
      </c>
      <c r="BJ8">
        <v>325</v>
      </c>
      <c r="BK8">
        <v>330</v>
      </c>
      <c r="BL8">
        <v>335</v>
      </c>
      <c r="BM8">
        <v>340</v>
      </c>
      <c r="BN8">
        <v>345</v>
      </c>
      <c r="BO8">
        <v>350</v>
      </c>
      <c r="BP8">
        <v>355</v>
      </c>
      <c r="BQ8">
        <v>360</v>
      </c>
      <c r="BR8">
        <v>365</v>
      </c>
      <c r="BS8">
        <v>370</v>
      </c>
      <c r="BT8">
        <v>375</v>
      </c>
      <c r="BU8">
        <v>380</v>
      </c>
      <c r="BV8">
        <v>385</v>
      </c>
      <c r="BW8">
        <v>390</v>
      </c>
      <c r="BX8">
        <v>395</v>
      </c>
      <c r="BY8">
        <v>400</v>
      </c>
      <c r="BZ8">
        <v>405</v>
      </c>
      <c r="CA8">
        <v>410</v>
      </c>
      <c r="CB8">
        <v>415</v>
      </c>
      <c r="CC8">
        <v>420</v>
      </c>
      <c r="CD8">
        <v>425</v>
      </c>
      <c r="CE8">
        <v>430</v>
      </c>
      <c r="CF8">
        <v>435</v>
      </c>
      <c r="CG8">
        <v>440</v>
      </c>
      <c r="CH8">
        <v>445</v>
      </c>
      <c r="CI8">
        <v>450</v>
      </c>
      <c r="CJ8">
        <v>455</v>
      </c>
      <c r="CK8">
        <v>460</v>
      </c>
      <c r="CL8">
        <v>465</v>
      </c>
      <c r="CM8">
        <v>470</v>
      </c>
      <c r="CN8">
        <v>475</v>
      </c>
      <c r="CO8">
        <v>480</v>
      </c>
      <c r="CP8">
        <v>485</v>
      </c>
      <c r="CQ8">
        <v>490</v>
      </c>
      <c r="CR8">
        <v>495</v>
      </c>
      <c r="CS8">
        <v>500</v>
      </c>
      <c r="CT8">
        <v>505</v>
      </c>
      <c r="CU8">
        <v>510</v>
      </c>
      <c r="CV8">
        <v>515</v>
      </c>
      <c r="CW8">
        <v>520</v>
      </c>
      <c r="CX8">
        <v>525</v>
      </c>
      <c r="CY8">
        <v>530</v>
      </c>
      <c r="CZ8">
        <v>535</v>
      </c>
      <c r="DA8">
        <v>540</v>
      </c>
      <c r="DB8">
        <v>545</v>
      </c>
      <c r="DC8">
        <v>550</v>
      </c>
      <c r="DD8">
        <v>555</v>
      </c>
      <c r="DE8">
        <v>560</v>
      </c>
      <c r="DF8">
        <v>565</v>
      </c>
    </row>
    <row r="9" spans="1:110" x14ac:dyDescent="0.3">
      <c r="A9" cm="1">
        <f t="array" ref="A9:A118">TRANSPOSE(A8:DF8)</f>
        <v>20</v>
      </c>
    </row>
    <row r="10" spans="1:110" x14ac:dyDescent="0.3">
      <c r="A10">
        <v>25</v>
      </c>
    </row>
    <row r="11" spans="1:110" x14ac:dyDescent="0.3">
      <c r="A11">
        <v>30</v>
      </c>
    </row>
    <row r="12" spans="1:110" x14ac:dyDescent="0.3">
      <c r="A12">
        <v>35</v>
      </c>
    </row>
    <row r="13" spans="1:110" x14ac:dyDescent="0.3">
      <c r="A13">
        <v>40</v>
      </c>
    </row>
    <row r="14" spans="1:110" x14ac:dyDescent="0.3">
      <c r="A14">
        <v>45</v>
      </c>
    </row>
    <row r="15" spans="1:110" x14ac:dyDescent="0.3">
      <c r="A15">
        <v>50</v>
      </c>
    </row>
    <row r="16" spans="1:110" x14ac:dyDescent="0.3">
      <c r="A16">
        <v>55</v>
      </c>
    </row>
    <row r="17" spans="1:1" x14ac:dyDescent="0.3">
      <c r="A17">
        <v>60</v>
      </c>
    </row>
    <row r="18" spans="1:1" x14ac:dyDescent="0.3">
      <c r="A18">
        <v>65</v>
      </c>
    </row>
    <row r="19" spans="1:1" x14ac:dyDescent="0.3">
      <c r="A19">
        <v>70</v>
      </c>
    </row>
    <row r="20" spans="1:1" x14ac:dyDescent="0.3">
      <c r="A20">
        <v>75</v>
      </c>
    </row>
    <row r="21" spans="1:1" x14ac:dyDescent="0.3">
      <c r="A21">
        <v>80</v>
      </c>
    </row>
    <row r="22" spans="1:1" x14ac:dyDescent="0.3">
      <c r="A22">
        <v>85</v>
      </c>
    </row>
    <row r="23" spans="1:1" x14ac:dyDescent="0.3">
      <c r="A23">
        <v>90</v>
      </c>
    </row>
    <row r="24" spans="1:1" x14ac:dyDescent="0.3">
      <c r="A24">
        <v>95</v>
      </c>
    </row>
    <row r="25" spans="1:1" x14ac:dyDescent="0.3">
      <c r="A25">
        <v>100</v>
      </c>
    </row>
    <row r="26" spans="1:1" x14ac:dyDescent="0.3">
      <c r="A26">
        <v>105</v>
      </c>
    </row>
    <row r="27" spans="1:1" x14ac:dyDescent="0.3">
      <c r="A27">
        <v>110</v>
      </c>
    </row>
    <row r="28" spans="1:1" x14ac:dyDescent="0.3">
      <c r="A28">
        <v>115</v>
      </c>
    </row>
    <row r="29" spans="1:1" x14ac:dyDescent="0.3">
      <c r="A29">
        <v>120</v>
      </c>
    </row>
    <row r="30" spans="1:1" x14ac:dyDescent="0.3">
      <c r="A30">
        <v>125</v>
      </c>
    </row>
    <row r="31" spans="1:1" x14ac:dyDescent="0.3">
      <c r="A31">
        <v>130</v>
      </c>
    </row>
    <row r="32" spans="1:1" x14ac:dyDescent="0.3">
      <c r="A32">
        <v>135</v>
      </c>
    </row>
    <row r="33" spans="1:1" x14ac:dyDescent="0.3">
      <c r="A33">
        <v>140</v>
      </c>
    </row>
    <row r="34" spans="1:1" x14ac:dyDescent="0.3">
      <c r="A34">
        <v>145</v>
      </c>
    </row>
    <row r="35" spans="1:1" x14ac:dyDescent="0.3">
      <c r="A35">
        <v>150</v>
      </c>
    </row>
    <row r="36" spans="1:1" x14ac:dyDescent="0.3">
      <c r="A36">
        <v>155</v>
      </c>
    </row>
    <row r="37" spans="1:1" x14ac:dyDescent="0.3">
      <c r="A37">
        <v>160</v>
      </c>
    </row>
    <row r="38" spans="1:1" x14ac:dyDescent="0.3">
      <c r="A38">
        <v>165</v>
      </c>
    </row>
    <row r="39" spans="1:1" x14ac:dyDescent="0.3">
      <c r="A39">
        <v>170</v>
      </c>
    </row>
    <row r="40" spans="1:1" x14ac:dyDescent="0.3">
      <c r="A40">
        <v>175</v>
      </c>
    </row>
    <row r="41" spans="1:1" x14ac:dyDescent="0.3">
      <c r="A41">
        <v>180</v>
      </c>
    </row>
    <row r="42" spans="1:1" x14ac:dyDescent="0.3">
      <c r="A42">
        <v>185</v>
      </c>
    </row>
    <row r="43" spans="1:1" x14ac:dyDescent="0.3">
      <c r="A43">
        <v>190</v>
      </c>
    </row>
    <row r="44" spans="1:1" x14ac:dyDescent="0.3">
      <c r="A44">
        <v>195</v>
      </c>
    </row>
    <row r="45" spans="1:1" x14ac:dyDescent="0.3">
      <c r="A45">
        <v>200</v>
      </c>
    </row>
    <row r="46" spans="1:1" x14ac:dyDescent="0.3">
      <c r="A46">
        <v>205</v>
      </c>
    </row>
    <row r="47" spans="1:1" x14ac:dyDescent="0.3">
      <c r="A47">
        <v>210</v>
      </c>
    </row>
    <row r="48" spans="1:1" x14ac:dyDescent="0.3">
      <c r="A48">
        <v>215</v>
      </c>
    </row>
    <row r="49" spans="1:1" x14ac:dyDescent="0.3">
      <c r="A49">
        <v>220</v>
      </c>
    </row>
    <row r="50" spans="1:1" x14ac:dyDescent="0.3">
      <c r="A50">
        <v>225</v>
      </c>
    </row>
    <row r="51" spans="1:1" x14ac:dyDescent="0.3">
      <c r="A51">
        <v>230</v>
      </c>
    </row>
    <row r="52" spans="1:1" x14ac:dyDescent="0.3">
      <c r="A52">
        <v>235</v>
      </c>
    </row>
    <row r="53" spans="1:1" x14ac:dyDescent="0.3">
      <c r="A53">
        <v>240</v>
      </c>
    </row>
    <row r="54" spans="1:1" x14ac:dyDescent="0.3">
      <c r="A54">
        <v>245</v>
      </c>
    </row>
    <row r="55" spans="1:1" x14ac:dyDescent="0.3">
      <c r="A55">
        <v>250</v>
      </c>
    </row>
    <row r="56" spans="1:1" x14ac:dyDescent="0.3">
      <c r="A56">
        <v>255</v>
      </c>
    </row>
    <row r="57" spans="1:1" x14ac:dyDescent="0.3">
      <c r="A57">
        <v>260</v>
      </c>
    </row>
    <row r="58" spans="1:1" x14ac:dyDescent="0.3">
      <c r="A58">
        <v>265</v>
      </c>
    </row>
    <row r="59" spans="1:1" x14ac:dyDescent="0.3">
      <c r="A59">
        <v>270</v>
      </c>
    </row>
    <row r="60" spans="1:1" x14ac:dyDescent="0.3">
      <c r="A60">
        <v>275</v>
      </c>
    </row>
    <row r="61" spans="1:1" x14ac:dyDescent="0.3">
      <c r="A61">
        <v>280</v>
      </c>
    </row>
    <row r="62" spans="1:1" x14ac:dyDescent="0.3">
      <c r="A62">
        <v>285</v>
      </c>
    </row>
    <row r="63" spans="1:1" x14ac:dyDescent="0.3">
      <c r="A63">
        <v>290</v>
      </c>
    </row>
    <row r="64" spans="1:1" x14ac:dyDescent="0.3">
      <c r="A64">
        <v>295</v>
      </c>
    </row>
    <row r="65" spans="1:1" x14ac:dyDescent="0.3">
      <c r="A65">
        <v>300</v>
      </c>
    </row>
    <row r="66" spans="1:1" x14ac:dyDescent="0.3">
      <c r="A66">
        <v>305</v>
      </c>
    </row>
    <row r="67" spans="1:1" x14ac:dyDescent="0.3">
      <c r="A67">
        <v>310</v>
      </c>
    </row>
    <row r="68" spans="1:1" x14ac:dyDescent="0.3">
      <c r="A68">
        <v>315</v>
      </c>
    </row>
    <row r="69" spans="1:1" x14ac:dyDescent="0.3">
      <c r="A69">
        <v>320</v>
      </c>
    </row>
    <row r="70" spans="1:1" x14ac:dyDescent="0.3">
      <c r="A70">
        <v>325</v>
      </c>
    </row>
    <row r="71" spans="1:1" x14ac:dyDescent="0.3">
      <c r="A71">
        <v>330</v>
      </c>
    </row>
    <row r="72" spans="1:1" x14ac:dyDescent="0.3">
      <c r="A72">
        <v>335</v>
      </c>
    </row>
    <row r="73" spans="1:1" x14ac:dyDescent="0.3">
      <c r="A73">
        <v>340</v>
      </c>
    </row>
    <row r="74" spans="1:1" x14ac:dyDescent="0.3">
      <c r="A74">
        <v>345</v>
      </c>
    </row>
    <row r="75" spans="1:1" x14ac:dyDescent="0.3">
      <c r="A75">
        <v>350</v>
      </c>
    </row>
    <row r="76" spans="1:1" x14ac:dyDescent="0.3">
      <c r="A76">
        <v>355</v>
      </c>
    </row>
    <row r="77" spans="1:1" x14ac:dyDescent="0.3">
      <c r="A77">
        <v>360</v>
      </c>
    </row>
    <row r="78" spans="1:1" x14ac:dyDescent="0.3">
      <c r="A78">
        <v>365</v>
      </c>
    </row>
    <row r="79" spans="1:1" x14ac:dyDescent="0.3">
      <c r="A79">
        <v>370</v>
      </c>
    </row>
    <row r="80" spans="1:1" x14ac:dyDescent="0.3">
      <c r="A80">
        <v>375</v>
      </c>
    </row>
    <row r="81" spans="1:1" x14ac:dyDescent="0.3">
      <c r="A81">
        <v>380</v>
      </c>
    </row>
    <row r="82" spans="1:1" x14ac:dyDescent="0.3">
      <c r="A82">
        <v>385</v>
      </c>
    </row>
    <row r="83" spans="1:1" x14ac:dyDescent="0.3">
      <c r="A83">
        <v>390</v>
      </c>
    </row>
    <row r="84" spans="1:1" x14ac:dyDescent="0.3">
      <c r="A84">
        <v>395</v>
      </c>
    </row>
    <row r="85" spans="1:1" x14ac:dyDescent="0.3">
      <c r="A85">
        <v>400</v>
      </c>
    </row>
    <row r="86" spans="1:1" x14ac:dyDescent="0.3">
      <c r="A86">
        <v>405</v>
      </c>
    </row>
    <row r="87" spans="1:1" x14ac:dyDescent="0.3">
      <c r="A87">
        <v>410</v>
      </c>
    </row>
    <row r="88" spans="1:1" x14ac:dyDescent="0.3">
      <c r="A88">
        <v>415</v>
      </c>
    </row>
    <row r="89" spans="1:1" x14ac:dyDescent="0.3">
      <c r="A89">
        <v>420</v>
      </c>
    </row>
    <row r="90" spans="1:1" x14ac:dyDescent="0.3">
      <c r="A90">
        <v>425</v>
      </c>
    </row>
    <row r="91" spans="1:1" x14ac:dyDescent="0.3">
      <c r="A91">
        <v>430</v>
      </c>
    </row>
    <row r="92" spans="1:1" x14ac:dyDescent="0.3">
      <c r="A92">
        <v>435</v>
      </c>
    </row>
    <row r="93" spans="1:1" x14ac:dyDescent="0.3">
      <c r="A93">
        <v>440</v>
      </c>
    </row>
    <row r="94" spans="1:1" x14ac:dyDescent="0.3">
      <c r="A94">
        <v>445</v>
      </c>
    </row>
    <row r="95" spans="1:1" x14ac:dyDescent="0.3">
      <c r="A95">
        <v>450</v>
      </c>
    </row>
    <row r="96" spans="1:1" x14ac:dyDescent="0.3">
      <c r="A96">
        <v>455</v>
      </c>
    </row>
    <row r="97" spans="1:1" x14ac:dyDescent="0.3">
      <c r="A97">
        <v>460</v>
      </c>
    </row>
    <row r="98" spans="1:1" x14ac:dyDescent="0.3">
      <c r="A98">
        <v>465</v>
      </c>
    </row>
    <row r="99" spans="1:1" x14ac:dyDescent="0.3">
      <c r="A99">
        <v>470</v>
      </c>
    </row>
    <row r="100" spans="1:1" x14ac:dyDescent="0.3">
      <c r="A100">
        <v>475</v>
      </c>
    </row>
    <row r="101" spans="1:1" x14ac:dyDescent="0.3">
      <c r="A101">
        <v>480</v>
      </c>
    </row>
    <row r="102" spans="1:1" x14ac:dyDescent="0.3">
      <c r="A102">
        <v>485</v>
      </c>
    </row>
    <row r="103" spans="1:1" x14ac:dyDescent="0.3">
      <c r="A103">
        <v>490</v>
      </c>
    </row>
    <row r="104" spans="1:1" x14ac:dyDescent="0.3">
      <c r="A104">
        <v>495</v>
      </c>
    </row>
    <row r="105" spans="1:1" x14ac:dyDescent="0.3">
      <c r="A105">
        <v>500</v>
      </c>
    </row>
    <row r="106" spans="1:1" x14ac:dyDescent="0.3">
      <c r="A106">
        <v>505</v>
      </c>
    </row>
    <row r="107" spans="1:1" x14ac:dyDescent="0.3">
      <c r="A107">
        <v>510</v>
      </c>
    </row>
    <row r="108" spans="1:1" x14ac:dyDescent="0.3">
      <c r="A108">
        <v>515</v>
      </c>
    </row>
    <row r="109" spans="1:1" x14ac:dyDescent="0.3">
      <c r="A109">
        <v>520</v>
      </c>
    </row>
    <row r="110" spans="1:1" x14ac:dyDescent="0.3">
      <c r="A110">
        <v>525</v>
      </c>
    </row>
    <row r="111" spans="1:1" x14ac:dyDescent="0.3">
      <c r="A111">
        <v>530</v>
      </c>
    </row>
    <row r="112" spans="1:1" x14ac:dyDescent="0.3">
      <c r="A112">
        <v>535</v>
      </c>
    </row>
    <row r="113" spans="1:11" x14ac:dyDescent="0.3">
      <c r="A113">
        <v>540</v>
      </c>
    </row>
    <row r="114" spans="1:11" x14ac:dyDescent="0.3">
      <c r="A114">
        <v>545</v>
      </c>
    </row>
    <row r="115" spans="1:11" x14ac:dyDescent="0.3">
      <c r="A115">
        <v>550</v>
      </c>
    </row>
    <row r="116" spans="1:11" x14ac:dyDescent="0.3">
      <c r="A116">
        <v>555</v>
      </c>
    </row>
    <row r="117" spans="1:11" x14ac:dyDescent="0.3">
      <c r="A117">
        <v>560</v>
      </c>
    </row>
    <row r="118" spans="1:11" x14ac:dyDescent="0.3">
      <c r="A118">
        <v>565</v>
      </c>
    </row>
    <row r="120" spans="1:11" x14ac:dyDescent="0.3">
      <c r="A120" t="s">
        <v>5</v>
      </c>
    </row>
    <row r="121" spans="1:11" x14ac:dyDescent="0.3">
      <c r="A121" t="s">
        <v>34</v>
      </c>
      <c r="J121" s="1" t="s">
        <v>10</v>
      </c>
      <c r="K121" s="2">
        <f>QUARTILE(_xlfn.ANCHORARRAY(A9),1)</f>
        <v>156.25</v>
      </c>
    </row>
    <row r="122" spans="1:11" x14ac:dyDescent="0.3">
      <c r="A122" t="s">
        <v>35</v>
      </c>
      <c r="J122" s="3" t="s">
        <v>11</v>
      </c>
      <c r="K122" s="4">
        <f>QUARTILE(_xlfn.ANCHORARRAY(A9),2)</f>
        <v>292.5</v>
      </c>
    </row>
    <row r="123" spans="1:11" x14ac:dyDescent="0.3">
      <c r="J123" s="5" t="s">
        <v>12</v>
      </c>
      <c r="K123" s="6">
        <f>QUARTILE(_xlfn.ANCHORARRAY(A9),3)</f>
        <v>428.75</v>
      </c>
    </row>
    <row r="125" spans="1:11" x14ac:dyDescent="0.3">
      <c r="A125" t="s">
        <v>36</v>
      </c>
      <c r="J125" s="1" t="s">
        <v>38</v>
      </c>
      <c r="K125" s="2">
        <f>PERCENTILE(_xlfn.ANCHORARRAY(A9),0.2)</f>
        <v>129</v>
      </c>
    </row>
    <row r="126" spans="1:11" x14ac:dyDescent="0.3">
      <c r="A126" t="s">
        <v>35</v>
      </c>
      <c r="J126" s="3" t="s">
        <v>39</v>
      </c>
      <c r="K126" s="4">
        <f>PERCENTILE(_xlfn.ANCHORARRAY(A9),0.4)</f>
        <v>238</v>
      </c>
    </row>
    <row r="127" spans="1:11" x14ac:dyDescent="0.3">
      <c r="J127" s="5" t="s">
        <v>40</v>
      </c>
      <c r="K127" s="6">
        <f>PERCENTILE(_xlfn.ANCHORARRAY(A9),0.8)</f>
        <v>456</v>
      </c>
    </row>
    <row r="129" spans="1:1" x14ac:dyDescent="0.3">
      <c r="A129" t="s">
        <v>14</v>
      </c>
    </row>
    <row r="130" spans="1:1" x14ac:dyDescent="0.3">
      <c r="A130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3063-8AB7-4C92-BB6A-763A866D82D9}">
  <dimension ref="A1:DP140"/>
  <sheetViews>
    <sheetView topLeftCell="A131" workbookViewId="0">
      <selection activeCell="I149" sqref="I149"/>
    </sheetView>
  </sheetViews>
  <sheetFormatPr defaultRowHeight="14.4" x14ac:dyDescent="0.3"/>
  <cols>
    <col min="10" max="10" width="13.33203125" bestFit="1" customWidth="1"/>
  </cols>
  <sheetData>
    <row r="1" spans="1:120" x14ac:dyDescent="0.3">
      <c r="A1" t="s">
        <v>41</v>
      </c>
    </row>
    <row r="2" spans="1:120" x14ac:dyDescent="0.3">
      <c r="A2" t="s">
        <v>42</v>
      </c>
    </row>
    <row r="4" spans="1:120" x14ac:dyDescent="0.3">
      <c r="A4" t="s">
        <v>2</v>
      </c>
    </row>
    <row r="5" spans="1:120" x14ac:dyDescent="0.3">
      <c r="A5" t="s">
        <v>43</v>
      </c>
    </row>
    <row r="7" spans="1:120" x14ac:dyDescent="0.3">
      <c r="A7" t="s">
        <v>44</v>
      </c>
    </row>
    <row r="8" spans="1:120" hidden="1" x14ac:dyDescent="0.3">
      <c r="A8">
        <v>15</v>
      </c>
      <c r="B8">
        <v>20</v>
      </c>
      <c r="C8">
        <v>25</v>
      </c>
      <c r="D8">
        <v>30</v>
      </c>
      <c r="E8">
        <v>35</v>
      </c>
      <c r="F8">
        <v>40</v>
      </c>
      <c r="G8">
        <v>45</v>
      </c>
      <c r="H8">
        <v>50</v>
      </c>
      <c r="I8">
        <v>55</v>
      </c>
      <c r="J8">
        <v>60</v>
      </c>
      <c r="K8">
        <v>65</v>
      </c>
      <c r="L8">
        <v>70</v>
      </c>
      <c r="M8">
        <v>75</v>
      </c>
      <c r="N8">
        <v>80</v>
      </c>
      <c r="O8">
        <v>85</v>
      </c>
      <c r="P8">
        <v>90</v>
      </c>
      <c r="Q8">
        <v>95</v>
      </c>
      <c r="R8">
        <v>100</v>
      </c>
      <c r="S8">
        <v>105</v>
      </c>
      <c r="T8">
        <v>110</v>
      </c>
      <c r="U8">
        <v>115</v>
      </c>
      <c r="V8">
        <v>120</v>
      </c>
      <c r="W8">
        <v>125</v>
      </c>
      <c r="X8">
        <v>130</v>
      </c>
      <c r="Y8">
        <v>135</v>
      </c>
      <c r="Z8">
        <v>140</v>
      </c>
      <c r="AA8">
        <v>145</v>
      </c>
      <c r="AB8">
        <v>150</v>
      </c>
      <c r="AC8">
        <v>155</v>
      </c>
      <c r="AD8">
        <v>160</v>
      </c>
      <c r="AE8">
        <v>165</v>
      </c>
      <c r="AF8">
        <v>170</v>
      </c>
      <c r="AG8">
        <v>175</v>
      </c>
      <c r="AH8">
        <v>180</v>
      </c>
      <c r="AI8">
        <v>185</v>
      </c>
      <c r="AJ8">
        <v>190</v>
      </c>
      <c r="AK8">
        <v>195</v>
      </c>
      <c r="AL8">
        <v>200</v>
      </c>
      <c r="AM8">
        <v>205</v>
      </c>
      <c r="AN8">
        <v>210</v>
      </c>
      <c r="AO8">
        <v>215</v>
      </c>
      <c r="AP8">
        <v>220</v>
      </c>
      <c r="AQ8">
        <v>225</v>
      </c>
      <c r="AR8">
        <v>230</v>
      </c>
      <c r="AS8">
        <v>235</v>
      </c>
      <c r="AT8">
        <v>240</v>
      </c>
      <c r="AU8">
        <v>245</v>
      </c>
      <c r="AV8">
        <v>250</v>
      </c>
      <c r="AW8">
        <v>255</v>
      </c>
      <c r="AX8">
        <v>260</v>
      </c>
      <c r="AY8">
        <v>265</v>
      </c>
      <c r="AZ8">
        <v>270</v>
      </c>
      <c r="BA8">
        <v>275</v>
      </c>
      <c r="BB8">
        <v>280</v>
      </c>
      <c r="BC8">
        <v>285</v>
      </c>
      <c r="BD8">
        <v>290</v>
      </c>
      <c r="BE8">
        <v>295</v>
      </c>
      <c r="BF8">
        <v>300</v>
      </c>
      <c r="BG8">
        <v>305</v>
      </c>
      <c r="BH8">
        <v>310</v>
      </c>
      <c r="BI8">
        <v>315</v>
      </c>
      <c r="BJ8">
        <v>320</v>
      </c>
      <c r="BK8">
        <v>325</v>
      </c>
      <c r="BL8">
        <v>330</v>
      </c>
      <c r="BM8">
        <v>335</v>
      </c>
      <c r="BN8">
        <v>340</v>
      </c>
      <c r="BO8">
        <v>345</v>
      </c>
      <c r="BP8">
        <v>350</v>
      </c>
      <c r="BQ8">
        <v>355</v>
      </c>
      <c r="BR8">
        <v>360</v>
      </c>
      <c r="BS8">
        <v>365</v>
      </c>
      <c r="BT8">
        <v>370</v>
      </c>
      <c r="BU8">
        <v>375</v>
      </c>
      <c r="BV8">
        <v>380</v>
      </c>
      <c r="BW8">
        <v>385</v>
      </c>
      <c r="BX8">
        <v>390</v>
      </c>
      <c r="BY8">
        <v>395</v>
      </c>
      <c r="BZ8">
        <v>400</v>
      </c>
      <c r="CA8">
        <v>405</v>
      </c>
      <c r="CB8">
        <v>410</v>
      </c>
      <c r="CC8">
        <v>415</v>
      </c>
      <c r="CD8">
        <v>420</v>
      </c>
      <c r="CE8">
        <v>425</v>
      </c>
      <c r="CF8">
        <v>430</v>
      </c>
      <c r="CG8">
        <v>435</v>
      </c>
      <c r="CH8">
        <v>440</v>
      </c>
      <c r="CI8">
        <v>445</v>
      </c>
      <c r="CJ8">
        <v>450</v>
      </c>
      <c r="CK8">
        <v>455</v>
      </c>
      <c r="CL8">
        <v>460</v>
      </c>
      <c r="CM8">
        <v>465</v>
      </c>
      <c r="CN8">
        <v>470</v>
      </c>
      <c r="CO8">
        <v>475</v>
      </c>
      <c r="CP8">
        <v>480</v>
      </c>
      <c r="CQ8">
        <v>485</v>
      </c>
      <c r="CR8">
        <v>490</v>
      </c>
      <c r="CS8">
        <v>495</v>
      </c>
      <c r="CT8">
        <v>500</v>
      </c>
      <c r="CU8">
        <v>505</v>
      </c>
      <c r="CV8">
        <v>510</v>
      </c>
      <c r="CW8">
        <v>515</v>
      </c>
      <c r="CX8">
        <v>520</v>
      </c>
      <c r="CY8">
        <v>525</v>
      </c>
      <c r="CZ8">
        <v>530</v>
      </c>
      <c r="DA8">
        <v>535</v>
      </c>
      <c r="DB8">
        <v>540</v>
      </c>
      <c r="DC8">
        <v>545</v>
      </c>
      <c r="DD8">
        <v>550</v>
      </c>
      <c r="DE8">
        <v>555</v>
      </c>
      <c r="DF8">
        <v>560</v>
      </c>
      <c r="DG8">
        <v>565</v>
      </c>
      <c r="DH8">
        <v>570</v>
      </c>
      <c r="DI8">
        <v>575</v>
      </c>
      <c r="DJ8">
        <v>580</v>
      </c>
      <c r="DK8">
        <v>585</v>
      </c>
      <c r="DL8">
        <v>590</v>
      </c>
      <c r="DM8">
        <v>595</v>
      </c>
      <c r="DN8">
        <v>600</v>
      </c>
      <c r="DO8">
        <v>605</v>
      </c>
      <c r="DP8">
        <v>610</v>
      </c>
    </row>
    <row r="9" spans="1:120" x14ac:dyDescent="0.3">
      <c r="A9" cm="1">
        <f t="array" ref="A9:A128">TRANSPOSE(A8:DP8)</f>
        <v>15</v>
      </c>
    </row>
    <row r="10" spans="1:120" x14ac:dyDescent="0.3">
      <c r="A10">
        <v>20</v>
      </c>
    </row>
    <row r="11" spans="1:120" x14ac:dyDescent="0.3">
      <c r="A11">
        <v>25</v>
      </c>
    </row>
    <row r="12" spans="1:120" x14ac:dyDescent="0.3">
      <c r="A12">
        <v>30</v>
      </c>
    </row>
    <row r="13" spans="1:120" x14ac:dyDescent="0.3">
      <c r="A13">
        <v>35</v>
      </c>
    </row>
    <row r="14" spans="1:120" x14ac:dyDescent="0.3">
      <c r="A14">
        <v>40</v>
      </c>
    </row>
    <row r="15" spans="1:120" x14ac:dyDescent="0.3">
      <c r="A15">
        <v>45</v>
      </c>
    </row>
    <row r="16" spans="1:120" x14ac:dyDescent="0.3">
      <c r="A16">
        <v>50</v>
      </c>
    </row>
    <row r="17" spans="1:1" x14ac:dyDescent="0.3">
      <c r="A17">
        <v>55</v>
      </c>
    </row>
    <row r="18" spans="1:1" x14ac:dyDescent="0.3">
      <c r="A18">
        <v>60</v>
      </c>
    </row>
    <row r="19" spans="1:1" x14ac:dyDescent="0.3">
      <c r="A19">
        <v>65</v>
      </c>
    </row>
    <row r="20" spans="1:1" x14ac:dyDescent="0.3">
      <c r="A20">
        <v>70</v>
      </c>
    </row>
    <row r="21" spans="1:1" x14ac:dyDescent="0.3">
      <c r="A21">
        <v>75</v>
      </c>
    </row>
    <row r="22" spans="1:1" x14ac:dyDescent="0.3">
      <c r="A22">
        <v>80</v>
      </c>
    </row>
    <row r="23" spans="1:1" x14ac:dyDescent="0.3">
      <c r="A23">
        <v>85</v>
      </c>
    </row>
    <row r="24" spans="1:1" x14ac:dyDescent="0.3">
      <c r="A24">
        <v>90</v>
      </c>
    </row>
    <row r="25" spans="1:1" x14ac:dyDescent="0.3">
      <c r="A25">
        <v>95</v>
      </c>
    </row>
    <row r="26" spans="1:1" x14ac:dyDescent="0.3">
      <c r="A26">
        <v>100</v>
      </c>
    </row>
    <row r="27" spans="1:1" x14ac:dyDescent="0.3">
      <c r="A27">
        <v>105</v>
      </c>
    </row>
    <row r="28" spans="1:1" x14ac:dyDescent="0.3">
      <c r="A28">
        <v>110</v>
      </c>
    </row>
    <row r="29" spans="1:1" x14ac:dyDescent="0.3">
      <c r="A29">
        <v>115</v>
      </c>
    </row>
    <row r="30" spans="1:1" x14ac:dyDescent="0.3">
      <c r="A30">
        <v>120</v>
      </c>
    </row>
    <row r="31" spans="1:1" x14ac:dyDescent="0.3">
      <c r="A31">
        <v>125</v>
      </c>
    </row>
    <row r="32" spans="1:1" x14ac:dyDescent="0.3">
      <c r="A32">
        <v>130</v>
      </c>
    </row>
    <row r="33" spans="1:1" x14ac:dyDescent="0.3">
      <c r="A33">
        <v>135</v>
      </c>
    </row>
    <row r="34" spans="1:1" x14ac:dyDescent="0.3">
      <c r="A34">
        <v>140</v>
      </c>
    </row>
    <row r="35" spans="1:1" x14ac:dyDescent="0.3">
      <c r="A35">
        <v>145</v>
      </c>
    </row>
    <row r="36" spans="1:1" x14ac:dyDescent="0.3">
      <c r="A36">
        <v>150</v>
      </c>
    </row>
    <row r="37" spans="1:1" x14ac:dyDescent="0.3">
      <c r="A37">
        <v>155</v>
      </c>
    </row>
    <row r="38" spans="1:1" x14ac:dyDescent="0.3">
      <c r="A38">
        <v>160</v>
      </c>
    </row>
    <row r="39" spans="1:1" x14ac:dyDescent="0.3">
      <c r="A39">
        <v>165</v>
      </c>
    </row>
    <row r="40" spans="1:1" x14ac:dyDescent="0.3">
      <c r="A40">
        <v>170</v>
      </c>
    </row>
    <row r="41" spans="1:1" x14ac:dyDescent="0.3">
      <c r="A41">
        <v>175</v>
      </c>
    </row>
    <row r="42" spans="1:1" x14ac:dyDescent="0.3">
      <c r="A42">
        <v>180</v>
      </c>
    </row>
    <row r="43" spans="1:1" x14ac:dyDescent="0.3">
      <c r="A43">
        <v>185</v>
      </c>
    </row>
    <row r="44" spans="1:1" x14ac:dyDescent="0.3">
      <c r="A44">
        <v>190</v>
      </c>
    </row>
    <row r="45" spans="1:1" x14ac:dyDescent="0.3">
      <c r="A45">
        <v>195</v>
      </c>
    </row>
    <row r="46" spans="1:1" x14ac:dyDescent="0.3">
      <c r="A46">
        <v>200</v>
      </c>
    </row>
    <row r="47" spans="1:1" x14ac:dyDescent="0.3">
      <c r="A47">
        <v>205</v>
      </c>
    </row>
    <row r="48" spans="1:1" x14ac:dyDescent="0.3">
      <c r="A48">
        <v>210</v>
      </c>
    </row>
    <row r="49" spans="1:1" x14ac:dyDescent="0.3">
      <c r="A49">
        <v>215</v>
      </c>
    </row>
    <row r="50" spans="1:1" x14ac:dyDescent="0.3">
      <c r="A50">
        <v>220</v>
      </c>
    </row>
    <row r="51" spans="1:1" x14ac:dyDescent="0.3">
      <c r="A51">
        <v>225</v>
      </c>
    </row>
    <row r="52" spans="1:1" x14ac:dyDescent="0.3">
      <c r="A52">
        <v>230</v>
      </c>
    </row>
    <row r="53" spans="1:1" x14ac:dyDescent="0.3">
      <c r="A53">
        <v>235</v>
      </c>
    </row>
    <row r="54" spans="1:1" x14ac:dyDescent="0.3">
      <c r="A54">
        <v>240</v>
      </c>
    </row>
    <row r="55" spans="1:1" x14ac:dyDescent="0.3">
      <c r="A55">
        <v>245</v>
      </c>
    </row>
    <row r="56" spans="1:1" x14ac:dyDescent="0.3">
      <c r="A56">
        <v>250</v>
      </c>
    </row>
    <row r="57" spans="1:1" x14ac:dyDescent="0.3">
      <c r="A57">
        <v>255</v>
      </c>
    </row>
    <row r="58" spans="1:1" x14ac:dyDescent="0.3">
      <c r="A58">
        <v>260</v>
      </c>
    </row>
    <row r="59" spans="1:1" x14ac:dyDescent="0.3">
      <c r="A59">
        <v>265</v>
      </c>
    </row>
    <row r="60" spans="1:1" x14ac:dyDescent="0.3">
      <c r="A60">
        <v>270</v>
      </c>
    </row>
    <row r="61" spans="1:1" x14ac:dyDescent="0.3">
      <c r="A61">
        <v>275</v>
      </c>
    </row>
    <row r="62" spans="1:1" x14ac:dyDescent="0.3">
      <c r="A62">
        <v>280</v>
      </c>
    </row>
    <row r="63" spans="1:1" x14ac:dyDescent="0.3">
      <c r="A63">
        <v>285</v>
      </c>
    </row>
    <row r="64" spans="1:1" x14ac:dyDescent="0.3">
      <c r="A64">
        <v>290</v>
      </c>
    </row>
    <row r="65" spans="1:1" x14ac:dyDescent="0.3">
      <c r="A65">
        <v>295</v>
      </c>
    </row>
    <row r="66" spans="1:1" x14ac:dyDescent="0.3">
      <c r="A66">
        <v>300</v>
      </c>
    </row>
    <row r="67" spans="1:1" x14ac:dyDescent="0.3">
      <c r="A67">
        <v>305</v>
      </c>
    </row>
    <row r="68" spans="1:1" x14ac:dyDescent="0.3">
      <c r="A68">
        <v>310</v>
      </c>
    </row>
    <row r="69" spans="1:1" x14ac:dyDescent="0.3">
      <c r="A69">
        <v>315</v>
      </c>
    </row>
    <row r="70" spans="1:1" x14ac:dyDescent="0.3">
      <c r="A70">
        <v>320</v>
      </c>
    </row>
    <row r="71" spans="1:1" x14ac:dyDescent="0.3">
      <c r="A71">
        <v>325</v>
      </c>
    </row>
    <row r="72" spans="1:1" x14ac:dyDescent="0.3">
      <c r="A72">
        <v>330</v>
      </c>
    </row>
    <row r="73" spans="1:1" x14ac:dyDescent="0.3">
      <c r="A73">
        <v>335</v>
      </c>
    </row>
    <row r="74" spans="1:1" x14ac:dyDescent="0.3">
      <c r="A74">
        <v>340</v>
      </c>
    </row>
    <row r="75" spans="1:1" x14ac:dyDescent="0.3">
      <c r="A75">
        <v>345</v>
      </c>
    </row>
    <row r="76" spans="1:1" x14ac:dyDescent="0.3">
      <c r="A76">
        <v>350</v>
      </c>
    </row>
    <row r="77" spans="1:1" x14ac:dyDescent="0.3">
      <c r="A77">
        <v>355</v>
      </c>
    </row>
    <row r="78" spans="1:1" x14ac:dyDescent="0.3">
      <c r="A78">
        <v>360</v>
      </c>
    </row>
    <row r="79" spans="1:1" x14ac:dyDescent="0.3">
      <c r="A79">
        <v>365</v>
      </c>
    </row>
    <row r="80" spans="1:1" x14ac:dyDescent="0.3">
      <c r="A80">
        <v>370</v>
      </c>
    </row>
    <row r="81" spans="1:1" x14ac:dyDescent="0.3">
      <c r="A81">
        <v>375</v>
      </c>
    </row>
    <row r="82" spans="1:1" x14ac:dyDescent="0.3">
      <c r="A82">
        <v>380</v>
      </c>
    </row>
    <row r="83" spans="1:1" x14ac:dyDescent="0.3">
      <c r="A83">
        <v>385</v>
      </c>
    </row>
    <row r="84" spans="1:1" x14ac:dyDescent="0.3">
      <c r="A84">
        <v>390</v>
      </c>
    </row>
    <row r="85" spans="1:1" x14ac:dyDescent="0.3">
      <c r="A85">
        <v>395</v>
      </c>
    </row>
    <row r="86" spans="1:1" x14ac:dyDescent="0.3">
      <c r="A86">
        <v>400</v>
      </c>
    </row>
    <row r="87" spans="1:1" x14ac:dyDescent="0.3">
      <c r="A87">
        <v>405</v>
      </c>
    </row>
    <row r="88" spans="1:1" x14ac:dyDescent="0.3">
      <c r="A88">
        <v>410</v>
      </c>
    </row>
    <row r="89" spans="1:1" x14ac:dyDescent="0.3">
      <c r="A89">
        <v>415</v>
      </c>
    </row>
    <row r="90" spans="1:1" x14ac:dyDescent="0.3">
      <c r="A90">
        <v>420</v>
      </c>
    </row>
    <row r="91" spans="1:1" x14ac:dyDescent="0.3">
      <c r="A91">
        <v>425</v>
      </c>
    </row>
    <row r="92" spans="1:1" x14ac:dyDescent="0.3">
      <c r="A92">
        <v>430</v>
      </c>
    </row>
    <row r="93" spans="1:1" x14ac:dyDescent="0.3">
      <c r="A93">
        <v>435</v>
      </c>
    </row>
    <row r="94" spans="1:1" x14ac:dyDescent="0.3">
      <c r="A94">
        <v>440</v>
      </c>
    </row>
    <row r="95" spans="1:1" x14ac:dyDescent="0.3">
      <c r="A95">
        <v>445</v>
      </c>
    </row>
    <row r="96" spans="1:1" x14ac:dyDescent="0.3">
      <c r="A96">
        <v>450</v>
      </c>
    </row>
    <row r="97" spans="1:1" x14ac:dyDescent="0.3">
      <c r="A97">
        <v>455</v>
      </c>
    </row>
    <row r="98" spans="1:1" x14ac:dyDescent="0.3">
      <c r="A98">
        <v>460</v>
      </c>
    </row>
    <row r="99" spans="1:1" x14ac:dyDescent="0.3">
      <c r="A99">
        <v>465</v>
      </c>
    </row>
    <row r="100" spans="1:1" x14ac:dyDescent="0.3">
      <c r="A100">
        <v>470</v>
      </c>
    </row>
    <row r="101" spans="1:1" x14ac:dyDescent="0.3">
      <c r="A101">
        <v>475</v>
      </c>
    </row>
    <row r="102" spans="1:1" x14ac:dyDescent="0.3">
      <c r="A102">
        <v>480</v>
      </c>
    </row>
    <row r="103" spans="1:1" x14ac:dyDescent="0.3">
      <c r="A103">
        <v>485</v>
      </c>
    </row>
    <row r="104" spans="1:1" x14ac:dyDescent="0.3">
      <c r="A104">
        <v>490</v>
      </c>
    </row>
    <row r="105" spans="1:1" x14ac:dyDescent="0.3">
      <c r="A105">
        <v>495</v>
      </c>
    </row>
    <row r="106" spans="1:1" x14ac:dyDescent="0.3">
      <c r="A106">
        <v>500</v>
      </c>
    </row>
    <row r="107" spans="1:1" x14ac:dyDescent="0.3">
      <c r="A107">
        <v>505</v>
      </c>
    </row>
    <row r="108" spans="1:1" x14ac:dyDescent="0.3">
      <c r="A108">
        <v>510</v>
      </c>
    </row>
    <row r="109" spans="1:1" x14ac:dyDescent="0.3">
      <c r="A109">
        <v>515</v>
      </c>
    </row>
    <row r="110" spans="1:1" x14ac:dyDescent="0.3">
      <c r="A110">
        <v>520</v>
      </c>
    </row>
    <row r="111" spans="1:1" x14ac:dyDescent="0.3">
      <c r="A111">
        <v>525</v>
      </c>
    </row>
    <row r="112" spans="1:1" x14ac:dyDescent="0.3">
      <c r="A112">
        <v>530</v>
      </c>
    </row>
    <row r="113" spans="1:1" x14ac:dyDescent="0.3">
      <c r="A113">
        <v>535</v>
      </c>
    </row>
    <row r="114" spans="1:1" x14ac:dyDescent="0.3">
      <c r="A114">
        <v>540</v>
      </c>
    </row>
    <row r="115" spans="1:1" x14ac:dyDescent="0.3">
      <c r="A115">
        <v>545</v>
      </c>
    </row>
    <row r="116" spans="1:1" x14ac:dyDescent="0.3">
      <c r="A116">
        <v>550</v>
      </c>
    </row>
    <row r="117" spans="1:1" x14ac:dyDescent="0.3">
      <c r="A117">
        <v>555</v>
      </c>
    </row>
    <row r="118" spans="1:1" x14ac:dyDescent="0.3">
      <c r="A118">
        <v>560</v>
      </c>
    </row>
    <row r="119" spans="1:1" x14ac:dyDescent="0.3">
      <c r="A119">
        <v>565</v>
      </c>
    </row>
    <row r="120" spans="1:1" x14ac:dyDescent="0.3">
      <c r="A120">
        <v>570</v>
      </c>
    </row>
    <row r="121" spans="1:1" x14ac:dyDescent="0.3">
      <c r="A121">
        <v>575</v>
      </c>
    </row>
    <row r="122" spans="1:1" x14ac:dyDescent="0.3">
      <c r="A122">
        <v>580</v>
      </c>
    </row>
    <row r="123" spans="1:1" x14ac:dyDescent="0.3">
      <c r="A123">
        <v>585</v>
      </c>
    </row>
    <row r="124" spans="1:1" x14ac:dyDescent="0.3">
      <c r="A124">
        <v>590</v>
      </c>
    </row>
    <row r="125" spans="1:1" x14ac:dyDescent="0.3">
      <c r="A125">
        <v>595</v>
      </c>
    </row>
    <row r="126" spans="1:1" x14ac:dyDescent="0.3">
      <c r="A126">
        <v>600</v>
      </c>
    </row>
    <row r="127" spans="1:1" x14ac:dyDescent="0.3">
      <c r="A127">
        <v>605</v>
      </c>
    </row>
    <row r="128" spans="1:1" x14ac:dyDescent="0.3">
      <c r="A128">
        <v>610</v>
      </c>
    </row>
    <row r="130" spans="1:11" x14ac:dyDescent="0.3">
      <c r="A130" t="s">
        <v>5</v>
      </c>
    </row>
    <row r="131" spans="1:11" x14ac:dyDescent="0.3">
      <c r="A131" t="s">
        <v>34</v>
      </c>
      <c r="J131" s="1" t="s">
        <v>10</v>
      </c>
      <c r="K131" s="2">
        <f>QUARTILE(_xlfn.ANCHORARRAY(A9),1)</f>
        <v>163.75</v>
      </c>
    </row>
    <row r="132" spans="1:11" x14ac:dyDescent="0.3">
      <c r="A132" t="s">
        <v>45</v>
      </c>
      <c r="J132" s="3" t="s">
        <v>11</v>
      </c>
      <c r="K132" s="4">
        <f>QUARTILE(_xlfn.ANCHORARRAY(A9),2)</f>
        <v>312.5</v>
      </c>
    </row>
    <row r="133" spans="1:11" x14ac:dyDescent="0.3">
      <c r="J133" s="5" t="s">
        <v>12</v>
      </c>
      <c r="K133" s="6">
        <f>QUARTILE(_xlfn.ANCHORARRAY(A9),3)</f>
        <v>461.25</v>
      </c>
    </row>
    <row r="135" spans="1:11" x14ac:dyDescent="0.3">
      <c r="A135" t="s">
        <v>46</v>
      </c>
      <c r="J135" s="1" t="s">
        <v>48</v>
      </c>
      <c r="K135" s="2">
        <f>PERCENTILE(_xlfn.ANCHORARRAY(A9),0.3)</f>
        <v>193.49999999999997</v>
      </c>
    </row>
    <row r="136" spans="1:11" x14ac:dyDescent="0.3">
      <c r="A136" t="s">
        <v>45</v>
      </c>
      <c r="J136" s="3" t="s">
        <v>49</v>
      </c>
      <c r="K136" s="4">
        <f>PERCENTILE(_xlfn.ANCHORARRAY(A9),0.5)</f>
        <v>312.5</v>
      </c>
    </row>
    <row r="137" spans="1:11" x14ac:dyDescent="0.3">
      <c r="J137" s="5" t="s">
        <v>50</v>
      </c>
      <c r="K137" s="6">
        <f>PERCENTILE(_xlfn.ANCHORARRAY(A9),0.7)</f>
        <v>431.5</v>
      </c>
    </row>
    <row r="139" spans="1:11" x14ac:dyDescent="0.3">
      <c r="A139" t="s">
        <v>14</v>
      </c>
    </row>
    <row r="140" spans="1:11" x14ac:dyDescent="0.3">
      <c r="A140" t="s">
        <v>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8A8-F517-4219-8FB1-D5F51B6685A9}">
  <dimension ref="A1:DR142"/>
  <sheetViews>
    <sheetView tabSelected="1" topLeftCell="A131" workbookViewId="0">
      <selection activeCell="J133" sqref="J133:K139"/>
    </sheetView>
  </sheetViews>
  <sheetFormatPr defaultRowHeight="14.4" x14ac:dyDescent="0.3"/>
  <cols>
    <col min="10" max="10" width="13.33203125" bestFit="1" customWidth="1"/>
  </cols>
  <sheetData>
    <row r="1" spans="1:122" x14ac:dyDescent="0.3">
      <c r="A1" t="s">
        <v>51</v>
      </c>
    </row>
    <row r="2" spans="1:122" x14ac:dyDescent="0.3">
      <c r="A2" t="s">
        <v>52</v>
      </c>
    </row>
    <row r="4" spans="1:122" x14ac:dyDescent="0.3">
      <c r="A4" t="s">
        <v>2</v>
      </c>
    </row>
    <row r="5" spans="1:122" x14ac:dyDescent="0.3">
      <c r="A5" t="s">
        <v>53</v>
      </c>
    </row>
    <row r="7" spans="1:122" x14ac:dyDescent="0.3">
      <c r="A7" t="s">
        <v>54</v>
      </c>
    </row>
    <row r="8" spans="1:122" hidden="1" x14ac:dyDescent="0.3">
      <c r="A8">
        <v>0.5</v>
      </c>
      <c r="B8">
        <v>1</v>
      </c>
      <c r="C8">
        <v>0.2</v>
      </c>
      <c r="D8">
        <v>0.7</v>
      </c>
      <c r="E8">
        <v>0.3</v>
      </c>
      <c r="F8">
        <v>0.9</v>
      </c>
      <c r="G8">
        <v>1.2</v>
      </c>
      <c r="H8">
        <v>0.6</v>
      </c>
      <c r="I8">
        <v>0.4</v>
      </c>
      <c r="J8">
        <v>1.1000000000000001</v>
      </c>
      <c r="K8">
        <v>0.8</v>
      </c>
      <c r="L8">
        <v>0.5</v>
      </c>
      <c r="M8">
        <v>0.3</v>
      </c>
      <c r="N8">
        <v>0.6</v>
      </c>
      <c r="O8">
        <v>1</v>
      </c>
      <c r="P8">
        <v>0.4</v>
      </c>
      <c r="Q8">
        <v>0.5</v>
      </c>
      <c r="R8">
        <v>0.7</v>
      </c>
      <c r="S8">
        <v>0.9</v>
      </c>
      <c r="T8">
        <v>1.3</v>
      </c>
      <c r="U8">
        <v>0.8</v>
      </c>
      <c r="V8">
        <v>0.6</v>
      </c>
      <c r="W8">
        <v>0.4</v>
      </c>
      <c r="X8">
        <v>0.7</v>
      </c>
      <c r="Y8">
        <v>0.9</v>
      </c>
      <c r="Z8">
        <v>0.5</v>
      </c>
      <c r="AA8">
        <v>0.2</v>
      </c>
      <c r="AB8">
        <v>1</v>
      </c>
      <c r="AC8">
        <v>0.8</v>
      </c>
      <c r="AD8">
        <v>0.3</v>
      </c>
      <c r="AE8">
        <v>0.6</v>
      </c>
      <c r="AF8">
        <v>0.4</v>
      </c>
      <c r="AG8">
        <v>0.7</v>
      </c>
      <c r="AH8">
        <v>0.9</v>
      </c>
      <c r="AI8">
        <v>1.2</v>
      </c>
      <c r="AJ8">
        <v>0.8</v>
      </c>
      <c r="AK8">
        <v>0.3</v>
      </c>
      <c r="AL8">
        <v>0.6</v>
      </c>
      <c r="AM8">
        <v>0.5</v>
      </c>
      <c r="AN8">
        <v>0.4</v>
      </c>
      <c r="AO8">
        <v>0.7</v>
      </c>
      <c r="AP8">
        <v>0.9</v>
      </c>
      <c r="AQ8">
        <v>1.1000000000000001</v>
      </c>
      <c r="AR8">
        <v>0.3</v>
      </c>
      <c r="AS8">
        <v>1.4</v>
      </c>
      <c r="AT8">
        <v>0</v>
      </c>
      <c r="AU8">
        <v>9</v>
      </c>
      <c r="AV8">
        <v>0.6</v>
      </c>
      <c r="AW8">
        <v>0.2</v>
      </c>
      <c r="AX8">
        <v>1.5</v>
      </c>
      <c r="AY8">
        <v>1</v>
      </c>
      <c r="AZ8">
        <v>0.6</v>
      </c>
      <c r="BA8">
        <v>0.4</v>
      </c>
      <c r="BB8">
        <v>0.7</v>
      </c>
      <c r="BC8">
        <v>1</v>
      </c>
      <c r="BD8">
        <v>0.8</v>
      </c>
      <c r="BE8">
        <v>0.3</v>
      </c>
      <c r="BF8">
        <v>0.5</v>
      </c>
      <c r="BG8">
        <v>0.8</v>
      </c>
      <c r="BH8">
        <v>0.6</v>
      </c>
      <c r="BI8">
        <v>0.3</v>
      </c>
      <c r="BJ8">
        <v>0.9</v>
      </c>
      <c r="BK8">
        <v>0.4</v>
      </c>
      <c r="BL8">
        <v>0.7</v>
      </c>
      <c r="BM8">
        <v>0.9</v>
      </c>
      <c r="BN8">
        <v>1</v>
      </c>
      <c r="BO8">
        <v>0.8</v>
      </c>
      <c r="BP8">
        <v>0.3</v>
      </c>
      <c r="BQ8">
        <v>0.5</v>
      </c>
      <c r="BR8">
        <v>0.6</v>
      </c>
      <c r="BS8">
        <v>0.4</v>
      </c>
      <c r="BT8">
        <v>0.7</v>
      </c>
      <c r="BU8">
        <v>0.9</v>
      </c>
      <c r="BV8">
        <v>1.1000000000000001</v>
      </c>
      <c r="BW8">
        <v>0.8</v>
      </c>
      <c r="BX8">
        <v>0.3</v>
      </c>
      <c r="BY8">
        <v>0.5</v>
      </c>
      <c r="BZ8">
        <v>0.6</v>
      </c>
      <c r="CA8">
        <v>0.4</v>
      </c>
      <c r="CB8">
        <v>0.7</v>
      </c>
      <c r="CC8">
        <v>0.9</v>
      </c>
      <c r="CD8">
        <v>1</v>
      </c>
      <c r="CE8">
        <v>0.8</v>
      </c>
      <c r="CF8">
        <v>0.3</v>
      </c>
      <c r="CG8">
        <v>0.5</v>
      </c>
      <c r="CH8">
        <v>0.6</v>
      </c>
      <c r="CI8">
        <v>0.4</v>
      </c>
      <c r="CJ8">
        <v>0.7</v>
      </c>
      <c r="CK8">
        <v>0.9</v>
      </c>
      <c r="CL8">
        <v>1.1000000000000001</v>
      </c>
      <c r="CM8">
        <v>0.8</v>
      </c>
      <c r="CN8">
        <v>0.3</v>
      </c>
      <c r="CO8">
        <v>0.5</v>
      </c>
      <c r="CP8">
        <v>0.6</v>
      </c>
      <c r="CQ8">
        <v>0.4</v>
      </c>
      <c r="CR8">
        <v>0.7</v>
      </c>
      <c r="CS8">
        <v>0.9</v>
      </c>
      <c r="CT8">
        <v>1</v>
      </c>
      <c r="CU8">
        <v>0.8</v>
      </c>
      <c r="CV8">
        <v>0.3</v>
      </c>
      <c r="CW8">
        <v>0.5</v>
      </c>
      <c r="CX8">
        <v>0.6</v>
      </c>
      <c r="CY8">
        <v>0.4</v>
      </c>
      <c r="CZ8">
        <v>0.7</v>
      </c>
      <c r="DA8">
        <v>0.9</v>
      </c>
      <c r="DB8">
        <v>1.1000000000000001</v>
      </c>
      <c r="DC8">
        <v>0.8</v>
      </c>
      <c r="DD8">
        <v>0.3</v>
      </c>
      <c r="DE8">
        <v>0.5</v>
      </c>
      <c r="DF8">
        <v>0.6</v>
      </c>
      <c r="DG8">
        <v>0.4</v>
      </c>
      <c r="DH8">
        <v>0.7</v>
      </c>
      <c r="DI8">
        <v>0.9</v>
      </c>
      <c r="DJ8">
        <v>1</v>
      </c>
      <c r="DK8">
        <v>0.8</v>
      </c>
      <c r="DL8">
        <v>0.3</v>
      </c>
      <c r="DM8">
        <v>0.5</v>
      </c>
      <c r="DN8">
        <v>0.6</v>
      </c>
      <c r="DO8">
        <v>0.4</v>
      </c>
      <c r="DP8">
        <v>0.7</v>
      </c>
      <c r="DQ8">
        <v>0.9</v>
      </c>
      <c r="DR8">
        <v>1.1000000000000001</v>
      </c>
    </row>
    <row r="9" spans="1:122" x14ac:dyDescent="0.3">
      <c r="A9" cm="1">
        <f t="array" ref="A9:A130">TRANSPOSE(A8:DR8)</f>
        <v>0.5</v>
      </c>
    </row>
    <row r="10" spans="1:122" x14ac:dyDescent="0.3">
      <c r="A10">
        <v>1</v>
      </c>
    </row>
    <row r="11" spans="1:122" x14ac:dyDescent="0.3">
      <c r="A11">
        <v>0.2</v>
      </c>
    </row>
    <row r="12" spans="1:122" x14ac:dyDescent="0.3">
      <c r="A12">
        <v>0.7</v>
      </c>
    </row>
    <row r="13" spans="1:122" x14ac:dyDescent="0.3">
      <c r="A13">
        <v>0.3</v>
      </c>
    </row>
    <row r="14" spans="1:122" x14ac:dyDescent="0.3">
      <c r="A14">
        <v>0.9</v>
      </c>
    </row>
    <row r="15" spans="1:122" x14ac:dyDescent="0.3">
      <c r="A15">
        <v>1.2</v>
      </c>
    </row>
    <row r="16" spans="1:122" x14ac:dyDescent="0.3">
      <c r="A16">
        <v>0.6</v>
      </c>
    </row>
    <row r="17" spans="1:1" x14ac:dyDescent="0.3">
      <c r="A17">
        <v>0.4</v>
      </c>
    </row>
    <row r="18" spans="1:1" x14ac:dyDescent="0.3">
      <c r="A18">
        <v>1.1000000000000001</v>
      </c>
    </row>
    <row r="19" spans="1:1" x14ac:dyDescent="0.3">
      <c r="A19">
        <v>0.8</v>
      </c>
    </row>
    <row r="20" spans="1:1" x14ac:dyDescent="0.3">
      <c r="A20">
        <v>0.5</v>
      </c>
    </row>
    <row r="21" spans="1:1" x14ac:dyDescent="0.3">
      <c r="A21">
        <v>0.3</v>
      </c>
    </row>
    <row r="22" spans="1:1" x14ac:dyDescent="0.3">
      <c r="A22">
        <v>0.6</v>
      </c>
    </row>
    <row r="23" spans="1:1" x14ac:dyDescent="0.3">
      <c r="A23">
        <v>1</v>
      </c>
    </row>
    <row r="24" spans="1:1" x14ac:dyDescent="0.3">
      <c r="A24">
        <v>0.4</v>
      </c>
    </row>
    <row r="25" spans="1:1" x14ac:dyDescent="0.3">
      <c r="A25">
        <v>0.5</v>
      </c>
    </row>
    <row r="26" spans="1:1" x14ac:dyDescent="0.3">
      <c r="A26">
        <v>0.7</v>
      </c>
    </row>
    <row r="27" spans="1:1" x14ac:dyDescent="0.3">
      <c r="A27">
        <v>0.9</v>
      </c>
    </row>
    <row r="28" spans="1:1" x14ac:dyDescent="0.3">
      <c r="A28">
        <v>1.3</v>
      </c>
    </row>
    <row r="29" spans="1:1" x14ac:dyDescent="0.3">
      <c r="A29">
        <v>0.8</v>
      </c>
    </row>
    <row r="30" spans="1:1" x14ac:dyDescent="0.3">
      <c r="A30">
        <v>0.6</v>
      </c>
    </row>
    <row r="31" spans="1:1" x14ac:dyDescent="0.3">
      <c r="A31">
        <v>0.4</v>
      </c>
    </row>
    <row r="32" spans="1:1" x14ac:dyDescent="0.3">
      <c r="A32">
        <v>0.7</v>
      </c>
    </row>
    <row r="33" spans="1:1" x14ac:dyDescent="0.3">
      <c r="A33">
        <v>0.9</v>
      </c>
    </row>
    <row r="34" spans="1:1" x14ac:dyDescent="0.3">
      <c r="A34">
        <v>0.5</v>
      </c>
    </row>
    <row r="35" spans="1:1" x14ac:dyDescent="0.3">
      <c r="A35">
        <v>0.2</v>
      </c>
    </row>
    <row r="36" spans="1:1" x14ac:dyDescent="0.3">
      <c r="A36">
        <v>1</v>
      </c>
    </row>
    <row r="37" spans="1:1" x14ac:dyDescent="0.3">
      <c r="A37">
        <v>0.8</v>
      </c>
    </row>
    <row r="38" spans="1:1" x14ac:dyDescent="0.3">
      <c r="A38">
        <v>0.3</v>
      </c>
    </row>
    <row r="39" spans="1:1" x14ac:dyDescent="0.3">
      <c r="A39">
        <v>0.6</v>
      </c>
    </row>
    <row r="40" spans="1:1" x14ac:dyDescent="0.3">
      <c r="A40">
        <v>0.4</v>
      </c>
    </row>
    <row r="41" spans="1:1" x14ac:dyDescent="0.3">
      <c r="A41">
        <v>0.7</v>
      </c>
    </row>
    <row r="42" spans="1:1" x14ac:dyDescent="0.3">
      <c r="A42">
        <v>0.9</v>
      </c>
    </row>
    <row r="43" spans="1:1" x14ac:dyDescent="0.3">
      <c r="A43">
        <v>1.2</v>
      </c>
    </row>
    <row r="44" spans="1:1" x14ac:dyDescent="0.3">
      <c r="A44">
        <v>0.8</v>
      </c>
    </row>
    <row r="45" spans="1:1" x14ac:dyDescent="0.3">
      <c r="A45">
        <v>0.3</v>
      </c>
    </row>
    <row r="46" spans="1:1" x14ac:dyDescent="0.3">
      <c r="A46">
        <v>0.6</v>
      </c>
    </row>
    <row r="47" spans="1:1" x14ac:dyDescent="0.3">
      <c r="A47">
        <v>0.5</v>
      </c>
    </row>
    <row r="48" spans="1:1" x14ac:dyDescent="0.3">
      <c r="A48">
        <v>0.4</v>
      </c>
    </row>
    <row r="49" spans="1:1" x14ac:dyDescent="0.3">
      <c r="A49">
        <v>0.7</v>
      </c>
    </row>
    <row r="50" spans="1:1" x14ac:dyDescent="0.3">
      <c r="A50">
        <v>0.9</v>
      </c>
    </row>
    <row r="51" spans="1:1" x14ac:dyDescent="0.3">
      <c r="A51">
        <v>1.1000000000000001</v>
      </c>
    </row>
    <row r="52" spans="1:1" x14ac:dyDescent="0.3">
      <c r="A52">
        <v>0.3</v>
      </c>
    </row>
    <row r="53" spans="1:1" x14ac:dyDescent="0.3">
      <c r="A53">
        <v>1.4</v>
      </c>
    </row>
    <row r="54" spans="1:1" x14ac:dyDescent="0.3">
      <c r="A54">
        <v>0</v>
      </c>
    </row>
    <row r="55" spans="1:1" x14ac:dyDescent="0.3">
      <c r="A55">
        <v>9</v>
      </c>
    </row>
    <row r="56" spans="1:1" x14ac:dyDescent="0.3">
      <c r="A56">
        <v>0.6</v>
      </c>
    </row>
    <row r="57" spans="1:1" x14ac:dyDescent="0.3">
      <c r="A57">
        <v>0.2</v>
      </c>
    </row>
    <row r="58" spans="1:1" x14ac:dyDescent="0.3">
      <c r="A58">
        <v>1.5</v>
      </c>
    </row>
    <row r="59" spans="1:1" x14ac:dyDescent="0.3">
      <c r="A59">
        <v>1</v>
      </c>
    </row>
    <row r="60" spans="1:1" x14ac:dyDescent="0.3">
      <c r="A60">
        <v>0.6</v>
      </c>
    </row>
    <row r="61" spans="1:1" x14ac:dyDescent="0.3">
      <c r="A61">
        <v>0.4</v>
      </c>
    </row>
    <row r="62" spans="1:1" x14ac:dyDescent="0.3">
      <c r="A62">
        <v>0.7</v>
      </c>
    </row>
    <row r="63" spans="1:1" x14ac:dyDescent="0.3">
      <c r="A63">
        <v>1</v>
      </c>
    </row>
    <row r="64" spans="1:1" x14ac:dyDescent="0.3">
      <c r="A64">
        <v>0.8</v>
      </c>
    </row>
    <row r="65" spans="1:1" x14ac:dyDescent="0.3">
      <c r="A65">
        <v>0.3</v>
      </c>
    </row>
    <row r="66" spans="1:1" x14ac:dyDescent="0.3">
      <c r="A66">
        <v>0.5</v>
      </c>
    </row>
    <row r="67" spans="1:1" x14ac:dyDescent="0.3">
      <c r="A67">
        <v>0.8</v>
      </c>
    </row>
    <row r="68" spans="1:1" x14ac:dyDescent="0.3">
      <c r="A68">
        <v>0.6</v>
      </c>
    </row>
    <row r="69" spans="1:1" x14ac:dyDescent="0.3">
      <c r="A69">
        <v>0.3</v>
      </c>
    </row>
    <row r="70" spans="1:1" x14ac:dyDescent="0.3">
      <c r="A70">
        <v>0.9</v>
      </c>
    </row>
    <row r="71" spans="1:1" x14ac:dyDescent="0.3">
      <c r="A71">
        <v>0.4</v>
      </c>
    </row>
    <row r="72" spans="1:1" x14ac:dyDescent="0.3">
      <c r="A72">
        <v>0.7</v>
      </c>
    </row>
    <row r="73" spans="1:1" x14ac:dyDescent="0.3">
      <c r="A73">
        <v>0.9</v>
      </c>
    </row>
    <row r="74" spans="1:1" x14ac:dyDescent="0.3">
      <c r="A74">
        <v>1</v>
      </c>
    </row>
    <row r="75" spans="1:1" x14ac:dyDescent="0.3">
      <c r="A75">
        <v>0.8</v>
      </c>
    </row>
    <row r="76" spans="1:1" x14ac:dyDescent="0.3">
      <c r="A76">
        <v>0.3</v>
      </c>
    </row>
    <row r="77" spans="1:1" x14ac:dyDescent="0.3">
      <c r="A77">
        <v>0.5</v>
      </c>
    </row>
    <row r="78" spans="1:1" x14ac:dyDescent="0.3">
      <c r="A78">
        <v>0.6</v>
      </c>
    </row>
    <row r="79" spans="1:1" x14ac:dyDescent="0.3">
      <c r="A79">
        <v>0.4</v>
      </c>
    </row>
    <row r="80" spans="1:1" x14ac:dyDescent="0.3">
      <c r="A80">
        <v>0.7</v>
      </c>
    </row>
    <row r="81" spans="1:1" x14ac:dyDescent="0.3">
      <c r="A81">
        <v>0.9</v>
      </c>
    </row>
    <row r="82" spans="1:1" x14ac:dyDescent="0.3">
      <c r="A82">
        <v>1.1000000000000001</v>
      </c>
    </row>
    <row r="83" spans="1:1" x14ac:dyDescent="0.3">
      <c r="A83">
        <v>0.8</v>
      </c>
    </row>
    <row r="84" spans="1:1" x14ac:dyDescent="0.3">
      <c r="A84">
        <v>0.3</v>
      </c>
    </row>
    <row r="85" spans="1:1" x14ac:dyDescent="0.3">
      <c r="A85">
        <v>0.5</v>
      </c>
    </row>
    <row r="86" spans="1:1" x14ac:dyDescent="0.3">
      <c r="A86">
        <v>0.6</v>
      </c>
    </row>
    <row r="87" spans="1:1" x14ac:dyDescent="0.3">
      <c r="A87">
        <v>0.4</v>
      </c>
    </row>
    <row r="88" spans="1:1" x14ac:dyDescent="0.3">
      <c r="A88">
        <v>0.7</v>
      </c>
    </row>
    <row r="89" spans="1:1" x14ac:dyDescent="0.3">
      <c r="A89">
        <v>0.9</v>
      </c>
    </row>
    <row r="90" spans="1:1" x14ac:dyDescent="0.3">
      <c r="A90">
        <v>1</v>
      </c>
    </row>
    <row r="91" spans="1:1" x14ac:dyDescent="0.3">
      <c r="A91">
        <v>0.8</v>
      </c>
    </row>
    <row r="92" spans="1:1" x14ac:dyDescent="0.3">
      <c r="A92">
        <v>0.3</v>
      </c>
    </row>
    <row r="93" spans="1:1" x14ac:dyDescent="0.3">
      <c r="A93">
        <v>0.5</v>
      </c>
    </row>
    <row r="94" spans="1:1" x14ac:dyDescent="0.3">
      <c r="A94">
        <v>0.6</v>
      </c>
    </row>
    <row r="95" spans="1:1" x14ac:dyDescent="0.3">
      <c r="A95">
        <v>0.4</v>
      </c>
    </row>
    <row r="96" spans="1:1" x14ac:dyDescent="0.3">
      <c r="A96">
        <v>0.7</v>
      </c>
    </row>
    <row r="97" spans="1:1" x14ac:dyDescent="0.3">
      <c r="A97">
        <v>0.9</v>
      </c>
    </row>
    <row r="98" spans="1:1" x14ac:dyDescent="0.3">
      <c r="A98">
        <v>1.1000000000000001</v>
      </c>
    </row>
    <row r="99" spans="1:1" x14ac:dyDescent="0.3">
      <c r="A99">
        <v>0.8</v>
      </c>
    </row>
    <row r="100" spans="1:1" x14ac:dyDescent="0.3">
      <c r="A100">
        <v>0.3</v>
      </c>
    </row>
    <row r="101" spans="1:1" x14ac:dyDescent="0.3">
      <c r="A101">
        <v>0.5</v>
      </c>
    </row>
    <row r="102" spans="1:1" x14ac:dyDescent="0.3">
      <c r="A102">
        <v>0.6</v>
      </c>
    </row>
    <row r="103" spans="1:1" x14ac:dyDescent="0.3">
      <c r="A103">
        <v>0.4</v>
      </c>
    </row>
    <row r="104" spans="1:1" x14ac:dyDescent="0.3">
      <c r="A104">
        <v>0.7</v>
      </c>
    </row>
    <row r="105" spans="1:1" x14ac:dyDescent="0.3">
      <c r="A105">
        <v>0.9</v>
      </c>
    </row>
    <row r="106" spans="1:1" x14ac:dyDescent="0.3">
      <c r="A106">
        <v>1</v>
      </c>
    </row>
    <row r="107" spans="1:1" x14ac:dyDescent="0.3">
      <c r="A107">
        <v>0.8</v>
      </c>
    </row>
    <row r="108" spans="1:1" x14ac:dyDescent="0.3">
      <c r="A108">
        <v>0.3</v>
      </c>
    </row>
    <row r="109" spans="1:1" x14ac:dyDescent="0.3">
      <c r="A109">
        <v>0.5</v>
      </c>
    </row>
    <row r="110" spans="1:1" x14ac:dyDescent="0.3">
      <c r="A110">
        <v>0.6</v>
      </c>
    </row>
    <row r="111" spans="1:1" x14ac:dyDescent="0.3">
      <c r="A111">
        <v>0.4</v>
      </c>
    </row>
    <row r="112" spans="1:1" x14ac:dyDescent="0.3">
      <c r="A112">
        <v>0.7</v>
      </c>
    </row>
    <row r="113" spans="1:1" x14ac:dyDescent="0.3">
      <c r="A113">
        <v>0.9</v>
      </c>
    </row>
    <row r="114" spans="1:1" x14ac:dyDescent="0.3">
      <c r="A114">
        <v>1.1000000000000001</v>
      </c>
    </row>
    <row r="115" spans="1:1" x14ac:dyDescent="0.3">
      <c r="A115">
        <v>0.8</v>
      </c>
    </row>
    <row r="116" spans="1:1" x14ac:dyDescent="0.3">
      <c r="A116">
        <v>0.3</v>
      </c>
    </row>
    <row r="117" spans="1:1" x14ac:dyDescent="0.3">
      <c r="A117">
        <v>0.5</v>
      </c>
    </row>
    <row r="118" spans="1:1" x14ac:dyDescent="0.3">
      <c r="A118">
        <v>0.6</v>
      </c>
    </row>
    <row r="119" spans="1:1" x14ac:dyDescent="0.3">
      <c r="A119">
        <v>0.4</v>
      </c>
    </row>
    <row r="120" spans="1:1" x14ac:dyDescent="0.3">
      <c r="A120">
        <v>0.7</v>
      </c>
    </row>
    <row r="121" spans="1:1" x14ac:dyDescent="0.3">
      <c r="A121">
        <v>0.9</v>
      </c>
    </row>
    <row r="122" spans="1:1" x14ac:dyDescent="0.3">
      <c r="A122">
        <v>1</v>
      </c>
    </row>
    <row r="123" spans="1:1" x14ac:dyDescent="0.3">
      <c r="A123">
        <v>0.8</v>
      </c>
    </row>
    <row r="124" spans="1:1" x14ac:dyDescent="0.3">
      <c r="A124">
        <v>0.3</v>
      </c>
    </row>
    <row r="125" spans="1:1" x14ac:dyDescent="0.3">
      <c r="A125">
        <v>0.5</v>
      </c>
    </row>
    <row r="126" spans="1:1" x14ac:dyDescent="0.3">
      <c r="A126">
        <v>0.6</v>
      </c>
    </row>
    <row r="127" spans="1:1" x14ac:dyDescent="0.3">
      <c r="A127">
        <v>0.4</v>
      </c>
    </row>
    <row r="128" spans="1:1" x14ac:dyDescent="0.3">
      <c r="A128">
        <v>0.7</v>
      </c>
    </row>
    <row r="129" spans="1:11" x14ac:dyDescent="0.3">
      <c r="A129">
        <v>0.9</v>
      </c>
    </row>
    <row r="130" spans="1:11" x14ac:dyDescent="0.3">
      <c r="A130">
        <v>1.1000000000000001</v>
      </c>
    </row>
    <row r="132" spans="1:11" x14ac:dyDescent="0.3">
      <c r="A132" t="s">
        <v>5</v>
      </c>
    </row>
    <row r="133" spans="1:11" x14ac:dyDescent="0.3">
      <c r="A133" t="s">
        <v>34</v>
      </c>
      <c r="J133" s="1" t="s">
        <v>10</v>
      </c>
      <c r="K133" s="2">
        <f>QUARTILE(_xlfn.ANCHORARRAY(A9),1)</f>
        <v>0.4</v>
      </c>
    </row>
    <row r="134" spans="1:11" x14ac:dyDescent="0.3">
      <c r="A134" t="s">
        <v>55</v>
      </c>
      <c r="J134" s="3" t="s">
        <v>11</v>
      </c>
      <c r="K134" s="4">
        <f>QUARTILE(_xlfn.ANCHORARRAY(A9),2)</f>
        <v>0.7</v>
      </c>
    </row>
    <row r="135" spans="1:11" x14ac:dyDescent="0.3">
      <c r="J135" s="5" t="s">
        <v>12</v>
      </c>
      <c r="K135" s="6">
        <f>QUARTILE(_xlfn.ANCHORARRAY(A9),3)</f>
        <v>0.9</v>
      </c>
    </row>
    <row r="137" spans="1:11" x14ac:dyDescent="0.3">
      <c r="A137" t="s">
        <v>56</v>
      </c>
      <c r="J137" s="1" t="s">
        <v>16</v>
      </c>
      <c r="K137" s="2">
        <f>PERCENTILE(_xlfn.ANCHORARRAY(A9),0.25)</f>
        <v>0.4</v>
      </c>
    </row>
    <row r="138" spans="1:11" x14ac:dyDescent="0.3">
      <c r="A138" t="s">
        <v>55</v>
      </c>
      <c r="J138" s="3" t="s">
        <v>49</v>
      </c>
      <c r="K138" s="4">
        <f>PERCENTILE(_xlfn.ANCHORARRAY(A9),0.5)</f>
        <v>0.7</v>
      </c>
    </row>
    <row r="139" spans="1:11" x14ac:dyDescent="0.3">
      <c r="J139" s="5" t="s">
        <v>17</v>
      </c>
      <c r="K139" s="6">
        <f>PERCENTILE(_xlfn.ANCHORARRAY(A9),0.75)</f>
        <v>0.9</v>
      </c>
    </row>
    <row r="141" spans="1:11" x14ac:dyDescent="0.3">
      <c r="A141" t="s">
        <v>14</v>
      </c>
    </row>
    <row r="142" spans="1:11" x14ac:dyDescent="0.3">
      <c r="A142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QUESTION_1</vt:lpstr>
      <vt:lpstr>QUESTION_2</vt:lpstr>
      <vt:lpstr>QUESTION_3</vt:lpstr>
      <vt:lpstr>QUESTION_4</vt:lpstr>
      <vt:lpstr>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Bhavsar</dc:creator>
  <cp:lastModifiedBy>Ashish Bhavsar</cp:lastModifiedBy>
  <dcterms:created xsi:type="dcterms:W3CDTF">2015-06-05T18:17:20Z</dcterms:created>
  <dcterms:modified xsi:type="dcterms:W3CDTF">2024-02-15T09:41:32Z</dcterms:modified>
</cp:coreProperties>
</file>