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in Psych\Disgust solo process\data\"/>
    </mc:Choice>
  </mc:AlternateContent>
  <xr:revisionPtr revIDLastSave="0" documentId="13_ncr:1_{5482DD6F-D0B0-4848-82CA-54A05464ABFA}" xr6:coauthVersionLast="47" xr6:coauthVersionMax="47" xr10:uidLastSave="{00000000-0000-0000-0000-000000000000}"/>
  <bookViews>
    <workbookView xWindow="192" yWindow="384" windowWidth="22848" windowHeight="12192" xr2:uid="{112EE055-12A8-46F7-855F-0EC25582B28E}"/>
  </bookViews>
  <sheets>
    <sheet name="Final" sheetId="3" r:id="rId1"/>
    <sheet name="DS" sheetId="1" r:id="rId2"/>
    <sheet name="PolInventor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I11" i="3" s="1"/>
  <c r="H10" i="3"/>
  <c r="I10" i="3" s="1"/>
  <c r="H9" i="3"/>
  <c r="I9" i="3" s="1"/>
  <c r="H8" i="3"/>
  <c r="I8" i="3" s="1"/>
  <c r="H7" i="3"/>
  <c r="I7" i="3" s="1"/>
  <c r="H6" i="3"/>
  <c r="I6" i="3" s="1"/>
  <c r="H5" i="3"/>
  <c r="I5" i="3" s="1"/>
  <c r="H4" i="3"/>
  <c r="I4" i="3" s="1"/>
  <c r="H3" i="3"/>
  <c r="I3" i="3" s="1"/>
  <c r="H2" i="3"/>
  <c r="I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AC43" i="2"/>
  <c r="B43" i="2"/>
  <c r="E43" i="2"/>
  <c r="H43" i="2"/>
  <c r="K43" i="2"/>
  <c r="N43" i="2"/>
  <c r="Q43" i="2"/>
  <c r="T43" i="2"/>
  <c r="W43" i="2"/>
  <c r="Z43" i="2"/>
  <c r="AC6" i="1"/>
  <c r="O6" i="1"/>
  <c r="S6" i="1"/>
  <c r="U6" i="1"/>
  <c r="Y6" i="1"/>
  <c r="AA6" i="1"/>
  <c r="W6" i="1"/>
  <c r="Q7" i="1"/>
  <c r="Q6" i="1"/>
  <c r="O7" i="1"/>
  <c r="L7" i="1"/>
  <c r="L6" i="1"/>
</calcChain>
</file>

<file path=xl/sharedStrings.xml><?xml version="1.0" encoding="utf-8"?>
<sst xmlns="http://schemas.openxmlformats.org/spreadsheetml/2006/main" count="326" uniqueCount="82">
  <si>
    <t>1r</t>
  </si>
  <si>
    <t>I might be willing to try eating monkey meat, under some circumstances</t>
  </si>
  <si>
    <t>It would bother me to be in a science class, and to see a human hand preserved in a jar</t>
  </si>
  <si>
    <t>It bothers me to hear someone clear a throat full of mucous</t>
  </si>
  <si>
    <t xml:space="preserve">I never let any part of my body touch the toilet seat in public restrooms. </t>
  </si>
  <si>
    <t xml:space="preserve">I would go out of my way to avoid walking through a graveyard. </t>
  </si>
  <si>
    <t>6r</t>
  </si>
  <si>
    <t xml:space="preserve">Seeing a cockroach in someone else's house doesn't bother me. </t>
  </si>
  <si>
    <t xml:space="preserve">It would bother me tremendously to touch a dead body. </t>
  </si>
  <si>
    <t xml:space="preserve">If I see someone vomit, it makes me sick to my stomach. </t>
  </si>
  <si>
    <t xml:space="preserve">I probably would not go to my favorite restaurant if I found out that the cook had a cold. </t>
  </si>
  <si>
    <t>10r</t>
  </si>
  <si>
    <t xml:space="preserve">It would not upset me at all to watch a person with a glass eye take the eye 
out of the socket.  </t>
  </si>
  <si>
    <t xml:space="preserve">It would bother me to see a rat run across my path in a park. </t>
  </si>
  <si>
    <t>12d</t>
  </si>
  <si>
    <t xml:space="preserve">I would rather eat a piece of fruit than a piece of paper </t>
  </si>
  <si>
    <t xml:space="preserve">Even if I was hungry, I would not drink a bowl of my favorite soup if it had been
stirred by a used but thoroughly washed flyswatter. </t>
  </si>
  <si>
    <t xml:space="preserve">It would bother me to sleep in a nice hotel room if I knew that a man had died of a
heart attack in that room the night before. </t>
  </si>
  <si>
    <t xml:space="preserve">You see maggots on a piece of meat in an outdoor garbage pail. </t>
  </si>
  <si>
    <t>16d</t>
  </si>
  <si>
    <t>You see a person eating an apple with a knife and fork</t>
  </si>
  <si>
    <t xml:space="preserve">While you are walking through a tunnel under a railroad track, you smell urine. </t>
  </si>
  <si>
    <t>You take a sip of soda, and then realize that you drank from the glass that an
 		acquaintance of yours had been drinking from</t>
  </si>
  <si>
    <t xml:space="preserve">Your friend's pet cat dies, and you have to pick up the dead body with your bare hands.  </t>
  </si>
  <si>
    <t xml:space="preserve">You see someone put ketchup on vanilla ice cream, and eat it. </t>
  </si>
  <si>
    <t xml:space="preserve">You see a man with his intestines exposed after an accident. </t>
  </si>
  <si>
    <t xml:space="preserve">You discover that a friend of yours changes underwear only once a week. </t>
  </si>
  <si>
    <t xml:space="preserve">A friend offers you a piece of chocolate shaped like dog doo. </t>
  </si>
  <si>
    <t xml:space="preserve">You accidentally touch the ashes of a person who has been cremated. </t>
  </si>
  <si>
    <t xml:space="preserve">You are about to drink a glass of milk when you smell that it is spoiled. </t>
  </si>
  <si>
    <t xml:space="preserve">As part of a sex education class, you are required to inflate a new unlubricated
		condom, using your mouth. </t>
  </si>
  <si>
    <t xml:space="preserve">You are walking barefoot on concrete, and you step on an earthworm. </t>
  </si>
  <si>
    <t>Disgust</t>
  </si>
  <si>
    <t>Percent</t>
  </si>
  <si>
    <t>AC</t>
  </si>
  <si>
    <t>AO</t>
  </si>
  <si>
    <t>SN</t>
  </si>
  <si>
    <t>ST</t>
  </si>
  <si>
    <t>TA</t>
  </si>
  <si>
    <t>TS</t>
  </si>
  <si>
    <t>VN</t>
  </si>
  <si>
    <t>VP1</t>
  </si>
  <si>
    <t>YSY</t>
  </si>
  <si>
    <t>ZS</t>
  </si>
  <si>
    <t>POL ID</t>
  </si>
  <si>
    <t>5R</t>
  </si>
  <si>
    <t>4R</t>
  </si>
  <si>
    <t>40R</t>
  </si>
  <si>
    <t>36R</t>
  </si>
  <si>
    <t>34R</t>
  </si>
  <si>
    <t>33R</t>
  </si>
  <si>
    <t>32R</t>
  </si>
  <si>
    <t>31R</t>
  </si>
  <si>
    <t>30R</t>
  </si>
  <si>
    <t>2R</t>
  </si>
  <si>
    <t>27R</t>
  </si>
  <si>
    <t>26R</t>
  </si>
  <si>
    <t>25R</t>
  </si>
  <si>
    <t>23R</t>
  </si>
  <si>
    <t>22R</t>
  </si>
  <si>
    <t>1R</t>
  </si>
  <si>
    <t>19R</t>
  </si>
  <si>
    <t>16R</t>
  </si>
  <si>
    <t>13R</t>
  </si>
  <si>
    <t>12R</t>
  </si>
  <si>
    <t xml:space="preserve"> 1R</t>
  </si>
  <si>
    <t>pol ques</t>
  </si>
  <si>
    <t>resp (in CK)</t>
  </si>
  <si>
    <t>YSF</t>
  </si>
  <si>
    <t>Political Attitude</t>
  </si>
  <si>
    <t>Political Attitude Score</t>
  </si>
  <si>
    <t>Disgust Sensitivity</t>
  </si>
  <si>
    <t>Disgust Sensitivity Score</t>
  </si>
  <si>
    <t>Participant ID</t>
  </si>
  <si>
    <t>Low disgust sensitivity</t>
  </si>
  <si>
    <t>High disgust sensitivity</t>
  </si>
  <si>
    <t>Liberal</t>
  </si>
  <si>
    <t>Conservative</t>
  </si>
  <si>
    <t>esp</t>
  </si>
  <si>
    <t>SD</t>
  </si>
  <si>
    <t>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</si>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</sst>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6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Final!$C$1</c:f>
              <c:strCache>
                <c:ptCount val="1"/>
                <c:pt idx="0">
                  <c:v>Disgust Sensitivity Score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Final!$E$2:$E$11</c:f>
                <c:numCache>
                  <c:formatCode>General</c:formatCode>
                  <c:ptCount val="10"/>
                  <c:pt idx="0">
                    <c:v>5.9306723631513757E-2</c:v>
                  </c:pt>
                  <c:pt idx="1">
                    <c:v>4.6320031902211588E-2</c:v>
                  </c:pt>
                  <c:pt idx="2">
                    <c:v>3.8940232515813307E-2</c:v>
                  </c:pt>
                  <c:pt idx="3">
                    <c:v>6.8338686978461904E-2</c:v>
                  </c:pt>
                  <c:pt idx="4">
                    <c:v>7.5717755993457328E-2</c:v>
                  </c:pt>
                  <c:pt idx="5">
                    <c:v>5.4175464807486307E-2</c:v>
                  </c:pt>
                  <c:pt idx="6">
                    <c:v>5.8843641179764698E-2</c:v>
                  </c:pt>
                  <c:pt idx="7">
                    <c:v>4.8705389765840358E-2</c:v>
                  </c:pt>
                  <c:pt idx="8">
                    <c:v>5.0362238572942544E-2</c:v>
                  </c:pt>
                  <c:pt idx="9">
                    <c:v>5.6575008579701734E-2</c:v>
                  </c:pt>
                </c:numCache>
              </c:numRef>
            </c:plus>
            <c:minus>
              <c:numRef>
                <c:f>Final!$E$2:$E$11</c:f>
                <c:numCache>
                  <c:formatCode>General</c:formatCode>
                  <c:ptCount val="10"/>
                  <c:pt idx="0">
                    <c:v>5.9306723631513757E-2</c:v>
                  </c:pt>
                  <c:pt idx="1">
                    <c:v>4.6320031902211588E-2</c:v>
                  </c:pt>
                  <c:pt idx="2">
                    <c:v>3.8940232515813307E-2</c:v>
                  </c:pt>
                  <c:pt idx="3">
                    <c:v>6.8338686978461904E-2</c:v>
                  </c:pt>
                  <c:pt idx="4">
                    <c:v>7.5717755993457328E-2</c:v>
                  </c:pt>
                  <c:pt idx="5">
                    <c:v>5.4175464807486307E-2</c:v>
                  </c:pt>
                  <c:pt idx="6">
                    <c:v>5.8843641179764698E-2</c:v>
                  </c:pt>
                  <c:pt idx="7">
                    <c:v>4.8705389765840358E-2</c:v>
                  </c:pt>
                  <c:pt idx="8">
                    <c:v>5.0362238572942544E-2</c:v>
                  </c:pt>
                  <c:pt idx="9">
                    <c:v>5.6575008579701734E-2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Final!$A$2:$A$11</c:f>
              <c:numCache>
                <c:formatCode>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Final!$C$2:$C$11</c:f>
              <c:numCache>
                <c:formatCode>General</c:formatCode>
                <c:ptCount val="10"/>
                <c:pt idx="0">
                  <c:v>44</c:v>
                </c:pt>
                <c:pt idx="1">
                  <c:v>74</c:v>
                </c:pt>
                <c:pt idx="2">
                  <c:v>43</c:v>
                </c:pt>
                <c:pt idx="3">
                  <c:v>30</c:v>
                </c:pt>
                <c:pt idx="4">
                  <c:v>60</c:v>
                </c:pt>
                <c:pt idx="5">
                  <c:v>29</c:v>
                </c:pt>
                <c:pt idx="6">
                  <c:v>67</c:v>
                </c:pt>
                <c:pt idx="7">
                  <c:v>42</c:v>
                </c:pt>
                <c:pt idx="8">
                  <c:v>50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9-4820-B0B0-CA2720B62D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60348352"/>
        <c:axId val="1360344992"/>
      </c:barChart>
      <c:catAx>
        <c:axId val="13603483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44992"/>
        <c:crosses val="autoZero"/>
        <c:auto val="1"/>
        <c:lblAlgn val="ctr"/>
        <c:lblOffset val="100"/>
        <c:noMultiLvlLbl val="0"/>
      </c:catAx>
      <c:valAx>
        <c:axId val="13603449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Disgust Sensitivity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3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Final!$B$17</c:f>
              <c:strCache>
                <c:ptCount val="1"/>
                <c:pt idx="0">
                  <c:v>Political Attitude Score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errBars>
            <c:errBarType val="both"/>
            <c:errValType val="cust"/>
            <c:noEndCap val="0"/>
            <c:plus>
              <c:numRef>
                <c:f>Final!$I$2:$I$11</c:f>
                <c:numCache>
                  <c:formatCode>General</c:formatCode>
                  <c:ptCount val="10"/>
                  <c:pt idx="0">
                    <c:v>9.7967142326444101E-2</c:v>
                  </c:pt>
                  <c:pt idx="1">
                    <c:v>9.0745556902588759E-2</c:v>
                  </c:pt>
                  <c:pt idx="2">
                    <c:v>0.14671192945327396</c:v>
                  </c:pt>
                  <c:pt idx="3">
                    <c:v>8.0191272866206836E-2</c:v>
                  </c:pt>
                  <c:pt idx="4">
                    <c:v>9.2838044136142758E-2</c:v>
                  </c:pt>
                  <c:pt idx="5">
                    <c:v>0.22157281465721815</c:v>
                  </c:pt>
                  <c:pt idx="6">
                    <c:v>0.11222527431520027</c:v>
                  </c:pt>
                  <c:pt idx="7">
                    <c:v>0.14966425840494596</c:v>
                  </c:pt>
                  <c:pt idx="8">
                    <c:v>9.8803821393462415E-2</c:v>
                  </c:pt>
                  <c:pt idx="9">
                    <c:v>0.16209376991082181</c:v>
                  </c:pt>
                </c:numCache>
              </c:numRef>
            </c:plus>
            <c:minus>
              <c:numRef>
                <c:f>Final!$I$2:$I$11</c:f>
                <c:numCache>
                  <c:formatCode>General</c:formatCode>
                  <c:ptCount val="10"/>
                  <c:pt idx="0">
                    <c:v>9.7967142326444101E-2</c:v>
                  </c:pt>
                  <c:pt idx="1">
                    <c:v>9.0745556902588759E-2</c:v>
                  </c:pt>
                  <c:pt idx="2">
                    <c:v>0.14671192945327396</c:v>
                  </c:pt>
                  <c:pt idx="3">
                    <c:v>8.0191272866206836E-2</c:v>
                  </c:pt>
                  <c:pt idx="4">
                    <c:v>9.2838044136142758E-2</c:v>
                  </c:pt>
                  <c:pt idx="5">
                    <c:v>0.22157281465721815</c:v>
                  </c:pt>
                  <c:pt idx="6">
                    <c:v>0.11222527431520027</c:v>
                  </c:pt>
                  <c:pt idx="7">
                    <c:v>0.14966425840494596</c:v>
                  </c:pt>
                  <c:pt idx="8">
                    <c:v>9.8803821393462415E-2</c:v>
                  </c:pt>
                  <c:pt idx="9">
                    <c:v>0.16209376991082181</c:v>
                  </c:pt>
                </c:numCache>
              </c:numRef>
            </c:minus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numRef>
              <c:f>Final!$A$18:$A$27</c:f>
              <c:numCache>
                <c:formatCode>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Final!$B$18:$B$27</c:f>
              <c:numCache>
                <c:formatCode>General</c:formatCode>
                <c:ptCount val="10"/>
                <c:pt idx="0">
                  <c:v>-10</c:v>
                </c:pt>
                <c:pt idx="1">
                  <c:v>16</c:v>
                </c:pt>
                <c:pt idx="2">
                  <c:v>-36</c:v>
                </c:pt>
                <c:pt idx="3">
                  <c:v>-5</c:v>
                </c:pt>
                <c:pt idx="4">
                  <c:v>2</c:v>
                </c:pt>
                <c:pt idx="5">
                  <c:v>-56</c:v>
                </c:pt>
                <c:pt idx="6">
                  <c:v>-26</c:v>
                </c:pt>
                <c:pt idx="7">
                  <c:v>-36</c:v>
                </c:pt>
                <c:pt idx="8">
                  <c:v>22</c:v>
                </c:pt>
                <c:pt idx="9">
                  <c:v>-36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D-4AEA-9D6C-466FA944D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450832944"/>
        <c:axId val="1450843504"/>
      </c:barChart>
      <c:catAx>
        <c:axId val="1450832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43504"/>
        <c:crosses val="autoZero"/>
        <c:auto val="1"/>
        <c:lblAlgn val="ctr"/>
        <c:lblOffset val="100"/>
        <c:noMultiLvlLbl val="0"/>
      </c:catAx>
      <c:valAx>
        <c:axId val="14508435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Political Attitude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83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448529</xdr:colOff>
      <xdr:row>13</xdr:row>
      <xdr:rowOff>29955</xdr:rowOff>
    </xdr:from>
    <xdr:to>
      <xdr:col>20</xdr:col>
      <xdr:colOff>182091</xdr:colOff>
      <xdr:row>28</xdr:row>
      <xdr:rowOff>29955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3260CD-E6F9-D99E-03D8-421310C53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269069</xdr:colOff>
      <xdr:row>12</xdr:row>
      <xdr:rowOff>140552</xdr:rowOff>
    </xdr:from>
    <xdr:to>
      <xdr:col>9</xdr:col>
      <xdr:colOff>788189</xdr:colOff>
      <xdr:row>27</xdr:row>
      <xdr:rowOff>87050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21490D-0FE8-1859-DED6-7B8E64EA0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040C-0703-49B6-AFCB-A50316A90870}">
  <dimension ref="A1:J27"/>
  <sheetViews>
    <sheetView tabSelected="1" zoomScale="77" workbookViewId="0">
      <selection activeCell="L38" sqref="L38"/>
    </sheetView>
  </sheetViews>
  <sheetFormatPr defaultRowHeight="14.4" x14ac:dyDescent="0.3"/>
  <cols>
    <col min="1" max="1" width="12.6640625" bestFit="1" customWidth="1"/>
    <col min="2" max="2" width="20.109375" bestFit="1" customWidth="1"/>
    <col min="3" max="3" width="22" bestFit="1" customWidth="1"/>
    <col min="4" max="5" width="20.5546875" customWidth="1"/>
    <col min="6" max="6" width="19.21875" bestFit="1" customWidth="1"/>
    <col min="7" max="7" width="19.6640625" bestFit="1" customWidth="1"/>
    <col min="8" max="9" width="19.6640625" customWidth="1"/>
    <col min="10" max="10" width="14.5546875" bestFit="1" customWidth="1"/>
  </cols>
  <sheetData>
    <row r="1" spans="1:10" x14ac:dyDescent="0.3">
      <c r="A1" t="s">
        <v>73</v>
      </c>
      <c r="B1" t="s">
        <v>81</v>
      </c>
      <c r="C1" t="s">
        <v>72</v>
      </c>
      <c r="D1" t="s">
        <v>79</v>
      </c>
      <c r="E1" t="s">
        <v>80</v>
      </c>
      <c r="F1" t="s">
        <v>71</v>
      </c>
      <c r="G1" t="s">
        <v>70</v>
      </c>
      <c r="H1" t="s">
        <v>79</v>
      </c>
      <c r="I1" t="s">
        <v>80</v>
      </c>
      <c r="J1" t="s">
        <v>69</v>
      </c>
    </row>
    <row r="2" spans="1:10" x14ac:dyDescent="0.3">
      <c r="A2" s="16">
        <v>1</v>
      </c>
      <c r="B2" s="16" t="s">
        <v>34</v>
      </c>
      <c r="C2">
        <v>44</v>
      </c>
      <c r="D2">
        <f>_xlfn.STDEV.S(DS!K3:K29)</f>
        <v>1.6012815380508714</v>
      </c>
      <c r="E2">
        <f>D2/27</f>
        <v>5.9306723631513757E-2</v>
      </c>
      <c r="F2" t="s">
        <v>74</v>
      </c>
      <c r="G2">
        <v>-10</v>
      </c>
      <c r="H2">
        <f>_xlfn.STDEV.S(PolInventory!E3:E43)</f>
        <v>3.918685693057764</v>
      </c>
      <c r="I2">
        <f>H2/40</f>
        <v>9.7967142326444101E-2</v>
      </c>
      <c r="J2" t="s">
        <v>76</v>
      </c>
    </row>
    <row r="3" spans="1:10" x14ac:dyDescent="0.3">
      <c r="A3" s="16">
        <v>2</v>
      </c>
      <c r="B3" s="16" t="s">
        <v>35</v>
      </c>
      <c r="C3">
        <v>74</v>
      </c>
      <c r="D3">
        <f>_xlfn.STDEV.S(DS!N3:N29)</f>
        <v>1.2506408613597129</v>
      </c>
      <c r="E3">
        <f t="shared" ref="E3:E11" si="0">D3/27</f>
        <v>4.6320031902211588E-2</v>
      </c>
      <c r="F3" t="s">
        <v>75</v>
      </c>
      <c r="G3">
        <v>16</v>
      </c>
      <c r="H3">
        <f>_xlfn.STDEV.S(PolInventory!H3:H43)</f>
        <v>3.6298222761035506</v>
      </c>
      <c r="I3">
        <f>H3/40</f>
        <v>9.0745556902588759E-2</v>
      </c>
      <c r="J3" t="s">
        <v>77</v>
      </c>
    </row>
    <row r="4" spans="1:10" x14ac:dyDescent="0.3">
      <c r="A4" s="16">
        <v>3</v>
      </c>
      <c r="B4" s="16" t="s">
        <v>36</v>
      </c>
      <c r="C4">
        <v>43</v>
      </c>
      <c r="D4">
        <f>_xlfn.STDEV.S(DS!P3:P29)</f>
        <v>1.0513862779269594</v>
      </c>
      <c r="E4">
        <f t="shared" si="0"/>
        <v>3.8940232515813307E-2</v>
      </c>
      <c r="F4" t="s">
        <v>74</v>
      </c>
      <c r="G4">
        <v>-36</v>
      </c>
      <c r="H4">
        <f>_xlfn.STDEV.S(PolInventory!K3:K43)</f>
        <v>5.8684771781309584</v>
      </c>
      <c r="I4">
        <f>H4/40</f>
        <v>0.14671192945327396</v>
      </c>
      <c r="J4" t="s">
        <v>76</v>
      </c>
    </row>
    <row r="5" spans="1:10" x14ac:dyDescent="0.3">
      <c r="A5" s="16">
        <v>4</v>
      </c>
      <c r="B5" s="16" t="s">
        <v>37</v>
      </c>
      <c r="C5">
        <v>30</v>
      </c>
      <c r="D5">
        <f>_xlfn.STDEV.S(DS!R3:R29)</f>
        <v>1.8451445484184714</v>
      </c>
      <c r="E5">
        <f t="shared" si="0"/>
        <v>6.8338686978461904E-2</v>
      </c>
      <c r="F5" t="s">
        <v>74</v>
      </c>
      <c r="G5">
        <v>-5</v>
      </c>
      <c r="H5">
        <f>_xlfn.STDEV.S(PolInventory!N3:N43)</f>
        <v>3.2076509146482732</v>
      </c>
      <c r="I5">
        <f t="shared" ref="I5:I11" si="1">H5/40</f>
        <v>8.0191272866206836E-2</v>
      </c>
      <c r="J5" t="s">
        <v>76</v>
      </c>
    </row>
    <row r="6" spans="1:10" x14ac:dyDescent="0.3">
      <c r="A6" s="16">
        <v>5</v>
      </c>
      <c r="B6" s="16" t="s">
        <v>38</v>
      </c>
      <c r="C6">
        <v>60</v>
      </c>
      <c r="D6">
        <f>_xlfn.STDEV.S(DS!T3:T29)</f>
        <v>2.044379411823348</v>
      </c>
      <c r="E6">
        <f t="shared" si="0"/>
        <v>7.5717755993457328E-2</v>
      </c>
      <c r="F6" t="s">
        <v>75</v>
      </c>
      <c r="G6">
        <v>2</v>
      </c>
      <c r="H6">
        <f>_xlfn.STDEV.S(PolInventory!Q3:Q43)</f>
        <v>3.7135217654457104</v>
      </c>
      <c r="I6">
        <f t="shared" si="1"/>
        <v>9.2838044136142758E-2</v>
      </c>
      <c r="J6" t="s">
        <v>77</v>
      </c>
    </row>
    <row r="7" spans="1:10" x14ac:dyDescent="0.3">
      <c r="A7" s="16">
        <v>6</v>
      </c>
      <c r="B7" s="16" t="s">
        <v>39</v>
      </c>
      <c r="C7">
        <v>29</v>
      </c>
      <c r="D7">
        <f>_xlfn.STDEV.S(DS!V3:V29)</f>
        <v>1.4627375498021302</v>
      </c>
      <c r="E7">
        <f t="shared" si="0"/>
        <v>5.4175464807486307E-2</v>
      </c>
      <c r="F7" t="s">
        <v>74</v>
      </c>
      <c r="G7">
        <v>-56</v>
      </c>
      <c r="H7">
        <f>_xlfn.STDEV.S(PolInventory!T3:T43)</f>
        <v>8.8629125862887257</v>
      </c>
      <c r="I7">
        <f t="shared" si="1"/>
        <v>0.22157281465721815</v>
      </c>
      <c r="J7" t="s">
        <v>76</v>
      </c>
    </row>
    <row r="8" spans="1:10" x14ac:dyDescent="0.3">
      <c r="A8" s="16">
        <v>7</v>
      </c>
      <c r="B8" s="16" t="s">
        <v>40</v>
      </c>
      <c r="C8">
        <v>67</v>
      </c>
      <c r="D8">
        <f>_xlfn.STDEV.S(DS!X3:X29)</f>
        <v>1.5887783118536469</v>
      </c>
      <c r="E8">
        <f t="shared" si="0"/>
        <v>5.8843641179764698E-2</v>
      </c>
      <c r="F8" t="s">
        <v>75</v>
      </c>
      <c r="G8">
        <v>-26</v>
      </c>
      <c r="H8">
        <f>_xlfn.STDEV.S(PolInventory!W3:W43)</f>
        <v>4.4890109726080105</v>
      </c>
      <c r="I8">
        <f t="shared" si="1"/>
        <v>0.11222527431520027</v>
      </c>
      <c r="J8" t="s">
        <v>76</v>
      </c>
    </row>
    <row r="9" spans="1:10" x14ac:dyDescent="0.3">
      <c r="A9" s="16">
        <v>8</v>
      </c>
      <c r="B9" s="16" t="s">
        <v>41</v>
      </c>
      <c r="C9">
        <v>42</v>
      </c>
      <c r="D9">
        <f>_xlfn.STDEV.S(DS!Z3:Z29)</f>
        <v>1.3150455236776897</v>
      </c>
      <c r="E9">
        <f t="shared" si="0"/>
        <v>4.8705389765840358E-2</v>
      </c>
      <c r="F9" t="s">
        <v>74</v>
      </c>
      <c r="G9">
        <v>-36</v>
      </c>
      <c r="H9">
        <f>_xlfn.STDEV.S(PolInventory!AC3:AC43)</f>
        <v>5.986570336197838</v>
      </c>
      <c r="I9">
        <f t="shared" si="1"/>
        <v>0.14966425840494596</v>
      </c>
      <c r="J9" t="s">
        <v>76</v>
      </c>
    </row>
    <row r="10" spans="1:10" x14ac:dyDescent="0.3">
      <c r="A10" s="16">
        <v>9</v>
      </c>
      <c r="B10" s="16" t="s">
        <v>42</v>
      </c>
      <c r="C10">
        <v>50</v>
      </c>
      <c r="D10">
        <f>_xlfn.STDEV.S(DS!AB3:AB29)</f>
        <v>1.3597804414694488</v>
      </c>
      <c r="E10">
        <f t="shared" si="0"/>
        <v>5.0362238572942544E-2</v>
      </c>
      <c r="F10" t="s">
        <v>74</v>
      </c>
      <c r="G10">
        <v>22</v>
      </c>
      <c r="H10">
        <f>_xlfn.STDEV.S(PolInventory!Z3:Z43)</f>
        <v>3.9521528557384964</v>
      </c>
      <c r="I10">
        <f t="shared" si="1"/>
        <v>9.8803821393462415E-2</v>
      </c>
      <c r="J10" t="s">
        <v>77</v>
      </c>
    </row>
    <row r="11" spans="1:10" x14ac:dyDescent="0.3">
      <c r="A11" s="16">
        <v>10</v>
      </c>
      <c r="B11" s="16" t="s">
        <v>43</v>
      </c>
      <c r="C11">
        <v>32</v>
      </c>
      <c r="D11">
        <f>_xlfn.STDEV.S(DS!AD3:AD29)</f>
        <v>1.5275252316519468</v>
      </c>
      <c r="E11">
        <f t="shared" si="0"/>
        <v>5.6575008579701734E-2</v>
      </c>
      <c r="F11" t="s">
        <v>74</v>
      </c>
      <c r="G11">
        <v>-36</v>
      </c>
      <c r="H11">
        <f>_xlfn.STDEV.S(PolInventory!B3:B43)</f>
        <v>6.4837507964328722</v>
      </c>
      <c r="I11">
        <f t="shared" si="1"/>
        <v>0.16209376991082181</v>
      </c>
      <c r="J11" t="s">
        <v>76</v>
      </c>
    </row>
    <row r="17" spans="1:2" x14ac:dyDescent="0.3">
      <c r="A17" t="s">
        <v>73</v>
      </c>
      <c r="B17" t="s">
        <v>70</v>
      </c>
    </row>
    <row r="18" spans="1:2" x14ac:dyDescent="0.3">
      <c r="A18" s="16">
        <v>1</v>
      </c>
      <c r="B18">
        <v>-10</v>
      </c>
    </row>
    <row r="19" spans="1:2" x14ac:dyDescent="0.3">
      <c r="A19" s="16">
        <v>2</v>
      </c>
      <c r="B19">
        <v>16</v>
      </c>
    </row>
    <row r="20" spans="1:2" x14ac:dyDescent="0.3">
      <c r="A20" s="16">
        <v>3</v>
      </c>
      <c r="B20">
        <v>-36</v>
      </c>
    </row>
    <row r="21" spans="1:2" x14ac:dyDescent="0.3">
      <c r="A21" s="16">
        <v>4</v>
      </c>
      <c r="B21">
        <v>-5</v>
      </c>
    </row>
    <row r="22" spans="1:2" x14ac:dyDescent="0.3">
      <c r="A22" s="16">
        <v>5</v>
      </c>
      <c r="B22">
        <v>2</v>
      </c>
    </row>
    <row r="23" spans="1:2" x14ac:dyDescent="0.3">
      <c r="A23" s="16">
        <v>6</v>
      </c>
      <c r="B23">
        <v>-56</v>
      </c>
    </row>
    <row r="24" spans="1:2" x14ac:dyDescent="0.3">
      <c r="A24" s="16">
        <v>7</v>
      </c>
      <c r="B24">
        <v>-26</v>
      </c>
    </row>
    <row r="25" spans="1:2" x14ac:dyDescent="0.3">
      <c r="A25" s="16">
        <v>8</v>
      </c>
      <c r="B25">
        <v>-36</v>
      </c>
    </row>
    <row r="26" spans="1:2" x14ac:dyDescent="0.3">
      <c r="A26" s="16">
        <v>9</v>
      </c>
      <c r="B26">
        <v>22</v>
      </c>
    </row>
    <row r="27" spans="1:2" x14ac:dyDescent="0.3">
      <c r="A27" s="16">
        <v>10</v>
      </c>
      <c r="B27">
        <v>-36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8969-9554-48F9-AF3B-3FFCF91E67A9}">
  <dimension ref="A1:CL29"/>
  <sheetViews>
    <sheetView zoomScale="48" workbookViewId="0">
      <selection activeCell="P38" sqref="P38"/>
    </sheetView>
  </sheetViews>
  <sheetFormatPr defaultRowHeight="14.4" x14ac:dyDescent="0.3"/>
  <sheetData>
    <row r="1" spans="1:90" x14ac:dyDescent="0.3">
      <c r="A1" s="4"/>
      <c r="B1" s="5"/>
      <c r="C1" s="5"/>
      <c r="D1" s="5"/>
      <c r="E1" s="5"/>
      <c r="F1" s="5"/>
      <c r="G1" s="5"/>
      <c r="H1" s="5"/>
      <c r="I1" s="5"/>
      <c r="J1" s="5"/>
      <c r="K1" s="6" t="s">
        <v>34</v>
      </c>
      <c r="N1" t="s">
        <v>35</v>
      </c>
      <c r="P1" t="s">
        <v>36</v>
      </c>
      <c r="R1" t="s">
        <v>37</v>
      </c>
      <c r="T1" t="s">
        <v>38</v>
      </c>
      <c r="V1" t="s">
        <v>39</v>
      </c>
      <c r="X1" t="s">
        <v>40</v>
      </c>
      <c r="Z1" t="s">
        <v>41</v>
      </c>
      <c r="AB1" t="s">
        <v>42</v>
      </c>
      <c r="AD1" t="s">
        <v>43</v>
      </c>
    </row>
    <row r="2" spans="1:90" x14ac:dyDescent="0.3">
      <c r="A2" s="7"/>
      <c r="K2" s="8"/>
    </row>
    <row r="3" spans="1:90" x14ac:dyDescent="0.3">
      <c r="A3" s="7" t="s">
        <v>0</v>
      </c>
      <c r="B3" t="s">
        <v>1</v>
      </c>
      <c r="K3" s="8">
        <v>1</v>
      </c>
      <c r="N3" s="11">
        <v>2</v>
      </c>
      <c r="O3" s="11"/>
      <c r="P3" s="11">
        <v>2</v>
      </c>
      <c r="Q3" s="11"/>
      <c r="R3">
        <v>2</v>
      </c>
      <c r="S3" s="11"/>
      <c r="T3">
        <v>0</v>
      </c>
      <c r="U3" s="11"/>
      <c r="V3">
        <v>2</v>
      </c>
      <c r="W3" s="11"/>
      <c r="X3">
        <v>2</v>
      </c>
      <c r="Y3" s="11"/>
      <c r="Z3">
        <v>2</v>
      </c>
      <c r="AA3" s="11"/>
      <c r="AB3">
        <v>2</v>
      </c>
      <c r="AC3" s="11"/>
      <c r="AD3">
        <v>2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</row>
    <row r="4" spans="1:90" x14ac:dyDescent="0.3">
      <c r="A4" s="7">
        <v>2</v>
      </c>
      <c r="B4" t="s">
        <v>2</v>
      </c>
      <c r="K4" s="8">
        <v>0</v>
      </c>
      <c r="N4">
        <v>2</v>
      </c>
      <c r="P4">
        <v>0</v>
      </c>
      <c r="R4">
        <v>0</v>
      </c>
      <c r="T4">
        <v>5</v>
      </c>
      <c r="V4">
        <v>0</v>
      </c>
      <c r="X4">
        <v>0</v>
      </c>
      <c r="Z4">
        <v>2</v>
      </c>
      <c r="AB4">
        <v>1</v>
      </c>
      <c r="AD4">
        <v>0</v>
      </c>
    </row>
    <row r="5" spans="1:90" x14ac:dyDescent="0.3">
      <c r="A5" s="7">
        <v>3</v>
      </c>
      <c r="B5" t="s">
        <v>3</v>
      </c>
      <c r="K5" s="8">
        <v>0</v>
      </c>
      <c r="N5">
        <v>4</v>
      </c>
      <c r="P5">
        <v>1</v>
      </c>
      <c r="R5">
        <v>3</v>
      </c>
      <c r="T5">
        <v>4</v>
      </c>
      <c r="V5">
        <v>0</v>
      </c>
      <c r="X5">
        <v>2</v>
      </c>
      <c r="Z5">
        <v>3</v>
      </c>
      <c r="AB5">
        <v>2</v>
      </c>
      <c r="AD5">
        <v>3</v>
      </c>
    </row>
    <row r="6" spans="1:90" x14ac:dyDescent="0.3">
      <c r="A6" s="7">
        <v>4</v>
      </c>
      <c r="B6" t="s">
        <v>4</v>
      </c>
      <c r="K6" s="8">
        <v>3</v>
      </c>
      <c r="L6" s="2">
        <f>SUM(K4,K5,K6,K7,K9,K10,K11,K13,K15,K16,K17,K19,K20,K21,K22,K23,K24,K25,K26,K27,K28,K29)+3+2+1</f>
        <v>44</v>
      </c>
      <c r="M6" s="2" t="s">
        <v>32</v>
      </c>
      <c r="N6">
        <v>4</v>
      </c>
      <c r="O6" s="2">
        <f>SUM(N4,N5,N6,N7,N8,N10:N11,N11,N12,N14,N16,N17,N18,N20,N21,N22,N24,N25,N26,N27,N28,N29)+2+2+2+0</f>
        <v>74</v>
      </c>
      <c r="P6">
        <v>2</v>
      </c>
      <c r="Q6" s="2">
        <f>SUM(P4,P5,P6,P7,P9,P10,P11,P13,P15,P16,P17,P19,P20,P21,P22,P23,P24,P25,P26,P27,P28:P29)+2+3+4</f>
        <v>43</v>
      </c>
      <c r="R6">
        <v>4</v>
      </c>
      <c r="S6" s="2">
        <f>SUM(R4,R5,R6,R7,R9,R10,R11,R13,R15,R16,R16,R17,R19,R20,R21,R22,R23,R24,R25,R26,R27,R28,R29)+2+0+0</f>
        <v>30</v>
      </c>
      <c r="T6">
        <v>5</v>
      </c>
      <c r="U6" s="2">
        <f>SUM(T4,T5,T6,T7,T7,T9,T10,T11,T13,T15,T16,T17,T19,T20,T21,T22,T23,T24,T25,T26,T28,T27,T29)+4+0+4</f>
        <v>60</v>
      </c>
      <c r="V6">
        <v>1</v>
      </c>
      <c r="W6" s="2">
        <f>SUM(V4,V5,V6:V7,V7,V9,V10,V11,V13,V15,V16,V17,V20,V19,V21,V22,V23,V24,V25,V26,V27,V28,V29)+2+3+0</f>
        <v>29</v>
      </c>
      <c r="X6">
        <v>1</v>
      </c>
      <c r="Y6" s="2">
        <f>SUM(X4,X5,X6,X7,X9,X10,X11,X13,X15,X16,X16,X17,X19,X20,X21,X22,X23,X24,X25:X26,X26,X27,X28,X29)+2+1+4</f>
        <v>67</v>
      </c>
      <c r="Z6">
        <v>1</v>
      </c>
      <c r="AA6" s="2">
        <f>SUM(Z4,Z5,Z6:Z7,Z7,Z9,Z10,Z11,Z13,Z15,Z16,Z17,Z19,Z20,Z21,Z22,Z23,Z25,Z24,Z26,Z27,Z28,Z29)+2+0+0</f>
        <v>42</v>
      </c>
      <c r="AB6">
        <v>4</v>
      </c>
      <c r="AC6" s="2">
        <f>SUM(AB4,AB5,AB6,AB7,AB9,AB10,AB11,AB13,AB15,AB16,AB17,AB19,AB20,AB21,AB22,AB23,AB24,AB25,AB26,AB27,AB28,AB29)+2+1+1</f>
        <v>50</v>
      </c>
      <c r="AD6">
        <v>2</v>
      </c>
      <c r="AE6" s="2">
        <v>32</v>
      </c>
    </row>
    <row r="7" spans="1:90" x14ac:dyDescent="0.3">
      <c r="A7" s="7">
        <v>5</v>
      </c>
      <c r="B7" t="s">
        <v>5</v>
      </c>
      <c r="K7" s="8">
        <v>0</v>
      </c>
      <c r="L7" s="2">
        <f>44/100</f>
        <v>0.44</v>
      </c>
      <c r="M7" s="2" t="s">
        <v>33</v>
      </c>
      <c r="N7">
        <v>3</v>
      </c>
      <c r="O7" s="2">
        <f>78/100</f>
        <v>0.78</v>
      </c>
      <c r="P7">
        <v>1</v>
      </c>
      <c r="Q7" s="2">
        <f>43/100</f>
        <v>0.43</v>
      </c>
      <c r="R7">
        <v>0</v>
      </c>
      <c r="T7">
        <v>0</v>
      </c>
      <c r="V7">
        <v>0</v>
      </c>
      <c r="X7">
        <v>3</v>
      </c>
      <c r="Z7">
        <v>1</v>
      </c>
      <c r="AB7">
        <v>3</v>
      </c>
      <c r="AD7">
        <v>1</v>
      </c>
    </row>
    <row r="8" spans="1:90" x14ac:dyDescent="0.3">
      <c r="A8" s="7" t="s">
        <v>6</v>
      </c>
      <c r="B8" t="s">
        <v>7</v>
      </c>
      <c r="K8" s="8">
        <v>2</v>
      </c>
      <c r="N8" s="11">
        <v>0</v>
      </c>
      <c r="O8" s="11"/>
      <c r="P8" s="11">
        <v>1</v>
      </c>
      <c r="Q8" s="11"/>
      <c r="R8">
        <v>4</v>
      </c>
      <c r="S8" s="11"/>
      <c r="T8">
        <v>4</v>
      </c>
      <c r="U8" s="11"/>
      <c r="V8">
        <v>1</v>
      </c>
      <c r="W8" s="11"/>
      <c r="X8">
        <v>3</v>
      </c>
      <c r="Y8" s="11"/>
      <c r="Z8">
        <v>4</v>
      </c>
      <c r="AA8" s="11"/>
      <c r="AB8">
        <v>3</v>
      </c>
      <c r="AC8" s="11"/>
      <c r="AD8">
        <v>3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90" x14ac:dyDescent="0.3">
      <c r="A9" s="7">
        <v>7</v>
      </c>
      <c r="B9" t="s">
        <v>8</v>
      </c>
      <c r="K9" s="8">
        <v>1</v>
      </c>
      <c r="N9">
        <v>4</v>
      </c>
      <c r="P9">
        <v>2</v>
      </c>
      <c r="R9">
        <v>0</v>
      </c>
      <c r="T9">
        <v>4</v>
      </c>
      <c r="V9">
        <v>2</v>
      </c>
      <c r="X9">
        <v>4</v>
      </c>
      <c r="Z9">
        <v>1</v>
      </c>
      <c r="AB9">
        <v>3</v>
      </c>
      <c r="AD9">
        <v>0</v>
      </c>
    </row>
    <row r="10" spans="1:90" x14ac:dyDescent="0.3">
      <c r="A10" s="7">
        <v>8</v>
      </c>
      <c r="B10" t="s">
        <v>9</v>
      </c>
      <c r="K10" s="8">
        <v>0</v>
      </c>
      <c r="N10">
        <v>2</v>
      </c>
      <c r="P10">
        <v>1</v>
      </c>
      <c r="R10">
        <v>0</v>
      </c>
      <c r="T10">
        <v>5</v>
      </c>
      <c r="V10">
        <v>4</v>
      </c>
      <c r="X10">
        <v>4</v>
      </c>
      <c r="Z10">
        <v>2</v>
      </c>
      <c r="AB10">
        <v>3</v>
      </c>
      <c r="AD10">
        <v>1</v>
      </c>
      <c r="AF10" s="1"/>
    </row>
    <row r="11" spans="1:90" x14ac:dyDescent="0.3">
      <c r="A11" s="7">
        <v>9</v>
      </c>
      <c r="B11" t="s">
        <v>10</v>
      </c>
      <c r="K11" s="8">
        <v>3</v>
      </c>
      <c r="N11">
        <v>4</v>
      </c>
      <c r="P11">
        <v>2</v>
      </c>
      <c r="R11">
        <v>4</v>
      </c>
      <c r="T11">
        <v>3</v>
      </c>
      <c r="V11">
        <v>0</v>
      </c>
      <c r="X11">
        <v>2</v>
      </c>
      <c r="Z11">
        <v>1</v>
      </c>
      <c r="AB11">
        <v>3</v>
      </c>
      <c r="AD11">
        <v>2</v>
      </c>
    </row>
    <row r="12" spans="1:90" ht="172.8" x14ac:dyDescent="0.3">
      <c r="A12" s="7" t="s">
        <v>11</v>
      </c>
      <c r="B12" s="1" t="s">
        <v>12</v>
      </c>
      <c r="K12" s="8">
        <v>3</v>
      </c>
      <c r="N12" s="11">
        <v>2</v>
      </c>
      <c r="O12" s="11"/>
      <c r="P12" s="11">
        <v>0</v>
      </c>
      <c r="Q12" s="11"/>
      <c r="R12">
        <v>4</v>
      </c>
      <c r="S12" s="11"/>
      <c r="T12">
        <v>0</v>
      </c>
      <c r="U12" s="11"/>
      <c r="V12">
        <v>4</v>
      </c>
      <c r="W12" s="11"/>
      <c r="X12">
        <v>0</v>
      </c>
      <c r="Y12" s="11"/>
      <c r="Z12">
        <v>4</v>
      </c>
      <c r="AA12" s="11"/>
      <c r="AB12">
        <v>3</v>
      </c>
      <c r="AC12" s="11"/>
      <c r="AD12">
        <v>4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90" x14ac:dyDescent="0.3">
      <c r="A13" s="7">
        <v>11</v>
      </c>
      <c r="B13" t="s">
        <v>13</v>
      </c>
      <c r="K13" s="8">
        <v>0</v>
      </c>
      <c r="N13">
        <v>2</v>
      </c>
      <c r="P13">
        <v>0</v>
      </c>
      <c r="R13">
        <v>0</v>
      </c>
      <c r="T13">
        <v>5</v>
      </c>
      <c r="V13">
        <v>0</v>
      </c>
      <c r="X13">
        <v>1</v>
      </c>
      <c r="Z13">
        <v>0</v>
      </c>
      <c r="AB13">
        <v>3</v>
      </c>
      <c r="AD13">
        <v>0</v>
      </c>
      <c r="AF13" s="1"/>
    </row>
    <row r="14" spans="1:90" x14ac:dyDescent="0.3">
      <c r="A14" s="7" t="s">
        <v>14</v>
      </c>
      <c r="B14" t="s">
        <v>15</v>
      </c>
      <c r="K14" s="8">
        <v>4</v>
      </c>
      <c r="N14">
        <v>4</v>
      </c>
      <c r="P14">
        <v>4</v>
      </c>
      <c r="R14" s="12">
        <v>0</v>
      </c>
      <c r="S14" s="12"/>
      <c r="T14">
        <v>4</v>
      </c>
      <c r="U14" s="12"/>
      <c r="V14">
        <v>4</v>
      </c>
      <c r="W14" s="12"/>
      <c r="X14">
        <v>4</v>
      </c>
      <c r="Y14" s="12"/>
      <c r="Z14">
        <v>4</v>
      </c>
      <c r="AA14" s="12"/>
      <c r="AB14">
        <v>4</v>
      </c>
      <c r="AC14" s="12"/>
      <c r="AD14">
        <v>4</v>
      </c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</row>
    <row r="15" spans="1:90" ht="244.8" x14ac:dyDescent="0.3">
      <c r="A15" s="7">
        <v>13</v>
      </c>
      <c r="B15" s="1" t="s">
        <v>16</v>
      </c>
      <c r="K15" s="8">
        <v>2</v>
      </c>
      <c r="N15">
        <v>4</v>
      </c>
      <c r="P15">
        <v>3</v>
      </c>
      <c r="R15">
        <v>4</v>
      </c>
      <c r="T15">
        <v>0</v>
      </c>
      <c r="V15">
        <v>4</v>
      </c>
      <c r="X15">
        <v>4</v>
      </c>
      <c r="Z15">
        <v>1</v>
      </c>
      <c r="AB15">
        <v>1</v>
      </c>
      <c r="AD15">
        <v>0</v>
      </c>
    </row>
    <row r="16" spans="1:90" ht="244.8" x14ac:dyDescent="0.3">
      <c r="A16" s="7">
        <v>14</v>
      </c>
      <c r="B16" s="1" t="s">
        <v>17</v>
      </c>
      <c r="K16" s="8">
        <v>2</v>
      </c>
      <c r="N16">
        <v>4</v>
      </c>
      <c r="P16">
        <v>1</v>
      </c>
      <c r="R16">
        <v>0</v>
      </c>
      <c r="T16">
        <v>0</v>
      </c>
      <c r="V16">
        <v>0</v>
      </c>
      <c r="X16">
        <v>4</v>
      </c>
      <c r="Z16">
        <v>1</v>
      </c>
      <c r="AB16">
        <v>0</v>
      </c>
      <c r="AD16">
        <v>3</v>
      </c>
    </row>
    <row r="17" spans="1:90" x14ac:dyDescent="0.3">
      <c r="A17" s="7"/>
      <c r="C17">
        <v>15</v>
      </c>
      <c r="D17" t="s">
        <v>18</v>
      </c>
      <c r="K17" s="8">
        <v>4</v>
      </c>
      <c r="N17">
        <v>4</v>
      </c>
      <c r="P17">
        <v>2</v>
      </c>
      <c r="R17">
        <v>0</v>
      </c>
      <c r="T17">
        <v>3</v>
      </c>
      <c r="V17">
        <v>3</v>
      </c>
      <c r="X17">
        <v>4</v>
      </c>
      <c r="Z17">
        <v>4</v>
      </c>
      <c r="AB17">
        <v>3</v>
      </c>
      <c r="AD17">
        <v>1</v>
      </c>
    </row>
    <row r="18" spans="1:90" x14ac:dyDescent="0.3">
      <c r="A18" s="7"/>
      <c r="C18" t="s">
        <v>19</v>
      </c>
      <c r="D18" t="s">
        <v>20</v>
      </c>
      <c r="K18" s="8">
        <v>0</v>
      </c>
      <c r="N18">
        <v>0</v>
      </c>
      <c r="P18">
        <v>0</v>
      </c>
      <c r="R18" s="12">
        <v>0</v>
      </c>
      <c r="S18" s="12"/>
      <c r="T18">
        <v>0</v>
      </c>
      <c r="U18" s="12"/>
      <c r="V18">
        <v>0</v>
      </c>
      <c r="W18" s="12"/>
      <c r="X18">
        <v>0</v>
      </c>
      <c r="Y18" s="12"/>
      <c r="Z18">
        <v>0</v>
      </c>
      <c r="AA18" s="12"/>
      <c r="AB18">
        <v>1</v>
      </c>
      <c r="AC18" s="12"/>
      <c r="AD18">
        <v>0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</row>
    <row r="19" spans="1:90" x14ac:dyDescent="0.3">
      <c r="A19" s="7"/>
      <c r="C19">
        <v>17</v>
      </c>
      <c r="D19" t="s">
        <v>21</v>
      </c>
      <c r="K19" s="8">
        <v>0</v>
      </c>
      <c r="N19">
        <v>4</v>
      </c>
      <c r="P19">
        <v>1</v>
      </c>
      <c r="R19">
        <v>0</v>
      </c>
      <c r="T19">
        <v>3</v>
      </c>
      <c r="V19">
        <v>1</v>
      </c>
      <c r="X19">
        <v>3</v>
      </c>
      <c r="Z19">
        <v>3</v>
      </c>
      <c r="AB19">
        <v>1</v>
      </c>
      <c r="AD19">
        <v>1</v>
      </c>
    </row>
    <row r="20" spans="1:90" ht="244.8" x14ac:dyDescent="0.3">
      <c r="A20" s="7"/>
      <c r="C20">
        <v>18</v>
      </c>
      <c r="D20" s="1" t="s">
        <v>22</v>
      </c>
      <c r="K20" s="8">
        <v>2</v>
      </c>
      <c r="N20">
        <v>2</v>
      </c>
      <c r="P20">
        <v>0</v>
      </c>
      <c r="R20">
        <v>0</v>
      </c>
      <c r="T20">
        <v>0</v>
      </c>
      <c r="V20">
        <v>0</v>
      </c>
      <c r="X20">
        <v>1</v>
      </c>
      <c r="Z20">
        <v>1</v>
      </c>
      <c r="AB20">
        <v>0</v>
      </c>
      <c r="AD20">
        <v>0</v>
      </c>
    </row>
    <row r="21" spans="1:90" x14ac:dyDescent="0.3">
      <c r="A21" s="7"/>
      <c r="C21">
        <v>19</v>
      </c>
      <c r="D21" t="s">
        <v>23</v>
      </c>
      <c r="K21" s="8">
        <v>0</v>
      </c>
      <c r="N21">
        <v>4</v>
      </c>
      <c r="P21">
        <v>2</v>
      </c>
      <c r="R21">
        <v>0</v>
      </c>
      <c r="S21" s="1"/>
      <c r="T21">
        <v>1</v>
      </c>
      <c r="V21">
        <v>0</v>
      </c>
      <c r="X21">
        <v>3</v>
      </c>
      <c r="Z21">
        <v>3</v>
      </c>
      <c r="AB21">
        <v>0</v>
      </c>
      <c r="AD21">
        <v>0</v>
      </c>
    </row>
    <row r="22" spans="1:90" x14ac:dyDescent="0.3">
      <c r="A22" s="7"/>
      <c r="C22">
        <v>20</v>
      </c>
      <c r="D22" t="s">
        <v>24</v>
      </c>
      <c r="K22" s="8">
        <v>4</v>
      </c>
      <c r="N22">
        <v>4</v>
      </c>
      <c r="P22">
        <v>2</v>
      </c>
      <c r="R22">
        <v>4</v>
      </c>
      <c r="T22">
        <v>4</v>
      </c>
      <c r="V22">
        <v>1</v>
      </c>
      <c r="X22">
        <v>0</v>
      </c>
      <c r="Z22">
        <v>3</v>
      </c>
      <c r="AB22">
        <v>4</v>
      </c>
      <c r="AD22">
        <v>4</v>
      </c>
    </row>
    <row r="23" spans="1:90" x14ac:dyDescent="0.3">
      <c r="A23" s="7"/>
      <c r="C23">
        <v>21</v>
      </c>
      <c r="D23" t="s">
        <v>25</v>
      </c>
      <c r="K23" s="8">
        <v>4</v>
      </c>
      <c r="N23">
        <v>4</v>
      </c>
      <c r="P23">
        <v>2</v>
      </c>
      <c r="R23">
        <v>0</v>
      </c>
      <c r="T23">
        <v>3</v>
      </c>
      <c r="V23">
        <v>2</v>
      </c>
      <c r="X23">
        <v>4</v>
      </c>
      <c r="Z23">
        <v>4</v>
      </c>
      <c r="AB23">
        <v>3</v>
      </c>
      <c r="AD23">
        <v>1</v>
      </c>
    </row>
    <row r="24" spans="1:90" x14ac:dyDescent="0.3">
      <c r="A24" s="7"/>
      <c r="C24">
        <v>22</v>
      </c>
      <c r="D24" t="s">
        <v>26</v>
      </c>
      <c r="K24" s="8">
        <v>4</v>
      </c>
      <c r="N24">
        <v>4</v>
      </c>
      <c r="P24">
        <v>3</v>
      </c>
      <c r="R24">
        <v>4</v>
      </c>
      <c r="T24">
        <v>4</v>
      </c>
      <c r="V24">
        <v>3</v>
      </c>
      <c r="X24">
        <v>4</v>
      </c>
      <c r="Z24">
        <v>2</v>
      </c>
      <c r="AB24">
        <v>3</v>
      </c>
      <c r="AD24">
        <v>3</v>
      </c>
    </row>
    <row r="25" spans="1:90" x14ac:dyDescent="0.3">
      <c r="A25" s="7"/>
      <c r="C25">
        <v>23</v>
      </c>
      <c r="D25" t="s">
        <v>27</v>
      </c>
      <c r="K25" s="8">
        <v>3</v>
      </c>
      <c r="N25">
        <v>2</v>
      </c>
      <c r="P25">
        <v>2</v>
      </c>
      <c r="R25">
        <v>0</v>
      </c>
      <c r="T25">
        <v>0</v>
      </c>
      <c r="V25">
        <v>1</v>
      </c>
      <c r="X25">
        <v>0</v>
      </c>
      <c r="Z25">
        <v>1</v>
      </c>
      <c r="AB25">
        <v>3</v>
      </c>
      <c r="AD25">
        <v>0</v>
      </c>
    </row>
    <row r="26" spans="1:90" x14ac:dyDescent="0.3">
      <c r="A26" s="7"/>
      <c r="C26">
        <v>24</v>
      </c>
      <c r="D26" t="s">
        <v>28</v>
      </c>
      <c r="K26" s="8">
        <v>0</v>
      </c>
      <c r="N26">
        <v>3</v>
      </c>
      <c r="P26">
        <v>1</v>
      </c>
      <c r="R26">
        <v>0</v>
      </c>
      <c r="T26">
        <v>0</v>
      </c>
      <c r="V26">
        <v>0</v>
      </c>
      <c r="X26">
        <v>3</v>
      </c>
      <c r="Z26">
        <v>0</v>
      </c>
      <c r="AB26">
        <v>3</v>
      </c>
      <c r="AD26">
        <v>0</v>
      </c>
      <c r="AH26" s="1"/>
    </row>
    <row r="27" spans="1:90" x14ac:dyDescent="0.3">
      <c r="A27" s="7"/>
      <c r="C27">
        <v>25</v>
      </c>
      <c r="D27" t="s">
        <v>29</v>
      </c>
      <c r="K27" s="8">
        <v>1</v>
      </c>
      <c r="N27">
        <v>4</v>
      </c>
      <c r="P27">
        <v>2</v>
      </c>
      <c r="R27">
        <v>4</v>
      </c>
      <c r="T27">
        <v>3</v>
      </c>
      <c r="V27">
        <v>1</v>
      </c>
      <c r="X27">
        <v>2</v>
      </c>
      <c r="Z27">
        <v>2</v>
      </c>
      <c r="AB27">
        <v>3</v>
      </c>
      <c r="AD27">
        <v>4</v>
      </c>
    </row>
    <row r="28" spans="1:90" ht="201.6" x14ac:dyDescent="0.3">
      <c r="A28" s="7"/>
      <c r="C28">
        <v>26</v>
      </c>
      <c r="D28" s="1" t="s">
        <v>30</v>
      </c>
      <c r="K28" s="8">
        <v>1</v>
      </c>
      <c r="N28">
        <v>4</v>
      </c>
      <c r="P28">
        <v>1</v>
      </c>
      <c r="R28">
        <v>0</v>
      </c>
      <c r="T28">
        <v>0</v>
      </c>
      <c r="V28">
        <v>1</v>
      </c>
      <c r="X28">
        <v>0</v>
      </c>
      <c r="Z28">
        <v>1</v>
      </c>
      <c r="AB28">
        <v>0</v>
      </c>
      <c r="AD28">
        <v>0</v>
      </c>
    </row>
    <row r="29" spans="1:90" x14ac:dyDescent="0.3">
      <c r="A29" s="9"/>
      <c r="B29" s="3"/>
      <c r="C29" s="3">
        <v>27</v>
      </c>
      <c r="D29" s="3" t="s">
        <v>31</v>
      </c>
      <c r="E29" s="3"/>
      <c r="F29" s="3"/>
      <c r="G29" s="3"/>
      <c r="H29" s="3"/>
      <c r="I29" s="3"/>
      <c r="J29" s="3"/>
      <c r="K29" s="10">
        <v>4</v>
      </c>
      <c r="N29">
        <v>4</v>
      </c>
      <c r="P29">
        <v>3</v>
      </c>
      <c r="R29">
        <v>1</v>
      </c>
      <c r="S29" s="1"/>
      <c r="T29">
        <v>0</v>
      </c>
      <c r="V29">
        <v>0</v>
      </c>
      <c r="X29">
        <v>4</v>
      </c>
      <c r="Z29">
        <v>2</v>
      </c>
      <c r="AB29">
        <v>0</v>
      </c>
      <c r="AD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D7DA-7CBC-4615-8AD3-CB00C07D8E59}">
  <dimension ref="A1:BQ43"/>
  <sheetViews>
    <sheetView topLeftCell="A30" workbookViewId="0">
      <selection activeCell="AB44" sqref="AB44"/>
    </sheetView>
  </sheetViews>
  <sheetFormatPr defaultRowHeight="14.4" x14ac:dyDescent="0.3"/>
  <cols>
    <col min="1" max="1" width="7.77734375" bestFit="1" customWidth="1"/>
    <col min="2" max="2" width="10" bestFit="1" customWidth="1"/>
  </cols>
  <sheetData>
    <row r="1" spans="1:69" x14ac:dyDescent="0.3">
      <c r="A1" s="15" t="s">
        <v>43</v>
      </c>
      <c r="D1" s="15" t="s">
        <v>34</v>
      </c>
      <c r="G1" s="2" t="s">
        <v>35</v>
      </c>
      <c r="J1" s="15" t="s">
        <v>36</v>
      </c>
      <c r="M1" s="2" t="s">
        <v>37</v>
      </c>
      <c r="P1" s="2" t="s">
        <v>38</v>
      </c>
      <c r="Q1" s="14"/>
      <c r="R1" s="14"/>
      <c r="S1" s="2" t="s">
        <v>39</v>
      </c>
      <c r="T1" s="14"/>
      <c r="U1" s="14"/>
      <c r="V1" s="2" t="s">
        <v>40</v>
      </c>
      <c r="X1" s="14"/>
      <c r="Y1" t="s">
        <v>68</v>
      </c>
      <c r="AA1" s="14"/>
      <c r="AB1" s="14" t="s">
        <v>41</v>
      </c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</row>
    <row r="2" spans="1:69" x14ac:dyDescent="0.3">
      <c r="A2" s="13" t="s">
        <v>66</v>
      </c>
      <c r="B2" s="13" t="s">
        <v>67</v>
      </c>
      <c r="D2" s="13" t="s">
        <v>66</v>
      </c>
      <c r="E2" s="13" t="s">
        <v>67</v>
      </c>
      <c r="G2" s="13" t="s">
        <v>66</v>
      </c>
      <c r="H2" s="13" t="s">
        <v>67</v>
      </c>
      <c r="J2" s="13" t="s">
        <v>66</v>
      </c>
      <c r="K2" s="13" t="s">
        <v>67</v>
      </c>
      <c r="M2" s="13" t="s">
        <v>66</v>
      </c>
      <c r="N2" s="13" t="s">
        <v>67</v>
      </c>
      <c r="P2" s="13" t="s">
        <v>66</v>
      </c>
      <c r="Q2" s="13" t="s">
        <v>67</v>
      </c>
      <c r="R2" s="14"/>
      <c r="S2" s="13" t="s">
        <v>66</v>
      </c>
      <c r="T2" s="13" t="s">
        <v>67</v>
      </c>
      <c r="U2" s="14"/>
      <c r="V2" t="s">
        <v>66</v>
      </c>
      <c r="W2" t="s">
        <v>78</v>
      </c>
      <c r="X2" s="14"/>
      <c r="Y2" t="s">
        <v>66</v>
      </c>
      <c r="Z2" t="s">
        <v>78</v>
      </c>
      <c r="AA2" s="14"/>
      <c r="AB2" s="14" t="s">
        <v>66</v>
      </c>
      <c r="AC2" s="14" t="s">
        <v>78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</row>
    <row r="3" spans="1:69" x14ac:dyDescent="0.3">
      <c r="A3">
        <v>3</v>
      </c>
      <c r="B3">
        <v>-4</v>
      </c>
      <c r="D3">
        <v>3</v>
      </c>
      <c r="E3">
        <v>-4</v>
      </c>
      <c r="G3">
        <v>3</v>
      </c>
      <c r="H3">
        <v>2</v>
      </c>
      <c r="J3">
        <v>3</v>
      </c>
      <c r="K3">
        <v>-2</v>
      </c>
      <c r="M3">
        <v>3</v>
      </c>
      <c r="N3">
        <v>0</v>
      </c>
      <c r="P3">
        <v>3</v>
      </c>
      <c r="Q3">
        <v>-4</v>
      </c>
      <c r="S3">
        <v>3</v>
      </c>
      <c r="T3">
        <v>-2</v>
      </c>
      <c r="V3">
        <v>3</v>
      </c>
      <c r="W3">
        <v>-2</v>
      </c>
      <c r="Y3">
        <v>3</v>
      </c>
      <c r="Z3">
        <v>4</v>
      </c>
      <c r="AB3">
        <v>3</v>
      </c>
      <c r="AC3">
        <v>0</v>
      </c>
    </row>
    <row r="4" spans="1:69" x14ac:dyDescent="0.3">
      <c r="A4">
        <v>6</v>
      </c>
      <c r="B4">
        <v>4</v>
      </c>
      <c r="D4">
        <v>6</v>
      </c>
      <c r="E4">
        <v>2</v>
      </c>
      <c r="G4">
        <v>6</v>
      </c>
      <c r="H4">
        <v>2</v>
      </c>
      <c r="J4">
        <v>6</v>
      </c>
      <c r="K4">
        <v>0</v>
      </c>
      <c r="M4">
        <v>6</v>
      </c>
      <c r="N4">
        <v>4</v>
      </c>
      <c r="P4">
        <v>6</v>
      </c>
      <c r="Q4">
        <v>2</v>
      </c>
      <c r="S4">
        <v>6</v>
      </c>
      <c r="T4">
        <v>2</v>
      </c>
      <c r="V4">
        <v>6</v>
      </c>
      <c r="W4">
        <v>0</v>
      </c>
      <c r="Y4">
        <v>6</v>
      </c>
      <c r="Z4">
        <v>0</v>
      </c>
      <c r="AB4">
        <v>6</v>
      </c>
      <c r="AC4">
        <v>-2</v>
      </c>
    </row>
    <row r="5" spans="1:69" x14ac:dyDescent="0.3">
      <c r="A5">
        <v>7</v>
      </c>
      <c r="B5">
        <v>0</v>
      </c>
      <c r="D5">
        <v>7</v>
      </c>
      <c r="E5">
        <v>-4</v>
      </c>
      <c r="G5">
        <v>7</v>
      </c>
      <c r="H5">
        <v>0</v>
      </c>
      <c r="J5">
        <v>7</v>
      </c>
      <c r="K5">
        <v>-2</v>
      </c>
      <c r="M5">
        <v>7</v>
      </c>
      <c r="N5">
        <v>-4</v>
      </c>
      <c r="P5">
        <v>7</v>
      </c>
      <c r="Q5">
        <v>-4</v>
      </c>
      <c r="S5">
        <v>7</v>
      </c>
      <c r="T5">
        <v>-4</v>
      </c>
      <c r="V5">
        <v>7</v>
      </c>
      <c r="W5">
        <v>-2</v>
      </c>
      <c r="Y5">
        <v>7</v>
      </c>
      <c r="Z5">
        <v>-4</v>
      </c>
      <c r="AB5">
        <v>7</v>
      </c>
      <c r="AC5">
        <v>2</v>
      </c>
    </row>
    <row r="6" spans="1:69" x14ac:dyDescent="0.3">
      <c r="A6">
        <v>8</v>
      </c>
      <c r="B6">
        <v>-4</v>
      </c>
      <c r="D6">
        <v>8</v>
      </c>
      <c r="E6">
        <v>-2</v>
      </c>
      <c r="G6">
        <v>8</v>
      </c>
      <c r="H6">
        <v>0</v>
      </c>
      <c r="J6">
        <v>8</v>
      </c>
      <c r="K6">
        <v>-2</v>
      </c>
      <c r="M6">
        <v>8</v>
      </c>
      <c r="N6">
        <v>0</v>
      </c>
      <c r="P6">
        <v>8</v>
      </c>
      <c r="Q6">
        <v>4</v>
      </c>
      <c r="S6">
        <v>8</v>
      </c>
      <c r="T6">
        <v>-2</v>
      </c>
      <c r="V6">
        <v>8</v>
      </c>
      <c r="W6">
        <v>-2</v>
      </c>
      <c r="Y6">
        <v>8</v>
      </c>
      <c r="Z6">
        <v>2</v>
      </c>
      <c r="AB6">
        <v>8</v>
      </c>
      <c r="AC6">
        <v>0</v>
      </c>
    </row>
    <row r="7" spans="1:69" x14ac:dyDescent="0.3">
      <c r="A7">
        <v>9</v>
      </c>
      <c r="B7">
        <v>-4</v>
      </c>
      <c r="D7">
        <v>9</v>
      </c>
      <c r="E7">
        <v>-4</v>
      </c>
      <c r="G7">
        <v>9</v>
      </c>
      <c r="H7">
        <v>4</v>
      </c>
      <c r="J7">
        <v>9</v>
      </c>
      <c r="K7">
        <v>-2</v>
      </c>
      <c r="M7">
        <v>9</v>
      </c>
      <c r="N7">
        <v>-4</v>
      </c>
      <c r="P7">
        <v>9</v>
      </c>
      <c r="Q7">
        <v>4</v>
      </c>
      <c r="S7">
        <v>9</v>
      </c>
      <c r="T7">
        <v>2</v>
      </c>
      <c r="V7">
        <v>9</v>
      </c>
      <c r="W7">
        <v>0</v>
      </c>
      <c r="Y7">
        <v>9</v>
      </c>
      <c r="Z7">
        <v>4</v>
      </c>
      <c r="AB7">
        <v>9</v>
      </c>
      <c r="AC7">
        <v>4</v>
      </c>
    </row>
    <row r="8" spans="1:69" x14ac:dyDescent="0.3">
      <c r="A8">
        <v>10</v>
      </c>
      <c r="B8">
        <v>-4</v>
      </c>
      <c r="D8">
        <v>10</v>
      </c>
      <c r="E8">
        <v>-4</v>
      </c>
      <c r="G8">
        <v>10</v>
      </c>
      <c r="H8">
        <v>0</v>
      </c>
      <c r="J8">
        <v>10</v>
      </c>
      <c r="K8">
        <v>0</v>
      </c>
      <c r="M8">
        <v>10</v>
      </c>
      <c r="N8">
        <v>4</v>
      </c>
      <c r="P8">
        <v>10</v>
      </c>
      <c r="Q8">
        <v>2</v>
      </c>
      <c r="S8">
        <v>10</v>
      </c>
      <c r="T8">
        <v>-2</v>
      </c>
      <c r="V8">
        <v>10</v>
      </c>
      <c r="W8">
        <v>0</v>
      </c>
      <c r="Y8">
        <v>10</v>
      </c>
      <c r="Z8">
        <v>0</v>
      </c>
      <c r="AB8">
        <v>10</v>
      </c>
      <c r="AC8">
        <v>-2</v>
      </c>
    </row>
    <row r="9" spans="1:69" x14ac:dyDescent="0.3">
      <c r="A9">
        <v>11</v>
      </c>
      <c r="B9">
        <v>2</v>
      </c>
      <c r="D9">
        <v>11</v>
      </c>
      <c r="E9">
        <v>4</v>
      </c>
      <c r="G9">
        <v>11</v>
      </c>
      <c r="H9">
        <v>4</v>
      </c>
      <c r="J9">
        <v>11</v>
      </c>
      <c r="K9">
        <v>-2</v>
      </c>
      <c r="M9">
        <v>11</v>
      </c>
      <c r="N9">
        <v>0</v>
      </c>
      <c r="P9">
        <v>11</v>
      </c>
      <c r="Q9">
        <v>2</v>
      </c>
      <c r="S9">
        <v>11</v>
      </c>
      <c r="T9">
        <v>-2</v>
      </c>
      <c r="V9">
        <v>11</v>
      </c>
      <c r="W9">
        <v>0</v>
      </c>
      <c r="Y9">
        <v>11</v>
      </c>
      <c r="Z9">
        <v>0</v>
      </c>
      <c r="AB9">
        <v>11</v>
      </c>
      <c r="AC9">
        <v>0</v>
      </c>
    </row>
    <row r="10" spans="1:69" x14ac:dyDescent="0.3">
      <c r="A10">
        <v>14</v>
      </c>
      <c r="B10">
        <v>4</v>
      </c>
      <c r="D10">
        <v>14</v>
      </c>
      <c r="E10">
        <v>2</v>
      </c>
      <c r="G10">
        <v>14</v>
      </c>
      <c r="H10">
        <v>4</v>
      </c>
      <c r="J10">
        <v>14</v>
      </c>
      <c r="K10">
        <v>-2</v>
      </c>
      <c r="M10">
        <v>14</v>
      </c>
      <c r="N10">
        <v>2</v>
      </c>
      <c r="P10">
        <v>14</v>
      </c>
      <c r="Q10">
        <v>4</v>
      </c>
      <c r="S10">
        <v>14</v>
      </c>
      <c r="T10">
        <v>-4</v>
      </c>
      <c r="V10">
        <v>14</v>
      </c>
      <c r="W10">
        <v>-2</v>
      </c>
      <c r="Y10">
        <v>14</v>
      </c>
      <c r="Z10">
        <v>0</v>
      </c>
      <c r="AB10">
        <v>14</v>
      </c>
      <c r="AC10">
        <v>2</v>
      </c>
    </row>
    <row r="11" spans="1:69" x14ac:dyDescent="0.3">
      <c r="A11">
        <v>15</v>
      </c>
      <c r="B11">
        <v>4</v>
      </c>
      <c r="D11">
        <v>15</v>
      </c>
      <c r="E11">
        <v>-4</v>
      </c>
      <c r="G11">
        <v>15</v>
      </c>
      <c r="H11">
        <v>2</v>
      </c>
      <c r="J11">
        <v>15</v>
      </c>
      <c r="K11">
        <v>2</v>
      </c>
      <c r="M11">
        <v>15</v>
      </c>
      <c r="N11">
        <v>-4</v>
      </c>
      <c r="P11">
        <v>15</v>
      </c>
      <c r="Q11">
        <v>-4</v>
      </c>
      <c r="S11">
        <v>15</v>
      </c>
      <c r="T11">
        <v>-4</v>
      </c>
      <c r="V11">
        <v>15</v>
      </c>
      <c r="W11">
        <v>-2</v>
      </c>
      <c r="Y11">
        <v>15</v>
      </c>
      <c r="Z11">
        <v>2</v>
      </c>
      <c r="AB11">
        <v>15</v>
      </c>
      <c r="AC11">
        <v>-2</v>
      </c>
    </row>
    <row r="12" spans="1:69" x14ac:dyDescent="0.3">
      <c r="A12">
        <v>17</v>
      </c>
      <c r="B12">
        <v>-4</v>
      </c>
      <c r="D12">
        <v>17</v>
      </c>
      <c r="E12">
        <v>-4</v>
      </c>
      <c r="G12">
        <v>17</v>
      </c>
      <c r="H12">
        <v>-4</v>
      </c>
      <c r="J12">
        <v>17</v>
      </c>
      <c r="K12">
        <v>-4</v>
      </c>
      <c r="M12">
        <v>17</v>
      </c>
      <c r="N12">
        <v>-2</v>
      </c>
      <c r="P12">
        <v>17</v>
      </c>
      <c r="Q12">
        <v>-4</v>
      </c>
      <c r="S12">
        <v>17</v>
      </c>
      <c r="T12">
        <v>-4</v>
      </c>
      <c r="V12">
        <v>17</v>
      </c>
      <c r="W12">
        <v>0</v>
      </c>
      <c r="Y12">
        <v>17</v>
      </c>
      <c r="Z12">
        <v>4</v>
      </c>
      <c r="AB12">
        <v>17</v>
      </c>
      <c r="AC12">
        <v>-2</v>
      </c>
    </row>
    <row r="13" spans="1:69" x14ac:dyDescent="0.3">
      <c r="A13">
        <v>18</v>
      </c>
      <c r="B13">
        <v>4</v>
      </c>
      <c r="D13">
        <v>18</v>
      </c>
      <c r="E13">
        <v>4</v>
      </c>
      <c r="G13">
        <v>18</v>
      </c>
      <c r="H13">
        <v>2</v>
      </c>
      <c r="J13">
        <v>18</v>
      </c>
      <c r="K13">
        <v>0</v>
      </c>
      <c r="M13">
        <v>18</v>
      </c>
      <c r="N13">
        <v>4</v>
      </c>
      <c r="P13">
        <v>18</v>
      </c>
      <c r="Q13">
        <v>4</v>
      </c>
      <c r="S13">
        <v>18</v>
      </c>
      <c r="T13">
        <v>-2</v>
      </c>
      <c r="V13">
        <v>18</v>
      </c>
      <c r="W13">
        <v>2</v>
      </c>
      <c r="Y13">
        <v>18</v>
      </c>
      <c r="Z13">
        <v>2</v>
      </c>
      <c r="AB13">
        <v>18</v>
      </c>
      <c r="AC13">
        <v>2</v>
      </c>
    </row>
    <row r="14" spans="1:69" x14ac:dyDescent="0.3">
      <c r="A14">
        <v>20</v>
      </c>
      <c r="B14">
        <v>4</v>
      </c>
      <c r="D14">
        <v>20</v>
      </c>
      <c r="E14">
        <v>4</v>
      </c>
      <c r="G14">
        <v>20</v>
      </c>
      <c r="H14">
        <v>0</v>
      </c>
      <c r="J14">
        <v>20</v>
      </c>
      <c r="K14">
        <v>0</v>
      </c>
      <c r="M14">
        <v>20</v>
      </c>
      <c r="N14">
        <v>0</v>
      </c>
      <c r="P14">
        <v>20</v>
      </c>
      <c r="Q14">
        <v>-2</v>
      </c>
      <c r="S14">
        <v>20</v>
      </c>
      <c r="T14">
        <v>-2</v>
      </c>
      <c r="V14">
        <v>20</v>
      </c>
      <c r="W14">
        <v>-2</v>
      </c>
      <c r="Y14">
        <v>20</v>
      </c>
      <c r="Z14">
        <v>2</v>
      </c>
      <c r="AB14">
        <v>20</v>
      </c>
      <c r="AC14">
        <v>0</v>
      </c>
    </row>
    <row r="15" spans="1:69" x14ac:dyDescent="0.3">
      <c r="A15">
        <v>21</v>
      </c>
      <c r="B15">
        <v>-4</v>
      </c>
      <c r="D15">
        <v>21</v>
      </c>
      <c r="E15">
        <v>-4</v>
      </c>
      <c r="G15">
        <v>21</v>
      </c>
      <c r="H15">
        <v>-4</v>
      </c>
      <c r="J15">
        <v>21</v>
      </c>
      <c r="K15">
        <v>-4</v>
      </c>
      <c r="M15">
        <v>21</v>
      </c>
      <c r="N15">
        <v>-4</v>
      </c>
      <c r="P15">
        <v>21</v>
      </c>
      <c r="Q15">
        <v>-4</v>
      </c>
      <c r="S15">
        <v>21</v>
      </c>
      <c r="T15">
        <v>-4</v>
      </c>
      <c r="V15">
        <v>21</v>
      </c>
      <c r="W15">
        <v>-2</v>
      </c>
      <c r="Y15">
        <v>21</v>
      </c>
      <c r="Z15">
        <v>4</v>
      </c>
      <c r="AB15">
        <v>21</v>
      </c>
      <c r="AC15">
        <v>-4</v>
      </c>
    </row>
    <row r="16" spans="1:69" x14ac:dyDescent="0.3">
      <c r="A16">
        <v>24</v>
      </c>
      <c r="B16">
        <v>-4</v>
      </c>
      <c r="D16">
        <v>24</v>
      </c>
      <c r="E16">
        <v>4</v>
      </c>
      <c r="G16">
        <v>24</v>
      </c>
      <c r="H16">
        <v>-4</v>
      </c>
      <c r="J16">
        <v>24</v>
      </c>
      <c r="K16">
        <v>2</v>
      </c>
      <c r="M16">
        <v>24</v>
      </c>
      <c r="N16">
        <v>2</v>
      </c>
      <c r="P16">
        <v>24</v>
      </c>
      <c r="Q16">
        <v>-4</v>
      </c>
      <c r="S16">
        <v>24</v>
      </c>
      <c r="T16">
        <v>-4</v>
      </c>
      <c r="V16">
        <v>24</v>
      </c>
      <c r="W16">
        <v>-2</v>
      </c>
      <c r="Y16">
        <v>24</v>
      </c>
      <c r="Z16">
        <v>0</v>
      </c>
      <c r="AB16">
        <v>24</v>
      </c>
      <c r="AC16">
        <v>-4</v>
      </c>
    </row>
    <row r="17" spans="1:29" x14ac:dyDescent="0.3">
      <c r="A17">
        <v>28</v>
      </c>
      <c r="B17">
        <v>4</v>
      </c>
      <c r="D17">
        <v>28</v>
      </c>
      <c r="E17">
        <v>4</v>
      </c>
      <c r="G17">
        <v>28</v>
      </c>
      <c r="H17">
        <v>0</v>
      </c>
      <c r="J17">
        <v>28</v>
      </c>
      <c r="K17">
        <v>4</v>
      </c>
      <c r="M17">
        <v>28</v>
      </c>
      <c r="N17">
        <v>0</v>
      </c>
      <c r="P17">
        <v>28</v>
      </c>
      <c r="Q17">
        <v>4</v>
      </c>
      <c r="S17">
        <v>28</v>
      </c>
      <c r="T17">
        <v>4</v>
      </c>
      <c r="V17">
        <v>28</v>
      </c>
      <c r="W17">
        <v>4</v>
      </c>
      <c r="Y17">
        <v>28</v>
      </c>
      <c r="Z17">
        <v>0</v>
      </c>
      <c r="AB17">
        <v>28</v>
      </c>
      <c r="AC17">
        <v>0</v>
      </c>
    </row>
    <row r="18" spans="1:29" x14ac:dyDescent="0.3">
      <c r="A18">
        <v>29</v>
      </c>
      <c r="B18">
        <v>2</v>
      </c>
      <c r="D18">
        <v>29</v>
      </c>
      <c r="E18">
        <v>4</v>
      </c>
      <c r="G18">
        <v>29</v>
      </c>
      <c r="H18">
        <v>-4</v>
      </c>
      <c r="J18">
        <v>29</v>
      </c>
      <c r="K18">
        <v>2</v>
      </c>
      <c r="M18">
        <v>29</v>
      </c>
      <c r="N18">
        <v>4</v>
      </c>
      <c r="P18">
        <v>29</v>
      </c>
      <c r="Q18">
        <v>4</v>
      </c>
      <c r="S18">
        <v>29</v>
      </c>
      <c r="T18">
        <v>2</v>
      </c>
      <c r="V18">
        <v>29</v>
      </c>
      <c r="W18">
        <v>2</v>
      </c>
      <c r="Y18">
        <v>29</v>
      </c>
      <c r="Z18">
        <v>0</v>
      </c>
      <c r="AB18">
        <v>29</v>
      </c>
      <c r="AC18">
        <v>0</v>
      </c>
    </row>
    <row r="19" spans="1:29" x14ac:dyDescent="0.3">
      <c r="A19">
        <v>35</v>
      </c>
      <c r="B19">
        <v>-4</v>
      </c>
      <c r="D19">
        <v>35</v>
      </c>
      <c r="E19">
        <v>-2</v>
      </c>
      <c r="G19">
        <v>35</v>
      </c>
      <c r="H19">
        <v>2</v>
      </c>
      <c r="J19">
        <v>35</v>
      </c>
      <c r="K19">
        <v>0</v>
      </c>
      <c r="M19">
        <v>35</v>
      </c>
      <c r="N19">
        <v>2</v>
      </c>
      <c r="P19">
        <v>35</v>
      </c>
      <c r="Q19">
        <v>-4</v>
      </c>
      <c r="S19">
        <v>35</v>
      </c>
      <c r="T19">
        <v>-2</v>
      </c>
      <c r="V19">
        <v>35</v>
      </c>
      <c r="W19">
        <v>0</v>
      </c>
      <c r="Y19">
        <v>35</v>
      </c>
      <c r="Z19">
        <v>0</v>
      </c>
      <c r="AB19">
        <v>35</v>
      </c>
      <c r="AC19">
        <v>2</v>
      </c>
    </row>
    <row r="20" spans="1:29" x14ac:dyDescent="0.3">
      <c r="A20">
        <v>37</v>
      </c>
      <c r="B20">
        <v>2</v>
      </c>
      <c r="D20">
        <v>37</v>
      </c>
      <c r="E20">
        <v>4</v>
      </c>
      <c r="G20">
        <v>37</v>
      </c>
      <c r="H20">
        <v>0</v>
      </c>
      <c r="J20">
        <v>37</v>
      </c>
      <c r="K20">
        <v>-2</v>
      </c>
      <c r="M20">
        <v>37</v>
      </c>
      <c r="N20">
        <v>-4</v>
      </c>
      <c r="P20">
        <v>37</v>
      </c>
      <c r="Q20">
        <v>4</v>
      </c>
      <c r="S20">
        <v>37</v>
      </c>
      <c r="T20">
        <v>-2</v>
      </c>
      <c r="V20">
        <v>37</v>
      </c>
      <c r="W20">
        <v>-2</v>
      </c>
      <c r="Y20">
        <v>37</v>
      </c>
      <c r="Z20">
        <v>0</v>
      </c>
      <c r="AB20">
        <v>37</v>
      </c>
      <c r="AC20">
        <v>2</v>
      </c>
    </row>
    <row r="21" spans="1:29" x14ac:dyDescent="0.3">
      <c r="A21">
        <v>38</v>
      </c>
      <c r="B21">
        <v>-4</v>
      </c>
      <c r="D21">
        <v>38</v>
      </c>
      <c r="E21">
        <v>4</v>
      </c>
      <c r="G21">
        <v>38</v>
      </c>
      <c r="H21">
        <v>-2</v>
      </c>
      <c r="J21">
        <v>38</v>
      </c>
      <c r="K21">
        <v>2</v>
      </c>
      <c r="M21">
        <v>38</v>
      </c>
      <c r="N21">
        <v>-4</v>
      </c>
      <c r="P21">
        <v>38</v>
      </c>
      <c r="Q21">
        <v>4</v>
      </c>
      <c r="S21">
        <v>38</v>
      </c>
      <c r="T21">
        <v>-2</v>
      </c>
      <c r="V21">
        <v>38</v>
      </c>
      <c r="W21">
        <v>0</v>
      </c>
      <c r="Y21">
        <v>38</v>
      </c>
      <c r="Z21">
        <v>0</v>
      </c>
      <c r="AB21">
        <v>38</v>
      </c>
      <c r="AC21">
        <v>-2</v>
      </c>
    </row>
    <row r="22" spans="1:29" x14ac:dyDescent="0.3">
      <c r="A22">
        <v>39</v>
      </c>
      <c r="B22">
        <v>4</v>
      </c>
      <c r="D22">
        <v>39</v>
      </c>
      <c r="E22">
        <v>4</v>
      </c>
      <c r="G22">
        <v>39</v>
      </c>
      <c r="H22">
        <v>0</v>
      </c>
      <c r="J22">
        <v>39</v>
      </c>
      <c r="K22">
        <v>2</v>
      </c>
      <c r="M22">
        <v>39</v>
      </c>
      <c r="N22">
        <v>-2</v>
      </c>
      <c r="P22">
        <v>39</v>
      </c>
      <c r="Q22">
        <v>0</v>
      </c>
      <c r="S22">
        <v>39</v>
      </c>
      <c r="T22">
        <v>0</v>
      </c>
      <c r="V22">
        <v>39</v>
      </c>
      <c r="W22">
        <v>0</v>
      </c>
      <c r="Y22">
        <v>39</v>
      </c>
      <c r="Z22">
        <v>0</v>
      </c>
      <c r="AB22">
        <v>39</v>
      </c>
      <c r="AC22">
        <v>-4</v>
      </c>
    </row>
    <row r="23" spans="1:29" x14ac:dyDescent="0.3">
      <c r="A23" t="s">
        <v>64</v>
      </c>
      <c r="B23">
        <v>-4</v>
      </c>
      <c r="D23" t="s">
        <v>65</v>
      </c>
      <c r="E23">
        <v>0</v>
      </c>
      <c r="G23" t="s">
        <v>64</v>
      </c>
      <c r="H23">
        <v>-2</v>
      </c>
      <c r="J23" t="s">
        <v>64</v>
      </c>
      <c r="K23">
        <v>0</v>
      </c>
      <c r="M23" t="s">
        <v>64</v>
      </c>
      <c r="N23">
        <v>4</v>
      </c>
      <c r="P23" t="s">
        <v>64</v>
      </c>
      <c r="Q23">
        <v>4</v>
      </c>
      <c r="S23" t="s">
        <v>64</v>
      </c>
      <c r="T23">
        <v>2</v>
      </c>
      <c r="V23" t="s">
        <v>64</v>
      </c>
      <c r="W23">
        <v>2</v>
      </c>
      <c r="Y23" t="s">
        <v>64</v>
      </c>
      <c r="Z23">
        <v>4</v>
      </c>
      <c r="AB23" t="s">
        <v>64</v>
      </c>
      <c r="AC23">
        <v>-2</v>
      </c>
    </row>
    <row r="24" spans="1:29" x14ac:dyDescent="0.3">
      <c r="A24" t="s">
        <v>63</v>
      </c>
      <c r="B24">
        <v>-4</v>
      </c>
      <c r="D24" t="s">
        <v>64</v>
      </c>
      <c r="E24">
        <v>-4</v>
      </c>
      <c r="G24" t="s">
        <v>63</v>
      </c>
      <c r="H24">
        <v>-4</v>
      </c>
      <c r="J24" t="s">
        <v>63</v>
      </c>
      <c r="K24">
        <v>-4</v>
      </c>
      <c r="M24" t="s">
        <v>63</v>
      </c>
      <c r="N24">
        <v>-4</v>
      </c>
      <c r="P24" t="s">
        <v>63</v>
      </c>
      <c r="Q24">
        <v>-4</v>
      </c>
      <c r="S24" t="s">
        <v>63</v>
      </c>
      <c r="T24">
        <v>-4</v>
      </c>
      <c r="V24" t="s">
        <v>63</v>
      </c>
      <c r="W24">
        <v>-4</v>
      </c>
      <c r="Y24" t="s">
        <v>63</v>
      </c>
      <c r="Z24">
        <v>0</v>
      </c>
      <c r="AB24" t="s">
        <v>63</v>
      </c>
      <c r="AC24">
        <v>-4</v>
      </c>
    </row>
    <row r="25" spans="1:29" x14ac:dyDescent="0.3">
      <c r="A25" t="s">
        <v>62</v>
      </c>
      <c r="B25">
        <v>-2</v>
      </c>
      <c r="D25" t="s">
        <v>63</v>
      </c>
      <c r="E25">
        <v>-4</v>
      </c>
      <c r="G25" t="s">
        <v>62</v>
      </c>
      <c r="H25">
        <v>0</v>
      </c>
      <c r="J25" t="s">
        <v>62</v>
      </c>
      <c r="K25">
        <v>0</v>
      </c>
      <c r="M25" t="s">
        <v>62</v>
      </c>
      <c r="N25">
        <v>-4</v>
      </c>
      <c r="P25" t="s">
        <v>62</v>
      </c>
      <c r="Q25">
        <v>-4</v>
      </c>
      <c r="S25" t="s">
        <v>62</v>
      </c>
      <c r="T25">
        <v>-2</v>
      </c>
      <c r="V25" t="s">
        <v>62</v>
      </c>
      <c r="W25">
        <v>0</v>
      </c>
      <c r="Y25" t="s">
        <v>62</v>
      </c>
      <c r="Z25">
        <v>2</v>
      </c>
      <c r="AB25" t="s">
        <v>62</v>
      </c>
      <c r="AC25">
        <v>0</v>
      </c>
    </row>
    <row r="26" spans="1:29" x14ac:dyDescent="0.3">
      <c r="A26" t="s">
        <v>61</v>
      </c>
      <c r="B26">
        <v>-4</v>
      </c>
      <c r="D26" t="s">
        <v>62</v>
      </c>
      <c r="E26">
        <v>0</v>
      </c>
      <c r="G26" t="s">
        <v>61</v>
      </c>
      <c r="H26">
        <v>2</v>
      </c>
      <c r="J26" t="s">
        <v>61</v>
      </c>
      <c r="K26">
        <v>-2</v>
      </c>
      <c r="M26" t="s">
        <v>61</v>
      </c>
      <c r="N26">
        <v>-4</v>
      </c>
      <c r="P26" t="s">
        <v>61</v>
      </c>
      <c r="Q26">
        <v>-4</v>
      </c>
      <c r="S26" t="s">
        <v>61</v>
      </c>
      <c r="T26">
        <v>-4</v>
      </c>
      <c r="V26" t="s">
        <v>61</v>
      </c>
      <c r="W26">
        <v>0</v>
      </c>
      <c r="Y26" t="s">
        <v>61</v>
      </c>
      <c r="Z26">
        <v>2</v>
      </c>
      <c r="AB26" t="s">
        <v>61</v>
      </c>
      <c r="AC26">
        <v>-2</v>
      </c>
    </row>
    <row r="27" spans="1:29" x14ac:dyDescent="0.3">
      <c r="A27" t="s">
        <v>60</v>
      </c>
      <c r="B27">
        <v>0</v>
      </c>
      <c r="D27" t="s">
        <v>61</v>
      </c>
      <c r="E27">
        <v>-4</v>
      </c>
      <c r="G27" t="s">
        <v>60</v>
      </c>
      <c r="H27">
        <v>0</v>
      </c>
      <c r="J27" t="s">
        <v>60</v>
      </c>
      <c r="K27">
        <v>0</v>
      </c>
      <c r="M27" t="s">
        <v>60</v>
      </c>
      <c r="N27">
        <v>0</v>
      </c>
      <c r="P27" t="s">
        <v>60</v>
      </c>
      <c r="Q27">
        <v>0</v>
      </c>
      <c r="S27" t="s">
        <v>60</v>
      </c>
      <c r="T27">
        <v>0</v>
      </c>
      <c r="V27" t="s">
        <v>60</v>
      </c>
      <c r="W27">
        <v>0</v>
      </c>
      <c r="Y27" t="s">
        <v>60</v>
      </c>
      <c r="Z27">
        <v>0</v>
      </c>
      <c r="AB27" t="s">
        <v>60</v>
      </c>
      <c r="AC27">
        <v>0</v>
      </c>
    </row>
    <row r="28" spans="1:29" x14ac:dyDescent="0.3">
      <c r="A28" t="s">
        <v>59</v>
      </c>
      <c r="B28">
        <v>-2</v>
      </c>
      <c r="D28" t="s">
        <v>59</v>
      </c>
      <c r="E28">
        <v>4</v>
      </c>
      <c r="G28" t="s">
        <v>59</v>
      </c>
      <c r="H28">
        <v>4</v>
      </c>
      <c r="J28" t="s">
        <v>59</v>
      </c>
      <c r="K28">
        <v>-4</v>
      </c>
      <c r="M28" t="s">
        <v>59</v>
      </c>
      <c r="N28">
        <v>-4</v>
      </c>
      <c r="P28" t="s">
        <v>59</v>
      </c>
      <c r="Q28">
        <v>4</v>
      </c>
      <c r="S28" t="s">
        <v>59</v>
      </c>
      <c r="T28">
        <v>-4</v>
      </c>
      <c r="V28" t="s">
        <v>59</v>
      </c>
      <c r="W28">
        <v>-2</v>
      </c>
      <c r="Y28" t="s">
        <v>59</v>
      </c>
      <c r="Z28">
        <v>0</v>
      </c>
      <c r="AB28" t="s">
        <v>59</v>
      </c>
      <c r="AC28">
        <v>-4</v>
      </c>
    </row>
    <row r="29" spans="1:29" x14ac:dyDescent="0.3">
      <c r="A29" t="s">
        <v>58</v>
      </c>
      <c r="B29">
        <v>4</v>
      </c>
      <c r="D29" t="s">
        <v>58</v>
      </c>
      <c r="E29">
        <v>4</v>
      </c>
      <c r="G29" t="s">
        <v>58</v>
      </c>
      <c r="H29">
        <v>4</v>
      </c>
      <c r="J29" t="s">
        <v>58</v>
      </c>
      <c r="K29">
        <v>0</v>
      </c>
      <c r="M29" t="s">
        <v>58</v>
      </c>
      <c r="N29">
        <v>0</v>
      </c>
      <c r="P29" t="s">
        <v>58</v>
      </c>
      <c r="Q29">
        <v>2</v>
      </c>
      <c r="S29" t="s">
        <v>58</v>
      </c>
      <c r="T29">
        <v>-2</v>
      </c>
      <c r="V29" t="s">
        <v>58</v>
      </c>
      <c r="W29">
        <v>-2</v>
      </c>
      <c r="Y29" t="s">
        <v>58</v>
      </c>
      <c r="Z29">
        <v>0</v>
      </c>
      <c r="AB29" t="s">
        <v>58</v>
      </c>
      <c r="AC29">
        <v>-4</v>
      </c>
    </row>
    <row r="30" spans="1:29" x14ac:dyDescent="0.3">
      <c r="A30" t="s">
        <v>57</v>
      </c>
      <c r="B30">
        <v>-2</v>
      </c>
      <c r="D30" t="s">
        <v>57</v>
      </c>
      <c r="E30">
        <v>-4</v>
      </c>
      <c r="G30" t="s">
        <v>57</v>
      </c>
      <c r="H30">
        <v>4</v>
      </c>
      <c r="J30" t="s">
        <v>57</v>
      </c>
      <c r="K30">
        <v>4</v>
      </c>
      <c r="M30" t="s">
        <v>57</v>
      </c>
      <c r="N30">
        <v>4</v>
      </c>
      <c r="P30" t="s">
        <v>57</v>
      </c>
      <c r="Q30">
        <v>4</v>
      </c>
      <c r="S30" t="s">
        <v>57</v>
      </c>
      <c r="T30">
        <v>4</v>
      </c>
      <c r="V30" t="s">
        <v>57</v>
      </c>
      <c r="W30">
        <v>2</v>
      </c>
      <c r="Y30" t="s">
        <v>57</v>
      </c>
      <c r="Z30">
        <v>2</v>
      </c>
      <c r="AB30" t="s">
        <v>57</v>
      </c>
      <c r="AC30">
        <v>4</v>
      </c>
    </row>
    <row r="31" spans="1:29" x14ac:dyDescent="0.3">
      <c r="A31" t="s">
        <v>56</v>
      </c>
      <c r="B31">
        <v>-4</v>
      </c>
      <c r="D31" t="s">
        <v>56</v>
      </c>
      <c r="E31">
        <v>-4</v>
      </c>
      <c r="G31" t="s">
        <v>56</v>
      </c>
      <c r="H31">
        <v>-4</v>
      </c>
      <c r="J31" t="s">
        <v>56</v>
      </c>
      <c r="K31">
        <v>-2</v>
      </c>
      <c r="M31" t="s">
        <v>56</v>
      </c>
      <c r="N31">
        <v>0</v>
      </c>
      <c r="P31" t="s">
        <v>56</v>
      </c>
      <c r="Q31">
        <v>-4</v>
      </c>
      <c r="S31" t="s">
        <v>56</v>
      </c>
      <c r="T31">
        <v>0</v>
      </c>
      <c r="V31" t="s">
        <v>56</v>
      </c>
      <c r="W31">
        <v>-2</v>
      </c>
      <c r="Y31" t="s">
        <v>56</v>
      </c>
      <c r="Z31">
        <v>0</v>
      </c>
      <c r="AB31" t="s">
        <v>56</v>
      </c>
      <c r="AC31">
        <v>0</v>
      </c>
    </row>
    <row r="32" spans="1:29" x14ac:dyDescent="0.3">
      <c r="A32" t="s">
        <v>55</v>
      </c>
      <c r="B32">
        <v>-4</v>
      </c>
      <c r="D32" t="s">
        <v>55</v>
      </c>
      <c r="E32">
        <v>-4</v>
      </c>
      <c r="G32" t="s">
        <v>55</v>
      </c>
      <c r="H32">
        <v>0</v>
      </c>
      <c r="J32" t="s">
        <v>55</v>
      </c>
      <c r="K32">
        <v>0</v>
      </c>
      <c r="M32" t="s">
        <v>55</v>
      </c>
      <c r="N32">
        <v>2</v>
      </c>
      <c r="P32" t="s">
        <v>55</v>
      </c>
      <c r="Q32">
        <v>-4</v>
      </c>
      <c r="S32" t="s">
        <v>55</v>
      </c>
      <c r="T32">
        <v>-2</v>
      </c>
      <c r="V32" t="s">
        <v>55</v>
      </c>
      <c r="W32">
        <v>-2</v>
      </c>
      <c r="Y32" t="s">
        <v>55</v>
      </c>
      <c r="Z32">
        <v>0</v>
      </c>
      <c r="AB32" t="s">
        <v>55</v>
      </c>
      <c r="AC32">
        <v>2</v>
      </c>
    </row>
    <row r="33" spans="1:29" x14ac:dyDescent="0.3">
      <c r="A33" t="s">
        <v>54</v>
      </c>
      <c r="B33">
        <v>-4</v>
      </c>
      <c r="D33" t="s">
        <v>54</v>
      </c>
      <c r="E33">
        <v>-2</v>
      </c>
      <c r="G33" t="s">
        <v>54</v>
      </c>
      <c r="H33">
        <v>4</v>
      </c>
      <c r="J33" t="s">
        <v>54</v>
      </c>
      <c r="K33">
        <v>-2</v>
      </c>
      <c r="M33" t="s">
        <v>54</v>
      </c>
      <c r="N33">
        <v>4</v>
      </c>
      <c r="P33" t="s">
        <v>54</v>
      </c>
      <c r="Q33">
        <v>-4</v>
      </c>
      <c r="S33" t="s">
        <v>54</v>
      </c>
      <c r="T33">
        <v>-2</v>
      </c>
      <c r="V33" t="s">
        <v>54</v>
      </c>
      <c r="W33">
        <v>4</v>
      </c>
      <c r="Y33" t="s">
        <v>54</v>
      </c>
      <c r="Z33">
        <v>2</v>
      </c>
      <c r="AB33" t="s">
        <v>54</v>
      </c>
      <c r="AC33">
        <v>-2</v>
      </c>
    </row>
    <row r="34" spans="1:29" x14ac:dyDescent="0.3">
      <c r="A34" t="s">
        <v>53</v>
      </c>
      <c r="B34">
        <v>4</v>
      </c>
      <c r="D34" t="s">
        <v>53</v>
      </c>
      <c r="E34">
        <v>-4</v>
      </c>
      <c r="G34" t="s">
        <v>53</v>
      </c>
      <c r="H34">
        <v>0</v>
      </c>
      <c r="J34" t="s">
        <v>53</v>
      </c>
      <c r="K34">
        <v>-2</v>
      </c>
      <c r="M34" t="s">
        <v>53</v>
      </c>
      <c r="N34">
        <v>4</v>
      </c>
      <c r="P34" t="s">
        <v>53</v>
      </c>
      <c r="Q34">
        <v>-4</v>
      </c>
      <c r="S34" t="s">
        <v>53</v>
      </c>
      <c r="T34">
        <v>4</v>
      </c>
      <c r="V34" t="s">
        <v>53</v>
      </c>
      <c r="W34">
        <v>2</v>
      </c>
      <c r="Y34" t="s">
        <v>53</v>
      </c>
      <c r="Z34">
        <v>2</v>
      </c>
      <c r="AB34" t="s">
        <v>53</v>
      </c>
      <c r="AC34">
        <v>-4</v>
      </c>
    </row>
    <row r="35" spans="1:29" x14ac:dyDescent="0.3">
      <c r="A35" t="s">
        <v>52</v>
      </c>
      <c r="B35">
        <v>4</v>
      </c>
      <c r="D35" t="s">
        <v>52</v>
      </c>
      <c r="E35">
        <v>4</v>
      </c>
      <c r="G35" t="s">
        <v>52</v>
      </c>
      <c r="H35">
        <v>4</v>
      </c>
      <c r="J35" t="s">
        <v>52</v>
      </c>
      <c r="K35">
        <v>0</v>
      </c>
      <c r="M35" t="s">
        <v>52</v>
      </c>
      <c r="N35">
        <v>4</v>
      </c>
      <c r="P35" t="s">
        <v>52</v>
      </c>
      <c r="Q35">
        <v>4</v>
      </c>
      <c r="S35" t="s">
        <v>52</v>
      </c>
      <c r="T35">
        <v>2</v>
      </c>
      <c r="V35" t="s">
        <v>52</v>
      </c>
      <c r="W35">
        <v>0</v>
      </c>
      <c r="Y35" t="s">
        <v>52</v>
      </c>
      <c r="Z35">
        <v>2</v>
      </c>
      <c r="AB35" t="s">
        <v>52</v>
      </c>
      <c r="AC35">
        <v>2</v>
      </c>
    </row>
    <row r="36" spans="1:29" x14ac:dyDescent="0.3">
      <c r="A36" t="s">
        <v>51</v>
      </c>
      <c r="B36">
        <v>-4</v>
      </c>
      <c r="D36" t="s">
        <v>51</v>
      </c>
      <c r="E36">
        <v>4</v>
      </c>
      <c r="G36" t="s">
        <v>51</v>
      </c>
      <c r="H36">
        <v>4</v>
      </c>
      <c r="J36" t="s">
        <v>51</v>
      </c>
      <c r="K36">
        <v>-4</v>
      </c>
      <c r="M36" t="s">
        <v>51</v>
      </c>
      <c r="N36">
        <v>2</v>
      </c>
      <c r="P36" t="s">
        <v>51</v>
      </c>
      <c r="Q36">
        <v>-4</v>
      </c>
      <c r="S36" t="s">
        <v>51</v>
      </c>
      <c r="T36">
        <v>-2</v>
      </c>
      <c r="V36" t="s">
        <v>51</v>
      </c>
      <c r="W36">
        <v>-4</v>
      </c>
      <c r="Y36" t="s">
        <v>51</v>
      </c>
      <c r="Z36">
        <v>-4</v>
      </c>
      <c r="AB36" t="s">
        <v>51</v>
      </c>
      <c r="AC36">
        <v>-4</v>
      </c>
    </row>
    <row r="37" spans="1:29" x14ac:dyDescent="0.3">
      <c r="A37" t="s">
        <v>50</v>
      </c>
      <c r="B37">
        <v>-2</v>
      </c>
      <c r="D37" t="s">
        <v>50</v>
      </c>
      <c r="E37">
        <v>-2</v>
      </c>
      <c r="G37" t="s">
        <v>50</v>
      </c>
      <c r="H37">
        <v>-2</v>
      </c>
      <c r="J37" t="s">
        <v>50</v>
      </c>
      <c r="K37">
        <v>0</v>
      </c>
      <c r="M37" t="s">
        <v>50</v>
      </c>
      <c r="N37">
        <v>-4</v>
      </c>
      <c r="P37" t="s">
        <v>50</v>
      </c>
      <c r="Q37">
        <v>4</v>
      </c>
      <c r="S37" t="s">
        <v>50</v>
      </c>
      <c r="T37">
        <v>-2</v>
      </c>
      <c r="V37" t="s">
        <v>50</v>
      </c>
      <c r="W37">
        <v>2</v>
      </c>
      <c r="Y37" t="s">
        <v>50</v>
      </c>
      <c r="Z37">
        <v>-2</v>
      </c>
      <c r="AB37" t="s">
        <v>50</v>
      </c>
      <c r="AC37">
        <v>-2</v>
      </c>
    </row>
    <row r="38" spans="1:29" x14ac:dyDescent="0.3">
      <c r="A38" t="s">
        <v>49</v>
      </c>
      <c r="B38">
        <v>-4</v>
      </c>
      <c r="D38" t="s">
        <v>49</v>
      </c>
      <c r="E38">
        <v>-2</v>
      </c>
      <c r="G38" t="s">
        <v>49</v>
      </c>
      <c r="H38">
        <v>2</v>
      </c>
      <c r="J38" t="s">
        <v>49</v>
      </c>
      <c r="K38">
        <v>-2</v>
      </c>
      <c r="M38" t="s">
        <v>49</v>
      </c>
      <c r="N38">
        <v>-4</v>
      </c>
      <c r="P38" t="s">
        <v>49</v>
      </c>
      <c r="Q38">
        <v>-4</v>
      </c>
      <c r="S38" t="s">
        <v>49</v>
      </c>
      <c r="T38">
        <v>-2</v>
      </c>
      <c r="V38" t="s">
        <v>49</v>
      </c>
      <c r="W38">
        <v>2</v>
      </c>
      <c r="Y38" t="s">
        <v>49</v>
      </c>
      <c r="Z38">
        <v>0</v>
      </c>
      <c r="AB38" t="s">
        <v>49</v>
      </c>
      <c r="AC38">
        <v>2</v>
      </c>
    </row>
    <row r="39" spans="1:29" x14ac:dyDescent="0.3">
      <c r="A39" t="s">
        <v>48</v>
      </c>
      <c r="B39">
        <v>-4</v>
      </c>
      <c r="D39" t="s">
        <v>48</v>
      </c>
      <c r="E39">
        <v>-4</v>
      </c>
      <c r="G39" t="s">
        <v>48</v>
      </c>
      <c r="H39">
        <v>0</v>
      </c>
      <c r="J39" t="s">
        <v>48</v>
      </c>
      <c r="K39">
        <v>-2</v>
      </c>
      <c r="M39" t="s">
        <v>48</v>
      </c>
      <c r="N39">
        <v>-2</v>
      </c>
      <c r="P39" t="s">
        <v>48</v>
      </c>
      <c r="Q39">
        <v>4</v>
      </c>
      <c r="S39" t="s">
        <v>48</v>
      </c>
      <c r="T39">
        <v>-2</v>
      </c>
      <c r="V39" t="s">
        <v>48</v>
      </c>
      <c r="W39">
        <v>-4</v>
      </c>
      <c r="Y39" t="s">
        <v>48</v>
      </c>
      <c r="Z39">
        <v>0</v>
      </c>
      <c r="AB39" t="s">
        <v>48</v>
      </c>
      <c r="AC39">
        <v>0</v>
      </c>
    </row>
    <row r="40" spans="1:29" x14ac:dyDescent="0.3">
      <c r="A40" t="s">
        <v>47</v>
      </c>
      <c r="B40">
        <v>4</v>
      </c>
      <c r="D40" t="s">
        <v>47</v>
      </c>
      <c r="E40">
        <v>4</v>
      </c>
      <c r="G40" t="s">
        <v>47</v>
      </c>
      <c r="H40">
        <v>0</v>
      </c>
      <c r="J40" t="s">
        <v>47</v>
      </c>
      <c r="K40">
        <v>-2</v>
      </c>
      <c r="M40" t="s">
        <v>47</v>
      </c>
      <c r="N40">
        <v>-2</v>
      </c>
      <c r="P40" t="s">
        <v>47</v>
      </c>
      <c r="Q40">
        <v>4</v>
      </c>
      <c r="S40" t="s">
        <v>47</v>
      </c>
      <c r="T40">
        <v>-4</v>
      </c>
      <c r="V40" t="s">
        <v>47</v>
      </c>
      <c r="W40">
        <v>-2</v>
      </c>
      <c r="Y40" t="s">
        <v>47</v>
      </c>
      <c r="Z40">
        <v>0</v>
      </c>
      <c r="AB40" t="s">
        <v>47</v>
      </c>
      <c r="AC40">
        <v>-4</v>
      </c>
    </row>
    <row r="41" spans="1:29" x14ac:dyDescent="0.3">
      <c r="A41" t="s">
        <v>46</v>
      </c>
      <c r="B41">
        <v>-2</v>
      </c>
      <c r="D41" t="s">
        <v>46</v>
      </c>
      <c r="E41">
        <v>-4</v>
      </c>
      <c r="G41" t="s">
        <v>46</v>
      </c>
      <c r="H41">
        <v>-4</v>
      </c>
      <c r="J41" t="s">
        <v>46</v>
      </c>
      <c r="K41">
        <v>-4</v>
      </c>
      <c r="M41" t="s">
        <v>46</v>
      </c>
      <c r="N41">
        <v>4</v>
      </c>
      <c r="P41" t="s">
        <v>46</v>
      </c>
      <c r="Q41">
        <v>4</v>
      </c>
      <c r="S41" t="s">
        <v>46</v>
      </c>
      <c r="T41">
        <v>-4</v>
      </c>
      <c r="V41" t="s">
        <v>46</v>
      </c>
      <c r="W41">
        <v>-4</v>
      </c>
      <c r="Y41" t="s">
        <v>46</v>
      </c>
      <c r="Z41">
        <v>-4</v>
      </c>
      <c r="AB41" t="s">
        <v>46</v>
      </c>
      <c r="AC41">
        <v>-2</v>
      </c>
    </row>
    <row r="42" spans="1:29" x14ac:dyDescent="0.3">
      <c r="A42" t="s">
        <v>45</v>
      </c>
      <c r="B42">
        <v>-4</v>
      </c>
      <c r="D42" t="s">
        <v>45</v>
      </c>
      <c r="E42">
        <v>4</v>
      </c>
      <c r="G42" t="s">
        <v>45</v>
      </c>
      <c r="H42">
        <v>0</v>
      </c>
      <c r="J42" t="s">
        <v>45</v>
      </c>
      <c r="K42">
        <v>-2</v>
      </c>
      <c r="M42" t="s">
        <v>45</v>
      </c>
      <c r="N42">
        <v>1</v>
      </c>
      <c r="P42" t="s">
        <v>45</v>
      </c>
      <c r="Q42">
        <v>-4</v>
      </c>
      <c r="S42" t="s">
        <v>45</v>
      </c>
      <c r="T42">
        <v>0</v>
      </c>
      <c r="V42" t="s">
        <v>45</v>
      </c>
      <c r="W42">
        <v>-4</v>
      </c>
      <c r="Y42" t="s">
        <v>45</v>
      </c>
      <c r="Z42">
        <v>-4</v>
      </c>
      <c r="AB42" t="s">
        <v>45</v>
      </c>
      <c r="AC42">
        <v>-4</v>
      </c>
    </row>
    <row r="43" spans="1:29" x14ac:dyDescent="0.3">
      <c r="A43" s="13" t="s">
        <v>44</v>
      </c>
      <c r="B43">
        <f>SUM(B3:B42)</f>
        <v>-36</v>
      </c>
      <c r="D43" t="s">
        <v>44</v>
      </c>
      <c r="E43">
        <f>SUM(E3:E42)</f>
        <v>-10</v>
      </c>
      <c r="G43" t="s">
        <v>44</v>
      </c>
      <c r="H43">
        <f>SUM(H3:H42)</f>
        <v>16</v>
      </c>
      <c r="J43" t="s">
        <v>44</v>
      </c>
      <c r="K43">
        <f xml:space="preserve"> SUM(K3:K42)</f>
        <v>-36</v>
      </c>
      <c r="M43" t="s">
        <v>44</v>
      </c>
      <c r="N43">
        <f>SUM(N3:N42)</f>
        <v>-5</v>
      </c>
      <c r="P43" t="s">
        <v>44</v>
      </c>
      <c r="Q43">
        <f>SUM(Q3:Q42)</f>
        <v>2</v>
      </c>
      <c r="S43" t="s">
        <v>44</v>
      </c>
      <c r="T43">
        <f>SUM(T3:T42)</f>
        <v>-56</v>
      </c>
      <c r="V43" t="s">
        <v>44</v>
      </c>
      <c r="W43">
        <f>SUM(W3:W42)</f>
        <v>-26</v>
      </c>
      <c r="Y43" t="s">
        <v>44</v>
      </c>
      <c r="Z43">
        <f>SUM(Z3:Z42)</f>
        <v>22</v>
      </c>
      <c r="AB43" t="s">
        <v>44</v>
      </c>
      <c r="AC43">
        <f>SUM(AC3:AC42)</f>
        <v>-36</v>
      </c>
    </row>
  </sheetData>
  <sortState xmlns:xlrd2="http://schemas.microsoft.com/office/spreadsheetml/2017/richdata2" ref="AB3:AC42">
    <sortCondition ref="AB2:A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DS</vt:lpstr>
      <vt:lpstr>PolInventory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Chatterjee</dc:creator>
  <cp:lastModifiedBy>Ashish Chatterjee</cp:lastModifiedBy>
  <dcterms:created xsi:type="dcterms:W3CDTF">2024-11-23T19:24:01Z</dcterms:created>
  <dcterms:modified xsi:type="dcterms:W3CDTF">2024-12-06T16:34:07Z</dcterms:modified>
</cp:coreProperties>
</file>