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DA-12/Day - 2/"/>
    </mc:Choice>
  </mc:AlternateContent>
  <xr:revisionPtr revIDLastSave="0" documentId="13_ncr:1_{572821DE-D11C-8641-83B6-107BB03A4066}" xr6:coauthVersionLast="47" xr6:coauthVersionMax="47" xr10:uidLastSave="{00000000-0000-0000-0000-000000000000}"/>
  <bookViews>
    <workbookView xWindow="0" yWindow="0" windowWidth="25600" windowHeight="20480" activeTab="1" xr2:uid="{F00EC137-1A5B-A040-B7F6-76A25CD8EF4D}"/>
  </bookViews>
  <sheets>
    <sheet name="1. Introduction to Excel" sheetId="1" r:id="rId1"/>
    <sheet name="2. Text Clea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3" l="1"/>
  <c r="O41" i="3"/>
  <c r="N27" i="3"/>
  <c r="N28" i="3"/>
  <c r="N29" i="3"/>
  <c r="N30" i="3"/>
  <c r="N31" i="3"/>
  <c r="N32" i="3"/>
  <c r="N33" i="3"/>
  <c r="N34" i="3"/>
  <c r="N35" i="3"/>
  <c r="N36" i="3"/>
  <c r="N26" i="3"/>
  <c r="M27" i="3"/>
  <c r="M28" i="3"/>
  <c r="M29" i="3"/>
  <c r="M30" i="3"/>
  <c r="M31" i="3"/>
  <c r="M32" i="3"/>
  <c r="M33" i="3"/>
  <c r="M34" i="3"/>
  <c r="M35" i="3"/>
  <c r="M36" i="3"/>
  <c r="M26" i="3"/>
  <c r="L27" i="3"/>
  <c r="L28" i="3"/>
  <c r="L29" i="3"/>
  <c r="L30" i="3"/>
  <c r="L31" i="3"/>
  <c r="L32" i="3"/>
  <c r="L33" i="3"/>
  <c r="L34" i="3"/>
  <c r="L35" i="3"/>
  <c r="L36" i="3"/>
  <c r="L26" i="3"/>
  <c r="F26" i="3" a="1"/>
  <c r="F26" i="3" s="1"/>
  <c r="J27" i="3"/>
  <c r="J28" i="3"/>
  <c r="J29" i="3"/>
  <c r="J30" i="3"/>
  <c r="J31" i="3"/>
  <c r="J32" i="3"/>
  <c r="J33" i="3"/>
  <c r="J34" i="3"/>
  <c r="J35" i="3"/>
  <c r="J36" i="3"/>
  <c r="J26" i="3"/>
  <c r="I36" i="3"/>
  <c r="I26" i="3"/>
  <c r="I27" i="3"/>
  <c r="I28" i="3"/>
  <c r="I29" i="3"/>
  <c r="I30" i="3"/>
  <c r="I31" i="3"/>
  <c r="I32" i="3"/>
  <c r="I33" i="3"/>
  <c r="I34" i="3"/>
  <c r="I35" i="3"/>
  <c r="F46" i="3"/>
  <c r="F28" i="3" a="1"/>
  <c r="F28" i="3" s="1"/>
  <c r="F31" i="3" a="1"/>
  <c r="F31" i="3" s="1"/>
  <c r="F34" i="3" a="1"/>
  <c r="F34" i="3" s="1"/>
  <c r="F36" i="3" a="1"/>
  <c r="F36" i="3" s="1"/>
  <c r="E27" i="3"/>
  <c r="F27" i="3" s="1" a="1"/>
  <c r="F27" i="3" s="1"/>
  <c r="E28" i="3"/>
  <c r="E29" i="3"/>
  <c r="E30" i="3"/>
  <c r="E31" i="3"/>
  <c r="E32" i="3"/>
  <c r="F32" i="3" s="1" a="1"/>
  <c r="F32" i="3" s="1"/>
  <c r="E33" i="3"/>
  <c r="F33" i="3" s="1" a="1"/>
  <c r="F33" i="3" s="1"/>
  <c r="E34" i="3"/>
  <c r="E35" i="3"/>
  <c r="F35" i="3" s="1" a="1"/>
  <c r="F35" i="3" s="1"/>
  <c r="E36" i="3"/>
  <c r="E26" i="3"/>
  <c r="E16" i="3" a="1"/>
  <c r="E16" i="3" s="1"/>
  <c r="F17" i="3"/>
  <c r="E14" i="3"/>
  <c r="E13" i="3"/>
  <c r="E12" i="3"/>
  <c r="E11" i="3"/>
  <c r="E10" i="3"/>
  <c r="E9" i="3"/>
  <c r="E8" i="3"/>
  <c r="H4" i="3"/>
  <c r="G4" i="3"/>
  <c r="F4" i="3"/>
  <c r="E15" i="3"/>
  <c r="H25" i="1"/>
  <c r="E6" i="3"/>
  <c r="E5" i="3"/>
  <c r="H24" i="1"/>
  <c r="H23" i="1"/>
  <c r="B29" i="1"/>
  <c r="B28" i="1"/>
  <c r="B27" i="1"/>
  <c r="F21" i="1"/>
  <c r="B21" i="1"/>
  <c r="C21" i="1" s="1"/>
  <c r="D21" i="1" s="1"/>
  <c r="C19" i="1"/>
  <c r="C18" i="1"/>
  <c r="H15" i="1"/>
  <c r="H14" i="1"/>
  <c r="F20" i="3" a="1"/>
  <c r="F20" i="3" s="1"/>
  <c r="E21" i="3"/>
  <c r="E22" i="3"/>
  <c r="E23" i="3"/>
  <c r="E20" i="3"/>
  <c r="D21" i="3"/>
  <c r="D22" i="3"/>
  <c r="D23" i="3"/>
  <c r="D20" i="3"/>
  <c r="D19" i="3"/>
  <c r="E7" i="3"/>
  <c r="C33" i="1"/>
  <c r="B33" i="1"/>
  <c r="D33" i="1" s="1"/>
  <c r="C32" i="1"/>
  <c r="B32" i="1"/>
  <c r="D32" i="1" s="1"/>
  <c r="B31" i="1"/>
  <c r="D31" i="1" s="1"/>
  <c r="C31" i="1"/>
  <c r="B30" i="1"/>
  <c r="C20" i="1"/>
  <c r="H16" i="1"/>
  <c r="H17" i="1"/>
  <c r="F29" i="3" l="1" a="1"/>
  <c r="F29" i="3" s="1"/>
  <c r="F30" i="3" a="1"/>
  <c r="F3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<sst xmlns="http://schemas.openxmlformats.org/spreadsheetml/2006/main" count="131" uniqueCount="96">
  <si>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</si>
  <si>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</si>
  <si>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</si>
  <si>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</si>
  <si>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</si>
  <si>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</si>
  <si>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</si>
  <si>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</si>
  <si>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</si>
  <si>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</si>
  <si>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</si>
  <si>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</si>
  <si>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</si>
  <si>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</si>
  <si>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</si>
  <si>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</si>
  <si>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</si>
  <si>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</si>
  <si>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</si>
  <si>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</si>
  <si>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</si>
  <si>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</si>
  <si>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</si>
  <si>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</si>
  <si>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</si>
  <si>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</si>
  <si>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</si>
  <si>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</si>
  <si>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</si>
  <si>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</si>
  <si>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</si>
  <si>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</si>
  <si>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</si>
  <si>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</si>
  <si>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</si>
  <si>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</si>
  <si>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</si>
  <si>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</si>
  <si>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</si>
  <si>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</si>
  <si>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</si>
  <si>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</si>
  <si>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</si>
  <si>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</si>
  <si>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</si>
  <si>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</si>
  <si>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</si>
  <si>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</si>
  <si>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</si>
  <si>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</si>
  <si>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</si>
  <si>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</si>
  <si>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</si>
  <si>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</si>
  <si>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</si>
  <si>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</si>
  <si>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</si>
  <si>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</si>
  <si>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</si>
  <si>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</si>
  <si>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</si>
  <si>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</si>
  <si>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</si>
  <si>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</si>
  <si>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</si>
  <si>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</si>
  <si>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</si>
  <si>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C</t>
  </si>
  <si>
    <t xml:space="preserve">      asHish   jAnGra      </t>
  </si>
  <si>
    <t xml:space="preserve">   manIsH    kumAR</t>
  </si>
  <si>
    <t>Name</t>
  </si>
  <si>
    <t>Full Name</t>
  </si>
  <si>
    <t>First</t>
  </si>
  <si>
    <t>Last Name</t>
  </si>
  <si>
    <t xml:space="preserve">  dev jha</t>
  </si>
  <si>
    <t>Ashish jangRa</t>
  </si>
  <si>
    <t>Ashish Kumar Jangra</t>
  </si>
  <si>
    <t xml:space="preserve">      Karan   jAnGra      </t>
  </si>
  <si>
    <t xml:space="preserve">   krish    kumAR</t>
  </si>
  <si>
    <t xml:space="preserve">   vir    kumAR</t>
  </si>
  <si>
    <t xml:space="preserve">   divyansh    kumAR</t>
  </si>
  <si>
    <t xml:space="preserve">   prakash    kumAR</t>
  </si>
  <si>
    <t>First Name</t>
  </si>
  <si>
    <t xml:space="preserve">      asHish kumar  jAnGra      </t>
  </si>
  <si>
    <t>Age</t>
  </si>
  <si>
    <t>Eligibility</t>
  </si>
  <si>
    <t>Not Eligible</t>
  </si>
  <si>
    <t>0-17</t>
  </si>
  <si>
    <t>18-100</t>
  </si>
  <si>
    <t>Eligible</t>
  </si>
  <si>
    <t xml:space="preserve">100 + </t>
  </si>
  <si>
    <t>&lt;0</t>
  </si>
  <si>
    <t>ashish</t>
  </si>
  <si>
    <t>not a number</t>
  </si>
  <si>
    <t>invalid age</t>
  </si>
  <si>
    <t>not 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</si>
</sst>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164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opLeftCell="F16" zoomScale="270" workbookViewId="0">
      <selection activeCell="I24" sqref="I24"/>
    </sheetView>
  </sheetViews>
  <sheetFormatPr baseColWidth="10" defaultRowHeight="16" x14ac:dyDescent="0.2"/>
  <cols>
    <col min="1" max="1" width="31.33203125" customWidth="1"/>
    <col min="2" max="2" width="16.6640625" customWidth="1"/>
    <col min="3" max="3" width="19.6640625" customWidth="1"/>
  </cols>
  <sheetData>
    <row r="1" spans="1:8" ht="19" x14ac:dyDescent="0.25">
      <c r="A1" s="13" t="s">
        <v>46</v>
      </c>
      <c r="B1" s="13"/>
      <c r="C1" s="13"/>
      <c r="D1" s="13"/>
      <c r="E1" s="13"/>
      <c r="F1" s="13"/>
      <c r="G1" s="13"/>
      <c r="H1" s="13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4" t="s">
        <v>7</v>
      </c>
      <c r="C7" s="14"/>
      <c r="D7" s="14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3" t="s">
        <v>17</v>
      </c>
      <c r="B12" s="13"/>
      <c r="C12" s="13"/>
      <c r="D12" s="13"/>
      <c r="E12" s="13"/>
      <c r="F12" s="13"/>
      <c r="G12" s="13"/>
      <c r="H12" s="13"/>
    </row>
    <row r="13" spans="1:8" x14ac:dyDescent="0.2">
      <c r="A13" s="15" t="s">
        <v>26</v>
      </c>
      <c r="B13" s="15"/>
      <c r="C13" s="15"/>
      <c r="D13" s="15"/>
      <c r="E13" s="15"/>
      <c r="F13" s="15"/>
      <c r="G13" s="15"/>
      <c r="H13" s="15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0.86057505280952706</v>
      </c>
      <c r="C21">
        <f ca="1">B21*100</f>
        <v>86.057505280952711</v>
      </c>
      <c r="D21">
        <f ca="1">ROUND(C21,0)</f>
        <v>86</v>
      </c>
      <c r="F21">
        <f ca="1">ROUND(RAND()*100,0)</f>
        <v>86</v>
      </c>
      <c r="I21" t="s">
        <v>45</v>
      </c>
    </row>
    <row r="22" spans="1:9" x14ac:dyDescent="0.2">
      <c r="A22" s="15" t="s">
        <v>27</v>
      </c>
      <c r="B22" s="15"/>
      <c r="C22" s="15"/>
      <c r="D22" s="15"/>
      <c r="E22" s="15"/>
      <c r="F22" s="15"/>
      <c r="G22" s="15"/>
      <c r="H22" s="15"/>
    </row>
    <row r="23" spans="1:9" x14ac:dyDescent="0.2">
      <c r="A23" t="s">
        <v>28</v>
      </c>
      <c r="B23">
        <v>1</v>
      </c>
      <c r="C23" t="s">
        <v>12</v>
      </c>
      <c r="D23" t="s">
        <v>2</v>
      </c>
      <c r="E23" t="s">
        <v>2</v>
      </c>
      <c r="F23" t="s">
        <v>67</v>
      </c>
      <c r="H23">
        <f>COUNT(B23:G23)</f>
        <v>1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b">
        <v>1</v>
      </c>
      <c r="H24">
        <f>COUNTA(B24:G24)</f>
        <v>5</v>
      </c>
      <c r="I24" t="s">
        <v>48</v>
      </c>
    </row>
    <row r="25" spans="1:9" x14ac:dyDescent="0.2">
      <c r="A25" t="s">
        <v>30</v>
      </c>
      <c r="B25">
        <v>10</v>
      </c>
      <c r="C25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COUNTIF(B25:G25,"&gt;15")</f>
        <v>4</v>
      </c>
      <c r="I25" t="s">
        <v>49</v>
      </c>
    </row>
    <row r="26" spans="1:9" x14ac:dyDescent="0.2">
      <c r="A26" s="10" t="s">
        <v>36</v>
      </c>
      <c r="B26" s="11"/>
      <c r="C26" s="11"/>
      <c r="D26" s="11"/>
      <c r="E26" s="11"/>
      <c r="F26" s="11"/>
      <c r="G26" s="11"/>
      <c r="H26" s="12"/>
    </row>
    <row r="27" spans="1:9" x14ac:dyDescent="0.2">
      <c r="A27" t="s">
        <v>37</v>
      </c>
      <c r="B27" s="5">
        <f ca="1">NOW()</f>
        <v>45893.449882754627</v>
      </c>
    </row>
    <row r="28" spans="1:9" x14ac:dyDescent="0.2">
      <c r="A28" t="s">
        <v>38</v>
      </c>
      <c r="B28" s="3">
        <f ca="1">TODAY()</f>
        <v>45893</v>
      </c>
    </row>
    <row r="29" spans="1:9" x14ac:dyDescent="0.2">
      <c r="A29" t="s">
        <v>40</v>
      </c>
      <c r="B29" s="3">
        <f>DATE(2023, 12, 6)</f>
        <v>45266</v>
      </c>
      <c r="C29" s="9"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45893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45893</v>
      </c>
      <c r="C32" s="3">
        <f>DATE(2020, 12, 8)</f>
        <v>44173</v>
      </c>
      <c r="D32">
        <f ca="1">DATEDIF(C32,B32,"m")</f>
        <v>56</v>
      </c>
    </row>
    <row r="33" spans="1:4" x14ac:dyDescent="0.2">
      <c r="A33" t="s">
        <v>44</v>
      </c>
      <c r="B33" s="3">
        <f ca="1">TODAY()</f>
        <v>45893</v>
      </c>
      <c r="C33" s="3">
        <f>DATE(2020, 12, 8)</f>
        <v>44173</v>
      </c>
      <c r="D33">
        <f ca="1">DATEDIF(C33,B33,"y")</f>
        <v>4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O46"/>
  <sheetViews>
    <sheetView tabSelected="1" zoomScale="85" zoomScaleNormal="249" workbookViewId="0">
      <selection activeCell="C25" sqref="C25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23.6640625" customWidth="1"/>
    <col min="6" max="6" width="12.83203125" customWidth="1"/>
    <col min="7" max="7" width="13.6640625" customWidth="1"/>
    <col min="8" max="8" width="16.6640625" customWidth="1"/>
    <col min="9" max="9" width="15.33203125" customWidth="1"/>
    <col min="10" max="10" width="12.6640625" customWidth="1"/>
    <col min="12" max="12" width="14" customWidth="1"/>
    <col min="13" max="13" width="14.33203125" customWidth="1"/>
  </cols>
  <sheetData>
    <row r="2" spans="3:8" x14ac:dyDescent="0.2">
      <c r="C2" s="17" t="s">
        <v>61</v>
      </c>
      <c r="D2" s="17"/>
      <c r="E2" s="17"/>
      <c r="F2" s="17"/>
      <c r="G2" s="17"/>
    </row>
    <row r="3" spans="3:8" x14ac:dyDescent="0.2">
      <c r="C3" s="8" t="s">
        <v>50</v>
      </c>
      <c r="D3" s="16" t="s">
        <v>16</v>
      </c>
      <c r="E3" s="16"/>
      <c r="F3" s="16"/>
      <c r="G3" s="16"/>
    </row>
    <row r="4" spans="3:8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CONCATENATE(D4," ",E4)</f>
        <v>Ashish Jangra</v>
      </c>
      <c r="H4" t="str">
        <f>CONCATENATE(D4,E4,F4,G4)</f>
        <v>AshishJangraAshishJangraAshish Jangra</v>
      </c>
    </row>
    <row r="5" spans="3:8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8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8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8" x14ac:dyDescent="0.2">
      <c r="C8" s="4" t="s">
        <v>35</v>
      </c>
      <c r="D8" s="4" t="s">
        <v>41</v>
      </c>
      <c r="E8" s="4" t="str">
        <f>MID(D8,4,5)</f>
        <v>ish J</v>
      </c>
      <c r="F8" s="4"/>
      <c r="G8" s="4"/>
    </row>
    <row r="9" spans="3:8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8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8" x14ac:dyDescent="0.2">
      <c r="C11" s="4" t="s">
        <v>53</v>
      </c>
      <c r="D11" s="4" t="s">
        <v>75</v>
      </c>
      <c r="E11" s="4" t="str">
        <f>PROPER(D11)</f>
        <v>Ashish Jangra</v>
      </c>
      <c r="F11" s="4"/>
      <c r="G11" s="4"/>
    </row>
    <row r="12" spans="3:8" x14ac:dyDescent="0.2">
      <c r="C12" s="4" t="s">
        <v>54</v>
      </c>
      <c r="D12" s="4" t="s">
        <v>55</v>
      </c>
      <c r="E12" s="4" t="str">
        <f>TRIM(D12)</f>
        <v>Ashish Jangra</v>
      </c>
      <c r="F12" s="4"/>
      <c r="G12" s="4"/>
    </row>
    <row r="13" spans="3:8" x14ac:dyDescent="0.2">
      <c r="C13" s="4" t="s">
        <v>56</v>
      </c>
      <c r="D13" s="4" t="s">
        <v>41</v>
      </c>
      <c r="E13" s="4">
        <f>FIND("J",D13)</f>
        <v>8</v>
      </c>
      <c r="F13" s="4"/>
      <c r="G13" s="4"/>
    </row>
    <row r="14" spans="3:8" x14ac:dyDescent="0.2">
      <c r="C14" s="4" t="s">
        <v>57</v>
      </c>
      <c r="D14" s="4" t="s">
        <v>41</v>
      </c>
      <c r="E14" s="4">
        <f>SEARCH("J",D14)</f>
        <v>8</v>
      </c>
      <c r="F14" s="4"/>
      <c r="G14" s="4"/>
    </row>
    <row r="15" spans="3:8" x14ac:dyDescent="0.2">
      <c r="C15" s="4" t="s">
        <v>58</v>
      </c>
      <c r="D15" s="4" t="s">
        <v>41</v>
      </c>
      <c r="E15" s="4" t="str">
        <f>REPLACE(D15,3,5,"-----")</f>
        <v>As-----Jangra</v>
      </c>
      <c r="F15" s="4"/>
      <c r="G15" s="4"/>
    </row>
    <row r="16" spans="3:8" x14ac:dyDescent="0.2">
      <c r="C16" s="4" t="s">
        <v>59</v>
      </c>
      <c r="D16" s="4" t="s">
        <v>76</v>
      </c>
      <c r="E16" s="4" t="str" cm="1">
        <f t="array" ref="E16:G16">_xlfn.TEXTSPLIT(D16, " ")</f>
        <v>Ashish</v>
      </c>
      <c r="F16" s="4" t="str">
        <v>Kumar</v>
      </c>
      <c r="G16" s="4" t="str">
        <v>Jangra</v>
      </c>
    </row>
    <row r="17" spans="3:14" x14ac:dyDescent="0.2">
      <c r="C17" s="4" t="s">
        <v>60</v>
      </c>
      <c r="D17" s="4" t="s">
        <v>13</v>
      </c>
      <c r="E17" s="4" t="s">
        <v>15</v>
      </c>
      <c r="F17" s="4" t="str">
        <f>_xlfn.TEXTJOIN("-",TRUE,D10:D17)</f>
        <v>Ashish Jangra-Ashish jangRa-     Ashish      Jangra-Ashish Jangra-Ashish Jangra-Ashish Jangra-Ashish Kumar Jangra-Ashish</v>
      </c>
      <c r="G17" s="4"/>
    </row>
    <row r="19" spans="3:14" x14ac:dyDescent="0.2">
      <c r="C19" t="s">
        <v>62</v>
      </c>
      <c r="D19" t="str">
        <f>PROPER(TRIM(C19))</f>
        <v>Ashish Jangra</v>
      </c>
    </row>
    <row r="20" spans="3:14" x14ac:dyDescent="0.2">
      <c r="C20" t="s">
        <v>64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14" x14ac:dyDescent="0.2">
      <c r="C21" t="s">
        <v>63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14" x14ac:dyDescent="0.2">
      <c r="C22" t="s">
        <v>65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14" x14ac:dyDescent="0.2">
      <c r="C23" t="s">
        <v>66</v>
      </c>
      <c r="D23" t="str">
        <f t="shared" si="0"/>
        <v>Wallet</v>
      </c>
      <c r="E23" t="str">
        <f t="shared" si="1"/>
        <v>wallet</v>
      </c>
      <c r="F23" t="str">
        <v>WALLET</v>
      </c>
    </row>
    <row r="25" spans="3:14" x14ac:dyDescent="0.2">
      <c r="D25" t="s">
        <v>70</v>
      </c>
      <c r="E25" t="s">
        <v>71</v>
      </c>
      <c r="F25" t="s">
        <v>72</v>
      </c>
      <c r="G25" t="s">
        <v>73</v>
      </c>
      <c r="I25" t="s">
        <v>82</v>
      </c>
      <c r="J25" t="s">
        <v>73</v>
      </c>
      <c r="K25" t="s">
        <v>84</v>
      </c>
      <c r="L25" t="s">
        <v>85</v>
      </c>
    </row>
    <row r="26" spans="3:14" x14ac:dyDescent="0.2">
      <c r="D26" t="s">
        <v>68</v>
      </c>
      <c r="E26" t="str">
        <f>TRIM(PROPER(D26))</f>
        <v>Ashish Jangra</v>
      </c>
      <c r="F26" t="str" cm="1">
        <f t="array" ref="F26:G26">_xlfn.TEXTSPLIT(E26," ")</f>
        <v>Ashish</v>
      </c>
      <c r="G26" t="str">
        <v>Jangra</v>
      </c>
      <c r="I26" t="str">
        <f>LEFT(E26,FIND(" ",E26) - 1)</f>
        <v>Ashish</v>
      </c>
      <c r="J26" t="str">
        <f>RIGHT(E26,LEN(E26) - LEN(I26) - 1)</f>
        <v>Jangra</v>
      </c>
      <c r="K26">
        <v>12</v>
      </c>
      <c r="L26" t="str">
        <f>IF(K26&gt;=18,"Eligible","Not Eligible")</f>
        <v>Not Eligible</v>
      </c>
      <c r="M26" t="str">
        <f>IF(K26&lt;18,"Not Eligible",IF(K26&lt;=100,"Eligible","nan"))</f>
        <v>Not Eligible</v>
      </c>
      <c r="N26" t="str">
        <f>IF(AND(K26&gt;=18,K26&lt;=100),"Eligible",IF(K26&lt;18,"Not Eligible","NAN"))</f>
        <v>Not Eligible</v>
      </c>
    </row>
    <row r="27" spans="3:14" x14ac:dyDescent="0.2">
      <c r="D27" t="s">
        <v>80</v>
      </c>
      <c r="E27" t="str">
        <f t="shared" ref="E27:E36" si="2">TRIM(PROPER(D27))</f>
        <v>Divyansh Kumar</v>
      </c>
      <c r="F27" t="str" cm="1">
        <f t="array" ref="F27:G27">_xlfn.TEXTSPLIT(E27," ")</f>
        <v>Divyansh</v>
      </c>
      <c r="G27" t="str">
        <v>Kumar</v>
      </c>
      <c r="I27" t="str">
        <f>LEFT(E27,FIND(" ",E27) - 1)</f>
        <v>Divyansh</v>
      </c>
      <c r="J27" t="str">
        <f>RIGHT(E27,LEN(E27) - LEN(I27) - 1)</f>
        <v>Kumar</v>
      </c>
      <c r="K27">
        <v>17</v>
      </c>
      <c r="L27" t="str">
        <f t="shared" ref="L27:L36" si="3">IF(K27&gt;=18,"Eligible","Not Eligible")</f>
        <v>Not Eligible</v>
      </c>
      <c r="M27" t="str">
        <f t="shared" ref="M27:M36" si="4">IF(K27&lt;18,"Not Eligible",IF(K27&lt;=100,"Eligible","nan"))</f>
        <v>Not Eligible</v>
      </c>
      <c r="N27" t="str">
        <f t="shared" ref="N27:N36" si="5">IF(AND(K27&gt;=18,K27&lt;=100),"Eligible",IF(K27&lt;18,"Not Eligible","NAN"))</f>
        <v>Not Eligible</v>
      </c>
    </row>
    <row r="28" spans="3:14" x14ac:dyDescent="0.2">
      <c r="D28" t="s">
        <v>68</v>
      </c>
      <c r="E28" t="str">
        <f t="shared" si="2"/>
        <v>Ashish Jangra</v>
      </c>
      <c r="F28" t="str" cm="1">
        <f t="array" ref="F28:G28">_xlfn.TEXTSPLIT(E28," ")</f>
        <v>Ashish</v>
      </c>
      <c r="G28" t="str">
        <v>Jangra</v>
      </c>
      <c r="I28" t="str">
        <f>LEFT(E28,FIND(" ",E28) - 1)</f>
        <v>Ashish</v>
      </c>
      <c r="J28" t="str">
        <f>RIGHT(E28,LEN(E28) - LEN(I28) - 1)</f>
        <v>Jangra</v>
      </c>
      <c r="K28">
        <v>18</v>
      </c>
      <c r="L28" t="str">
        <f t="shared" si="3"/>
        <v>Eligible</v>
      </c>
      <c r="M28" t="str">
        <f t="shared" si="4"/>
        <v>Eligible</v>
      </c>
      <c r="N28" t="str">
        <f t="shared" si="5"/>
        <v>Eligible</v>
      </c>
    </row>
    <row r="29" spans="3:14" x14ac:dyDescent="0.2">
      <c r="D29" t="s">
        <v>79</v>
      </c>
      <c r="E29" t="str">
        <f t="shared" si="2"/>
        <v>Vir Kumar</v>
      </c>
      <c r="F29" t="str" cm="1">
        <f t="array" ref="F29:G29">_xlfn.TEXTSPLIT(E29," ")</f>
        <v>Vir</v>
      </c>
      <c r="G29" t="str">
        <v>Kumar</v>
      </c>
      <c r="I29" t="str">
        <f>LEFT(E29,FIND(" ",E29) - 1)</f>
        <v>Vir</v>
      </c>
      <c r="J29" t="str">
        <f>RIGHT(E29,LEN(E29) - LEN(I29) - 1)</f>
        <v>Kumar</v>
      </c>
      <c r="K29">
        <v>19</v>
      </c>
      <c r="L29" t="str">
        <f t="shared" si="3"/>
        <v>Eligible</v>
      </c>
      <c r="M29" t="str">
        <f t="shared" si="4"/>
        <v>Eligible</v>
      </c>
      <c r="N29" t="str">
        <f t="shared" si="5"/>
        <v>Eligible</v>
      </c>
    </row>
    <row r="30" spans="3:14" x14ac:dyDescent="0.2">
      <c r="D30" t="s">
        <v>77</v>
      </c>
      <c r="E30" t="str">
        <f t="shared" si="2"/>
        <v>Karan Jangra</v>
      </c>
      <c r="F30" t="str" cm="1">
        <f t="array" ref="F30:G30">_xlfn.TEXTSPLIT(E30," ")</f>
        <v>Karan</v>
      </c>
      <c r="G30" t="str">
        <v>Jangra</v>
      </c>
      <c r="I30" t="str">
        <f>LEFT(E30,FIND(" ",E30) - 1)</f>
        <v>Karan</v>
      </c>
      <c r="J30" t="str">
        <f>RIGHT(E30,LEN(E30) - LEN(I30) - 1)</f>
        <v>Jangra</v>
      </c>
      <c r="K30">
        <v>12</v>
      </c>
      <c r="L30" t="str">
        <f t="shared" si="3"/>
        <v>Not Eligible</v>
      </c>
      <c r="M30" t="str">
        <f t="shared" si="4"/>
        <v>Not Eligible</v>
      </c>
      <c r="N30" t="str">
        <f t="shared" si="5"/>
        <v>Not Eligible</v>
      </c>
    </row>
    <row r="31" spans="3:14" x14ac:dyDescent="0.2">
      <c r="C31" s="18"/>
      <c r="D31" t="s">
        <v>69</v>
      </c>
      <c r="E31" t="str">
        <f t="shared" si="2"/>
        <v>Manish Kumar</v>
      </c>
      <c r="F31" t="str" cm="1">
        <f t="array" ref="F31:G31">_xlfn.TEXTSPLIT(E31," ")</f>
        <v>Manish</v>
      </c>
      <c r="G31" t="str">
        <v>Kumar</v>
      </c>
      <c r="I31" t="str">
        <f>LEFT(E31,FIND(" ",E31) - 1)</f>
        <v>Manish</v>
      </c>
      <c r="J31" t="str">
        <f>RIGHT(E31,LEN(E31) - LEN(I31) - 1)</f>
        <v>Kumar</v>
      </c>
      <c r="K31">
        <v>21</v>
      </c>
      <c r="L31" t="str">
        <f t="shared" si="3"/>
        <v>Eligible</v>
      </c>
      <c r="M31" t="str">
        <f t="shared" si="4"/>
        <v>Eligible</v>
      </c>
      <c r="N31" t="str">
        <f t="shared" si="5"/>
        <v>Eligible</v>
      </c>
    </row>
    <row r="32" spans="3:14" x14ac:dyDescent="0.2">
      <c r="D32" t="s">
        <v>83</v>
      </c>
      <c r="E32" t="str">
        <f t="shared" si="2"/>
        <v>Ashish Kumar Jangra</v>
      </c>
      <c r="F32" t="str" cm="1">
        <f t="array" ref="F32:H32">_xlfn.TEXTSPLIT(E32," ")</f>
        <v>Ashish</v>
      </c>
      <c r="G32" t="str">
        <v>Kumar</v>
      </c>
      <c r="H32" t="str">
        <v>Jangra</v>
      </c>
      <c r="I32" t="str">
        <f>LEFT(E32,FIND(" ",E32) - 1)</f>
        <v>Ashish</v>
      </c>
      <c r="J32" t="str">
        <f>RIGHT(E32,LEN(E32) - LEN(I32) - 1)</f>
        <v>Kumar Jangra</v>
      </c>
      <c r="K32">
        <v>18</v>
      </c>
      <c r="L32" t="str">
        <f t="shared" si="3"/>
        <v>Eligible</v>
      </c>
      <c r="M32" t="str">
        <f t="shared" si="4"/>
        <v>Eligible</v>
      </c>
      <c r="N32" t="str">
        <f t="shared" si="5"/>
        <v>Eligible</v>
      </c>
    </row>
    <row r="33" spans="4:15" x14ac:dyDescent="0.2">
      <c r="D33" t="s">
        <v>78</v>
      </c>
      <c r="E33" t="str">
        <f t="shared" si="2"/>
        <v>Krish Kumar</v>
      </c>
      <c r="F33" t="str" cm="1">
        <f t="array" ref="F33:G33">_xlfn.TEXTSPLIT(E33," ")</f>
        <v>Krish</v>
      </c>
      <c r="G33" t="str">
        <v>Kumar</v>
      </c>
      <c r="I33" t="str">
        <f>LEFT(E33,FIND(" ",E33) - 1)</f>
        <v>Krish</v>
      </c>
      <c r="J33" t="str">
        <f>RIGHT(E33,LEN(E33) - LEN(I33) - 1)</f>
        <v>Kumar</v>
      </c>
      <c r="K33">
        <v>43</v>
      </c>
      <c r="L33" t="str">
        <f t="shared" si="3"/>
        <v>Eligible</v>
      </c>
      <c r="M33" t="str">
        <f t="shared" si="4"/>
        <v>Eligible</v>
      </c>
      <c r="N33" t="str">
        <f t="shared" si="5"/>
        <v>Eligible</v>
      </c>
    </row>
    <row r="34" spans="4:15" x14ac:dyDescent="0.2">
      <c r="D34" t="s">
        <v>68</v>
      </c>
      <c r="E34" t="str">
        <f t="shared" si="2"/>
        <v>Ashish Jangra</v>
      </c>
      <c r="F34" t="str" cm="1">
        <f t="array" ref="F34:G34">_xlfn.TEXTSPLIT(E34," ")</f>
        <v>Ashish</v>
      </c>
      <c r="G34" t="str">
        <v>Jangra</v>
      </c>
      <c r="I34" t="str">
        <f>LEFT(E34,FIND(" ",E34) - 1)</f>
        <v>Ashish</v>
      </c>
      <c r="J34" t="str">
        <f>RIGHT(E34,LEN(E34) - LEN(I34) - 1)</f>
        <v>Jangra</v>
      </c>
      <c r="K34">
        <v>33</v>
      </c>
      <c r="L34" t="str">
        <f t="shared" si="3"/>
        <v>Eligible</v>
      </c>
      <c r="M34" t="str">
        <f t="shared" si="4"/>
        <v>Eligible</v>
      </c>
      <c r="N34" t="str">
        <f t="shared" si="5"/>
        <v>Eligible</v>
      </c>
    </row>
    <row r="35" spans="4:15" x14ac:dyDescent="0.2">
      <c r="D35" t="s">
        <v>81</v>
      </c>
      <c r="E35" t="str">
        <f t="shared" si="2"/>
        <v>Prakash Kumar</v>
      </c>
      <c r="F35" t="str" cm="1">
        <f t="array" ref="F35:G35">_xlfn.TEXTSPLIT(E35," ")</f>
        <v>Prakash</v>
      </c>
      <c r="G35" t="str">
        <v>Kumar</v>
      </c>
      <c r="I35" t="str">
        <f>LEFT(E35,FIND(" ",E35) - 1)</f>
        <v>Prakash</v>
      </c>
      <c r="J35" t="str">
        <f>RIGHT(E35,LEN(E35) - LEN(I35) - 1)</f>
        <v>Kumar</v>
      </c>
      <c r="K35">
        <v>200</v>
      </c>
      <c r="L35" t="str">
        <f t="shared" si="3"/>
        <v>Eligible</v>
      </c>
      <c r="M35" t="str">
        <f t="shared" si="4"/>
        <v>nan</v>
      </c>
      <c r="N35" t="str">
        <f t="shared" si="5"/>
        <v>NAN</v>
      </c>
    </row>
    <row r="36" spans="4:15" x14ac:dyDescent="0.2">
      <c r="D36" t="s">
        <v>74</v>
      </c>
      <c r="E36" t="str">
        <f t="shared" si="2"/>
        <v>Dev Jha</v>
      </c>
      <c r="F36" t="str" cm="1">
        <f t="array" ref="F36:G36">_xlfn.TEXTSPLIT(E36," ")</f>
        <v>Dev</v>
      </c>
      <c r="G36" t="str">
        <v>Jha</v>
      </c>
      <c r="I36" t="str">
        <f>LEFT(E36,FIND(" ",E36) - 1)</f>
        <v>Dev</v>
      </c>
      <c r="J36" t="str">
        <f>RIGHT(E36,LEN(E36) - LEN(I36) - 1)</f>
        <v>Jha</v>
      </c>
      <c r="K36">
        <v>54</v>
      </c>
      <c r="L36" t="str">
        <f t="shared" si="3"/>
        <v>Eligible</v>
      </c>
      <c r="M36" t="str">
        <f t="shared" si="4"/>
        <v>Eligible</v>
      </c>
      <c r="N36" t="str">
        <f t="shared" si="5"/>
        <v>Eligible</v>
      </c>
    </row>
    <row r="38" spans="4:15" x14ac:dyDescent="0.2">
      <c r="K38" t="s">
        <v>87</v>
      </c>
      <c r="M38" t="s">
        <v>86</v>
      </c>
    </row>
    <row r="39" spans="4:15" x14ac:dyDescent="0.2">
      <c r="K39" t="s">
        <v>88</v>
      </c>
      <c r="M39" t="s">
        <v>89</v>
      </c>
    </row>
    <row r="40" spans="4:15" x14ac:dyDescent="0.2">
      <c r="K40" t="s">
        <v>90</v>
      </c>
      <c r="M40" t="s">
        <v>94</v>
      </c>
    </row>
    <row r="41" spans="4:15" x14ac:dyDescent="0.2">
      <c r="K41" t="s">
        <v>91</v>
      </c>
      <c r="M41" t="s">
        <v>94</v>
      </c>
      <c r="O41" t="b">
        <f>ISNUMBER(K43)</f>
        <v>0</v>
      </c>
    </row>
    <row r="42" spans="4:15" x14ac:dyDescent="0.2">
      <c r="K42" t="s">
        <v>92</v>
      </c>
      <c r="M42" t="s">
        <v>93</v>
      </c>
      <c r="O42" t="b">
        <f>ISBLANK(K43)</f>
        <v>1</v>
      </c>
    </row>
    <row r="43" spans="4:15" x14ac:dyDescent="0.2">
      <c r="M43" t="s">
        <v>95</v>
      </c>
    </row>
    <row r="46" spans="4:15" x14ac:dyDescent="0.2">
      <c r="E46" t="s">
        <v>41</v>
      </c>
      <c r="F46" t="str">
        <f>LEFT(E46,6)</f>
        <v>Ashish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2025-08-24T05:20:02Z</dcterms:modified>
</cp:coreProperties>
</file>