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esktop/Offline DA/03. Data Cleaning with Excel/"/>
    </mc:Choice>
  </mc:AlternateContent>
  <xr:revisionPtr revIDLastSave="0" documentId="13_ncr:1_{09673C7C-4881-BB41-B276-0640E61D92E5}" xr6:coauthVersionLast="47" xr6:coauthVersionMax="47" xr10:uidLastSave="{00000000-0000-0000-0000-000000000000}"/>
  <bookViews>
    <workbookView xWindow="0" yWindow="740" windowWidth="29400" windowHeight="17480" activeTab="6" xr2:uid="{00000000-000D-0000-FFFF-FFFF00000000}"/>
  </bookViews>
  <sheets>
    <sheet name="info" sheetId="3" r:id="rId1"/>
    <sheet name="movies - v1" sheetId="1" r:id="rId2"/>
    <sheet name="movies - v2" sheetId="2" r:id="rId3"/>
    <sheet name="movies - v3" sheetId="4" r:id="rId4"/>
    <sheet name="movies - v4" sheetId="5" r:id="rId5"/>
    <sheet name="movies - v5" sheetId="6" r:id="rId6"/>
    <sheet name="movies - v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6" l="1" a="1"/>
  <c r="Q2" i="6" s="1"/>
  <c r="P13" i="6" a="1"/>
  <c r="P13" i="6" s="1"/>
  <c r="P33" i="6" a="1"/>
  <c r="P33" i="6" s="1"/>
  <c r="P2" i="6" a="1"/>
  <c r="P2" i="6" s="1"/>
  <c r="K2" i="6" a="1"/>
  <c r="K2" i="6" s="1"/>
  <c r="K3" i="6" a="1"/>
  <c r="K3" i="6" s="1"/>
  <c r="AF2" i="7" a="1"/>
  <c r="AF2" i="7" s="1"/>
  <c r="C4" i="5"/>
  <c r="W2" i="7" a="1"/>
  <c r="W2" i="7" s="1"/>
  <c r="U2" i="7" a="1"/>
  <c r="U2" i="7" s="1"/>
  <c r="Q24" i="7"/>
  <c r="P25" i="7"/>
  <c r="Q25" i="7"/>
  <c r="O26" i="7"/>
  <c r="P26" i="7"/>
  <c r="Q26" i="7"/>
  <c r="P27" i="7"/>
  <c r="Q27" i="7"/>
  <c r="P28" i="7"/>
  <c r="Q28" i="7"/>
  <c r="P29" i="7"/>
  <c r="Q29" i="7"/>
  <c r="P30" i="7"/>
  <c r="Q30" i="7"/>
  <c r="O31" i="7"/>
  <c r="P31" i="7"/>
  <c r="Q31" i="7"/>
  <c r="P32" i="7"/>
  <c r="Q32" i="7"/>
  <c r="P33" i="7"/>
  <c r="Q33" i="7"/>
  <c r="O34" i="7"/>
  <c r="P34" i="7"/>
  <c r="Q34" i="7"/>
  <c r="P35" i="7"/>
  <c r="Q35" i="7"/>
  <c r="P36" i="7"/>
  <c r="Q36" i="7"/>
  <c r="O37" i="7"/>
  <c r="Q37" i="7"/>
  <c r="P38" i="7"/>
  <c r="Q38" i="7"/>
  <c r="O39" i="7"/>
  <c r="P39" i="7"/>
  <c r="Q39" i="7"/>
  <c r="P40" i="7"/>
  <c r="Q40" i="7"/>
  <c r="P41" i="7"/>
  <c r="Q41" i="7"/>
  <c r="P42" i="7"/>
  <c r="Q42" i="7"/>
  <c r="P43" i="7"/>
  <c r="Q43" i="7"/>
  <c r="P44" i="7"/>
  <c r="Q44" i="7"/>
  <c r="O45" i="7"/>
  <c r="P45" i="7"/>
  <c r="Q45" i="7"/>
  <c r="Q46" i="7"/>
  <c r="O47" i="7"/>
  <c r="P47" i="7"/>
  <c r="Q47" i="7"/>
  <c r="P48" i="7"/>
  <c r="Q48" i="7"/>
  <c r="P49" i="7"/>
  <c r="Q49" i="7"/>
  <c r="P50" i="7"/>
  <c r="Q50" i="7"/>
  <c r="P51" i="7"/>
  <c r="Q51" i="7"/>
  <c r="P52" i="7"/>
  <c r="Q52" i="7"/>
  <c r="O53" i="7"/>
  <c r="P53" i="7"/>
  <c r="Q53" i="7"/>
  <c r="P54" i="7"/>
  <c r="Q54" i="7"/>
  <c r="O55" i="7"/>
  <c r="P55" i="7"/>
  <c r="Q55" i="7"/>
  <c r="P56" i="7"/>
  <c r="Q56" i="7"/>
  <c r="P57" i="7"/>
  <c r="Q57" i="7"/>
  <c r="P58" i="7"/>
  <c r="Q58" i="7"/>
  <c r="P59" i="7"/>
  <c r="Q59" i="7"/>
  <c r="P60" i="7"/>
  <c r="Q60" i="7"/>
  <c r="O61" i="7"/>
  <c r="P61" i="7"/>
  <c r="Q61" i="7"/>
  <c r="P62" i="7"/>
  <c r="Q62" i="7"/>
  <c r="O63" i="7"/>
  <c r="P63" i="7"/>
  <c r="Q63" i="7"/>
  <c r="P64" i="7"/>
  <c r="Q64" i="7"/>
  <c r="P65" i="7"/>
  <c r="Q65" i="7"/>
  <c r="Q66" i="7"/>
  <c r="P67" i="7"/>
  <c r="Q67" i="7"/>
  <c r="P68" i="7"/>
  <c r="Q68" i="7"/>
  <c r="O69" i="7"/>
  <c r="P69" i="7"/>
  <c r="Q69" i="7"/>
  <c r="O71" i="7"/>
  <c r="P71" i="7"/>
  <c r="Q71" i="7"/>
  <c r="P72" i="7"/>
  <c r="Q72" i="7"/>
  <c r="P73" i="7"/>
  <c r="Q73" i="7"/>
  <c r="P74" i="7"/>
  <c r="Q74" i="7"/>
  <c r="P75" i="7"/>
  <c r="Q75" i="7"/>
  <c r="P76" i="7"/>
  <c r="Q76" i="7"/>
  <c r="O77" i="7"/>
  <c r="Q77" i="7"/>
  <c r="P78" i="7"/>
  <c r="Q78" i="7"/>
  <c r="O79" i="7"/>
  <c r="P79" i="7"/>
  <c r="Q79" i="7"/>
  <c r="P80" i="7"/>
  <c r="Q80" i="7"/>
  <c r="Q81" i="7"/>
  <c r="P82" i="7"/>
  <c r="Q82" i="7"/>
  <c r="P83" i="7"/>
  <c r="Q83" i="7"/>
  <c r="P84" i="7"/>
  <c r="Q84" i="7"/>
  <c r="O85" i="7"/>
  <c r="P85" i="7"/>
  <c r="Q85" i="7"/>
  <c r="P86" i="7"/>
  <c r="Q86" i="7"/>
  <c r="O87" i="7"/>
  <c r="P87" i="7"/>
  <c r="Q87" i="7"/>
  <c r="P88" i="7"/>
  <c r="Q88" i="7"/>
  <c r="P89" i="7"/>
  <c r="Q89" i="7"/>
  <c r="P90" i="7"/>
  <c r="Q90" i="7"/>
  <c r="P91" i="7"/>
  <c r="Q91" i="7"/>
  <c r="P92" i="7"/>
  <c r="Q92" i="7"/>
  <c r="O93" i="7"/>
  <c r="P93" i="7"/>
  <c r="Q93" i="7"/>
  <c r="P94" i="7"/>
  <c r="Q94" i="7"/>
  <c r="O95" i="7"/>
  <c r="P95" i="7"/>
  <c r="Q95" i="7"/>
  <c r="P96" i="7"/>
  <c r="Q96" i="7"/>
  <c r="P97" i="7"/>
  <c r="Q97" i="7"/>
  <c r="P98" i="7"/>
  <c r="Q98" i="7"/>
  <c r="P99" i="7"/>
  <c r="Q99" i="7"/>
  <c r="P100" i="7"/>
  <c r="Q100" i="7"/>
  <c r="O101" i="7"/>
  <c r="P101" i="7"/>
  <c r="Q101" i="7"/>
  <c r="P102" i="7"/>
  <c r="Q102" i="7"/>
  <c r="O103" i="7"/>
  <c r="P103" i="7"/>
  <c r="Q103" i="7"/>
  <c r="P104" i="7"/>
  <c r="Q104" i="7"/>
  <c r="P105" i="7"/>
  <c r="Q105" i="7"/>
  <c r="P106" i="7"/>
  <c r="Q106" i="7"/>
  <c r="P107" i="7"/>
  <c r="Q107" i="7"/>
  <c r="P108" i="7"/>
  <c r="Q108" i="7"/>
  <c r="O109" i="7"/>
  <c r="P109" i="7"/>
  <c r="Q109" i="7"/>
  <c r="P110" i="7"/>
  <c r="Q110" i="7"/>
  <c r="O111" i="7"/>
  <c r="P111" i="7"/>
  <c r="Q111" i="7"/>
  <c r="P112" i="7"/>
  <c r="Q112" i="7"/>
  <c r="Q113" i="7"/>
  <c r="P114" i="7"/>
  <c r="Q114" i="7"/>
  <c r="P115" i="7"/>
  <c r="Q115" i="7"/>
  <c r="P116" i="7"/>
  <c r="Q116" i="7"/>
  <c r="O117" i="7"/>
  <c r="P117" i="7"/>
  <c r="Q117" i="7"/>
  <c r="P118" i="7"/>
  <c r="Q118" i="7"/>
  <c r="O119" i="7"/>
  <c r="P119" i="7"/>
  <c r="Q119" i="7"/>
  <c r="P120" i="7"/>
  <c r="Q120" i="7"/>
  <c r="P121" i="7"/>
  <c r="Q121" i="7"/>
  <c r="P122" i="7"/>
  <c r="Q122" i="7"/>
  <c r="P123" i="7"/>
  <c r="Q123" i="7"/>
  <c r="P124" i="7"/>
  <c r="Q124" i="7"/>
  <c r="O125" i="7"/>
  <c r="Q125" i="7"/>
  <c r="P126" i="7"/>
  <c r="Q126" i="7"/>
  <c r="O127" i="7"/>
  <c r="P127" i="7"/>
  <c r="Q127" i="7"/>
  <c r="P128" i="7"/>
  <c r="Q128" i="7"/>
  <c r="P129" i="7"/>
  <c r="Q129" i="7"/>
  <c r="P130" i="7"/>
  <c r="Q130" i="7"/>
  <c r="P131" i="7"/>
  <c r="Q131" i="7"/>
  <c r="P132" i="7"/>
  <c r="Q132" i="7"/>
  <c r="O133" i="7"/>
  <c r="P133" i="7"/>
  <c r="Q133" i="7"/>
  <c r="P134" i="7"/>
  <c r="Q134" i="7"/>
  <c r="O135" i="7"/>
  <c r="P135" i="7"/>
  <c r="Q135" i="7"/>
  <c r="Q136" i="7"/>
  <c r="P137" i="7"/>
  <c r="Q137" i="7"/>
  <c r="P138" i="7"/>
  <c r="Q138" i="7"/>
  <c r="P139" i="7"/>
  <c r="Q139" i="7"/>
  <c r="P140" i="7"/>
  <c r="Q140" i="7"/>
  <c r="O141" i="7"/>
  <c r="P141" i="7"/>
  <c r="Q141" i="7"/>
  <c r="P142" i="7"/>
  <c r="Q142" i="7"/>
  <c r="O143" i="7"/>
  <c r="P143" i="7"/>
  <c r="Q143" i="7"/>
  <c r="P144" i="7"/>
  <c r="Q144" i="7"/>
  <c r="Q145" i="7"/>
  <c r="P146" i="7"/>
  <c r="Q146" i="7"/>
  <c r="P147" i="7"/>
  <c r="Q147" i="7"/>
  <c r="P148" i="7"/>
  <c r="Q148" i="7"/>
  <c r="O149" i="7"/>
  <c r="P149" i="7"/>
  <c r="Q149" i="7"/>
  <c r="P150" i="7"/>
  <c r="Q150" i="7"/>
  <c r="O151" i="7"/>
  <c r="P151" i="7"/>
  <c r="Q151" i="7"/>
  <c r="P152" i="7"/>
  <c r="Q152" i="7"/>
  <c r="P153" i="7"/>
  <c r="Q153" i="7"/>
  <c r="Q154" i="7"/>
  <c r="Q155" i="7"/>
  <c r="P156" i="7"/>
  <c r="Q156" i="7"/>
  <c r="O157" i="7"/>
  <c r="P157" i="7"/>
  <c r="Q157" i="7"/>
  <c r="P158" i="7"/>
  <c r="Q158" i="7"/>
  <c r="O159" i="7"/>
  <c r="P159" i="7"/>
  <c r="Q159" i="7"/>
  <c r="P160" i="7"/>
  <c r="Q160" i="7"/>
  <c r="P161" i="7"/>
  <c r="Q161" i="7"/>
  <c r="Q162" i="7"/>
  <c r="P163" i="7"/>
  <c r="Q163" i="7"/>
  <c r="P164" i="7"/>
  <c r="Q164" i="7"/>
  <c r="O165" i="7"/>
  <c r="P165" i="7"/>
  <c r="Q165" i="7"/>
  <c r="P166" i="7"/>
  <c r="Q166" i="7"/>
  <c r="O167" i="7"/>
  <c r="P167" i="7"/>
  <c r="Q167" i="7"/>
  <c r="P168" i="7"/>
  <c r="Q168" i="7"/>
  <c r="P169" i="7"/>
  <c r="Q169" i="7"/>
  <c r="P170" i="7"/>
  <c r="Q170" i="7"/>
  <c r="P171" i="7"/>
  <c r="Q171" i="7"/>
  <c r="P172" i="7"/>
  <c r="Q172" i="7"/>
  <c r="O173" i="7"/>
  <c r="P173" i="7"/>
  <c r="Q173" i="7"/>
  <c r="P174" i="7"/>
  <c r="Q174" i="7"/>
  <c r="O175" i="7"/>
  <c r="P175" i="7"/>
  <c r="Q175" i="7"/>
  <c r="P176" i="7"/>
  <c r="Q176" i="7"/>
  <c r="P177" i="7"/>
  <c r="Q177" i="7"/>
  <c r="P178" i="7"/>
  <c r="Q178" i="7"/>
  <c r="P179" i="7"/>
  <c r="Q179" i="7"/>
  <c r="P180" i="7"/>
  <c r="Q180" i="7"/>
  <c r="O181" i="7"/>
  <c r="P181" i="7"/>
  <c r="Q181" i="7"/>
  <c r="P182" i="7"/>
  <c r="Q182" i="7"/>
  <c r="O183" i="7"/>
  <c r="P183" i="7"/>
  <c r="Q183" i="7"/>
  <c r="Q184" i="7"/>
  <c r="P185" i="7"/>
  <c r="Q185" i="7"/>
  <c r="P186" i="7"/>
  <c r="Q186" i="7"/>
  <c r="P187" i="7"/>
  <c r="Q187" i="7"/>
  <c r="P188" i="7"/>
  <c r="Q188" i="7"/>
  <c r="O189" i="7"/>
  <c r="P189" i="7"/>
  <c r="Q189" i="7"/>
  <c r="P190" i="7"/>
  <c r="Q190" i="7"/>
  <c r="O191" i="7"/>
  <c r="P191" i="7"/>
  <c r="Q191" i="7"/>
  <c r="P192" i="7"/>
  <c r="Q192" i="7"/>
  <c r="P193" i="7"/>
  <c r="Q193" i="7"/>
  <c r="P194" i="7"/>
  <c r="Q194" i="7"/>
  <c r="P195" i="7"/>
  <c r="Q195" i="7"/>
  <c r="P196" i="7"/>
  <c r="Q196" i="7"/>
  <c r="O197" i="7"/>
  <c r="P197" i="7"/>
  <c r="Q197" i="7"/>
  <c r="Q198" i="7"/>
  <c r="O199" i="7"/>
  <c r="P199" i="7"/>
  <c r="Q199" i="7"/>
  <c r="P200" i="7"/>
  <c r="Q200" i="7"/>
  <c r="P201" i="7"/>
  <c r="Q201" i="7"/>
  <c r="Q202" i="7"/>
  <c r="P203" i="7"/>
  <c r="Q203" i="7"/>
  <c r="P204" i="7"/>
  <c r="Q204" i="7"/>
  <c r="O205" i="7"/>
  <c r="P205" i="7"/>
  <c r="Q205" i="7"/>
  <c r="O207" i="7"/>
  <c r="P207" i="7"/>
  <c r="Q207" i="7"/>
  <c r="P208" i="7"/>
  <c r="Q208" i="7"/>
  <c r="P209" i="7"/>
  <c r="Q209" i="7"/>
  <c r="P210" i="7"/>
  <c r="Q210" i="7"/>
  <c r="P211" i="7"/>
  <c r="Q211" i="7"/>
  <c r="P212" i="7"/>
  <c r="Q212" i="7"/>
  <c r="O213" i="7"/>
  <c r="P213" i="7"/>
  <c r="Q213" i="7"/>
  <c r="P214" i="7"/>
  <c r="Q214" i="7"/>
  <c r="O215" i="7"/>
  <c r="P215" i="7"/>
  <c r="Q215" i="7"/>
  <c r="P216" i="7"/>
  <c r="Q216" i="7"/>
  <c r="P217" i="7"/>
  <c r="Q217" i="7"/>
  <c r="P218" i="7"/>
  <c r="Q218" i="7"/>
  <c r="P219" i="7"/>
  <c r="Q219" i="7"/>
  <c r="P220" i="7"/>
  <c r="Q220" i="7"/>
  <c r="O221" i="7"/>
  <c r="P221" i="7"/>
  <c r="Q221" i="7"/>
  <c r="O223" i="7"/>
  <c r="P223" i="7"/>
  <c r="Q223" i="7"/>
  <c r="P224" i="7"/>
  <c r="Q224" i="7"/>
  <c r="Q225" i="7"/>
  <c r="P226" i="7"/>
  <c r="Q226" i="7"/>
  <c r="P227" i="7"/>
  <c r="Q227" i="7"/>
  <c r="P228" i="7"/>
  <c r="Q228" i="7"/>
  <c r="O229" i="7"/>
  <c r="P229" i="7"/>
  <c r="Q229" i="7"/>
  <c r="P230" i="7"/>
  <c r="Q230" i="7"/>
  <c r="O231" i="7"/>
  <c r="P231" i="7"/>
  <c r="Q231" i="7"/>
  <c r="P232" i="7"/>
  <c r="Q232" i="7"/>
  <c r="P233" i="7"/>
  <c r="Q233" i="7"/>
  <c r="P234" i="7"/>
  <c r="Q234" i="7"/>
  <c r="P235" i="7"/>
  <c r="Q235" i="7"/>
  <c r="P236" i="7"/>
  <c r="Q236" i="7"/>
  <c r="O237" i="7"/>
  <c r="P237" i="7"/>
  <c r="Q237" i="7"/>
  <c r="P238" i="7"/>
  <c r="Q238" i="7"/>
  <c r="O239" i="7"/>
  <c r="P239" i="7"/>
  <c r="Q239" i="7"/>
  <c r="P240" i="7"/>
  <c r="Q240" i="7"/>
  <c r="P241" i="7"/>
  <c r="Q241" i="7"/>
  <c r="P242" i="7"/>
  <c r="Q242" i="7"/>
  <c r="P243" i="7"/>
  <c r="Q243" i="7"/>
  <c r="P244" i="7"/>
  <c r="Q244" i="7"/>
  <c r="O245" i="7"/>
  <c r="P245" i="7"/>
  <c r="Q245" i="7"/>
  <c r="P246" i="7"/>
  <c r="Q246" i="7"/>
  <c r="O247" i="7"/>
  <c r="P247" i="7"/>
  <c r="Q247" i="7"/>
  <c r="Q248" i="7"/>
  <c r="P249" i="7"/>
  <c r="Q249" i="7"/>
  <c r="P250" i="7"/>
  <c r="Q250" i="7"/>
  <c r="Q251" i="7"/>
  <c r="P3" i="7"/>
  <c r="Q3" i="7"/>
  <c r="P4" i="7"/>
  <c r="Q4" i="7"/>
  <c r="P5" i="7"/>
  <c r="Q5" i="7"/>
  <c r="O6" i="7"/>
  <c r="P6" i="7"/>
  <c r="Q6" i="7"/>
  <c r="P7" i="7"/>
  <c r="Q7" i="7"/>
  <c r="P8" i="7"/>
  <c r="Q8" i="7"/>
  <c r="P9" i="7"/>
  <c r="Q9" i="7"/>
  <c r="P10" i="7"/>
  <c r="Q10" i="7"/>
  <c r="P11" i="7"/>
  <c r="Q11" i="7"/>
  <c r="P12" i="7"/>
  <c r="Q12" i="7"/>
  <c r="P13" i="7"/>
  <c r="Q13" i="7"/>
  <c r="O14" i="7"/>
  <c r="P14" i="7"/>
  <c r="Q14" i="7"/>
  <c r="P15" i="7"/>
  <c r="Q15" i="7"/>
  <c r="P16" i="7"/>
  <c r="Q16" i="7"/>
  <c r="O17" i="7"/>
  <c r="P17" i="7"/>
  <c r="Q17" i="7"/>
  <c r="P18" i="7"/>
  <c r="Q18" i="7"/>
  <c r="P19" i="7"/>
  <c r="Q19" i="7"/>
  <c r="O20" i="7"/>
  <c r="P20" i="7"/>
  <c r="Q20" i="7"/>
  <c r="P21" i="7"/>
  <c r="Q21" i="7"/>
  <c r="P22" i="7"/>
  <c r="Q22" i="7"/>
  <c r="P23" i="7"/>
  <c r="Q23" i="7"/>
  <c r="P2" i="7"/>
  <c r="Q2" i="7"/>
  <c r="O2" i="7"/>
  <c r="K3" i="7" a="1"/>
  <c r="K3" i="7" s="1"/>
  <c r="O3" i="7" s="1"/>
  <c r="K4" i="7" a="1"/>
  <c r="K4" i="7" s="1"/>
  <c r="O4" i="7" s="1"/>
  <c r="K5" i="7" a="1"/>
  <c r="K5" i="7" s="1"/>
  <c r="O5" i="7" s="1"/>
  <c r="K6" i="7" a="1"/>
  <c r="K6" i="7" s="1"/>
  <c r="K7" i="7" a="1"/>
  <c r="K7" i="7" s="1"/>
  <c r="O7" i="7" s="1"/>
  <c r="K8" i="7" a="1"/>
  <c r="K8" i="7"/>
  <c r="O8" i="7" s="1"/>
  <c r="K9" i="7" a="1"/>
  <c r="K9" i="7" s="1"/>
  <c r="O9" i="7" s="1"/>
  <c r="K10" i="7" a="1"/>
  <c r="K10" i="7" s="1"/>
  <c r="O10" i="7" s="1"/>
  <c r="K11" i="7" a="1"/>
  <c r="K11" i="7" s="1"/>
  <c r="O11" i="7" s="1"/>
  <c r="K12" i="7" a="1"/>
  <c r="K12" i="7" s="1"/>
  <c r="O12" i="7" s="1"/>
  <c r="K13" i="7" a="1"/>
  <c r="K13" i="7" s="1"/>
  <c r="O13" i="7" s="1"/>
  <c r="K14" i="7" a="1"/>
  <c r="K14" i="7" s="1"/>
  <c r="K15" i="7" a="1"/>
  <c r="K15" i="7" s="1"/>
  <c r="O15" i="7" s="1"/>
  <c r="K16" i="7" a="1"/>
  <c r="K16" i="7" s="1"/>
  <c r="O16" i="7" s="1"/>
  <c r="K17" i="7" a="1"/>
  <c r="K17" i="7" s="1"/>
  <c r="K18" i="7" a="1"/>
  <c r="K18" i="7" s="1"/>
  <c r="O18" i="7" s="1"/>
  <c r="K19" i="7" a="1"/>
  <c r="K19" i="7" s="1"/>
  <c r="O19" i="7" s="1"/>
  <c r="K20" i="7" a="1"/>
  <c r="K20" i="7"/>
  <c r="K21" i="7" a="1"/>
  <c r="K21" i="7" s="1"/>
  <c r="O21" i="7" s="1"/>
  <c r="K22" i="7" a="1"/>
  <c r="K22" i="7" s="1"/>
  <c r="O22" i="7" s="1"/>
  <c r="K23" i="7" a="1"/>
  <c r="K23" i="7" s="1"/>
  <c r="O23" i="7" s="1"/>
  <c r="K24" i="7" a="1"/>
  <c r="K24" i="7" s="1"/>
  <c r="O24" i="7" s="1"/>
  <c r="K25" i="7" a="1"/>
  <c r="K25" i="7" s="1"/>
  <c r="O25" i="7" s="1"/>
  <c r="K26" i="7" a="1"/>
  <c r="K26" i="7" s="1"/>
  <c r="K27" i="7" a="1"/>
  <c r="K27" i="7" s="1"/>
  <c r="O27" i="7" s="1"/>
  <c r="K28" i="7" a="1"/>
  <c r="K28" i="7"/>
  <c r="O28" i="7" s="1"/>
  <c r="K29" i="7" a="1"/>
  <c r="K29" i="7" s="1"/>
  <c r="O29" i="7" s="1"/>
  <c r="K30" i="7" a="1"/>
  <c r="K30" i="7" s="1"/>
  <c r="O30" i="7" s="1"/>
  <c r="K31" i="7" a="1"/>
  <c r="K31" i="7" s="1"/>
  <c r="K32" i="7" a="1"/>
  <c r="K32" i="7" s="1"/>
  <c r="O32" i="7" s="1"/>
  <c r="K33" i="7" a="1"/>
  <c r="K33" i="7" s="1"/>
  <c r="O33" i="7" s="1"/>
  <c r="K34" i="7" a="1"/>
  <c r="K34" i="7" s="1"/>
  <c r="K35" i="7" a="1"/>
  <c r="K35" i="7" s="1"/>
  <c r="O35" i="7" s="1"/>
  <c r="K36" i="7" a="1"/>
  <c r="K36" i="7" s="1"/>
  <c r="O36" i="7" s="1"/>
  <c r="K37" i="7" a="1"/>
  <c r="K37" i="7" s="1"/>
  <c r="K38" i="7" a="1"/>
  <c r="K38" i="7" s="1"/>
  <c r="O38" i="7" s="1"/>
  <c r="K39" i="7" a="1"/>
  <c r="K39" i="7" s="1"/>
  <c r="K40" i="7" a="1"/>
  <c r="K40" i="7"/>
  <c r="O40" i="7" s="1"/>
  <c r="K41" i="7" a="1"/>
  <c r="K41" i="7" s="1"/>
  <c r="O41" i="7" s="1"/>
  <c r="K42" i="7" a="1"/>
  <c r="K42" i="7" s="1"/>
  <c r="O42" i="7" s="1"/>
  <c r="K43" i="7" a="1"/>
  <c r="K43" i="7" s="1"/>
  <c r="O43" i="7" s="1"/>
  <c r="K44" i="7" a="1"/>
  <c r="K44" i="7" s="1"/>
  <c r="O44" i="7" s="1"/>
  <c r="K45" i="7" a="1"/>
  <c r="K45" i="7" s="1"/>
  <c r="K46" i="7" a="1"/>
  <c r="K46" i="7" s="1"/>
  <c r="O46" i="7" s="1"/>
  <c r="K47" i="7" a="1"/>
  <c r="K47" i="7" s="1"/>
  <c r="K48" i="7" a="1"/>
  <c r="K48" i="7" s="1"/>
  <c r="O48" i="7" s="1"/>
  <c r="K49" i="7" a="1"/>
  <c r="K49" i="7" s="1"/>
  <c r="O49" i="7" s="1"/>
  <c r="K50" i="7" a="1"/>
  <c r="K50" i="7" s="1"/>
  <c r="O50" i="7" s="1"/>
  <c r="K51" i="7" a="1"/>
  <c r="K51" i="7" s="1"/>
  <c r="O51" i="7" s="1"/>
  <c r="K52" i="7" a="1"/>
  <c r="K52" i="7" s="1"/>
  <c r="O52" i="7" s="1"/>
  <c r="K53" i="7" a="1"/>
  <c r="K53" i="7" s="1"/>
  <c r="K54" i="7" a="1"/>
  <c r="K54" i="7" s="1"/>
  <c r="O54" i="7" s="1"/>
  <c r="K55" i="7" a="1"/>
  <c r="K55" i="7" s="1"/>
  <c r="K56" i="7" a="1"/>
  <c r="K56" i="7" s="1"/>
  <c r="O56" i="7" s="1"/>
  <c r="K57" i="7" a="1"/>
  <c r="K57" i="7" s="1"/>
  <c r="O57" i="7" s="1"/>
  <c r="K58" i="7" a="1"/>
  <c r="K58" i="7" s="1"/>
  <c r="O58" i="7" s="1"/>
  <c r="K59" i="7" a="1"/>
  <c r="K59" i="7" s="1"/>
  <c r="O59" i="7" s="1"/>
  <c r="K60" i="7" a="1"/>
  <c r="K60" i="7" s="1"/>
  <c r="O60" i="7" s="1"/>
  <c r="K61" i="7" a="1"/>
  <c r="K61" i="7" s="1"/>
  <c r="K62" i="7" a="1"/>
  <c r="K62" i="7" s="1"/>
  <c r="O62" i="7" s="1"/>
  <c r="K63" i="7" a="1"/>
  <c r="K63" i="7" s="1"/>
  <c r="K64" i="7" a="1"/>
  <c r="K64" i="7" s="1"/>
  <c r="O64" i="7" s="1"/>
  <c r="K65" i="7" a="1"/>
  <c r="K65" i="7" s="1"/>
  <c r="O65" i="7" s="1"/>
  <c r="K66" i="7" a="1"/>
  <c r="K66" i="7" s="1"/>
  <c r="O66" i="7" s="1"/>
  <c r="K67" i="7" a="1"/>
  <c r="K67" i="7" s="1"/>
  <c r="O67" i="7" s="1"/>
  <c r="K68" i="7" a="1"/>
  <c r="K68" i="7" s="1"/>
  <c r="O68" i="7" s="1"/>
  <c r="K69" i="7" a="1"/>
  <c r="K69" i="7" s="1"/>
  <c r="K70" i="7" a="1"/>
  <c r="K70" i="7" s="1"/>
  <c r="O70" i="7" s="1"/>
  <c r="K71" i="7" a="1"/>
  <c r="K71" i="7" s="1"/>
  <c r="K72" i="7" a="1"/>
  <c r="K72" i="7" s="1"/>
  <c r="O72" i="7" s="1"/>
  <c r="K73" i="7" a="1"/>
  <c r="K73" i="7" s="1"/>
  <c r="O73" i="7" s="1"/>
  <c r="K74" i="7" a="1"/>
  <c r="K74" i="7" s="1"/>
  <c r="O74" i="7" s="1"/>
  <c r="K75" i="7" a="1"/>
  <c r="K75" i="7" s="1"/>
  <c r="O75" i="7" s="1"/>
  <c r="K76" i="7" a="1"/>
  <c r="K76" i="7" s="1"/>
  <c r="O76" i="7" s="1"/>
  <c r="K77" i="7" a="1"/>
  <c r="K77" i="7" s="1"/>
  <c r="K78" i="7" a="1"/>
  <c r="K78" i="7" s="1"/>
  <c r="O78" i="7" s="1"/>
  <c r="K79" i="7" a="1"/>
  <c r="K79" i="7" s="1"/>
  <c r="K80" i="7" a="1"/>
  <c r="K80" i="7" s="1"/>
  <c r="O80" i="7" s="1"/>
  <c r="K81" i="7" a="1"/>
  <c r="K81" i="7" s="1"/>
  <c r="O81" i="7" s="1"/>
  <c r="K82" i="7" a="1"/>
  <c r="K82" i="7" s="1"/>
  <c r="O82" i="7" s="1"/>
  <c r="K83" i="7" a="1"/>
  <c r="K83" i="7" s="1"/>
  <c r="O83" i="7" s="1"/>
  <c r="K84" i="7" a="1"/>
  <c r="K84" i="7" s="1"/>
  <c r="O84" i="7" s="1"/>
  <c r="K85" i="7" a="1"/>
  <c r="K85" i="7" s="1"/>
  <c r="K86" i="7" a="1"/>
  <c r="K86" i="7" s="1"/>
  <c r="O86" i="7" s="1"/>
  <c r="K87" i="7" a="1"/>
  <c r="K87" i="7" s="1"/>
  <c r="K88" i="7" a="1"/>
  <c r="K88" i="7" s="1"/>
  <c r="O88" i="7" s="1"/>
  <c r="K89" i="7" a="1"/>
  <c r="K89" i="7" s="1"/>
  <c r="O89" i="7" s="1"/>
  <c r="K90" i="7" a="1"/>
  <c r="K90" i="7" s="1"/>
  <c r="O90" i="7" s="1"/>
  <c r="K91" i="7" a="1"/>
  <c r="K91" i="7" s="1"/>
  <c r="O91" i="7" s="1"/>
  <c r="K92" i="7" a="1"/>
  <c r="K92" i="7" s="1"/>
  <c r="O92" i="7" s="1"/>
  <c r="K93" i="7" a="1"/>
  <c r="K93" i="7" s="1"/>
  <c r="K94" i="7" a="1"/>
  <c r="K94" i="7" s="1"/>
  <c r="O94" i="7" s="1"/>
  <c r="K95" i="7" a="1"/>
  <c r="K95" i="7" s="1"/>
  <c r="K96" i="7" a="1"/>
  <c r="K96" i="7" s="1"/>
  <c r="O96" i="7" s="1"/>
  <c r="K97" i="7" a="1"/>
  <c r="K97" i="7" s="1"/>
  <c r="O97" i="7" s="1"/>
  <c r="K98" i="7" a="1"/>
  <c r="K98" i="7" s="1"/>
  <c r="O98" i="7" s="1"/>
  <c r="K99" i="7" a="1"/>
  <c r="K99" i="7" s="1"/>
  <c r="O99" i="7" s="1"/>
  <c r="K100" i="7" a="1"/>
  <c r="K100" i="7" s="1"/>
  <c r="O100" i="7" s="1"/>
  <c r="K101" i="7" a="1"/>
  <c r="K101" i="7" s="1"/>
  <c r="K102" i="7" a="1"/>
  <c r="K102" i="7" s="1"/>
  <c r="O102" i="7" s="1"/>
  <c r="K103" i="7" a="1"/>
  <c r="K103" i="7" s="1"/>
  <c r="K104" i="7" a="1"/>
  <c r="K104" i="7" s="1"/>
  <c r="O104" i="7" s="1"/>
  <c r="K105" i="7" a="1"/>
  <c r="K105" i="7" s="1"/>
  <c r="O105" i="7" s="1"/>
  <c r="K106" i="7" a="1"/>
  <c r="K106" i="7" s="1"/>
  <c r="O106" i="7" s="1"/>
  <c r="K107" i="7" a="1"/>
  <c r="K107" i="7" s="1"/>
  <c r="O107" i="7" s="1"/>
  <c r="K108" i="7" a="1"/>
  <c r="K108" i="7" s="1"/>
  <c r="O108" i="7" s="1"/>
  <c r="K109" i="7" a="1"/>
  <c r="K109" i="7" s="1"/>
  <c r="K110" i="7" a="1"/>
  <c r="K110" i="7" s="1"/>
  <c r="O110" i="7" s="1"/>
  <c r="K111" i="7" a="1"/>
  <c r="K111" i="7" s="1"/>
  <c r="K112" i="7" a="1"/>
  <c r="K112" i="7" s="1"/>
  <c r="O112" i="7" s="1"/>
  <c r="K113" i="7" a="1"/>
  <c r="K113" i="7" s="1"/>
  <c r="O113" i="7" s="1"/>
  <c r="K114" i="7" a="1"/>
  <c r="K114" i="7" s="1"/>
  <c r="O114" i="7" s="1"/>
  <c r="K115" i="7" a="1"/>
  <c r="K115" i="7" s="1"/>
  <c r="O115" i="7" s="1"/>
  <c r="K116" i="7" a="1"/>
  <c r="K116" i="7" s="1"/>
  <c r="O116" i="7" s="1"/>
  <c r="K117" i="7" a="1"/>
  <c r="K117" i="7" s="1"/>
  <c r="K118" i="7" a="1"/>
  <c r="K118" i="7" s="1"/>
  <c r="O118" i="7" s="1"/>
  <c r="K119" i="7" a="1"/>
  <c r="K119" i="7" s="1"/>
  <c r="K120" i="7" a="1"/>
  <c r="K120" i="7" s="1"/>
  <c r="O120" i="7" s="1"/>
  <c r="K121" i="7" a="1"/>
  <c r="K121" i="7" s="1"/>
  <c r="O121" i="7" s="1"/>
  <c r="K122" i="7" a="1"/>
  <c r="K122" i="7" s="1"/>
  <c r="O122" i="7" s="1"/>
  <c r="K123" i="7" a="1"/>
  <c r="K123" i="7" s="1"/>
  <c r="O123" i="7" s="1"/>
  <c r="K124" i="7" a="1"/>
  <c r="K124" i="7" s="1"/>
  <c r="O124" i="7" s="1"/>
  <c r="K125" i="7" a="1"/>
  <c r="K125" i="7" s="1"/>
  <c r="K126" i="7" a="1"/>
  <c r="K126" i="7" s="1"/>
  <c r="O126" i="7" s="1"/>
  <c r="K127" i="7" a="1"/>
  <c r="K127" i="7" s="1"/>
  <c r="K128" i="7" a="1"/>
  <c r="K128" i="7" s="1"/>
  <c r="O128" i="7" s="1"/>
  <c r="K129" i="7" a="1"/>
  <c r="K129" i="7" s="1"/>
  <c r="O129" i="7" s="1"/>
  <c r="K130" i="7" a="1"/>
  <c r="K130" i="7" s="1"/>
  <c r="O130" i="7" s="1"/>
  <c r="K131" i="7" a="1"/>
  <c r="K131" i="7" s="1"/>
  <c r="O131" i="7" s="1"/>
  <c r="K132" i="7" a="1"/>
  <c r="K132" i="7" s="1"/>
  <c r="O132" i="7" s="1"/>
  <c r="K133" i="7" a="1"/>
  <c r="K133" i="7" s="1"/>
  <c r="K134" i="7" a="1"/>
  <c r="K134" i="7" s="1"/>
  <c r="O134" i="7" s="1"/>
  <c r="K135" i="7" a="1"/>
  <c r="K135" i="7" s="1"/>
  <c r="K136" i="7" a="1"/>
  <c r="K136" i="7" s="1"/>
  <c r="O136" i="7" s="1"/>
  <c r="K137" i="7" a="1"/>
  <c r="K137" i="7" s="1"/>
  <c r="O137" i="7" s="1"/>
  <c r="K138" i="7" a="1"/>
  <c r="K138" i="7" s="1"/>
  <c r="O138" i="7" s="1"/>
  <c r="K139" i="7" a="1"/>
  <c r="K139" i="7" s="1"/>
  <c r="O139" i="7" s="1"/>
  <c r="K140" i="7" a="1"/>
  <c r="K140" i="7" s="1"/>
  <c r="O140" i="7" s="1"/>
  <c r="K141" i="7" a="1"/>
  <c r="K141" i="7" s="1"/>
  <c r="K142" i="7" a="1"/>
  <c r="K142" i="7" s="1"/>
  <c r="O142" i="7" s="1"/>
  <c r="K143" i="7" a="1"/>
  <c r="K143" i="7" s="1"/>
  <c r="K144" i="7" a="1"/>
  <c r="K144" i="7" s="1"/>
  <c r="O144" i="7" s="1"/>
  <c r="K145" i="7" a="1"/>
  <c r="K145" i="7" s="1"/>
  <c r="O145" i="7" s="1"/>
  <c r="K146" i="7" a="1"/>
  <c r="K146" i="7" s="1"/>
  <c r="O146" i="7" s="1"/>
  <c r="K147" i="7" a="1"/>
  <c r="K147" i="7" s="1"/>
  <c r="O147" i="7" s="1"/>
  <c r="K148" i="7" a="1"/>
  <c r="K148" i="7" s="1"/>
  <c r="O148" i="7" s="1"/>
  <c r="K149" i="7" a="1"/>
  <c r="K149" i="7" s="1"/>
  <c r="K150" i="7" a="1"/>
  <c r="K150" i="7" s="1"/>
  <c r="O150" i="7" s="1"/>
  <c r="K151" i="7" a="1"/>
  <c r="K151" i="7" s="1"/>
  <c r="K152" i="7" a="1"/>
  <c r="K152" i="7" s="1"/>
  <c r="O152" i="7" s="1"/>
  <c r="K153" i="7" a="1"/>
  <c r="K153" i="7" s="1"/>
  <c r="O153" i="7" s="1"/>
  <c r="K154" i="7" a="1"/>
  <c r="K154" i="7" s="1"/>
  <c r="O154" i="7" s="1"/>
  <c r="K155" i="7" a="1"/>
  <c r="K155" i="7" s="1"/>
  <c r="O155" i="7" s="1"/>
  <c r="K156" i="7" a="1"/>
  <c r="K156" i="7" s="1"/>
  <c r="O156" i="7" s="1"/>
  <c r="K157" i="7" a="1"/>
  <c r="K157" i="7" s="1"/>
  <c r="K158" i="7" a="1"/>
  <c r="K158" i="7" s="1"/>
  <c r="O158" i="7" s="1"/>
  <c r="K159" i="7" a="1"/>
  <c r="K159" i="7" s="1"/>
  <c r="K160" i="7" a="1"/>
  <c r="K160" i="7" s="1"/>
  <c r="O160" i="7" s="1"/>
  <c r="K161" i="7" a="1"/>
  <c r="K161" i="7" s="1"/>
  <c r="O161" i="7" s="1"/>
  <c r="K162" i="7" a="1"/>
  <c r="K162" i="7" s="1"/>
  <c r="O162" i="7" s="1"/>
  <c r="K163" i="7" a="1"/>
  <c r="K163" i="7" s="1"/>
  <c r="O163" i="7" s="1"/>
  <c r="K164" i="7" a="1"/>
  <c r="K164" i="7" s="1"/>
  <c r="O164" i="7" s="1"/>
  <c r="K165" i="7" a="1"/>
  <c r="K165" i="7" s="1"/>
  <c r="K166" i="7" a="1"/>
  <c r="K166" i="7" s="1"/>
  <c r="O166" i="7" s="1"/>
  <c r="K167" i="7" a="1"/>
  <c r="K167" i="7" s="1"/>
  <c r="K168" i="7" a="1"/>
  <c r="K168" i="7" s="1"/>
  <c r="O168" i="7" s="1"/>
  <c r="K169" i="7" a="1"/>
  <c r="K169" i="7" s="1"/>
  <c r="O169" i="7" s="1"/>
  <c r="K170" i="7" a="1"/>
  <c r="K170" i="7" s="1"/>
  <c r="O170" i="7" s="1"/>
  <c r="K171" i="7" a="1"/>
  <c r="K171" i="7" s="1"/>
  <c r="O171" i="7" s="1"/>
  <c r="K172" i="7" a="1"/>
  <c r="K172" i="7" s="1"/>
  <c r="O172" i="7" s="1"/>
  <c r="K173" i="7" a="1"/>
  <c r="K173" i="7" s="1"/>
  <c r="K174" i="7" a="1"/>
  <c r="K174" i="7" s="1"/>
  <c r="O174" i="7" s="1"/>
  <c r="K175" i="7" a="1"/>
  <c r="K175" i="7" s="1"/>
  <c r="K176" i="7" a="1"/>
  <c r="K176" i="7" s="1"/>
  <c r="O176" i="7" s="1"/>
  <c r="K177" i="7" a="1"/>
  <c r="K177" i="7" s="1"/>
  <c r="O177" i="7" s="1"/>
  <c r="K178" i="7" a="1"/>
  <c r="K178" i="7" s="1"/>
  <c r="O178" i="7" s="1"/>
  <c r="K179" i="7" a="1"/>
  <c r="K179" i="7" s="1"/>
  <c r="O179" i="7" s="1"/>
  <c r="K180" i="7" a="1"/>
  <c r="K180" i="7" s="1"/>
  <c r="O180" i="7" s="1"/>
  <c r="K181" i="7" a="1"/>
  <c r="K181" i="7" s="1"/>
  <c r="K182" i="7" a="1"/>
  <c r="K182" i="7" s="1"/>
  <c r="O182" i="7" s="1"/>
  <c r="K183" i="7" a="1"/>
  <c r="K183" i="7" s="1"/>
  <c r="K184" i="7" a="1"/>
  <c r="K184" i="7" s="1"/>
  <c r="O184" i="7" s="1"/>
  <c r="K185" i="7" a="1"/>
  <c r="K185" i="7" s="1"/>
  <c r="O185" i="7" s="1"/>
  <c r="K186" i="7" a="1"/>
  <c r="K186" i="7" s="1"/>
  <c r="O186" i="7" s="1"/>
  <c r="K187" i="7" a="1"/>
  <c r="K187" i="7" s="1"/>
  <c r="O187" i="7" s="1"/>
  <c r="K188" i="7" a="1"/>
  <c r="K188" i="7" s="1"/>
  <c r="O188" i="7" s="1"/>
  <c r="K189" i="7" a="1"/>
  <c r="K189" i="7" s="1"/>
  <c r="K190" i="7" a="1"/>
  <c r="K190" i="7" s="1"/>
  <c r="O190" i="7" s="1"/>
  <c r="K191" i="7" a="1"/>
  <c r="K191" i="7" s="1"/>
  <c r="K192" i="7" a="1"/>
  <c r="K192" i="7" s="1"/>
  <c r="O192" i="7" s="1"/>
  <c r="K193" i="7" a="1"/>
  <c r="K193" i="7" s="1"/>
  <c r="O193" i="7" s="1"/>
  <c r="K194" i="7" a="1"/>
  <c r="K194" i="7" s="1"/>
  <c r="O194" i="7" s="1"/>
  <c r="K195" i="7" a="1"/>
  <c r="K195" i="7" s="1"/>
  <c r="O195" i="7" s="1"/>
  <c r="K196" i="7" a="1"/>
  <c r="K196" i="7" s="1"/>
  <c r="O196" i="7" s="1"/>
  <c r="K197" i="7" a="1"/>
  <c r="K197" i="7" s="1"/>
  <c r="K198" i="7" a="1"/>
  <c r="K198" i="7" s="1"/>
  <c r="O198" i="7" s="1"/>
  <c r="K199" i="7" a="1"/>
  <c r="K199" i="7" s="1"/>
  <c r="K200" i="7" a="1"/>
  <c r="K200" i="7" s="1"/>
  <c r="O200" i="7" s="1"/>
  <c r="K201" i="7" a="1"/>
  <c r="K201" i="7" s="1"/>
  <c r="O201" i="7" s="1"/>
  <c r="K202" i="7" a="1"/>
  <c r="K202" i="7" s="1"/>
  <c r="O202" i="7" s="1"/>
  <c r="K203" i="7" a="1"/>
  <c r="K203" i="7" s="1"/>
  <c r="O203" i="7" s="1"/>
  <c r="K204" i="7" a="1"/>
  <c r="K204" i="7" s="1"/>
  <c r="O204" i="7" s="1"/>
  <c r="K205" i="7" a="1"/>
  <c r="K205" i="7" s="1"/>
  <c r="K206" i="7" a="1"/>
  <c r="K206" i="7" s="1"/>
  <c r="O206" i="7" s="1"/>
  <c r="K207" i="7" a="1"/>
  <c r="K207" i="7" s="1"/>
  <c r="K208" i="7" a="1"/>
  <c r="K208" i="7" s="1"/>
  <c r="O208" i="7" s="1"/>
  <c r="K209" i="7" a="1"/>
  <c r="K209" i="7" s="1"/>
  <c r="O209" i="7" s="1"/>
  <c r="K210" i="7" a="1"/>
  <c r="K210" i="7" s="1"/>
  <c r="O210" i="7" s="1"/>
  <c r="K211" i="7" a="1"/>
  <c r="K211" i="7" s="1"/>
  <c r="O211" i="7" s="1"/>
  <c r="K212" i="7" a="1"/>
  <c r="K212" i="7" s="1"/>
  <c r="O212" i="7" s="1"/>
  <c r="K213" i="7" a="1"/>
  <c r="K213" i="7" s="1"/>
  <c r="K214" i="7" a="1"/>
  <c r="K214" i="7" s="1"/>
  <c r="O214" i="7" s="1"/>
  <c r="K215" i="7" a="1"/>
  <c r="K215" i="7" s="1"/>
  <c r="K216" i="7" a="1"/>
  <c r="K216" i="7" s="1"/>
  <c r="O216" i="7" s="1"/>
  <c r="K217" i="7" a="1"/>
  <c r="K217" i="7" s="1"/>
  <c r="O217" i="7" s="1"/>
  <c r="K218" i="7" a="1"/>
  <c r="K218" i="7" s="1"/>
  <c r="O218" i="7" s="1"/>
  <c r="K219" i="7" a="1"/>
  <c r="K219" i="7" s="1"/>
  <c r="O219" i="7" s="1"/>
  <c r="K220" i="7" a="1"/>
  <c r="K220" i="7" s="1"/>
  <c r="O220" i="7" s="1"/>
  <c r="K221" i="7" a="1"/>
  <c r="K221" i="7" s="1"/>
  <c r="K222" i="7" a="1"/>
  <c r="K222" i="7" s="1"/>
  <c r="O222" i="7" s="1"/>
  <c r="K223" i="7" a="1"/>
  <c r="K223" i="7" s="1"/>
  <c r="K224" i="7" a="1"/>
  <c r="K224" i="7" s="1"/>
  <c r="O224" i="7" s="1"/>
  <c r="K225" i="7" a="1"/>
  <c r="K225" i="7" s="1"/>
  <c r="O225" i="7" s="1"/>
  <c r="K226" i="7" a="1"/>
  <c r="K226" i="7" s="1"/>
  <c r="O226" i="7" s="1"/>
  <c r="K227" i="7" a="1"/>
  <c r="K227" i="7" s="1"/>
  <c r="O227" i="7" s="1"/>
  <c r="K228" i="7" a="1"/>
  <c r="K228" i="7" s="1"/>
  <c r="O228" i="7" s="1"/>
  <c r="K229" i="7" a="1"/>
  <c r="K229" i="7" s="1"/>
  <c r="K230" i="7" a="1"/>
  <c r="K230" i="7" s="1"/>
  <c r="O230" i="7" s="1"/>
  <c r="K231" i="7" a="1"/>
  <c r="K231" i="7" s="1"/>
  <c r="K232" i="7" a="1"/>
  <c r="K232" i="7" s="1"/>
  <c r="O232" i="7" s="1"/>
  <c r="K233" i="7" a="1"/>
  <c r="K233" i="7" s="1"/>
  <c r="O233" i="7" s="1"/>
  <c r="K234" i="7" a="1"/>
  <c r="K234" i="7" s="1"/>
  <c r="O234" i="7" s="1"/>
  <c r="K235" i="7" a="1"/>
  <c r="K235" i="7" s="1"/>
  <c r="O235" i="7" s="1"/>
  <c r="K236" i="7" a="1"/>
  <c r="K236" i="7" s="1"/>
  <c r="O236" i="7" s="1"/>
  <c r="K237" i="7" a="1"/>
  <c r="K237" i="7" s="1"/>
  <c r="K238" i="7" a="1"/>
  <c r="K238" i="7" s="1"/>
  <c r="O238" i="7" s="1"/>
  <c r="K239" i="7" a="1"/>
  <c r="K239" i="7" s="1"/>
  <c r="K240" i="7" a="1"/>
  <c r="K240" i="7" s="1"/>
  <c r="O240" i="7" s="1"/>
  <c r="K241" i="7" a="1"/>
  <c r="K241" i="7" s="1"/>
  <c r="O241" i="7" s="1"/>
  <c r="K242" i="7" a="1"/>
  <c r="K242" i="7" s="1"/>
  <c r="O242" i="7" s="1"/>
  <c r="K243" i="7" a="1"/>
  <c r="K243" i="7" s="1"/>
  <c r="O243" i="7" s="1"/>
  <c r="K244" i="7" a="1"/>
  <c r="K244" i="7" s="1"/>
  <c r="O244" i="7" s="1"/>
  <c r="K245" i="7" a="1"/>
  <c r="K245" i="7" s="1"/>
  <c r="K246" i="7" a="1"/>
  <c r="K246" i="7" s="1"/>
  <c r="O246" i="7" s="1"/>
  <c r="K247" i="7" a="1"/>
  <c r="K247" i="7" s="1"/>
  <c r="K248" i="7" a="1"/>
  <c r="K248" i="7" s="1"/>
  <c r="O248" i="7" s="1"/>
  <c r="K249" i="7" a="1"/>
  <c r="K249" i="7" s="1"/>
  <c r="O249" i="7" s="1"/>
  <c r="K250" i="7" a="1"/>
  <c r="K250" i="7" s="1"/>
  <c r="O250" i="7" s="1"/>
  <c r="K251" i="7" a="1"/>
  <c r="K251" i="7" s="1"/>
  <c r="O251" i="7" s="1"/>
  <c r="K2" i="7" a="1"/>
  <c r="K2" i="7" s="1"/>
  <c r="F8" i="5"/>
  <c r="F7" i="5"/>
  <c r="F4" i="5"/>
  <c r="F6" i="5"/>
  <c r="C21" i="5"/>
  <c r="C20" i="5"/>
  <c r="C22" i="5"/>
  <c r="C16" i="5"/>
  <c r="C15" i="5"/>
  <c r="C11" i="5"/>
  <c r="C10" i="5"/>
  <c r="C5" i="5"/>
  <c r="F5" i="5"/>
  <c r="K4" i="6" a="1"/>
  <c r="K5" i="6" a="1"/>
  <c r="K5" i="6" s="1"/>
  <c r="K6" i="6" a="1"/>
  <c r="K6" i="6" s="1"/>
  <c r="K7" i="6" a="1"/>
  <c r="K8" i="6" a="1"/>
  <c r="K8" i="6" s="1"/>
  <c r="K9" i="6" a="1"/>
  <c r="K9" i="6" s="1"/>
  <c r="K10" i="6" a="1"/>
  <c r="K11" i="6" a="1"/>
  <c r="K12" i="6" a="1"/>
  <c r="K13" i="6" a="1"/>
  <c r="K13" i="6" s="1"/>
  <c r="K14" i="6" a="1"/>
  <c r="K15" i="6" a="1"/>
  <c r="K15" i="6" s="1"/>
  <c r="K16" i="6" a="1"/>
  <c r="K16" i="6" s="1"/>
  <c r="K17" i="6" a="1"/>
  <c r="K18" i="6" a="1"/>
  <c r="K19" i="6" a="1"/>
  <c r="K19" i="6" s="1"/>
  <c r="K20" i="6" a="1"/>
  <c r="K20" i="6" s="1"/>
  <c r="K21" i="6" a="1"/>
  <c r="K22" i="6" a="1"/>
  <c r="K22" i="6" s="1"/>
  <c r="K23" i="6" a="1"/>
  <c r="K23" i="6" s="1"/>
  <c r="K24" i="6" a="1"/>
  <c r="K25" i="6" a="1"/>
  <c r="K26" i="6" a="1"/>
  <c r="K27" i="6" a="1"/>
  <c r="K27" i="6" s="1"/>
  <c r="K28" i="6" a="1"/>
  <c r="K28" i="6" s="1"/>
  <c r="K29" i="6" a="1"/>
  <c r="K30" i="6" a="1"/>
  <c r="K30" i="6" s="1"/>
  <c r="K31" i="6" a="1"/>
  <c r="K31" i="6" s="1"/>
  <c r="K32" i="6" a="1"/>
  <c r="K33" i="6" a="1"/>
  <c r="K34" i="6" a="1"/>
  <c r="K35" i="6" a="1"/>
  <c r="K35" i="6" s="1"/>
  <c r="K36" i="6" a="1"/>
  <c r="K36" i="6" s="1"/>
  <c r="K37" i="6" a="1"/>
  <c r="K38" i="6" a="1"/>
  <c r="K38" i="6" s="1"/>
  <c r="K39" i="6" a="1"/>
  <c r="K39" i="6" s="1"/>
  <c r="K40" i="6" a="1"/>
  <c r="K41" i="6" a="1"/>
  <c r="K42" i="6" a="1"/>
  <c r="K43" i="6" a="1"/>
  <c r="K43" i="6" s="1"/>
  <c r="K44" i="6" a="1"/>
  <c r="K44" i="6" s="1"/>
  <c r="K45" i="6" a="1"/>
  <c r="K46" i="6" a="1"/>
  <c r="K46" i="6" s="1"/>
  <c r="K47" i="6" a="1"/>
  <c r="K47" i="6" s="1"/>
  <c r="K48" i="6" a="1"/>
  <c r="K49" i="6" a="1"/>
  <c r="K49" i="6" s="1"/>
  <c r="K50" i="6" a="1"/>
  <c r="K51" i="6" a="1"/>
  <c r="K51" i="6" s="1"/>
  <c r="K52" i="6" a="1"/>
  <c r="K52" i="6" s="1"/>
  <c r="K53" i="6" a="1"/>
  <c r="K54" i="6" a="1"/>
  <c r="K54" i="6" s="1"/>
  <c r="K55" i="6" a="1"/>
  <c r="K55" i="6" s="1"/>
  <c r="K56" i="6" a="1"/>
  <c r="K57" i="6" a="1"/>
  <c r="K58" i="6" a="1"/>
  <c r="K59" i="6" a="1"/>
  <c r="K59" i="6" s="1"/>
  <c r="K60" i="6" a="1"/>
  <c r="K60" i="6" s="1"/>
  <c r="K61" i="6" a="1"/>
  <c r="K62" i="6" a="1"/>
  <c r="K62" i="6" s="1"/>
  <c r="K63" i="6" a="1"/>
  <c r="K63" i="6" s="1"/>
  <c r="K64" i="6" a="1"/>
  <c r="K65" i="6" a="1"/>
  <c r="K66" i="6" a="1"/>
  <c r="K67" i="6" a="1"/>
  <c r="K67" i="6" s="1"/>
  <c r="K68" i="6" a="1"/>
  <c r="K68" i="6" s="1"/>
  <c r="K69" i="6" a="1"/>
  <c r="K70" i="6" a="1"/>
  <c r="K70" i="6" s="1"/>
  <c r="K71" i="6" a="1"/>
  <c r="K71" i="6" s="1"/>
  <c r="K72" i="6" a="1"/>
  <c r="K73" i="6" a="1"/>
  <c r="K74" i="6" a="1"/>
  <c r="K75" i="6" a="1"/>
  <c r="K75" i="6" s="1"/>
  <c r="K76" i="6" a="1"/>
  <c r="K76" i="6" s="1"/>
  <c r="K77" i="6" a="1"/>
  <c r="K78" i="6" a="1"/>
  <c r="K78" i="6" s="1"/>
  <c r="K79" i="6" a="1"/>
  <c r="K79" i="6" s="1"/>
  <c r="K80" i="6" a="1"/>
  <c r="K81" i="6" a="1"/>
  <c r="K82" i="6" a="1"/>
  <c r="K83" i="6" a="1"/>
  <c r="K83" i="6" s="1"/>
  <c r="K84" i="6" a="1"/>
  <c r="K84" i="6" s="1"/>
  <c r="K85" i="6" a="1"/>
  <c r="K86" i="6" a="1"/>
  <c r="K86" i="6" s="1"/>
  <c r="K87" i="6" a="1"/>
  <c r="K87" i="6" s="1"/>
  <c r="K88" i="6" a="1"/>
  <c r="K89" i="6" a="1"/>
  <c r="K89" i="6" s="1"/>
  <c r="K90" i="6" a="1"/>
  <c r="K91" i="6" a="1"/>
  <c r="K91" i="6" s="1"/>
  <c r="K92" i="6" a="1"/>
  <c r="K92" i="6" s="1"/>
  <c r="K93" i="6" a="1"/>
  <c r="K94" i="6" a="1"/>
  <c r="K94" i="6" s="1"/>
  <c r="K95" i="6" a="1"/>
  <c r="K95" i="6" s="1"/>
  <c r="K96" i="6" a="1"/>
  <c r="K97" i="6" a="1"/>
  <c r="K97" i="6" s="1"/>
  <c r="K98" i="6" a="1"/>
  <c r="K99" i="6" a="1"/>
  <c r="K99" i="6" s="1"/>
  <c r="K100" i="6" a="1"/>
  <c r="K100" i="6" s="1"/>
  <c r="K101" i="6" a="1"/>
  <c r="K102" i="6" a="1"/>
  <c r="K102" i="6" s="1"/>
  <c r="K103" i="6" a="1"/>
  <c r="K103" i="6" s="1"/>
  <c r="K104" i="6" a="1"/>
  <c r="K105" i="6" a="1"/>
  <c r="K105" i="6" s="1"/>
  <c r="K106" i="6" a="1"/>
  <c r="K107" i="6" a="1"/>
  <c r="K107" i="6" s="1"/>
  <c r="K108" i="6" a="1"/>
  <c r="K108" i="6" s="1"/>
  <c r="K109" i="6" a="1"/>
  <c r="K110" i="6" a="1"/>
  <c r="K110" i="6" s="1"/>
  <c r="K111" i="6" a="1"/>
  <c r="K111" i="6" s="1"/>
  <c r="K112" i="6" a="1"/>
  <c r="K113" i="6" a="1"/>
  <c r="K113" i="6" s="1"/>
  <c r="K114" i="6" a="1"/>
  <c r="K115" i="6" a="1"/>
  <c r="K115" i="6" s="1"/>
  <c r="K116" i="6" a="1"/>
  <c r="K116" i="6" s="1"/>
  <c r="K117" i="6" a="1"/>
  <c r="K117" i="6" s="1"/>
  <c r="K118" i="6" a="1"/>
  <c r="K118" i="6" s="1"/>
  <c r="K119" i="6" a="1"/>
  <c r="K119" i="6" s="1"/>
  <c r="K120" i="6" a="1"/>
  <c r="K121" i="6" a="1"/>
  <c r="K121" i="6" s="1"/>
  <c r="K122" i="6" a="1"/>
  <c r="K122" i="6" s="1"/>
  <c r="K123" i="6" a="1"/>
  <c r="K123" i="6" s="1"/>
  <c r="K124" i="6" a="1"/>
  <c r="K124" i="6" s="1"/>
  <c r="K125" i="6" a="1"/>
  <c r="K125" i="6" s="1"/>
  <c r="K126" i="6" a="1"/>
  <c r="K126" i="6" s="1"/>
  <c r="K127" i="6" a="1"/>
  <c r="K127" i="6" s="1"/>
  <c r="K128" i="6" a="1"/>
  <c r="K129" i="6" a="1"/>
  <c r="K129" i="6" s="1"/>
  <c r="K130" i="6" a="1"/>
  <c r="K131" i="6" a="1"/>
  <c r="K131" i="6" s="1"/>
  <c r="K132" i="6" a="1"/>
  <c r="K132" i="6" s="1"/>
  <c r="K133" i="6" a="1"/>
  <c r="K133" i="6" s="1"/>
  <c r="K134" i="6" a="1"/>
  <c r="K134" i="6" s="1"/>
  <c r="K135" i="6" a="1"/>
  <c r="K135" i="6" s="1"/>
  <c r="K136" i="6" a="1"/>
  <c r="K137" i="6" a="1"/>
  <c r="K137" i="6" s="1"/>
  <c r="K138" i="6" a="1"/>
  <c r="K139" i="6" a="1"/>
  <c r="K139" i="6" s="1"/>
  <c r="K140" i="6" a="1"/>
  <c r="K140" i="6" s="1"/>
  <c r="K141" i="6" a="1"/>
  <c r="K142" i="6" a="1"/>
  <c r="K142" i="6" s="1"/>
  <c r="K143" i="6" a="1"/>
  <c r="K143" i="6" s="1"/>
  <c r="K144" i="6" a="1"/>
  <c r="K145" i="6" a="1"/>
  <c r="K145" i="6" s="1"/>
  <c r="K146" i="6" a="1"/>
  <c r="K147" i="6" a="1"/>
  <c r="K147" i="6" s="1"/>
  <c r="K148" i="6" a="1"/>
  <c r="K148" i="6" s="1"/>
  <c r="K149" i="6" a="1"/>
  <c r="K150" i="6" a="1"/>
  <c r="K150" i="6" s="1"/>
  <c r="K151" i="6" a="1"/>
  <c r="K151" i="6" s="1"/>
  <c r="K152" i="6" a="1"/>
  <c r="K153" i="6" a="1"/>
  <c r="K153" i="6" s="1"/>
  <c r="K154" i="6" a="1"/>
  <c r="K155" i="6" a="1"/>
  <c r="K155" i="6" s="1"/>
  <c r="K156" i="6" a="1"/>
  <c r="K156" i="6" s="1"/>
  <c r="K157" i="6" a="1"/>
  <c r="K158" i="6" a="1"/>
  <c r="K158" i="6" s="1"/>
  <c r="K159" i="6" a="1"/>
  <c r="K159" i="6" s="1"/>
  <c r="K160" i="6" a="1"/>
  <c r="K161" i="6" a="1"/>
  <c r="K161" i="6" s="1"/>
  <c r="K162" i="6" a="1"/>
  <c r="K163" i="6" a="1"/>
  <c r="K163" i="6" s="1"/>
  <c r="K164" i="6" a="1"/>
  <c r="K164" i="6" s="1"/>
  <c r="K165" i="6" a="1"/>
  <c r="K166" i="6" a="1"/>
  <c r="K166" i="6" s="1"/>
  <c r="K167" i="6" a="1"/>
  <c r="K167" i="6" s="1"/>
  <c r="K168" i="6" a="1"/>
  <c r="K169" i="6" a="1"/>
  <c r="K169" i="6" s="1"/>
  <c r="K170" i="6" a="1"/>
  <c r="K170" i="6" s="1"/>
  <c r="K171" i="6" a="1"/>
  <c r="K171" i="6" s="1"/>
  <c r="K172" i="6" a="1"/>
  <c r="K172" i="6" s="1"/>
  <c r="K173" i="6" a="1"/>
  <c r="K174" i="6" a="1"/>
  <c r="K174" i="6" s="1"/>
  <c r="K175" i="6" a="1"/>
  <c r="K175" i="6" s="1"/>
  <c r="K176" i="6" a="1"/>
  <c r="K177" i="6" a="1"/>
  <c r="K177" i="6" s="1"/>
  <c r="K178" i="6" a="1"/>
  <c r="K179" i="6" a="1"/>
  <c r="K179" i="6" s="1"/>
  <c r="K180" i="6" a="1"/>
  <c r="K180" i="6" s="1"/>
  <c r="K181" i="6" a="1"/>
  <c r="K182" i="6" a="1"/>
  <c r="K182" i="6" s="1"/>
  <c r="K183" i="6" a="1"/>
  <c r="K183" i="6" s="1"/>
  <c r="K184" i="6" a="1"/>
  <c r="K185" i="6" a="1"/>
  <c r="K185" i="6" s="1"/>
  <c r="K186" i="6" a="1"/>
  <c r="K187" i="6" a="1"/>
  <c r="K187" i="6" s="1"/>
  <c r="K188" i="6" a="1"/>
  <c r="K188" i="6" s="1"/>
  <c r="K189" i="6" a="1"/>
  <c r="K189" i="6" s="1"/>
  <c r="K190" i="6" a="1"/>
  <c r="K190" i="6" s="1"/>
  <c r="K191" i="6" a="1"/>
  <c r="K191" i="6" s="1"/>
  <c r="K192" i="6" a="1"/>
  <c r="K193" i="6" a="1"/>
  <c r="K193" i="6" s="1"/>
  <c r="K194" i="6" a="1"/>
  <c r="K195" i="6" a="1"/>
  <c r="K195" i="6" s="1"/>
  <c r="K196" i="6" a="1"/>
  <c r="K196" i="6" s="1"/>
  <c r="K197" i="6" a="1"/>
  <c r="K197" i="6" s="1"/>
  <c r="K198" i="6" a="1"/>
  <c r="K198" i="6" s="1"/>
  <c r="K199" i="6" a="1"/>
  <c r="K199" i="6" s="1"/>
  <c r="K200" i="6" a="1"/>
  <c r="K201" i="6" a="1"/>
  <c r="K201" i="6" s="1"/>
  <c r="K202" i="6" a="1"/>
  <c r="K203" i="6" a="1"/>
  <c r="K203" i="6" s="1"/>
  <c r="K204" i="6" a="1"/>
  <c r="K204" i="6" s="1"/>
  <c r="K205" i="6" a="1"/>
  <c r="K206" i="6" a="1"/>
  <c r="K206" i="6" s="1"/>
  <c r="K207" i="6" a="1"/>
  <c r="K207" i="6" s="1"/>
  <c r="K208" i="6" a="1"/>
  <c r="K209" i="6" a="1"/>
  <c r="K209" i="6" s="1"/>
  <c r="K210" i="6" a="1"/>
  <c r="K211" i="6" a="1"/>
  <c r="K211" i="6" s="1"/>
  <c r="K212" i="6" a="1"/>
  <c r="K212" i="6" s="1"/>
  <c r="K213" i="6" a="1"/>
  <c r="K213" i="6" s="1"/>
  <c r="K214" i="6" a="1"/>
  <c r="K214" i="6" s="1"/>
  <c r="K215" i="6" a="1"/>
  <c r="K215" i="6" s="1"/>
  <c r="K216" i="6" a="1"/>
  <c r="K217" i="6" a="1"/>
  <c r="K217" i="6" s="1"/>
  <c r="K218" i="6" a="1"/>
  <c r="K219" i="6" a="1"/>
  <c r="K219" i="6" s="1"/>
  <c r="K220" i="6" a="1"/>
  <c r="K220" i="6" s="1"/>
  <c r="K221" i="6" a="1"/>
  <c r="K221" i="6" s="1"/>
  <c r="K222" i="6" a="1"/>
  <c r="K222" i="6" s="1"/>
  <c r="K223" i="6" a="1"/>
  <c r="K223" i="6" s="1"/>
  <c r="K224" i="6" a="1"/>
  <c r="K225" i="6" a="1"/>
  <c r="K225" i="6" s="1"/>
  <c r="K226" i="6" a="1"/>
  <c r="K227" i="6" a="1"/>
  <c r="K227" i="6" s="1"/>
  <c r="K228" i="6" a="1"/>
  <c r="K228" i="6" s="1"/>
  <c r="K229" i="6" a="1"/>
  <c r="K230" i="6" a="1"/>
  <c r="K230" i="6" s="1"/>
  <c r="K231" i="6" a="1"/>
  <c r="K231" i="6" s="1"/>
  <c r="K232" i="6" a="1"/>
  <c r="K233" i="6" a="1"/>
  <c r="K233" i="6" s="1"/>
  <c r="K234" i="6" a="1"/>
  <c r="K235" i="6" a="1"/>
  <c r="K235" i="6" s="1"/>
  <c r="K236" i="6" a="1"/>
  <c r="K236" i="6" s="1"/>
  <c r="K237" i="6" a="1"/>
  <c r="K238" i="6" a="1"/>
  <c r="K238" i="6" s="1"/>
  <c r="K239" i="6" a="1"/>
  <c r="K239" i="6" s="1"/>
  <c r="K240" i="6" a="1"/>
  <c r="K241" i="6" a="1"/>
  <c r="K241" i="6" s="1"/>
  <c r="K242" i="6" a="1"/>
  <c r="K243" i="6" a="1"/>
  <c r="K243" i="6" s="1"/>
  <c r="K244" i="6" a="1"/>
  <c r="K244" i="6" s="1"/>
  <c r="K245" i="6" a="1"/>
  <c r="K246" i="6" a="1"/>
  <c r="K246" i="6" s="1"/>
  <c r="K247" i="6" a="1"/>
  <c r="K247" i="6" s="1"/>
  <c r="K248" i="6" a="1"/>
  <c r="K249" i="6" a="1"/>
  <c r="K249" i="6" s="1"/>
  <c r="K250" i="6" a="1"/>
  <c r="K250" i="6" s="1"/>
  <c r="K251" i="6" a="1"/>
  <c r="K251" i="6" s="1"/>
  <c r="C6" i="5"/>
  <c r="C12" i="5"/>
  <c r="C17" i="5"/>
  <c r="C7" i="5"/>
  <c r="A2" i="4" a="1"/>
  <c r="A2" i="4" s="1"/>
  <c r="P225" i="7" l="1"/>
  <c r="Q222" i="7"/>
  <c r="Q206" i="7"/>
  <c r="P145" i="7"/>
  <c r="P113" i="7"/>
  <c r="P81" i="7"/>
  <c r="Q70" i="7"/>
  <c r="P222" i="7"/>
  <c r="P206" i="7"/>
  <c r="P198" i="7"/>
  <c r="P70" i="7"/>
  <c r="P46" i="7"/>
  <c r="P251" i="7"/>
  <c r="P155" i="7"/>
  <c r="P248" i="7"/>
  <c r="P184" i="7"/>
  <c r="P136" i="7"/>
  <c r="P24" i="7"/>
  <c r="P125" i="7"/>
  <c r="P77" i="7"/>
  <c r="P37" i="7"/>
  <c r="P202" i="7"/>
  <c r="P162" i="7"/>
  <c r="P154" i="7"/>
  <c r="P66" i="7"/>
  <c r="K234" i="6"/>
  <c r="K178" i="6"/>
  <c r="K138" i="6"/>
  <c r="K98" i="6"/>
  <c r="K42" i="6"/>
  <c r="K57" i="6"/>
  <c r="K25" i="6"/>
  <c r="K224" i="6"/>
  <c r="K192" i="6"/>
  <c r="K160" i="6"/>
  <c r="K128" i="6"/>
  <c r="K88" i="6"/>
  <c r="K48" i="6"/>
  <c r="K12" i="6"/>
  <c r="K4" i="6"/>
  <c r="K202" i="6"/>
  <c r="K26" i="6"/>
  <c r="K186" i="6"/>
  <c r="K58" i="6"/>
  <c r="K33" i="6"/>
  <c r="K154" i="6"/>
  <c r="K34" i="6"/>
  <c r="K80" i="6"/>
  <c r="K210" i="6"/>
  <c r="K90" i="6"/>
  <c r="K96" i="6"/>
  <c r="K218" i="6"/>
  <c r="K130" i="6"/>
  <c r="K106" i="6"/>
  <c r="K82" i="6"/>
  <c r="K50" i="6"/>
  <c r="K81" i="6"/>
  <c r="K17" i="6"/>
  <c r="K248" i="6"/>
  <c r="K208" i="6"/>
  <c r="K176" i="6"/>
  <c r="K144" i="6"/>
  <c r="K120" i="6"/>
  <c r="K72" i="6"/>
  <c r="K40" i="6"/>
  <c r="K14" i="6"/>
  <c r="K7" i="6"/>
  <c r="K226" i="6"/>
  <c r="K162" i="6"/>
  <c r="K74" i="6"/>
  <c r="K18" i="6"/>
  <c r="K73" i="6"/>
  <c r="K41" i="6"/>
  <c r="K232" i="6"/>
  <c r="K200" i="6"/>
  <c r="K168" i="6"/>
  <c r="K136" i="6"/>
  <c r="K104" i="6"/>
  <c r="K56" i="6"/>
  <c r="K32" i="6"/>
  <c r="K245" i="6"/>
  <c r="K229" i="6"/>
  <c r="K181" i="6"/>
  <c r="K165" i="6"/>
  <c r="K141" i="6"/>
  <c r="K109" i="6"/>
  <c r="K93" i="6"/>
  <c r="K77" i="6"/>
  <c r="K61" i="6"/>
  <c r="K45" i="6"/>
  <c r="K29" i="6"/>
  <c r="K21" i="6"/>
  <c r="K242" i="6"/>
  <c r="K194" i="6"/>
  <c r="K146" i="6"/>
  <c r="K114" i="6"/>
  <c r="K66" i="6"/>
  <c r="K11" i="6"/>
  <c r="K65" i="6"/>
  <c r="K10" i="6"/>
  <c r="K240" i="6"/>
  <c r="K216" i="6"/>
  <c r="K184" i="6"/>
  <c r="K152" i="6"/>
  <c r="K112" i="6"/>
  <c r="K64" i="6"/>
  <c r="K24" i="6"/>
  <c r="K237" i="6"/>
  <c r="K205" i="6"/>
  <c r="K173" i="6"/>
  <c r="K157" i="6"/>
  <c r="K149" i="6"/>
  <c r="K101" i="6"/>
  <c r="K85" i="6"/>
  <c r="K69" i="6"/>
  <c r="K53" i="6"/>
  <c r="K3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<sst xmlns="http://schemas.openxmlformats.org/spreadsheetml/2006/main" count="7413" uniqueCount="2232">
  <si>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</si>
  <si>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</si>
  <si>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</si>
  <si>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</si>
  <si>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</si>
  <si>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</si>
  <si>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</si>
  <si>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</si>
  <si>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</si>
  <si>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</si>
  <si>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</si>
  <si>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</si>
  <si>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</si>
  <si>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</si>
  <si>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</si>
  <si>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img_link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</si>
  <si>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</si>
  <si>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</si>
  <si>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</si>
  <si>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</si>
  <si>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</si>
  <si>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</si>
  <si>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</si>
  <si>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</si>
  <si>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</si>
  <si>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</si>
  <si>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https://m.media-amazon.com/images/M/MV5BMDFkYTc0MGEtZmNhMC00ZDIzLWFmNTEtODM1ZmRlYWMwMWFmXkEyXkFqcGdeQXVyMTMxODk2OTU@._V1_QL75_UX380_CR0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</si>
  <si>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</si>
  <si>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</si>
  <si>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</si>
  <si>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</si>
  <si>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</si>
  <si>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</si>
  <si>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</si>
  <si>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</si>
  <si>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</si>
  <si>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https://m.media-amazon.com/images/M/MV5BM2MyNjYxNmUtYTAwNi00MTYxLWJmNWYtYzZlODY3ZTk3OTFlXkEyXkFqcGdeQXVyNzkwMjQ5NzM@._V1_QL75_UY562_CR8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</si>
  <si>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</si>
  <si>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</si>
  <si>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</si>
  <si>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</si>
  <si>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</si>
  <si>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</si>
  <si>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</si>
  <si>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</si>
  <si>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</si>
  <si>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</si>
  <si>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https://m.media-amazon.com/images/M/MV5BMTMxNTMwODM0NF5BMl5BanBnXkFtZTcwODAyMTk2Mw@@._V1_QL75_UX380_CR0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</si>
  <si>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</si>
  <si>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</si>
  <si>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</si>
  <si>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</si>
  <si>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</si>
  <si>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</si>
  <si>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https://m.media-amazon.com/images/M/MV5BMWMwMGQzZTItY2JlNC00OWZiLWIyMDctNDk2ZDQ2YjRjMWQ0XkEyXkFqcGdeQXVyNzkwMjQ5NzM@._V1_QL75_UY562_CR7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</si>
  <si>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</si>
  <si>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</si>
  <si>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</si>
  <si>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</si>
  <si>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</si>
  <si>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</si>
  <si>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</si>
  <si>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</si>
  <si>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</si>
  <si>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https://m.media-amazon.com/images/M/MV5BMWU4N2FjNzYtNTVkNC00NzQ0LTg0MjAtYTJlMjFhNGUxZDFmXkEyXkFqcGdeQXVyNjc1NTYyMjg@._V1_QL75_UX380_CR0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</si>
  <si>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</si>
  <si>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</si>
  <si>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</si>
  <si>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</si>
  <si>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</si>
  <si>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</si>
  <si>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</si>
  <si>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</si>
  <si>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</si>
  <si>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https://m.media-amazon.com/images/M/MV5BNDE4OTMxMTctNmRhYy00NWE2LTg3YzItYTk3M2UwOTU5Njg4XkEyXkFqcGdeQXVyNjU0OTQ0OTY@._V1_QL75_UX380_CR0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</si>
  <si>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</si>
  <si>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</si>
  <si>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</si>
  <si>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</si>
  <si>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</si>
  <si>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</si>
  <si>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</si>
  <si>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</si>
  <si>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</si>
  <si>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https://m.media-amazon.com/images/M/MV5BOGM4ZTE3MmUtY2EzYy00YTYyLTkwZTUtYWFhNTBiNGY1ZDg0XkEyXkFqcGdeQXVyMzExODEzNDA@._V1_QL75_UX380_CR0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</si>
  <si>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</si>
  <si>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</si>
  <si>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</si>
  <si>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</si>
  <si>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</si>
  <si>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</si>
  <si>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</si>
  <si>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</si>
  <si>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https://m.media-amazon.com/images/M/MV5BNGNhMDIzZTUtNTBlZi00MTRlLWFjM2ItYzViMjE3YzI5MjljXkEyXkFqcGdeQXVyNzkwMjQ5NzM@._V1_QL75_UY562_CR3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</si>
  <si>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</si>
  <si>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</si>
  <si>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</si>
  <si>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</si>
  <si>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https://m.media-amazon.com/images/M/MV5BMTlmYzVjNGUtNTc3MC00YjQ2LWIyY2ItMjY0ODU4NWJmZThhXkEyXkFqcGdeQXVyMzExODEzNDA@._V1_QL75_UY562_CR8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</si>
  <si>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</si>
  <si>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</si>
  <si>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</si>
  <si>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</si>
  <si>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</si>
  <si>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</si>
  <si>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</si>
  <si>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</si>
  <si>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</si>
  <si>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https://m.media-amazon.com/images/M/MV5BNjY3NThiMTgtM2IxNy00N2NiLTk0NmUtOGE0MWM3YzE5MzQ0XkEyXkFqcGdeQXVyMzExODEzNDA@._V1_QL75_UY562_CR10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</si>
  <si>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</si>
  <si>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</si>
  <si>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</si>
  <si>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</si>
  <si>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</si>
  <si>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</si>
  <si>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</si>
  <si>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</si>
  <si>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</si>
  <si>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https://m.media-amazon.com/images/M/MV5BNWIwODRlZTUtY2U3ZS00Yzg1LWJhNzYtMmZiYmEyNmU1NjMzXkEyXkFqcGdeQXVyMTQxNzMzNDI@._V1_QL75_UY562_CR4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</si>
  <si>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</si>
  <si>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</si>
  <si>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</si>
  <si>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</si>
  <si>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</si>
  <si>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</si>
  <si>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</si>
  <si>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</si>
  <si>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https://m.media-amazon.com/images/M/MV5BNDIzNDU0YzEtYzE5Ni00ZjlkLTk5ZjgtNjM3NWE4YzA3Nzk3XkEyXkFqcGdeQXVyMjUzOTY1NTc@._V1_QL75_UX380_CR0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</si>
  <si>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</si>
  <si>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</si>
  <si>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</si>
  <si>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</si>
  <si>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</si>
  <si>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https://m.media-amazon.com/images/M/MV5BMmQ3ZDAzZjgtZjU5MC00OTM1LTk1ZmQtM2FmZjIzODE0MmIwXkEyXkFqcGdeQXVyMzExODEzNDA@._V1_QL75_UX380_CR0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</si>
  <si>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</si>
  <si>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</si>
  <si>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</si>
  <si>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</si>
  <si>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https://m.media-amazon.com/images/M/MV5BNWNkNTI2MGItYTQyMS00NTJhLWI3N2QtNmIxZjQwMTEzNGZhXkEyXkFqcGdeQXVyMzExODEzNDA@._V1_QL75_UY562_CR9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</si>
  <si>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</si>
  <si>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</si>
  <si>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</si>
  <si>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</si>
  <si>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</si>
  <si>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</si>
  <si>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</si>
  <si>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</si>
  <si>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</si>
  <si>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https://m.media-amazon.com/images/M/MV5BYmU1NDRjNDgtMzhiMi00NjZmLTg5NGItZDNiZjU5NTU4OTE0XkEyXkFqcGdeQXVyNzkwMjQ5NzM@._V1_QL75_UX380_CR0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</si>
  <si>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</si>
  <si>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</si>
  <si>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</si>
  <si>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</si>
  <si>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</si>
  <si>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</si>
  <si>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</si>
  <si>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</si>
  <si>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</si>
  <si>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https://m.media-amazon.com/images/M/MV5BZTk1MWY3ZWItYmNmOC00NTQzLWFjYWItYzI0NGVhZDJhMWNiXkEyXkFqcGdeQXVyMzExODEzNDA@._V1_QL75_UX380_CR0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</si>
  <si>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</si>
  <si>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</si>
  <si>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</si>
  <si>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</si>
  <si>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</si>
  <si>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</si>
  <si>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</si>
  <si>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</si>
  <si>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</si>
  <si>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https://m.media-amazon.com/images/M/MV5BNDNkNTJlN2EtYTUwOC00Mzg1LTkwOTUtOGIyNTc3NjA4MjRkXkEyXkFqcGdeQXVyMzExODEzNDA@._V1_QL75_UX380_CR0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</si>
  <si>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</si>
  <si>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</si>
  <si>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</si>
  <si>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</si>
  <si>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</si>
  <si>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</si>
  <si>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</si>
  <si>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</si>
  <si>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https://m.media-amazon.com/images/M/MV5BZjA0OWVhOTAtYWQxNi00YzNhLWI4ZjYtNjFjZTEyYjJlNDVlL2ltYWdlL2ltYWdlXkEyXkFqcGdeQXVyMTQxNzMzNDI@._V1_QL75_UX380_CR0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</si>
  <si>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</si>
  <si>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</si>
  <si>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</si>
  <si>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</si>
  <si>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</si>
  <si>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</si>
  <si>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</si>
  <si>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https://m.media-amazon.com/images/M/MV5BMWM3ZjkyMzctNzc4OC00ODU1LTlkMjYtMTZkZjU0ZjU3MTliXkEyXkFqcGdeQXVyMzExODEzNDA@._V1_QL75_UY562_CR4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</si>
  <si>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</si>
  <si>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</si>
  <si>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</si>
  <si>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</si>
  <si>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</si>
  <si>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</si>
  <si>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</si>
  <si>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</si>
  <si>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</si>
  <si>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https://m.media-amazon.com/images/M/MV5BNWQ3OTM4ZGItMWEwZi00MjI5LWI3YzgtNTYwNWRkNmIzMGI5XkEyXkFqcGdeQXVyNDY2MTk1ODk@._V1_QL75_UY562_CR11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</si>
  <si>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</si>
  <si>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</si>
  <si>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</si>
  <si>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</si>
  <si>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</si>
  <si>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</si>
  <si>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</si>
  <si>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</si>
  <si>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</si>
  <si>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</si>
  <si>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https://m.media-amazon.com/images/M/MV5BZjc4NDZhZWMtNGEzYS00ZWU2LThlM2ItNTA0YzQ0OTExMTE2XkEyXkFqcGdeQXVyNjUwMzI2NzU@._V1_QL75_UY562_CR3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</si>
  <si>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</si>
  <si>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</si>
  <si>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</si>
  <si>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</si>
  <si>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</si>
  <si>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</si>
  <si>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</si>
  <si>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</si>
  <si>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</si>
  <si>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https://m.media-amazon.com/images/M/MV5BNjNhZTk0ZmEtNjJhMi00YzFlLWE1MmEtYzM1M2ZmMGMwMTU4XkEyXkFqcGdeQXVyNjU0OTQ0OTY@._V1_QL75_UY562_CR1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</si>
  <si>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</si>
  <si>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</si>
  <si>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</si>
  <si>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</si>
  <si>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</si>
  <si>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</si>
  <si>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</si>
  <si>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</si>
  <si>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https://m.media-amazon.com/images/M/MV5BOTMwYjc5ZmItYTFjZC00ZGQ3LTlkNTMtMjZiNTZlMWQzNzI5XkEyXkFqcGdeQXVyNzkwMjQ5NzM@._V1_QL75_UX380_CR0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</si>
  <si>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</si>
  <si>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</si>
  <si>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</si>
  <si>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</si>
  <si>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</si>
  <si>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</si>
  <si>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</si>
  <si>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https://m.media-amazon.com/images/M/MV5BZjhkMDM4MWItZTVjOC00ZDRhLThmYTAtM2I5NzBmNmNlMzI1XkEyXkFqcGdeQXVyNDYyMDk5MTU@._V1_QL75_UY562_CR1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</si>
  <si>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</si>
  <si>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</si>
  <si>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</si>
  <si>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</si>
  <si>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</si>
  <si>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</si>
  <si>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</si>
  <si>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</si>
  <si>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</si>
  <si>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https://m.media-amazon.com/images/M/MV5BMzliYTRhOTYtZjFiYi00MjI0LTkxY2EtMTNjNjMwM2UwNTdlXkEyXkFqcGdeQXVyNDI3NjU1NzQ@._V1_QL75_UX380_CR0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</si>
  <si>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</si>
  <si>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</si>
  <si>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</si>
  <si>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</si>
  <si>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</si>
  <si>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https://m.media-amazon.com/images/M/MV5BY2VjY2I5ZTktMTFhOC00M2ViLWI4YTAtMjkzOTIwY2ZlZWVkXkEyXkFqcGdeQXVyNTc3MjUzNTI@._V1_QL75_UY562_CR7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</si>
  <si>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</si>
  <si>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</si>
  <si>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</si>
  <si>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</si>
  <si>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</si>
  <si>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</si>
  <si>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</si>
  <si>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https://m.media-amazon.com/images/M/MV5BMjgxZDI2MjktYjRmMS00ZTU0LWIxMzQtMDkzNjE2NWFhNDk0XkEyXkFqcGdeQXVyMzExODEzNDA@._V1_QL75_UY562_CR6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</si>
  <si>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</si>
  <si>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</si>
  <si>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</si>
  <si>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</si>
  <si>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</si>
  <si>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</si>
  <si>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https://m.media-amazon.com/images/M/MV5BOTA5NjhiOTAtZWM0ZC00MWNhLThiMzEtZDFkOTk2OTU1ZDJkXkEyXkFqcGdeQXVyMTA4NDI1NTQx._V1_QL75_UX380_CR0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</si>
  <si>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</si>
  <si>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</si>
  <si>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</si>
  <si>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</si>
  <si>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</si>
  <si>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</si>
  <si>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</si>
  <si>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</si>
  <si>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https://m.media-amazon.com/images/M/MV5BMGU2NzRmZjUtOGUxYS00ZjdjLWEwZWItY2NlM2JhNjkxNTFmXkEyXkFqcGdeQXVyNjU0OTQ0OTY@._V1_QL75_UX380_CR0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</si>
  <si>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</si>
  <si>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</si>
  <si>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</si>
  <si>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</si>
  <si>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</si>
  <si>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</si>
  <si>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</si>
  <si>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https://m.media-amazon.com/images/M/MV5BZmU0M2Y1OGUtZjIxNi00ZjBkLTg1MjgtOWIyNThiZWIwYjRiXkEyXkFqcGdeQXVyMTQxNzMzNDI@._V1_QL75_UX380_CR0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</si>
  <si>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</si>
  <si>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</si>
  <si>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</si>
  <si>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</si>
  <si>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</si>
  <si>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</si>
  <si>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</si>
  <si>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https://m.media-amazon.com/images/M/MV5BMjlmZmI5MDctNDE2YS00YWE0LWE5ZWItZDBhYWQ0NTcxNWRhXkEyXkFqcGdeQXVyMTMxODk2OTU@._V1_QL75_UX380_CR0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</si>
  <si>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</si>
  <si>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</si>
  <si>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</si>
  <si>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</si>
  <si>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</si>
  <si>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</si>
  <si>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</si>
  <si>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</si>
  <si>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</si>
  <si>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https://m.media-amazon.com/images/M/MV5BNTQwNDM1YzItNDAxZC00NWY2LTk0M2UtNDIwNWI5OGUyNWUxXkEyXkFqcGdeQXVyNzkwMjQ5NzM@._V1_QL75_UX380_CR0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</si>
  <si>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</si>
  <si>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</si>
  <si>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</si>
  <si>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</si>
  <si>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</si>
  <si>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</si>
  <si>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</si>
  <si>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</si>
  <si>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</si>
  <si>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https://m.media-amazon.com/images/M/MV5BNWY3NDFlNjktM2JlYS00YjI5LWIzMDktZWUxZjEyNTJhNDYzXkEyXkFqcGdeQXVyNDI3NjU1NzQ@._V1_QL75_UY562_CR7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</si>
  <si>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</si>
  <si>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</si>
  <si>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</si>
  <si>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</si>
  <si>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</si>
  <si>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</si>
  <si>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https://m.media-amazon.com/images/M/MV5BNmNhOTgyYjItOTM0Yy00NTI0LWI4NjUtODQ0YzE3MjA4YTEwXkEyXkFqcGdeQXVyMTQyMTMwOTk0._V1_QL75_UY562_CR11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</si>
  <si>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</si>
  <si>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</si>
  <si>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</si>
  <si>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</si>
  <si>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</si>
  <si>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</si>
  <si>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</si>
  <si>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</si>
  <si>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</si>
  <si>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https://m.media-amazon.com/images/M/MV5BOTgyMWQ0ZWUtN2Q2MS00NmY0LWI3OWMtNjFkMzZlNDZjNTk0XkEyXkFqcGdeQXVyMjUzOTY1NTc@._V1_QL75_UX380_CR0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</si>
  <si>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</si>
  <si>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</si>
  <si>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</si>
  <si>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</si>
  <si>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</si>
  <si>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</si>
  <si>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</si>
  <si>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</si>
  <si>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</si>
  <si>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https://m.media-amazon.com/images/M/MV5BYTYxNGMyZTYtMjE3MS00MzNjLWFjNmYtMDk3N2FmM2JiM2M1XkEyXkFqcGdeQXVyNjY5NDU4NzI@._V1_QL75_UX380_CR0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</si>
  <si>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</si>
  <si>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</si>
  <si>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</si>
  <si>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</si>
  <si>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</si>
  <si>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</si>
  <si>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</si>
  <si>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</si>
  <si>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https://m.media-amazon.com/images/M/MV5BMDliMmNhNDEtODUyOS00MjNlLTgxODEtN2U3NzIxMGVkZTA1L2ltYWdlXkEyXkFqcGdeQXVyNjU0OTQ0OTY@._V1_QL75_UX380_CR0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</si>
  <si>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</si>
  <si>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</si>
  <si>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</si>
  <si>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</si>
  <si>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</si>
  <si>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</si>
  <si>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</si>
  <si>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</si>
  <si>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</si>
  <si>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https://m.media-amazon.com/images/M/MV5BZTJhN2FkYWEtMGI0My00YWM4LWI2MjAtM2UwNjY4MTI2ZTQyXkEyXkFqcGdeQXVyNjc3MjQzNTI@._V1_QL75_UX380_CR0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</si>
  <si>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</si>
  <si>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</si>
  <si>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</si>
  <si>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</si>
  <si>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</si>
  <si>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</si>
  <si>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</si>
  <si>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</si>
  <si>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https://m.media-amazon.com/images/M/MV5BZDdiNDQ1MTUtYTNkZS00YWVjLTgxYWUtODhmMWYwNDQ0NzU5XkEyXkFqcGdeQXVyNDIyNjA2MTk@._V1_QL75_UX380_CR0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</si>
  <si>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</si>
  <si>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</si>
  <si>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</si>
  <si>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</si>
  <si>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</si>
  <si>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</si>
  <si>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https://m.media-amazon.com/images/M/MV5BYTViNjMyNmUtNDFkNC00ZDRlLThmMDUtZDU2YWE4NGI2ZjVmXkEyXkFqcGdeQXVyNjU0OTQ0OTY@._V1_QL75_UX380_CR0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</si>
  <si>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</si>
  <si>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</si>
  <si>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</si>
  <si>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</si>
  <si>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</si>
  <si>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</si>
  <si>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</si>
  <si>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https://m.media-amazon.com/images/M/MV5BMjA4NDI0MTIxNF5BMl5BanBnXkFtZTYwNTM0MzY2._V1_QL75_UX380_CR0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</si>
  <si>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</si>
  <si>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</si>
  <si>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</si>
  <si>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</si>
  <si>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</si>
  <si>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</si>
  <si>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</si>
  <si>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</si>
  <si>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</si>
  <si>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https://m.media-amazon.com/images/M/MV5BOTA5NDZlZGUtMjAxOS00YTRkLTkwYmMtYWQ0NWEwZDZiNjEzXkEyXkFqcGdeQXVyMTMxODk2OTU@._V1_QL75_UX380_CR0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</si>
  <si>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</si>
  <si>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</si>
  <si>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</si>
  <si>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</si>
  <si>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</si>
  <si>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</si>
  <si>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</si>
  <si>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</si>
  <si>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https://m.media-amazon.com/images/M/MV5BMTA1NzAzMjQwMjdeQTJeQWpwZ15BbWU4MDcyNDkzMjIx._V1_QL75_UX380_CR0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</si>
  <si>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</si>
  <si>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</si>
  <si>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</si>
  <si>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</si>
  <si>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</si>
  <si>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</si>
  <si>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</si>
  <si>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https://m.media-amazon.com/images/M/MV5BYjBmYTQ1NjItZWU5MS00YjI0LTg2OTYtYmFkN2JkMmNiNWVkXkEyXkFqcGdeQXVyMTMxMTY0OTQ@._V1_QL75_UY562_CR17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</si>
  <si>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</si>
  <si>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</si>
  <si>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</si>
  <si>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</si>
  <si>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</si>
  <si>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</si>
  <si>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</si>
  <si>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</si>
  <si>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</si>
  <si>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https://m.media-amazon.com/images/M/MV5BZmY2NjUzNDQtNTgxNC00M2Q4LTljOWQtMjNjNDBjNWUxNmJlXkEyXkFqcGdeQXVyNTA4NzY1MzY@._V1_QL75_UX380_CR0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</si>
  <si>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</si>
  <si>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</si>
  <si>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</si>
  <si>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</si>
  <si>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</si>
  <si>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</si>
  <si>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</si>
  <si>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https://m.media-amazon.com/images/M/MV5BMTYxNDA3MDQwNl5BMl5BanBnXkFtZTcwNTU4Mzc1Nw@@._V1_QL75_UX380_CR0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</si>
  <si>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</si>
  <si>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</si>
  <si>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</si>
  <si>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</si>
  <si>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</si>
  <si>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</si>
  <si>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</si>
  <si>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</si>
  <si>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</si>
  <si>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</si>
  <si>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https://m.media-amazon.com/images/M/MV5BZjk4NmVkNmItMzBmMS00NDZhLTliNDEtYzEzYzdiZDI1NWRlXkEyXkFqcGdeQXVyMzExODEzNDA@._V1_QL75_UY562_CR8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</si>
  <si>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</si>
  <si>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</si>
  <si>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</si>
  <si>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</si>
  <si>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</si>
  <si>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</si>
  <si>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</si>
  <si>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https://m.media-amazon.com/images/M/MV5BY2ZkYzRlN2MtY2Q3OC00OWQwLWE4OTUtODI2ZjgwMmFkNTRhXkEyXkFqcGdeQXVyMzExODEzNDA@._V1_QL75_UY562_CR8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</si>
  <si>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</si>
  <si>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</si>
  <si>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</si>
  <si>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</si>
  <si>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</si>
  <si>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</si>
  <si>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</si>
  <si>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</si>
  <si>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</si>
  <si>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https://m.media-amazon.com/images/M/MV5BNGUxYWM3M2MtMGM3Mi00ZmRiLWE0NGQtZjE5ODI2OTJhNTU0XkEyXkFqcGdeQXVyMTQxNzMzNDI@._V1_QL75_UY562_CR2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</si>
  <si>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</si>
  <si>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</si>
  <si>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</si>
  <si>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</si>
  <si>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</si>
  <si>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</si>
  <si>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</si>
  <si>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https://m.media-amazon.com/images/M/MV5BMDg0ZTZlMTktNTU4NC00MGIyLWFhNDYtN2M3YzE3NWY5ZTA1XkEyXkFqcGdeQXVyNDI3NjU1NzQ@._V1_QL75_UY562_CR11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</si>
  <si>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</si>
  <si>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</si>
  <si>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</si>
  <si>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</si>
  <si>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</si>
  <si>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</si>
  <si>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</si>
  <si>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https://m.media-amazon.com/images/M/MV5BOGQzZTBjMjQtOTVmMS00NGE5LWEyYmMtOGQ1ZGZjNmRkYjFhXkEyXkFqcGdeQXVyMjUzOTY1NTc@._V1_QL75_UX380_CR0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</si>
  <si>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</si>
  <si>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</si>
  <si>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</si>
  <si>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</si>
  <si>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</si>
  <si>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</si>
  <si>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https://m.media-amazon.com/images/M/MV5BYzY5ZDMxYzktNzA3NC00MTYxLWI3MGItZDljNjVjMDQyZTUyXkEyXkFqcGdeQXVyMzExODEzNDA@._V1_QL75_UY562_CR9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</si>
  <si>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</si>
  <si>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</si>
  <si>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</si>
  <si>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</si>
  <si>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</si>
  <si>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</si>
  <si>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</si>
  <si>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</si>
  <si>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https://m.media-amazon.com/images/M/MV5BMDA5N2JlOWItMzU5Mi00YzUwLTg5NTYtNmJjNGYwZmI1YzRlXkEyXkFqcGdeQXVyMzExODEzNDA@._V1_QL75_UX380_CR0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</si>
  <si>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</si>
  <si>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</si>
  <si>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</si>
  <si>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</si>
  <si>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</si>
  <si>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</si>
  <si>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https://m.media-amazon.com/images/M/MV5BZTcyNjk1MjgtOWI3Mi00YzQwLWI5MTktMzY4ZmI2NDAyNzYzXkEyXkFqcGdeQXVyNjU0OTQ0OTY@._V1_QL75_UY562_CR2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</si>
  <si>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</si>
  <si>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</si>
  <si>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</si>
  <si>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</si>
  <si>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</si>
  <si>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</si>
  <si>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</si>
  <si>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https://m.media-amazon.com/images/M/MV5BNTU2ODkyY2MtMjU1NC00NjE1LWEzYjgtMWQ3MzRhMTE0NDc0XkEyXkFqcGdeQXVyMjM4MzQ4OTQ@._V1_QL75_UY562_CR1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</si>
  <si>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</si>
  <si>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</si>
  <si>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</si>
  <si>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</si>
  <si>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</si>
  <si>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</si>
  <si>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</si>
  <si>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https://m.media-amazon.com/images/M/MV5BZGNmNjBhYTAtMWZkMS00ODU4LTllMTgtMGRhMDI5NGQ5NWEwXkEyXkFqcGdeQXVyMzExODEzNDA@._V1_QL75_UY562_CR9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</si>
  <si>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</si>
  <si>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</si>
  <si>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</si>
  <si>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</si>
  <si>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</si>
  <si>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https://m.media-amazon.com/images/M/MV5BMjExMTg5OTU0NF5BMl5BanBnXkFtZTcwMjMxMzMzMw@@._V1_QL75_UX380_CR0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</si>
  <si>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</si>
  <si>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</si>
  <si>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</si>
  <si>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</si>
  <si>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</si>
  <si>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</si>
  <si>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</si>
  <si>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</si>
  <si>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https://m.media-amazon.com/images/M/MV5BNmQyNmJjM2ItNTQzYi00ZjMxLWFjMDYtZjUyN2YwZDk5YWQ2XkEyXkFqcGdeQXVyMjUzOTY1NTc@._V1_QL75_UX380_CR0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</si>
  <si>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</si>
  <si>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</si>
  <si>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</si>
  <si>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</si>
  <si>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</si>
  <si>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</si>
  <si>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</si>
  <si>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https://m.media-amazon.com/images/M/MV5BMTU0NTkyNzYwMF5BMl5BanBnXkFtZTgwMDU0NDk5MTI@._V1_QL75_UX380_CR0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</si>
  <si>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</si>
  <si>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</si>
  <si>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</si>
  <si>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</si>
  <si>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</si>
  <si>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</si>
  <si>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</si>
  <si>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</si>
  <si>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</si>
  <si>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</si>
  <si>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https://m.media-amazon.com/images/M/MV5BOTI5Nzc0OTMtYzBkMS00NjkxLThmM2UtNjM2ODgxN2M5NjNkXkEyXkFqcGdeQXVyNjQ2MjQ5NzM@._V1_QL75_UX380_CR0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</si>
  <si>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</si>
  <si>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</si>
  <si>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</si>
  <si>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</si>
  <si>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</si>
  <si>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</si>
  <si>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</si>
  <si>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</si>
  <si>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https://m.media-amazon.com/images/M/MV5BMDhhODRmNWQtYmQ5YS00MjM2LThhNzUtYmQ4ZTBmZGZhZDA3XkEyXkFqcGdeQXVyMzExODEzNDA@._V1_QL75_UY562_CR7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</si>
  <si>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</si>
  <si>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</si>
  <si>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</si>
  <si>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</si>
  <si>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</si>
  <si>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</si>
  <si>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</si>
  <si>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https://m.media-amazon.com/images/M/MV5BNGIyODk2NmEtNjE3OC00YTVjLTg3MmItNmIyOGI4MjFiNjhjXkEyXkFqcGdeQXVyMzExODEzNDA@._V1_QL75_UY562_CR7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</si>
  <si>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</si>
  <si>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</si>
  <si>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</si>
  <si>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</si>
  <si>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</si>
  <si>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https://m.media-amazon.com/images/M/MV5BMjMxNjY2MDU1OV5BMl5BanBnXkFtZTgwNzY1MTUwNTM@._V1_QL75_UX380_CR0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</si>
  <si>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</si>
  <si>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</si>
  <si>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</si>
  <si>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</si>
  <si>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</si>
  <si>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</si>
  <si>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https://m.media-amazon.com/images/M/MV5BNDQwODU5OWYtNDcyNi00MDQ1LThiOGMtZDkwNWJiM2Y3MDg0XkEyXkFqcGdeQXVyMDI2NDg0NQ@@._V1_QL75_UX380_CR0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</si>
  <si>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</si>
  <si>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</si>
  <si>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</si>
  <si>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</si>
  <si>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</si>
  <si>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</si>
  <si>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</si>
  <si>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</si>
  <si>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https://m.media-amazon.com/images/M/MV5BYjE1ZDgxMTMtYzA3Ny00MjIwLWFiZTUtZDhhMjM3YzA3M2RkXkEyXkFqcGdeQXVyNzkwMjQ5NzM@._V1_QL75_UX380_CR0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</si>
  <si>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</si>
  <si>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</si>
  <si>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</si>
  <si>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</si>
  <si>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</si>
  <si>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</si>
  <si>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https://m.media-amazon.com/images/M/MV5BMjMwNDkxMTgzOF5BMl5BanBnXkFtZTgwNTkwNTQ3NjM@._V1_QL75_UX380_CR0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</si>
  <si>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</si>
  <si>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</si>
  <si>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</si>
  <si>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</si>
  <si>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</si>
  <si>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</si>
  <si>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</si>
  <si>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</si>
  <si>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https://m.media-amazon.com/images/M/MV5BNTBmZWJkNjctNDhiNC00MGE2LWEwOTctZTk5OGVhMWMyNmVhXkEyXkFqcGdeQXVyMTMxODk2OTU@._V1_QL75_UX380_CR0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</si>
  <si>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</si>
  <si>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</si>
  <si>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</si>
  <si>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</si>
  <si>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</si>
  <si>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</si>
  <si>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</si>
  <si>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https://m.media-amazon.com/images/M/MV5BZWI3ZTMxNjctMjdlNS00NmUwLWFiM2YtZDUyY2I3N2MxYTE0XkEyXkFqcGdeQXVyNzkwMjQ5NzM@._V1_QL75_UX380_CR0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</si>
  <si>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</si>
  <si>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</si>
  <si>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</si>
  <si>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</si>
  <si>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</si>
  <si>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</si>
  <si>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</si>
  <si>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</si>
  <si>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</si>
  <si>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https://m.media-amazon.com/images/M/MV5BMzFiODU4OWUtMjk4MC00MjUyLTk2OTgtNGM5NWVlOTc0OGE0XkEyXkFqcGdeQXVyMzExODEzNDA@._V1_QL75_UY562_CR9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</si>
  <si>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</si>
  <si>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</si>
  <si>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</si>
  <si>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</si>
  <si>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https://m.media-amazon.com/images/M/MV5BMTI3NTQyMzU5M15BMl5BanBnXkFtZTcwMTM2MjgyMQ@@._V1_QL75_UX380_CR0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</si>
  <si>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</si>
  <si>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</si>
  <si>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</si>
  <si>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</si>
  <si>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</si>
  <si>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</si>
  <si>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</si>
  <si>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</si>
  <si>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https://m.media-amazon.com/images/M/MV5BMWVjNWZiY2UtMjkyZS00MWU4LWJhMWYtZDRmYzYzYzA2ZTI0XkEyXkFqcGdeQXVyMzExODEzNDA@._V1_QL75_UY562_CR3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</si>
  <si>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</si>
  <si>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</si>
  <si>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</si>
  <si>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</si>
  <si>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</si>
  <si>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</si>
  <si>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</si>
  <si>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</si>
  <si>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https://m.media-amazon.com/images/M/MV5BOTJiNDEzOWYtMTVjOC00ZjlmLWE0NGMtZmE1OWVmZDQ2OWJhXkEyXkFqcGdeQXVyNTIzOTk5ODM@._V1_QL75_UX380_CR0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</si>
  <si>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</si>
  <si>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</si>
  <si>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</si>
  <si>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</si>
  <si>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</si>
  <si>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</si>
  <si>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https://m.media-amazon.com/images/M/MV5BZjMwNTk0ZTktZTM3Mi00OGNkLThmMDEtZmIyNzQwMDVhYzAxXkEyXkFqcGdeQXVyNDI3NjU1NzQ@._V1_QL75_UX380_CR0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</si>
  <si>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</si>
  <si>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</si>
  <si>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</si>
  <si>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</si>
  <si>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</si>
  <si>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</si>
  <si>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</si>
  <si>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</si>
  <si>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https://m.media-amazon.com/images/M/MV5BNjUwYTBiY2ItODQ0My00MzgxLWIxYTEtYTQ5Y2M3M2U1Yjc4XkEyXkFqcGdeQXVyMzExODEzNDA@._V1_QL75_UX380_CR0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</si>
  <si>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</si>
  <si>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</si>
  <si>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</si>
  <si>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</si>
  <si>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</si>
  <si>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</si>
  <si>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</si>
  <si>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</si>
  <si>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</si>
  <si>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https://m.media-amazon.com/images/M/MV5BMDZmMzE1OTgtYjQwNi00NmI5LThiMjMtMmQyM2IzYTg3ZjQ4XkEyXkFqcGdeQXVyMzExODEzNDA@._V1_QL75_UY562_CR8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</si>
  <si>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</si>
  <si>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</si>
  <si>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</si>
  <si>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</si>
  <si>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</si>
  <si>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</si>
  <si>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</si>
  <si>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</si>
  <si>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https://m.media-amazon.com/images/M/MV5BMzkzMmU0YTYtOWM3My00YzBmLWI0YzctOGYyNTkwMWE5MTJkXkEyXkFqcGdeQXVyNzkwMjQ5NzM@._V1_QL75_UY562_CR1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</si>
  <si>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</si>
  <si>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</si>
  <si>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</si>
  <si>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</si>
  <si>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</si>
  <si>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</si>
  <si>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</si>
  <si>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</si>
  <si>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</si>
  <si>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https://m.media-amazon.com/images/M/MV5BNDBjMWUxNTUtNjZiNi00YzJhLTgzNzUtMTRiY2FkZmMzYTNjXkEyXkFqcGdeQXVyMTUzMDUzNTI3._V1_QL75_UX380_CR0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</si>
  <si>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</si>
  <si>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</si>
  <si>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</si>
  <si>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</si>
  <si>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</si>
  <si>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https://m.media-amazon.com/images/M/MV5BNDFjNjJiMjgtZGRiYy00NmRkLTk2ZDktNjg0ZDNlNDIyZjg0XkEyXkFqcGdeQXVyMTQyMTMwOTk0._V1_QL75_UY562_CR12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</si>
  <si>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</si>
  <si>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</si>
  <si>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</si>
  <si>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</si>
  <si>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</si>
  <si>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</si>
  <si>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</si>
  <si>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https://m.media-amazon.com/images/M/MV5BNGIzY2IzODQtNThmMi00ZDE4LWI5YzAtNzNlZTM1ZjYyYjUyXkEyXkFqcGdeQXVyODEzNjM5OTQ@._V1_QL75_UX380_CR0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</si>
  <si>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</si>
  <si>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</si>
  <si>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</si>
  <si>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</si>
  <si>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https://m.media-amazon.com/images/M/MV5BMGFkNWI4MTMtNGQ0OC00MWVmLTk3MTktOGYxN2Y2YWVkZWE2XkEyXkFqcGdeQXVyNjU0OTQ0OTY@._V1_QL75_UX380_CR0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</si>
  <si>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</si>
  <si>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</si>
  <si>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</si>
  <si>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</si>
  <si>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</si>
  <si>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</si>
  <si>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https://m.media-amazon.com/images/M/MV5BZWFkYmZlMmYtYzcwNC00MWMyLWIxMDktOTM0YTNiOTg3MWQ0XkEyXkFqcGdeQXVyMzExODEzNDA@._V1_QL75_UY562_CR20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</si>
  <si>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</si>
  <si>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</si>
  <si>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</si>
  <si>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</si>
  <si>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</si>
  <si>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</si>
  <si>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</si>
  <si>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</si>
  <si>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https://m.media-amazon.com/images/M/MV5BODRmZDVmNzUtZDA4ZC00NjhkLWI2M2UtN2M0ZDIzNDcxYThjL2ltYWdlXkEyXkFqcGdeQXVyNTk0MzMzODA@._V1_QL75_UX380_CR0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</si>
  <si>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</si>
  <si>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</si>
  <si>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</si>
  <si>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</si>
  <si>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</si>
  <si>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</si>
  <si>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</si>
  <si>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</si>
  <si>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https://m.media-amazon.com/images/M/MV5BOTdiNzJlOWUtNWMwNS00NmFlLWI0YTEtZmI3YjIzZWUyY2Y3XkEyXkFqcGdeQXVyNjU0OTQ0OTY@._V1_QL75_UX380_CR0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</si>
  <si>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</si>
  <si>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</si>
  <si>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</si>
  <si>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</si>
  <si>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</si>
  <si>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</si>
  <si>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</si>
  <si>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</si>
  <si>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https://m.media-amazon.com/images/M/MV5BZDRjNGViMjQtOThlMi00MTA3LThkYzQtNzJkYjBkMGE0YzE1XkEyXkFqcGdeQXVyNDYyMDk5MTU@._V1_QL75_UY562_CR3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</si>
  <si>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</si>
  <si>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</si>
  <si>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</si>
  <si>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</si>
  <si>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</si>
  <si>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</si>
  <si>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</si>
  <si>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</si>
  <si>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</si>
  <si>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https://m.media-amazon.com/images/M/MV5BNTkyOGVjMGEtNmQzZi00NzFlLTlhOWQtODYyMDc2ZGJmYzFhXkEyXkFqcGdeQXVyNjU0OTQ0OTY@._V1_QL75_UY562_CR5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</si>
  <si>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</si>
  <si>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</si>
  <si>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</si>
  <si>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</si>
  <si>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</si>
  <si>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</si>
  <si>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</si>
  <si>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</si>
  <si>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</si>
  <si>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https://m.media-amazon.com/images/M/MV5BMTgxOTY4Mjc0MF5BMl5BanBnXkFtZTcwNTA4MDQyMw@@._V1_QL75_UY562_CR9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</si>
  <si>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</si>
  <si>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</si>
  <si>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</si>
  <si>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</si>
  <si>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</si>
  <si>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</si>
  <si>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</si>
  <si>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</si>
  <si>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</si>
  <si>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https://m.media-amazon.com/images/M/MV5BZGQ1NWZlYjctNDJmOS00MmU2LTg1ODItNmZiM2ZkNzJhNDI0XkEyXkFqcGdeQXVyNjc1NTYyMjg@._V1_QL75_UY562_CR9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</si>
  <si>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</si>
  <si>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</si>
  <si>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</si>
  <si>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</si>
  <si>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</si>
  <si>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</si>
  <si>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</si>
  <si>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</si>
  <si>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https://m.media-amazon.com/images/M/MV5BOWZlMjFiYzgtMTUzNC00Y2IzLTk1NTMtZmNhMTczNTk0ODk1XkEyXkFqcGdeQXVyNTAyODkwOQ@@._V1_QL75_UX380_CR0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</si>
  <si>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</si>
  <si>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</si>
  <si>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</si>
  <si>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</si>
  <si>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</si>
  <si>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</si>
  <si>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</si>
  <si>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https://m.media-amazon.com/images/M/MV5BYThjNjBjMTgtNjRlNS00YTdjLWI3NjItY2Y1NzEzMGM4ZTA4XkEyXkFqcGdeQXVyNDI3NjU1NzQ@._V1_QL75_UY562_CR9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</si>
  <si>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</si>
  <si>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</si>
  <si>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</si>
  <si>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</si>
  <si>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</si>
  <si>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</si>
  <si>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</si>
  <si>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</si>
  <si>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</si>
  <si>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https://m.media-amazon.com/images/M/MV5BMTY4NzcwODg3Nl5BMl5BanBnXkFtZTcwNTEwOTMyMw@@._V1_QL75_UX380_CR0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</si>
  <si>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</si>
  <si>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</si>
  <si>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</si>
  <si>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</si>
  <si>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</si>
  <si>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https://m.media-amazon.com/images/M/MV5BMmNlYzRiNDctZWNhMi00MzI4LThkZTctMTUzMmZkMmFmNThmXkEyXkFqcGdeQXVyNzkwMjQ5NzM@._V1_QL75_UX380_CR0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</si>
  <si>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</si>
  <si>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</si>
  <si>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</si>
  <si>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</si>
  <si>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</si>
  <si>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</si>
  <si>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https://m.media-amazon.com/images/M/MV5BODQ4OGJiMWEtNTZjNi00NmU1LTk4NmMtZDY0MTZmNzFlNDFhXkEyXkFqcGdeQXVyMTQyMTMwOTk0._V1_QL75_UX380_CR0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</si>
  <si>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</si>
  <si>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</si>
  <si>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</si>
  <si>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</si>
  <si>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</si>
  <si>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</si>
  <si>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</si>
  <si>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</si>
  <si>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https://m.media-amazon.com/images/M/MV5BZmExNmEwYWItYmQzOS00YjA5LTk2MjktZjEyZDE1Y2QxNjA1XkEyXkFqcGdeQXVyMTQxNzMzNDI@._V1_QL75_UX380_CR0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</si>
  <si>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</si>
  <si>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</si>
  <si>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</si>
  <si>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</si>
  <si>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</si>
  <si>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</si>
  <si>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</si>
  <si>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</si>
  <si>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</si>
  <si>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https://m.media-amazon.com/images/M/MV5BMTg2NDg3ODg4NF5BMl5BanBnXkFtZTcwNzk3NTc3Nw@@._V1_QL75_UY562_CR7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</si>
  <si>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</si>
  <si>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</si>
  <si>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</si>
  <si>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</si>
  <si>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</si>
  <si>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</si>
  <si>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</si>
  <si>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</si>
  <si>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</si>
  <si>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https://m.media-amazon.com/images/M/MV5BNzU3OTI1MjItYTJiZC00NDI0LWFlNGYtOTQ1OTVhNDgwM2U3XkEyXkFqcGdeQXVyNTc2MDU0NDE@._V1_QL75_UX380_CR0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</si>
  <si>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</si>
  <si>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</si>
  <si>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</si>
  <si>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</si>
  <si>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</si>
  <si>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</si>
  <si>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</si>
  <si>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</si>
  <si>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https://m.media-amazon.com/images/M/MV5BZTNjMWMwMjgtM2QxYy00OWZjLTkxZTQtNjYwN2FlOGQ3NDA5XkEyXkFqcGdeQXVyMzExODEzNDA@._V1_QL75_UY562_CR37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</si>
  <si>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</si>
  <si>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</si>
  <si>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</si>
  <si>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</si>
  <si>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</si>
  <si>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</si>
  <si>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</si>
  <si>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https://m.media-amazon.com/images/M/MV5BODA4ODk3OTEzMF5BMl5BanBnXkFtZTgwMTQ2ODMwMzE@._V1_QL75_UX380_CR0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</si>
  <si>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</si>
  <si>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</si>
  <si>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</si>
  <si>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</si>
  <si>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</si>
  <si>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</si>
  <si>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</si>
  <si>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</si>
  <si>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</si>
  <si>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https://m.media-amazon.com/images/M/MV5BMThiZTRmY2MtNDljYy00ZDE3LWIzZmYtNTdjNGQ4NjhjZDhjXkEyXkFqcGdeQXVyMzExODEzNDA@._V1_QL75_UX380_CR0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</si>
  <si>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</si>
  <si>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</si>
  <si>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</si>
  <si>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</si>
  <si>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</si>
  <si>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</si>
  <si>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</si>
  <si>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https://m.media-amazon.com/images/M/MV5BNTEyYWUzNmQtMmNjYS00MDljLWE5ZDgtZGUxZjg1NjBhNjAyXkEyXkFqcGdeQXVyMzExODEzNDA@._V1_QL75_UY562_CR9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</si>
  <si>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</si>
  <si>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</si>
  <si>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</si>
  <si>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</si>
  <si>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</si>
  <si>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</si>
  <si>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</si>
  <si>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</si>
  <si>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</si>
  <si>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https://m.media-amazon.com/images/M/MV5BYTE4ODEwZDUtNDFjOC00NjAxLWEzYTQtYTI1NGVmZmFlNjdiL2ltYWdlL2ltYWdlXkEyXkFqcGdeQXVyNjc1NTYyMjg@._V1_QL75_UX380_CR0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</si>
  <si>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</si>
  <si>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</si>
  <si>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</si>
  <si>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</si>
  <si>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</si>
  <si>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</si>
  <si>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</si>
  <si>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https://m.media-amazon.com/images/M/MV5BN2U5NzBjMWQtOTRhZi00ZDU3LWE2YjEtNThlMTEwYTg3MzdhXkEyXkFqcGdeQXVyMzExODEzNDA@._V1_QL75_UY562_CR17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</si>
  <si>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</si>
  <si>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</si>
  <si>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</si>
  <si>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</si>
  <si>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</si>
  <si>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</si>
  <si>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</si>
  <si>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</si>
  <si>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</si>
  <si>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https://m.media-amazon.com/images/M/MV5BNzkwODFjNzItMmMwNi00MTU5LWE2MzktM2M4ZDczZGM1MmViXkEyXkFqcGdeQXVyNDY2MTk1ODk@._V1_QL75_UX380_CR0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</si>
  <si>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</si>
  <si>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</si>
  <si>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</si>
  <si>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</si>
  <si>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</si>
  <si>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</si>
  <si>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https://m.media-amazon.com/images/M/MV5BMTY3MjM1Mzc4N15BMl5BanBnXkFtZTgwODM0NzAxMDE@._V1_QL75_UX380_CR0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</si>
  <si>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</si>
  <si>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</si>
  <si>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</si>
  <si>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</si>
  <si>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</si>
  <si>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</si>
  <si>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</si>
  <si>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https://m.media-amazon.com/images/M/MV5BZTcyYmQ2NDMtNWI1NS00MTNiLTk0NDctNWMwNWExYTNlYzk3XkEyXkFqcGdeQXVyMTA0MTM5NjI2._V1_QL75_UX380_CR0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</si>
  <si>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</si>
  <si>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</si>
  <si>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</si>
  <si>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</si>
  <si>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</si>
  <si>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</si>
  <si>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https://m.media-amazon.com/images/M/MV5BYmQ3NzNmMjUtMzNhOS00Y2Q5LTkwYjUtOWYzOGFiMWIzMzkzXkEyXkFqcGdeQXVyMTQyMTMwOTk0._V1_QL75_UY562_CR9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</si>
  <si>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</si>
  <si>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</si>
  <si>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</si>
  <si>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</si>
  <si>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</si>
  <si>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</si>
  <si>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</si>
  <si>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</si>
  <si>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https://m.media-amazon.com/images/M/MV5BNzkxODk0NjEtYjc4Mi00ZDI0LTgyYjEtYzc1NDkxY2YzYTgyXkEyXkFqcGdeQXVyNzkwMjQ5NzM@._V1_QL75_UX380_CR0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</si>
  <si>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</si>
  <si>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</si>
  <si>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</si>
  <si>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</si>
  <si>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https://m.media-amazon.com/images/M/MV5BNjViNWRjYWEtZTI0NC00N2E3LTk0NGQtMjY4NTM3OGNkZjY0XkEyXkFqcGdeQXVyMjUxMTY3ODM@._V1_QL75_UX380_CR0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</si>
  <si>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</si>
  <si>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</si>
  <si>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</si>
  <si>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</si>
  <si>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</si>
  <si>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</si>
  <si>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</si>
  <si>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</si>
  <si>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</si>
  <si>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https://m.media-amazon.com/images/M/MV5BNjdjNGQ4NDEtNTEwYS00MTgxLTliYzQtYzE2ZDRiZjFhZmNlXkEyXkFqcGdeQXVyNjU0OTQ0OTY@._V1_QL75_UX380_CR0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</si>
  <si>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</si>
  <si>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</si>
  <si>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</si>
  <si>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</si>
  <si>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</si>
  <si>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</si>
  <si>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</si>
  <si>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</si>
  <si>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https://m.media-amazon.com/images/M/MV5BNmVmYzcwNzMtMWM1NS00MWIyLThlMDEtYzUwZDgzODE1NmE2XkEyXkFqcGdeQXVyNzkwMjQ5NzM@._V1_QL75_UX380_CR0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</si>
  <si>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</si>
  <si>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</si>
  <si>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</si>
  <si>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</si>
  <si>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</si>
  <si>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</si>
  <si>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https://m.media-amazon.com/images/M/MV5BNGU3NjQ4YTMtZGJjOS00YTQ3LThmNmItMTI5MDE2ODI3NzY3XkEyXkFqcGdeQXVyMjUzOTY1NTc@._V1_QL75_UX380_CR0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</si>
  <si>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</si>
  <si>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</si>
  <si>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</si>
  <si>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</si>
  <si>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</si>
  <si>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</si>
  <si>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</si>
  <si>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</si>
  <si>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https://m.media-amazon.com/images/M/MV5BMWE3MGYzZjktY2Q5Mi00Y2NiLWIyYWUtMmIyNzA3YmZlMGFhXkEyXkFqcGdeQXVyMTMxODk2OTU@._V1_QL75_UX380_CR0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</si>
  <si>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</si>
  <si>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</si>
  <si>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</si>
  <si>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</si>
  <si>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</si>
  <si>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</si>
  <si>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</si>
  <si>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</si>
  <si>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https://m.media-amazon.com/images/M/MV5BYjZjNTJlZGUtZTE1Ny00ZDc4LTgwYjUtMzk0NDgwYzZjYTk1XkEyXkFqcGdeQXVyNjU0OTQ0OTY@._V1_QL75_UY562_CR6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</si>
  <si>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</si>
  <si>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</si>
  <si>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</si>
  <si>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</si>
  <si>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</si>
  <si>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</si>
  <si>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https://m.media-amazon.com/images/M/MV5BMTk3NDE2NzI4NF5BMl5BanBnXkFtZTgwNzE1MzEyMTE@._V1_QL75_UX380_CR0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</si>
  <si>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</si>
  <si>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</si>
  <si>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</si>
  <si>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</si>
  <si>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</si>
  <si>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</si>
  <si>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</si>
  <si>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</si>
  <si>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</si>
  <si>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https://m.media-amazon.com/images/M/MV5BM2M1MmVhNDgtNmI0YS00ZDNmLTkyNjctNTJiYTQ2N2NmYzc2XkEyXkFqcGdeQXVyNzkwMjQ5NzM@._V1_QL75_UX380_CR0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</si>
  <si>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</si>
  <si>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</si>
  <si>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</si>
  <si>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</si>
  <si>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</si>
  <si>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</si>
  <si>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</si>
  <si>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https://m.media-amazon.com/images/M/MV5BN2JmMjViMjMtZTM5Mi00ZGZkLTk5YzctZDg5MjFjZDE4NjNkXkEyXkFqcGdeQXVyMTMxODk2OTU@._V1_QL75_UX380_CR0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</si>
  <si>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</si>
  <si>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</si>
  <si>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</si>
  <si>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</si>
  <si>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</si>
  <si>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</si>
  <si>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https://m.media-amazon.com/images/M/MV5BYzdmM2U4MzYtMDA4My00NmQ5LTkzNDYtZDJhZTM5MjQ4OTlhXkEyXkFqcGdeQXVyMzExODEzNDA@._V1_QL75_UY562_CR3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</si>
  <si>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</si>
  <si>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</si>
  <si>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</si>
  <si>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</si>
  <si>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</si>
  <si>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</si>
  <si>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</si>
  <si>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https://m.media-amazon.com/images/M/MV5BMDQ2YzEyZGItYWRhOS00MjBmLTkzMDUtMTdjYzkyMmQxZTJlXkEyXkFqcGdeQXVyNjU0OTQ0OTY@._V1_QL75_UY562_CR2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</si>
  <si>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</si>
  <si>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</si>
  <si>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</si>
  <si>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</si>
  <si>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</si>
  <si>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</si>
  <si>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</si>
  <si>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</si>
  <si>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</si>
  <si>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https://m.media-amazon.com/images/M/MV5BZjRlNDUxZjAtOGQ4OC00OTNlLTgxNmQtYTBmMDgwZmNmNjkxXkEyXkFqcGdeQXVyNzkwMjQ5NzM@._V1_QL75_UX380_CR0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</si>
  <si>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</si>
  <si>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</si>
  <si>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</si>
  <si>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</si>
  <si>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</si>
  <si>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</si>
  <si>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</si>
  <si>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</si>
  <si>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https://m.media-amazon.com/images/M/MV5BMTA2NDYxOGYtYjU1Mi00Y2QzLTgxMTQtMWI1MGI0ZGQ5MmU4XkEyXkFqcGdeQXVyNDk3NzU2MTQ@._V1_QL75_UY562_CR2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</si>
  <si>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</si>
  <si>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</si>
  <si>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</si>
  <si>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</si>
  <si>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</si>
  <si>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</si>
  <si>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https://m.media-amazon.com/images/M/MV5BNTU5MzdiYmMtMjIzNy00ZDgwLTk0ZGQtOGZjYjEwYWM1MTkyXkEyXkFqcGdeQXVyNDI3NjU1NzQ@._V1_QL75_UX380_CR0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</si>
  <si>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</si>
  <si>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</si>
  <si>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</si>
  <si>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</si>
  <si>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</si>
  <si>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</si>
  <si>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</si>
  <si>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</si>
  <si>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https://m.media-amazon.com/images/M/MV5BNmI1ODdjODctMDlmMC00ZWViLWI5MzYtYzRhNDdjYmM3MzFjXkEyXkFqcGdeQXVyMTMxODk2OTU@._V1_QL75_UY562_CR5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</si>
  <si>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</si>
  <si>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</si>
  <si>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</si>
  <si>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</si>
  <si>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</si>
  <si>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</si>
  <si>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https://m.media-amazon.com/images/M/MV5BZTM3ZGZhMDAtNWQ2MC00OTg5LWI5NGEtMDJhMjhhZTVjYzUwXkEyXkFqcGdeQXVyMTQyMTMwOTk0._V1_QL75_UY562_CR5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</si>
  <si>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</si>
  <si>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</si>
  <si>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</si>
  <si>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</si>
  <si>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</si>
  <si>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</si>
  <si>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</si>
  <si>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</si>
  <si>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https://m.media-amazon.com/images/M/MV5BMmUwZjNkNmYtOTQ0Ni00ZmZjLWIyZjMtMWNjZDcxOTQ2OWIxXkEyXkFqcGdeQXVyMTQyMTMwOTk0._V1_QL75_UY562_CR0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</si>
  <si>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</si>
  <si>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</si>
  <si>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</si>
  <si>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</si>
  <si>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</si>
  <si>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</si>
  <si>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</si>
  <si>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</si>
  <si>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</si>
  <si>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https://m.media-amazon.com/images/M/MV5BMTU0NTU5NTAyMl5BMl5BanBnXkFtZTYwNzYwMDg2._V1_QL75_UY562_CR2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</si>
  <si>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</si>
  <si>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</si>
  <si>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</si>
  <si>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</si>
  <si>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</si>
  <si>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</si>
  <si>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</si>
  <si>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</si>
  <si>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https://m.media-amazon.com/images/M/MV5BZDYwMzgyMGYtMTE1NC00MmEzLTgwN2UtMmIwOWNkMDFkYTY2XkEyXkFqcGdeQXVyMTQyMTMwOTk0._V1_QL75_UY562_CR10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</si>
  <si>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</si>
  <si>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</si>
  <si>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</si>
  <si>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</si>
  <si>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</si>
  <si>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</si>
  <si>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https://m.media-amazon.com/images/M/MV5BMTQ4MzQzMzM2Nl5BMl5BanBnXkFtZTgwMTQ1NzU3MDI@._V1_QL75_UY562_CR11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</si>
  <si>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</si>
  <si>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</si>
  <si>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</si>
  <si>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</si>
  <si>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</si>
  <si>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</si>
  <si>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https://m.media-amazon.com/images/M/MV5BMjBmMTNkZDctNmU1Yi00OTA4LWFhOTctYWExZTM0ZmRiYmViXkEyXkFqcGdeQXVyNjU1MjgyNDk@._V1_QL75_UY562_CR9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</si>
  <si>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</si>
  <si>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</si>
  <si>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</si>
  <si>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</si>
  <si>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</si>
  <si>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</si>
  <si>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</si>
  <si>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</si>
  <si>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</si>
  <si>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https://m.media-amazon.com/images/M/MV5BOTQ1YTBiNmYtYThjOC00YTBkLWEwYzAtM2U3NmY2ZmE2NzhiXkEyXkFqcGdeQXVyMzExODEzNDA@._V1_QL75_UY562_CR2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</si>
  <si>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</si>
  <si>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</si>
  <si>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</si>
  <si>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</si>
  <si>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</si>
  <si>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https://m.media-amazon.com/images/M/MV5BNjVhZDVhNzctNGMxNy00ZTRmLThhMGMtZWVlYjkxZTIwYjlmXkEyXkFqcGdeQXVyMzExODEzNDA@._V1_QL75_UY562_CR9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</si>
  <si>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</si>
  <si>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</si>
  <si>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</si>
  <si>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</si>
  <si>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</si>
  <si>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</si>
  <si>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</si>
  <si>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https://m.media-amazon.com/images/M/MV5BMjVmMzkyYWItMjBjMS00Yjk3LWI2YzgtMGE3NGU1OWJhN2UwXkEyXkFqcGdeQXVyMzExODEzNDA@._V1_QL75_UY562_CR7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</si>
  <si>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</si>
  <si>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</si>
  <si>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</si>
  <si>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</si>
  <si>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</si>
  <si>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</si>
  <si>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</si>
  <si>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</si>
  <si>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https://m.media-amazon.com/images/M/MV5BMTY2MTAzODI5NV5BMl5BanBnXkFtZTgwMjM4NzQ0MjE@._V1_QL75_UX380_CR0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</si>
  <si>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</si>
  <si>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</si>
  <si>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</si>
  <si>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</si>
  <si>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</si>
  <si>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</si>
  <si>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</si>
  <si>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</si>
  <si>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https://m.media-amazon.com/images/M/MV5BYzIzYmJlYTYtNGNiYy00N2EwLTk4ZjItMGYyZTJiOTVkM2RlXkEyXkFqcGdeQXVyODY1NDk1NjE@._V1_QL75_UX380_CR0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</si>
  <si>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</si>
  <si>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</si>
  <si>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</si>
  <si>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</si>
  <si>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</si>
  <si>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</si>
  <si>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</si>
  <si>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</si>
  <si>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https://m.media-amazon.com/images/M/MV5BMjIxMjgxNTk0MF5BMl5BanBnXkFtZTgwNjIyOTg2MDE@._V1_QL75_UX380_CR0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</si>
  <si>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</si>
  <si>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</si>
  <si>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</si>
  <si>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</si>
  <si>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</si>
  <si>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</si>
  <si>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</si>
  <si>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https://m.media-amazon.com/images/M/MV5BNDc2ODQ5NTE2MV5BMl5BanBnXkFtZTcwODExMjUyNA@@._V1_QL75_UX380_CR0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</si>
  <si>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</si>
  <si>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</si>
  <si>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</si>
  <si>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</si>
  <si>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</si>
  <si>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</si>
  <si>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</si>
  <si>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https://m.media-amazon.com/images/M/MV5BMTcxOWYzNDYtYmM4YS00N2NkLTk0NTAtNjg1ODgwZjAxYzI3XkEyXkFqcGdeQXVyNTA4NzY1MzY@._V1_QL75_UX380_CR0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</si>
  <si>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</si>
  <si>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</si>
  <si>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</si>
  <si>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</si>
  <si>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</si>
  <si>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</si>
  <si>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</si>
  <si>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</si>
  <si>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https://m.media-amazon.com/images/M/MV5BMmU1NGYwZWYtOWExNi00ZTEyLTgwMmUtM2ZlMDVjNWM4YjVlXkEyXkFqcGdeQXVyMjUzOTY1NTc@._V1_QL75_UX380_CR0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</si>
  <si>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</si>
  <si>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</si>
  <si>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</si>
  <si>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</si>
  <si>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</si>
  <si>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</si>
  <si>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</si>
  <si>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</si>
  <si>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https://m.media-amazon.com/images/M/MV5BYzFjMThiMGItOWRlMC00MDI4LThmOGUtYTNlZGZiYWI1YjMyXkEyXkFqcGdeQXVyMjUzOTY1NTc@._V1_QL75_UX380_CR0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</si>
  <si>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</si>
  <si>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</si>
  <si>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</si>
  <si>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</si>
  <si>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https://m.media-amazon.com/images/M/MV5BODM3YWY4NmQtN2Y3Ni00OTg0LWFhZGQtZWE3ZWY4MTJlOWU4XkEyXkFqcGdeQXVyNjU0OTQ0OTY@._V1_QL75_UX380_CR0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</si>
  <si>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</si>
  <si>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</si>
  <si>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</si>
  <si>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</si>
  <si>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</si>
  <si>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</si>
  <si>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https://m.media-amazon.com/images/M/MV5BMjAxODQ4MDU5NV5BMl5BanBnXkFtZTcwMDU4MjU1MQ@@._V1_QL75_UX380_CR0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</si>
  <si>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</si>
  <si>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</si>
  <si>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</si>
  <si>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</si>
  <si>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</si>
  <si>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</si>
  <si>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</si>
  <si>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https://m.media-amazon.com/images/M/MV5BZmZiN2U0NDctYzFmYS00ZGRkLTk4ZTQtOWMwNzA0ZGM1OTU3XkEyXkFqcGdeQXVyMzExODEzNDA@._V1_QL75_UY562_CR4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</si>
  <si>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</si>
  <si>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</si>
  <si>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</si>
  <si>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</si>
  <si>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</si>
  <si>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</si>
  <si>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</si>
  <si>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</si>
  <si>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https://m.media-amazon.com/images/M/MV5BMWM4NTFhYjctNzUyNi00NGMwLTk3NTYtMDIyNTZmMzRlYmQyXkEyXkFqcGdeQXVyMTAwMzUyOTc@._V1_QL75_UY562_CR0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</si>
  <si>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</si>
  <si>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</si>
  <si>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</si>
  <si>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</si>
  <si>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</si>
  <si>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</si>
  <si>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https://m.media-amazon.com/images/M/MV5BMzcwYWFkYzktZjAzNC00OGY1LWI4YTgtNzc5MzVjMDVmNjY0XkEyXkFqcGdeQXVyMTQxNzMzNDI@._V1_QL75_UX380_CR0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</si>
  <si>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</si>
  <si>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</si>
  <si>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</si>
  <si>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</si>
  <si>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</si>
  <si>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</si>
  <si>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</si>
  <si>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</si>
  <si>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</si>
  <si>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https://m.media-amazon.com/images/M/MV5BYzhiNDkyNzktNTZmYS00ZTBkLTk2MDAtM2U0YjU1MzgxZjgzXkEyXkFqcGdeQXVyMTMxODk2OTU@._V1_QL75_UX380_CR0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</si>
  <si>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</si>
  <si>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</si>
  <si>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</si>
  <si>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</si>
  <si>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</si>
  <si>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</si>
  <si>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</si>
  <si>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</si>
  <si>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</si>
  <si>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https://m.media-amazon.com/images/M/MV5BZThiZjAzZjgtNDU3MC00YThhLThjYWUtZGRkYjc2ZWZlOTVjXkEyXkFqcGdeQXVyNTA4NzY1MzY@._V1_QL75_UX380_CR0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</si>
  <si>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</si>
  <si>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</si>
  <si>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</si>
  <si>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</si>
  <si>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</si>
  <si>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</si>
  <si>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</si>
  <si>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</si>
  <si>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https://m.media-amazon.com/images/M/MV5BOTJlZWMxYzEtMjlkMS00ODE0LThlM2ItMDI3NGQ2YjhmMzkxXkEyXkFqcGdeQXVyMDI2NDg0NQ@@._V1_QL75_UX380_CR0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</si>
  <si>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</si>
  <si>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</si>
  <si>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</si>
  <si>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</si>
  <si>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</si>
  <si>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</si>
  <si>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</si>
  <si>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https://m.media-amazon.com/images/M/MV5BN2IyNTE4YzUtZWU0Mi00MGIwLTgyMmQtMzQ4YzQxYWNlYWE2XkEyXkFqcGdeQXVyNjU0OTQ0OTY@._V1_QL75_UX380_CR0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</si>
  <si>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</si>
  <si>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</si>
  <si>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</si>
  <si>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</si>
  <si>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</si>
  <si>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</si>
  <si>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</si>
  <si>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</si>
  <si>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</si>
  <si>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https://m.media-amazon.com/images/M/MV5BMjM2MDgxMDg0Nl5BMl5BanBnXkFtZTgwNTM2OTM5NDE@._V1_QL75_UX380_CR0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</si>
  <si>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</si>
  <si>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</si>
  <si>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</si>
  <si>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</si>
  <si>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</si>
  <si>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</si>
  <si>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https://m.media-amazon.com/images/M/MV5BZWMyYzFjYTYtNTRjYi00OGExLWE2YzgtOGRmYjAxZTU3NzBiXkEyXkFqcGdeQXVyMzQ0MzA0NTM@._V1_QL75_UX380_CR0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</si>
  <si>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</si>
  <si>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</si>
  <si>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</si>
  <si>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</si>
  <si>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</si>
  <si>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</si>
  <si>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https://m.media-amazon.com/images/M/MV5BNzA2NmYxMWUtNzBlMC00MWM2LTkwNmQtYTFlZjQwODNhOWE0XkEyXkFqcGdeQXVyNTIzOTk5ODM@._V1_QL75_UX380_CR0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</si>
  <si>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</si>
  <si>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</si>
  <si>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</si>
  <si>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</si>
  <si>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</si>
  <si>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</si>
  <si>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</si>
  <si>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</si>
  <si>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</si>
  <si>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https://m.media-amazon.com/images/M/MV5BMjEzMzA4NDE2OF5BMl5BanBnXkFtZTcwNTc5MDI2NQ@@._V1_QL75_UX380_CR0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</si>
  <si>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</si>
  <si>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</si>
  <si>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</si>
  <si>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</si>
  <si>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</si>
  <si>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</si>
  <si>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https://m.media-amazon.com/images/M/MV5BMjA5Njk3MjM4OV5BMl5BanBnXkFtZTcwMTc5MTE1MQ@@._V1_QL75_UY562_CR1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</si>
  <si>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</si>
  <si>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</si>
  <si>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</si>
  <si>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</si>
  <si>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</si>
  <si>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</si>
  <si>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https://m.media-amazon.com/images/M/MV5BMDM5MDdhOTMtYTQ0Yy00ZDk5LTg0YjQtMWJjNDI4MDUyYzc1XkEyXkFqcGdeQXVyMzExODEzNDA@._V1_QL75_UX380_CR0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</si>
  <si>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</si>
  <si>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</si>
  <si>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</si>
  <si>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</si>
  <si>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</si>
  <si>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</si>
  <si>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</si>
  <si>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</si>
  <si>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https://m.media-amazon.com/images/M/MV5BNGViZWZmM2EtNGYzZi00ZDAyLTk3ODMtNzIyZTBjN2Y1NmM1XkEyXkFqcGdeQXVyNTAyODkwOQ@@._V1_QL75_UX380_CR0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</si>
  <si>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</si>
  <si>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</si>
  <si>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</si>
  <si>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</si>
  <si>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</si>
  <si>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</si>
  <si>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</si>
  <si>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</si>
  <si>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https://m.media-amazon.com/images/M/MV5BZTAzNWZlNmUtZDEzYi00ZjA5LWIwYjEtZGM1NWE1MjE4YWRhXkEyXkFqcGdeQXVyNjU0OTQ0OTY@._V1_QL75_UX380_CR0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</si>
  <si>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</si>
  <si>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</si>
  <si>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</si>
  <si>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</si>
  <si>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</si>
  <si>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</si>
  <si>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</si>
  <si>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</si>
  <si>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https://m.media-amazon.com/images/M/MV5BMDVjNjIwOGItNDE3Ny00OThjLWE0NzQtZTU3YjMzZTZjMzhkXkEyXkFqcGdeQXVyMTQxNzMzNDI@._V1_QL75_UX380_CR0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</si>
  <si>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</si>
  <si>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</si>
  <si>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</si>
  <si>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</si>
  <si>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</si>
  <si>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</si>
  <si>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</si>
  <si>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https://m.media-amazon.com/images/M/MV5BMjJkMDZhYzItZTFhMi00ZGI4LThlNTAtZDNlYmEwNjFkNDYzXkEyXkFqcGdeQXVyMjUzOTY1NTc@._V1_QL75_UX380_CR0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</si>
  <si>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</si>
  <si>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</si>
  <si>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</si>
  <si>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</si>
  <si>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</si>
  <si>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</si>
  <si>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https://m.media-amazon.com/images/M/MV5BYjRmODkzNDItMTNhNi00YjJlLTg0ZjAtODlhZTM0YzgzYThlXkEyXkFqcGdeQXVyNzQ1ODk3MTQ@._V1_QL75_UY562_CR1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</si>
  <si>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</si>
  <si>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</si>
  <si>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</si>
  <si>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</si>
  <si>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</si>
  <si>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</si>
  <si>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</si>
  <si>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</si>
  <si>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https://m.media-amazon.com/images/M/MV5BOTI5ODc3NzExNV5BMl5BanBnXkFtZTcwNzYxNzQzMw@@._V1_QL75_UX380_CR0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</si>
  <si>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</si>
  <si>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</si>
  <si>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</si>
  <si>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</si>
  <si>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</si>
  <si>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</si>
  <si>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</si>
  <si>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</si>
  <si>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</si>
  <si>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https://m.media-amazon.com/images/M/MV5BNWUxZWE0YjgtNTU3OC00MTg3LWJhMzAtZDBkNDNjZGJkZDFmXkEyXkFqcGdeQXVyMzExODEzNDA@._V1_QL75_UY562_CR8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</si>
  <si>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</si>
  <si>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</si>
  <si>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</si>
  <si>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</si>
  <si>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</si>
  <si>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</si>
  <si>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</si>
  <si>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</si>
  <si>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</si>
  <si>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https://m.media-amazon.com/images/M/MV5BOTgxMDQwMDk0OF5BMl5BanBnXkFtZTgwNjU5OTg2NDE@._V1_QL75_UX380_CR0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</si>
  <si>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</si>
  <si>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</si>
  <si>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</si>
  <si>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</si>
  <si>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</si>
  <si>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</si>
  <si>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</si>
  <si>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</si>
  <si>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https://m.media-amazon.com/images/M/MV5BMTAyN2JmZmEtNjAyMy00NzYwLThmY2MtYWQ3OGNhNjExMmM4XkEyXkFqcGdeQXVyNDk3NzU2MTQ@._V1_QL75_UX380_CR0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</si>
  <si>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</si>
  <si>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</si>
  <si>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</si>
  <si>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</si>
  <si>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</si>
  <si>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https://m.media-amazon.com/images/M/MV5BOWIwODIxYWItZDI4MS00YzhhLWE3MmYtMzlhZDIwOTMzZmE5L2ltYWdlXkEyXkFqcGdeQXVyNjc1NTYyMjg@._V1_QL75_UX380_CR0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</si>
  <si>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</si>
  <si>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</si>
  <si>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</si>
  <si>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</si>
  <si>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</si>
  <si>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</si>
  <si>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</si>
  <si>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https://m.media-amazon.com/images/M/MV5BY2FhZGI5M2QtZWFiZS00NjkwLWE4NWQtMzg3ZDZjNjdkYTJiXkEyXkFqcGdeQXVyMTMxODk2OTU@._V1_QL75_UY562_CR1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</si>
  <si>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</si>
  <si>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</si>
  <si>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</si>
  <si>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</si>
  <si>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</si>
  <si>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</si>
  <si>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</si>
  <si>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</si>
  <si>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</si>
  <si>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https://m.media-amazon.com/images/M/MV5BMTY1OTg0MjE3MV5BMl5BanBnXkFtZTcwNTUxMTkyMQ@@._V1_QL75_UX380_CR0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</si>
  <si>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</si>
  <si>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</si>
  <si>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</si>
  <si>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</si>
  <si>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</si>
  <si>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</si>
  <si>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https://m.media-amazon.com/images/M/MV5BMjI0ODcxNzM1N15BMl5BanBnXkFtZTgwMzIwMTEwNDI@._V1_QL75_UX380_CR0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</si>
  <si>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</si>
  <si>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</si>
  <si>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</si>
  <si>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</si>
  <si>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</si>
  <si>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</si>
  <si>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https://m.media-amazon.com/images/M/MV5BNzQwM2ViMTAtMmFmOS00OWM5LWE0ODYtNWFkODNjMDI4NzNkXkEyXkFqcGdeQXVyMzExODEzNDA@._V1_QL75_UX380_CR0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</si>
  <si>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</si>
  <si>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</si>
  <si>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</si>
  <si>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</si>
  <si>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</si>
  <si>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</si>
  <si>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https://m.media-amazon.com/images/M/MV5BMzA5Zjc3ZTMtMmU5YS00YTMwLWI4MWUtYTU0YTVmNjVmODZhXkEyXkFqcGdeQXVyNjU0OTQ0OTY@._V1_QL75_UX380_CR0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</si>
  <si>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</si>
  <si>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</si>
  <si>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</si>
  <si>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</si>
  <si>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</si>
  <si>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</si>
  <si>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</si>
  <si>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</si>
  <si>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https://m.media-amazon.com/images/M/MV5BNmM4Mjc2ZGYtMTYwOC00Y2RkLTg2NmItNmNkZTI4ZWNmMTRkXkEyXkFqcGdeQXVyNzU3Nzk4MDQ@._V1_QL75_UX380_CR0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</si>
  <si>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</si>
  <si>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</si>
  <si>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</si>
  <si>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</si>
  <si>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</si>
  <si>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</si>
  <si>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https://m.media-amazon.com/images/M/MV5BMTg0NTIzMjQ1NV5BMl5BanBnXkFtZTcwNDc3MzM5OQ@@._V1_QL75_UY562_CR0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</si>
  <si>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</si>
  <si>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</si>
  <si>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</si>
  <si>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</si>
  <si>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</si>
  <si>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</si>
  <si>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</si>
  <si>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</si>
  <si>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</si>
  <si>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https://m.media-amazon.com/images/M/MV5BNDNlNWFlNDMtMWZhMS00MWE5LTliODYtYzYwMjI0OTdmNWQ3XkEyXkFqcGdeQXVyMzExODEzNDA@._V1_QL75_UY562_CR4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</si>
  <si>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</si>
  <si>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</si>
  <si>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</si>
  <si>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</si>
  <si>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</si>
  <si>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</si>
  <si>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https://m.media-amazon.com/images/M/MV5BMTc5NTk2OTU1Nl5BMl5BanBnXkFtZTcwMDc3NjAwMg@@._V1_QL75_UY562_CR0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</si>
  <si>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</si>
  <si>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</si>
  <si>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</si>
  <si>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</si>
  <si>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</si>
  <si>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https://m.media-amazon.com/images/M/MV5BYzJjMTYyMjQtZDI0My00ZjE2LTkyNGYtOTllNGQxNDMyZjE0XkEyXkFqcGdeQXVyMTMxODk2OTU@._V1_QL75_UY562_CR11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</si>
  <si>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</si>
  <si>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</si>
  <si>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</si>
  <si>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</si>
  <si>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</si>
  <si>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</si>
  <si>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https://m.media-amazon.com/images/M/MV5BMTY5MzYzNjc5NV5BMl5BanBnXkFtZTYwNTUyNTc2._V1_QL75_UX380_CR0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</si>
  <si>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</si>
  <si>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</si>
  <si>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</si>
  <si>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</si>
  <si>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</si>
  <si>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</si>
  <si>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</si>
  <si>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https://m.media-amazon.com/images/M/MV5BMTkxNzA1NDQxOV5BMl5BanBnXkFtZTcwNTkyMTIzMw@@._V1_QL75_UY562_CR1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</si>
  <si>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</si>
  <si>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</si>
  <si>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</si>
  <si>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</si>
  <si>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</si>
  <si>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https://m.media-amazon.com/images/M/MV5BZTYwZWQ4ZTQtZWU0MS00N2YwLWEzMDItZWFkZWY0MWVjODVhXkEyXkFqcGdeQXVyNjU0OTQ0OTY@._V1_QL75_UX380_CR0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</si>
  <si>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</si>
  <si>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</si>
  <si>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</si>
  <si>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</si>
  <si>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</si>
  <si>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</si>
  <si>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https://m.media-amazon.com/images/M/MV5BNzQzMzJhZTEtOWM4NS00MTdhLTg0YjgtMjM4MDRkZjUwZDBlXkEyXkFqcGdeQXVyNjU0OTQ0OTY@._V1_QL75_UX380_CR0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</si>
  <si>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</si>
  <si>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</si>
  <si>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</si>
  <si>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</si>
  <si>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</si>
  <si>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</si>
  <si>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https://m.media-amazon.com/images/M/MV5BNjAwMjcwZTEtNGZhZi00OTQyLTg4NTgtMWNmZWE1ODM3MjQ4XkEyXkFqcGdeQXVyMzExODEzNDA@._V1_QL75_UX380_CR0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</si>
  <si>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</si>
  <si>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</si>
  <si>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</si>
  <si>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</si>
  <si>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</si>
  <si>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</si>
  <si>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</si>
  <si>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</si>
  <si>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https://m.media-amazon.com/images/M/MV5BZDdiZTAwYzAtMDI3Ni00OTRjLTkzN2UtMGE3MDMyZmU4NTU4XkEyXkFqcGdeQXVyNjU0OTQ0OTY@._V1_QL75_UX380_CR0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</si>
  <si>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</si>
  <si>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</si>
  <si>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</si>
  <si>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</si>
  <si>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</si>
  <si>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</si>
  <si>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</si>
  <si>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</si>
  <si>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</si>
  <si>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https://m.media-amazon.com/images/M/MV5BY2I0MWFiZDMtNWQyYy00Njk5LTk3MDktZjZjNTNmZmVkYjkxXkEyXkFqcGdeQXVyNjc1NTYyMjg@._V1_QL75_UX380_CR0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</si>
  <si>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</si>
  <si>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</si>
  <si>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</si>
  <si>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</si>
  <si>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</si>
  <si>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</si>
  <si>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</si>
  <si>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https://m.media-amazon.com/images/M/MV5BMjExMTEzODkyN15BMl5BanBnXkFtZTcwNTU4NTc4OQ@@._V1_QL75_UX380_CR0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</si>
  <si>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</si>
  <si>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</si>
  <si>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</si>
  <si>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</si>
  <si>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</si>
  <si>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</si>
  <si>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</si>
  <si>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</si>
  <si>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https://m.media-amazon.com/images/M/MV5BMzc4NmRkYmEtODRkOS00ZDZlLWE4M2MtMWE1MDcyNWQ3NGUwXkEyXkFqcGdeQXVyMzExODEzNDA@._V1_QL75_UY562_CR9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</si>
  <si>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</si>
  <si>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</si>
  <si>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</si>
  <si>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</si>
  <si>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</si>
  <si>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</si>
  <si>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</si>
  <si>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</si>
  <si>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https://m.media-amazon.com/images/M/MV5BMWYwOThjM2ItZGYxNy00NTQwLWFlZWEtM2MzM2Q5MmY3NDU5XkEyXkFqcGdeQXVyMTkxNjUyNQ@@._V1_QL75_UX380_CR0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</si>
  <si>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</si>
  <si>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</si>
  <si>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</si>
  <si>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</si>
  <si>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</si>
  <si>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</si>
  <si>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</si>
  <si>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</si>
  <si>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https://m.media-amazon.com/images/M/MV5BNjgxY2JiZDYtZmMwOC00ZmJjLWJmODUtMTNmNWNmYWI5ODkwL2ltYWdlL2ltYWdlXkEyXkFqcGdeQXVyNjc1NTYyMjg@._V1_QL75_UX380_CR0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</si>
  <si>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</si>
  <si>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</si>
  <si>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</si>
  <si>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</si>
  <si>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</si>
  <si>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</si>
  <si>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https://m.media-amazon.com/images/M/MV5BMTk0MDQ3MzAzOV5BMl5BanBnXkFtZTgwNzU1NzE3MjE@._V1_QL75_UY562_CR1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</si>
  <si>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</si>
  <si>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</si>
  <si>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</si>
  <si>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</si>
  <si>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</si>
  <si>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</si>
  <si>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https://m.media-amazon.com/images/M/MV5BYWQxYzdhMDMtNjAyZC00NzE0LWFjYmQtYjk0YzMyYjA5NzZkXkEyXkFqcGdeQXVyMjUzOTY1NTc@._V1_QL75_UX380_CR0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</si>
  <si>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</si>
  <si>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</si>
  <si>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</si>
  <si>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</si>
  <si>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</si>
  <si>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</si>
  <si>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</si>
  <si>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</si>
  <si>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https://m.media-amazon.com/images/M/MV5BZGI0MmFjYzAtNjgzMi00ZmRmLWJlNWQtNTAzMzgyMTdlOGVmXkEyXkFqcGdeQXVyMzExODEzNDA@._V1_QL75_UX380_CR0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</si>
  <si>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</si>
  <si>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</si>
  <si>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</si>
  <si>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</si>
  <si>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</si>
  <si>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</si>
  <si>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</si>
  <si>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</si>
  <si>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</si>
  <si>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https://m.media-amazon.com/images/M/MV5BNDg1YjFjOTEtMjJmMy00ZGVkLWI4MzMtMDBmNTdkMThiZjcwXkEyXkFqcGdeQXVyMzExODEzNDA@._V1_QL75_UY562_CR91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</si>
  <si>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</si>
  <si>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</si>
  <si>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</si>
  <si>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</si>
  <si>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</si>
  <si>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</si>
  <si>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</si>
  <si>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</si>
  <si>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https://m.media-amazon.com/images/M/MV5BMzM5NjUxOTEyMl5BMl5BanBnXkFtZTgwNjEyMDM0MDE@._V1_QL75_UX380_CR0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</si>
  <si>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</si>
  <si>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</si>
  <si>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</si>
  <si>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</si>
  <si>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</si>
  <si>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</si>
  <si>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</si>
  <si>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</si>
  <si>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https://m.media-amazon.com/images/M/MV5BMmYyOTgwYWItYmU3Ny00M2E2LTk0NWMtMDVlNmQ0MWZiMTMxXkEyXkFqcGdeQXVyNzkwMjQ5NzM@._V1_QL75_UX380_CR0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</si>
  <si>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</si>
  <si>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</si>
  <si>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</si>
  <si>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</si>
  <si>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</si>
  <si>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</si>
  <si>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</si>
  <si>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</si>
  <si>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</si>
  <si>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https://m.media-amazon.com/images/M/MV5BNDhmNTA0ZDMtYjhkNS00NzEzLWIzYTItOGNkMTVmYjE2YmI3XkEyXkFqcGdeQXVyNzkwMjQ5NzM@._V1_QL75_UY562_CR1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</si>
  <si>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</si>
  <si>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</si>
  <si>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</si>
  <si>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</si>
  <si>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</si>
  <si>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</si>
  <si>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https://m.media-amazon.com/images/M/MV5BNmY0MWY2NDctZDdmMi00MjA1LTk0ZTQtZDMyZTQ1NTNlYzVjXkEyXkFqcGdeQXVyMjUzOTY1NTc@._V1_QL75_UX380_CR0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</si>
  <si>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</si>
  <si>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</si>
  <si>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</si>
  <si>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</si>
  <si>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</si>
  <si>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</si>
  <si>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</si>
  <si>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</si>
  <si>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</si>
  <si>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https://m.media-amazon.com/images/M/MV5BZDdkNzMwZmUtY2Q5MS00ZmM2LWJhYjItYTBjMWY0MGM4MDRjXkEyXkFqcGdeQXVyNTA4NzY1MzY@._V1_QL75_UY562_CR4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</si>
  <si>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</si>
  <si>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</si>
  <si>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</si>
  <si>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</si>
  <si>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</si>
  <si>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</si>
  <si>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https://m.media-amazon.com/images/M/MV5BMjQ1NjM3MTUxNV5BMl5BanBnXkFtZTgwMDc5MTY5OTE@._V1_QL75_UX380_CR0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</si>
  <si>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</si>
  <si>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</si>
  <si>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</si>
  <si>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</si>
  <si>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</si>
  <si>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</si>
  <si>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</si>
  <si>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</si>
  <si>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</si>
  <si>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https://m.media-amazon.com/images/M/MV5BZWFhOGU5NDctY2Q3YS00Y2VlLWI1NzEtZmIwY2ZiZjY4OTA2XkEyXkFqcGdeQXVyMDI2NDg0NQ@@._V1_QL75_UX380_CR0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</si>
  <si>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</si>
  <si>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</si>
  <si>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</si>
  <si>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</si>
  <si>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</si>
  <si>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</si>
  <si>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https://m.media-amazon.com/images/M/MV5BOGViNTg4YTktYTQ2Ni00MTU0LTk2NWUtMTI4OTc1YTM0NzQ2XkEyXkFqcGdeQXVyMDM2NDM2MQ@@._V1_QL75_UX380_CR0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</si>
  <si>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</si>
  <si>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</si>
  <si>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</si>
  <si>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</si>
  <si>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</si>
  <si>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</si>
  <si>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</si>
  <si>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</si>
  <si>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</si>
  <si>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https://m.media-amazon.com/images/M/MV5BZTYwYjYxYzgtMDE1Ni00NzU4LWJlMTEtODQ5YmJmMGJhZjI5L2ltYWdlXkEyXkFqcGdeQXVyMDI2NDg0NQ@@._V1_QL75_UX380_CR0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</si>
  <si>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</si>
  <si>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</si>
  <si>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</si>
  <si>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</si>
  <si>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</si>
  <si>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</si>
  <si>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</si>
  <si>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</si>
  <si>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https://m.media-amazon.com/images/M/MV5BMmE2ZDE2NzYtYTljZC00ZmQxLWEzZTMtY2NiZDlhYzdmMjdiXkEyXkFqcGdeQXVyNzI1NzMxNzM@._V1_QL75_UY562_CR7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</si>
  <si>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</si>
  <si>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</si>
  <si>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</si>
  <si>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</si>
  <si>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</si>
  <si>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</si>
  <si>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https://m.media-amazon.com/images/M/MV5BYzMyNTYzNGUtMjBlYS00Mjc2LWFhYWMtZWJlZGQyNTFiNzUyXkEyXkFqcGdeQXVyNDI3NjU1NzQ@._V1_QL75_UY562_CR9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</si>
  <si>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</si>
  <si>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</si>
  <si>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</si>
  <si>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</si>
  <si>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</si>
  <si>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https://m.media-amazon.com/images/M/MV5BOWM3MmE0OGYtOGVlNC00OWE1LTk5ZTAtYmUwMDIwM2ZlNWJiXkEyXkFqcGdeQXVyMjUzOTY1NTc@._V1_QL75_UY562_CR3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</si>
  <si>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</si>
  <si>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</si>
  <si>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</si>
  <si>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</si>
  <si>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</si>
  <si>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</si>
  <si>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</si>
  <si>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</si>
  <si>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https://m.media-amazon.com/images/M/MV5BMDgzYjQwMDMtNGUzYi00MTRmLWIyMGMtNjE1OGZkNzY2YWIzL2ltYWdlXkEyXkFqcGdeQXVyNjU0OTQ0OTY@._V1_QL75_UY562_CR8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</si>
  <si>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</si>
  <si>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</si>
  <si>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</si>
  <si>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</si>
  <si>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https://m.media-amazon.com/images/M/MV5BMjE4NzgzNzEwMl5BMl5BanBnXkFtZTgwMTMzMDE0NjE@._V1_QL75_UX380_CR0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</si>
  <si>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</si>
  <si>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</si>
  <si>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</si>
  <si>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</si>
  <si>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</si>
  <si>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</si>
  <si>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</si>
  <si>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</si>
  <si>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https://m.media-amazon.com/images/M/MV5BMjA5NDQyMjc2NF5BMl5BanBnXkFtZTcwMjg5ODcyMw@@._V1_QL75_UX380_CR0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</si>
  <si>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</si>
  <si>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</si>
  <si>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</si>
  <si>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</si>
  <si>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</si>
  <si>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</si>
  <si>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</si>
  <si>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</si>
  <si>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https://m.media-amazon.com/images/M/MV5BMTY1NTI0ODUyOF5BMl5BanBnXkFtZTgwNTEyNjQ0MDE@._V1_QL75_UX380_CR0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</si>
  <si>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</si>
  <si>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</si>
  <si>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</si>
  <si>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</si>
  <si>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</si>
  <si>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</si>
  <si>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</si>
  <si>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https://m.media-amazon.com/images/M/MV5BMmVmODY1MzEtYTMwZC00MzNhLWFkNDMtZjAwM2EwODUxZTA5XkEyXkFqcGdeQXVyNTAyODkwOQ@@._V1_QL75_UX380_CR0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</si>
  <si>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</si>
  <si>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</si>
  <si>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</si>
  <si>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</si>
  <si>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</si>
  <si>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</si>
  <si>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</si>
  <si>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</si>
  <si>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https://m.media-amazon.com/images/M/MV5BMTQ0NjUzMDMyOF5BMl5BanBnXkFtZTgwODA1OTU0MDE@._V1_QL75_UX380_CR0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</si>
  <si>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</si>
  <si>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</si>
  <si>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</si>
  <si>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</si>
  <si>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</si>
  <si>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</si>
  <si>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</si>
  <si>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https://m.media-amazon.com/images/M/MV5BOGYwYWNjMzgtNGU4ZC00NWQ2LWEwZjUtMzE1Zjc3NjY3YTU1XkEyXkFqcGdeQXVyMTQxNzMzNDI@._V1_QL75_UY562_CR1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</si>
  <si>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</si>
  <si>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</si>
  <si>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</si>
  <si>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</si>
  <si>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</si>
  <si>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</si>
  <si>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</si>
  <si>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</si>
  <si>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https://m.media-amazon.com/images/M/MV5BYmFkN2Q0MmYtM2RlNi00NGU0LWFkYmItYzY1MTZhZWNhN2NiXkEyXkFqcGdeQXVyMzExODEzNDA@._V1_QL75_UY562_CR15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</si>
  <si>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</si>
  <si>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</si>
  <si>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</si>
  <si>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</si>
  <si>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</si>
  <si>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</si>
  <si>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</si>
  <si>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</si>
  <si>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https://m.media-amazon.com/images/M/MV5BMzg1ZGQ2YjItMGRiZS00YTYyLThlNTktZmMzNzlkNjRiYmRjXkEyXkFqcGdeQXVyMTQyMTMwOTk0._V1_QL75_UY562_CR9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</si>
  <si>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</si>
  <si>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</si>
  <si>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</si>
  <si>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</si>
  <si>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</si>
  <si>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</si>
  <si>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https://m.media-amazon.com/images/M/MV5BZGJjYmIzZmQtNWE4Yy00ZGVmLWJkZGEtMzUzNmQ4ZWFlMjRhXkEyXkFqcGdeQXVyMTMxODk2OTU@._V1_QL75_UY562_CR1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</si>
  <si>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</si>
  <si>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</si>
  <si>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</si>
  <si>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</si>
  <si>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</si>
  <si>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</si>
  <si>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</si>
  <si>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</si>
  <si>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https://m.media-amazon.com/images/M/MV5BMzM1MmI0ODgtMjVjNS00NWY1LTgwNTktM2U2ZGNhZGU2MmE0XkEyXkFqcGdeQXVyMzExODEzNDA@._V1_QL75_UY562_CR7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</si>
  <si>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</si>
  <si>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</si>
  <si>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</si>
  <si>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</si>
  <si>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</si>
  <si>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</si>
  <si>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</si>
  <si>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</si>
  <si>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https://m.media-amazon.com/images/M/MV5BNTBkMjg2MjYtYTZjOS00ODQ0LTg0MDEtM2FiNmJmOGU1NGEwXkEyXkFqcGdeQXVyMjUzOTY1NTc@._V1_QL75_UX380_CR0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</si>
  <si>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</si>
  <si>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</si>
  <si>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</si>
  <si>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</si>
  <si>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</si>
  <si>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</si>
  <si>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</si>
  <si>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</si>
  <si>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https://m.media-amazon.com/images/M/MV5BMzRjZjdlMjQtODVkYS00N2YzLWJlYWYtMGVlN2E5MWEwMWQzXkEyXkFqcGdeQXVyMTQxNzMzNDI@._V1_QL75_UX380_CR0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</si>
  <si>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</si>
  <si>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</si>
  <si>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</si>
  <si>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</si>
  <si>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</si>
  <si>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</si>
  <si>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https://m.media-amazon.com/images/M/MV5BMjIyOTM5OTIzNV5BMl5BanBnXkFtZTgwMDkzODE2NjE@._V1_QL75_UY562_CR0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</si>
  <si>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</si>
  <si>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</si>
  <si>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</si>
  <si>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</si>
  <si>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</si>
  <si>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</si>
  <si>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</si>
  <si>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</si>
  <si>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https://m.media-amazon.com/images/M/MV5BYTViNzMxZjEtZGEwNy00MDNiLWIzNGQtZDY2MjQ1OWViZjFmXkEyXkFqcGdeQXVyNzkwMjQ5NzM@._V1_QL75_UX380_CR0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</si>
  <si>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</si>
  <si>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</si>
  <si>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</si>
  <si>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</si>
  <si>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</si>
  <si>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</si>
  <si>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</si>
  <si>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</si>
  <si>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</si>
  <si>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https://m.media-amazon.com/images/M/MV5BMTMzODU0NTkxMF5BMl5BanBnXkFtZTcwMjQ4MzMzMw@@._V1_QL75_UX380_CR0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</si>
  <si>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</si>
  <si>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</si>
  <si>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</si>
  <si>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</si>
  <si>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</si>
  <si>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</si>
  <si>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https://m.media-amazon.com/images/M/MV5BODJmY2Y2OGQtMDg2My00N2Q3LWJmZTUtYTc2ODBjZDVlNDlhXkEyXkFqcGdeQXVyMTQxNzMzNDI@._V1_QL75_UX380_CR0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</si>
  <si>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</si>
  <si>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</si>
  <si>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</si>
  <si>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</si>
  <si>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</si>
  <si>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</si>
  <si>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</si>
  <si>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</si>
  <si>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https://m.media-amazon.com/images/M/MV5BZTQ5OWFiNmQtMjQ2Yi00M2RhLWIyNDQtNTQ1YzIzODIxOTdmXkEyXkFqcGdeQXVyNDI3NjU1NzQ@._V1_QL75_UX380_CR0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</si>
  <si>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</si>
  <si>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</si>
  <si>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</si>
  <si>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</si>
  <si>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</si>
  <si>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</si>
  <si>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https://m.media-amazon.com/images/M/MV5BOWEwODJmZDItYTNmZC00OGM4LThlNDktOTQzZjIzMGQxODA4XkEyXkFqcGdeQXVyNjU0OTQ0OTY@._V1_QL75_UX380_CR0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</si>
  <si>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</si>
  <si>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</si>
  <si>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</si>
  <si>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</si>
  <si>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</si>
  <si>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</si>
  <si>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</si>
  <si>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</si>
  <si>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https://m.media-amazon.com/images/M/MV5BNzY0NjU5ODUtOTAzMC00NTU5LWJkZjctYWMyOWY2MTZmOWM1XkEyXkFqcGdeQXVyMTI3ODAyMzE2._V1_QL75_UX380_CR0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</si>
  <si>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</si>
  <si>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</si>
  <si>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</si>
  <si>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</si>
  <si>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</si>
  <si>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</si>
  <si>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https://m.media-amazon.com/images/M/MV5BMmFkNDY5OTktNzY3Yy00OTFlLThhNjktOTRhMmZjZmIxYjAxXkEyXkFqcGdeQXVyNTgyNTA4MjM@._V1_QL75_UX380_CR0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</si>
  <si>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</si>
  <si>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</si>
  <si>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</si>
  <si>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</si>
  <si>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</si>
  <si>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</si>
  <si>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</si>
  <si>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</si>
  <si>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</si>
  <si>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https://m.media-amazon.com/images/M/MV5BNjQ0ODlhMWUtNmUwMS00YjExLWI4MjQtNjVmMmE2Y2E0MGRmXkEyXkFqcGdeQXVyNDk3NzU2MTQ@._V1_QL75_UY562_CR1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</si>
  <si>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</si>
  <si>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</si>
  <si>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</si>
  <si>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</si>
  <si>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</si>
  <si>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</si>
  <si>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https://m.media-amazon.com/images/M/MV5BNjUyMTc4MDExMV5BMl5BanBnXkFtZTgwNDg0NDIwMjE@._V1_QL75_UX380_CR0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</si>
  <si>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</si>
  <si>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</si>
  <si>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</si>
  <si>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</si>
  <si>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</si>
  <si>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</si>
  <si>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</si>
  <si>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</si>
  <si>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</si>
  <si>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https://m.media-amazon.com/images/M/MV5BMTQ1MjAwNTM5Ml5BMl5BanBnXkFtZTYwNDM0MTc3._V1_QL75_UY562_CR1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</si>
  <si>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</si>
  <si>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</si>
  <si>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</si>
  <si>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</si>
  <si>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</si>
  <si>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</si>
  <si>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</si>
  <si>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</si>
  <si>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https://m.media-amazon.com/images/M/MV5BZWIxNzM5YzQtY2FmMS00Yjc3LWI1ZjUtNGVjMjMzZTIxZTIxXkEyXkFqcGdeQXVyNjU0OTQ0OTY@._V1_QL75_UX380_CR0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</si>
  <si>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</si>
  <si>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</si>
  <si>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</si>
  <si>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</si>
  <si>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</si>
  <si>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</si>
  <si>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https://m.media-amazon.com/images/M/MV5BY2RmNTRjYzctODI4Ni00MzQyLWEyNTAtNjU0N2JkMTNhNjJkXkEyXkFqcGdeQXVyNjU0OTQ0OTY@._V1_QL75_UX380_CR0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</si>
  <si>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</si>
  <si>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</si>
  <si>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</si>
  <si>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</si>
  <si>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</si>
  <si>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</si>
  <si>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</si>
  <si>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</si>
  <si>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</si>
  <si>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https://m.media-amazon.com/images/M/MV5BYWFlZGY2NDktY2ZjOS00ZWNkLTg0ZDAtZDY4MTM1ODU4ZjljXkEyXkFqcGdeQXVyMjUzOTY1NTc@._V1_QL75_UX380_CR0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</si>
  <si>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</si>
  <si>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</si>
  <si>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</si>
  <si>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</si>
  <si>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</si>
  <si>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</si>
  <si>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</si>
  <si>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https://m.media-amazon.com/images/M/MV5BMGY3ZDgzY2MtNTllNi00ZWI1LTk1NTUtNWEzN2Q4YTA1ZGZiXkEyXkFqcGdeQXVyNzI1NzMxNzM@._V1_QL75_UY562_CR5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</si>
  <si>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</si>
  <si>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</si>
  <si>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</si>
  <si>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</si>
  <si>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</si>
  <si>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</si>
  <si>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https://m.media-amazon.com/images/M/MV5BMTY5OTU0OTc2NV5BMl5BanBnXkFtZTcwMzU4MDcyMQ@@._V1_QL75_UX380_CR0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</si>
  <si>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</si>
  <si>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</si>
  <si>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</si>
  <si>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</si>
  <si>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</si>
  <si>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</si>
  <si>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</si>
  <si>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</si>
  <si>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</si>
  <si>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https://m.media-amazon.com/images/M/MV5BN2M4YTA4ZTEtN2EyNy00YTlmLWE4YzYtYjYyYjRkMWM4ZDM0XkEyXkFqcGdeQXVyMjUzOTY1NTc@._V1_QL75_UX380_CR0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</si>
  <si>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</si>
  <si>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</si>
  <si>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</si>
  <si>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</si>
  <si>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</si>
  <si>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</si>
  <si>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</si>
  <si>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</si>
  <si>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https://m.media-amazon.com/images/M/MV5BOWNkY2YwNWMtMTljMC00OGZkLTlkOGYtYzE2YTIyYjBiYjMzXkEyXkFqcGdeQXVyNDIzMzcwNjc@._V1_QL75_UX380_CR0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</si>
  <si>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</si>
  <si>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</si>
  <si>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</si>
  <si>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</si>
  <si>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</si>
  <si>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</si>
  <si>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</si>
  <si>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https://m.media-amazon.com/images/M/MV5BNGNkMzQ4NGEtOWI4NC00MjhmLTkxNTYtOWZmZjdmZDJmY2ExXkEyXkFqcGdeQXVyMTMxODk2OTU@._V1_QL75_UY562_CR9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</si>
  <si>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</si>
  <si>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</si>
  <si>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</si>
  <si>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</si>
  <si>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</si>
  <si>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</si>
  <si>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</si>
  <si>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</si>
  <si>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https://m.media-amazon.com/images/M/MV5BNjAzMzEwYzctNjc1MC00Nzg5LWFmMGItMTgzYmMyNTY2OTQ4XkEyXkFqcGdeQXVyNjU0OTQ0OTY@._V1_QL75_UY562_CR5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</si>
  <si>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</si>
  <si>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</si>
  <si>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</si>
  <si>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</si>
  <si>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</si>
  <si>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</si>
  <si>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</si>
  <si>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</si>
  <si>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</si>
  <si>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https://m.media-amazon.com/images/M/MV5BMGEzN2VkMmUtMGM1Zi00Y2U1LTlkMDktMTlhMTdmYzZmZDlhXkEyXkFqcGdeQXVyODEyNjEwMDk@._V1_QL75_UX380_CR0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</si>
  <si>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</si>
  <si>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</si>
  <si>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</si>
  <si>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</si>
  <si>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</si>
  <si>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</si>
  <si>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</si>
  <si>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</si>
  <si>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https://m.media-amazon.com/images/M/MV5BNGYyZGM5MGMtYTY2Ni00M2Y1LWIzNjQtYWUzM2VlNGVhMDNhXkEyXkFqcGdeQXVyMTMxODk2OTU@._V1_QL75_UX380_CR0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</si>
  <si>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</si>
  <si>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</si>
  <si>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</si>
  <si>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</si>
  <si>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</si>
  <si>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</si>
  <si>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</si>
  <si>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</si>
  <si>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https://m.media-amazon.com/images/M/MV5BNzJiOGI2MjctYjUyMS00ZjkzLWE2ZmUtOTg4NTZkOTNhZDc1L2ltYWdlXkEyXkFqcGdeQXVyNjc1NTYyMjg@._V1_QL75_UX380_CR0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</si>
  <si>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</si>
  <si>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</si>
  <si>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</si>
  <si>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</si>
  <si>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</si>
  <si>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</si>
  <si>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</si>
  <si>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</si>
  <si>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https://m.media-amazon.com/images/M/MV5BZjUxNmEwOGItMTBmYi00MWQ1LWExY2MtNDUxMjI0OWM4M2NiXkEyXkFqcGdeQXVyMjUzOTY1NTc@._V1_QL75_UX380_CR0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</si>
  <si>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</si>
  <si>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</si>
  <si>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</si>
  <si>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</si>
  <si>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</si>
  <si>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</si>
  <si>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https://m.media-amazon.com/images/M/MV5BYTcxYWExOTMtMWFmYy00ZjgzLWI0YjktNWEzYzJkZTg0NDdmL2ltYWdlXkEyXkFqcGdeQXVyNjc1NTYyMjg@._V1_QL75_UY562_CR6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</si>
  <si>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</si>
  <si>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</si>
  <si>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</si>
  <si>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</si>
  <si>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</si>
  <si>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</si>
  <si>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</si>
  <si>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</si>
  <si>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https://m.media-amazon.com/images/M/MV5BNjcwNTQ3Y2EtMjdmZi00ODBhLWFhNzQtOTc3MWU5NTZlMDViXkEyXkFqcGdeQXVyMjUzOTY1NTc@._V1_QL75_UX380_CR0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</si>
  <si>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</si>
  <si>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</si>
  <si>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</si>
  <si>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</si>
  <si>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https://m.media-amazon.com/images/M/MV5BNDJhYTk2MTctZmVmOS00OTViLTgxNjQtMzQxOTRiMDdmNGRjXkEyXkFqcGdeQXVyMTMxODk2OTU@._V1_QL75_UY562_CR6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</si>
  <si>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</si>
  <si>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</si>
  <si>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</si>
  <si>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</si>
  <si>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</si>
  <si>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</si>
  <si>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</si>
  <si>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</si>
  <si>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</si>
  <si>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https://m.media-amazon.com/images/M/MV5BYTQ4MjA4NmYtYjRhNi00MTEwLTg0NjgtNjk3ODJlZGU4NjRkL2ltYWdlL2ltYWdlXkEyXkFqcGdeQXVyNjU0OTQ0OTY@._V1_QL75_UY562_CR22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</si>
  <si>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</si>
  <si>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</si>
  <si>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</si>
  <si>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</si>
  <si>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</si>
  <si>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</si>
  <si>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https://m.media-amazon.com/images/M/MV5BODIxNjhkYjEtYzUyMi00YTNjLWE1YjktNjAyY2I2MWNkNmNmL2ltYWdlL2ltYWdlXkEyXkFqcGdeQXVyMTQxNzMzNDI@._V1_QL75_UY562_CR9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</si>
  <si>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</si>
  <si>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</si>
  <si>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</si>
  <si>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</si>
  <si>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</si>
  <si>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</si>
  <si>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https://m.media-amazon.com/images/M/MV5BYzJmMWE5NjAtNWMyZS00NmFiLWIwMDgtZDE2NzczYWFhNzIzXkEyXkFqcGdeQXVyNjc1NTYyMjg@._V1_QL75_UX380_CR0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</si>
  <si>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</si>
  <si>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</si>
  <si>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</si>
  <si>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</si>
  <si>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</si>
  <si>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</si>
  <si>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https://m.media-amazon.com/images/M/MV5BYmFlOTcxMWUtZTMzMi00NWIyLTkwOTEtNjIxNmViNzc2Yzc1XkEyXkFqcGdeQXVyMjUzOTY1NTc@._V1_QL75_UX380_CR0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</si>
  <si>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</si>
  <si>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</si>
  <si>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</si>
  <si>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</si>
  <si>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</si>
  <si>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</si>
  <si>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</si>
  <si>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</si>
  <si>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https://m.media-amazon.com/images/M/MV5BMDA1ZWI4ZDItOTRlYi00OTUxLWFlNWQtMzM5NDI0YjA4ZGI2XkEyXkFqcGdeQXVyMjUzOTY1NTc@._V1_QL75_UX380_CR0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</si>
  <si>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</si>
  <si>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</si>
  <si>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</si>
  <si>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</si>
  <si>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</si>
  <si>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</si>
  <si>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</si>
  <si>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https://m.media-amazon.com/images/M/MV5BYWY0OWJlZTgtMWUzNy00MGJhLTk5YzQtNmY5MDEwOTIxNjMyXkEyXkFqcGdeQXVyNjc1NTYyMjg@._V1_QL75_UX380_CR0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</si>
  <si>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</si>
  <si>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</si>
  <si>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</si>
  <si>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</si>
  <si>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</si>
  <si>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</si>
  <si>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</si>
  <si>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</si>
  <si>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https://m.media-amazon.com/images/M/MV5BYzgwODY1NTYtZGRkZC00MzQzLTg0MTktODcxNzI2NjJhYzRiXkEyXkFqcGdeQXVyMTA3MzQ4MTc0._V1_QL75_UY562_CR21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</si>
  <si>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</si>
  <si>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</si>
  <si>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</si>
  <si>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</si>
  <si>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</si>
  <si>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</si>
  <si>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</si>
  <si>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</si>
  <si>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https://m.media-amazon.com/images/M/MV5BMTM5OTMyMjIxOV5BMl5BanBnXkFtZTcwNzU4MjIwNQ@@._V1_QL75_UX380_CR0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</si>
  <si>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</si>
  <si>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</si>
  <si>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</si>
  <si>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</si>
  <si>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</si>
  <si>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</si>
  <si>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</si>
  <si>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</si>
  <si>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https://m.media-amazon.com/images/M/MV5BY2Q2NDI1MjUtM2Q5ZS00MTFlLWJiYWEtNTZmNjQ3OGJkZDgxXkEyXkFqcGdeQXVyNTI4MjkwNjA@._V1_QL75_UY562_CR1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</si>
  <si>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</si>
  <si>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</si>
  <si>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</si>
  <si>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</si>
  <si>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</si>
  <si>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</si>
  <si>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</si>
  <si>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</si>
  <si>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https://m.media-amazon.com/images/M/MV5BOGVmZGU2M2EtZTVjYy00OWU2LWI0YjEtZjQ4YjNmODhmMzhkXkEyXkFqcGdeQXVyNjk1Njg5NTA@._V1_QL75_UX380_CR0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</si>
  <si>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</si>
  <si>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</si>
  <si>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</si>
  <si>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</si>
  <si>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</si>
  <si>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</si>
  <si>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</si>
  <si>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</si>
  <si>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</si>
  <si>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https://m.media-amazon.com/images/M/MV5BNjk1NjBkN2ItZTI1Yi00NDcyLTkwN2ItZGQ3MWU1NzU0NjYwXkEyXkFqcGdeQXVyMjUzOTY1NTc@._V1_QL75_UX380_CR0</t>
  </si>
  <si>
    <t>Make Table</t>
  </si>
  <si>
    <t>Select Table</t>
  </si>
  <si>
    <t>Control + A</t>
  </si>
  <si>
    <t>Control + T</t>
  </si>
  <si>
    <t>movies - v1</t>
  </si>
  <si>
    <t>Raw Data</t>
  </si>
  <si>
    <t xml:space="preserve">movies - v2 </t>
  </si>
  <si>
    <t>Removing Unwanted Rows</t>
  </si>
  <si>
    <t>Resize Table</t>
  </si>
  <si>
    <t xml:space="preserve"> Select Table + Double Click within two cell headers</t>
  </si>
  <si>
    <t>movies - v3</t>
  </si>
  <si>
    <t>Average Duration</t>
  </si>
  <si>
    <t>movies - v4</t>
  </si>
  <si>
    <t>Displaying basic Movies Info</t>
  </si>
  <si>
    <t>movies - v5</t>
  </si>
  <si>
    <t>Crime</t>
  </si>
  <si>
    <t>Genre</t>
  </si>
  <si>
    <t>Splitted Genre</t>
  </si>
  <si>
    <t>-</t>
  </si>
  <si>
    <t>Adventure</t>
  </si>
  <si>
    <t>Romance</t>
  </si>
  <si>
    <t>Sci-Fi</t>
  </si>
  <si>
    <t>Family</t>
  </si>
  <si>
    <t>War</t>
  </si>
  <si>
    <t>Mystery</t>
  </si>
  <si>
    <t>Music</t>
  </si>
  <si>
    <t>Thriller</t>
  </si>
  <si>
    <t>Film-Noir</t>
  </si>
  <si>
    <t>Action</t>
  </si>
  <si>
    <t>Musical</t>
  </si>
  <si>
    <t>Biography</t>
  </si>
  <si>
    <t>Fantasy</t>
  </si>
  <si>
    <t>Sport</t>
  </si>
  <si>
    <t>History</t>
  </si>
  <si>
    <t>Unique Genre</t>
  </si>
  <si>
    <t>Unique Certificates</t>
  </si>
  <si>
    <t>Year</t>
  </si>
  <si>
    <t>Votes</t>
  </si>
  <si>
    <t>Minimum</t>
  </si>
  <si>
    <t>Oldest</t>
  </si>
  <si>
    <t>Latest</t>
  </si>
  <si>
    <t>Average</t>
  </si>
  <si>
    <t>Most Frequenct</t>
  </si>
  <si>
    <t>Maximum</t>
  </si>
  <si>
    <t>Rating</t>
  </si>
  <si>
    <t>Categories</t>
  </si>
  <si>
    <t>Duration</t>
  </si>
  <si>
    <t>Unique Movies</t>
  </si>
  <si>
    <t>Director</t>
  </si>
  <si>
    <t>Writer</t>
  </si>
  <si>
    <t>Animation</t>
  </si>
  <si>
    <t>Genre Map</t>
  </si>
  <si>
    <t>No. of Movies</t>
  </si>
  <si>
    <r>
      <t xml:space="preserve">Cleaning &amp; Analysing | </t>
    </r>
    <r>
      <rPr>
        <b/>
        <sz val="12"/>
        <color theme="1"/>
        <rFont val="Calibri"/>
        <family val="2"/>
        <scheme val="minor"/>
      </rPr>
      <t>Genre</t>
    </r>
  </si>
  <si>
    <t>movies - v6</t>
  </si>
  <si>
    <t>Splitted Directors</t>
  </si>
  <si>
    <t>Transposed Directors</t>
  </si>
  <si>
    <t>Lana Wachowski</t>
  </si>
  <si>
    <t>Fernando Meirelles</t>
  </si>
  <si>
    <t>Roger Allers</t>
  </si>
  <si>
    <t>Olivier Nakache</t>
  </si>
  <si>
    <t>Anthony Russo</t>
  </si>
  <si>
    <t>Bob Persichetti</t>
  </si>
  <si>
    <t>Stanley Donen</t>
  </si>
  <si>
    <t>Pete Docter</t>
  </si>
  <si>
    <t>Aamir Khan</t>
  </si>
  <si>
    <t>Dan Kwan</t>
  </si>
  <si>
    <t>Terry Gilliam</t>
  </si>
  <si>
    <t>Ethan Coen</t>
  </si>
  <si>
    <t>Victor Fleming</t>
  </si>
  <si>
    <t>Joel Coen</t>
  </si>
  <si>
    <t>Clyde Bruckman</t>
  </si>
  <si>
    <t>Sergio Pablos</t>
  </si>
  <si>
    <t>Dean DeBlois</t>
  </si>
  <si>
    <t>Ron Clements</t>
  </si>
  <si>
    <t>Gary Trousdale</t>
  </si>
  <si>
    <t>Lilly Wachowski</t>
  </si>
  <si>
    <t>K√°tia Lund</t>
  </si>
  <si>
    <t>Rob Minkoff</t>
  </si>
  <si>
    <t>√âric Toledano</t>
  </si>
  <si>
    <t>Joe Russo</t>
  </si>
  <si>
    <t>Peter Ramsey</t>
  </si>
  <si>
    <t>Adrian Molina</t>
  </si>
  <si>
    <t>Gene Kelly</t>
  </si>
  <si>
    <t>Bob Peterson</t>
  </si>
  <si>
    <t>Daniel Scheinert</t>
  </si>
  <si>
    <t>George Cukor</t>
  </si>
  <si>
    <t>Ronnie Del Carmen</t>
  </si>
  <si>
    <t>Carlos Mart√≠nez L√≥pez</t>
  </si>
  <si>
    <t>Chris Sanders</t>
  </si>
  <si>
    <t>David Silverman</t>
  </si>
  <si>
    <t>Jan Pinkava</t>
  </si>
  <si>
    <t>John Musker</t>
  </si>
  <si>
    <t>Kirk Wise</t>
  </si>
  <si>
    <t>Rodney Rothman</t>
  </si>
  <si>
    <t>Sam Wood</t>
  </si>
  <si>
    <t>Mervyn LeRoy</t>
  </si>
  <si>
    <t>Non-empty Splitted Directors</t>
  </si>
  <si>
    <t>Unique Directors</t>
  </si>
  <si>
    <t>Directors Map</t>
  </si>
  <si>
    <r>
      <t xml:space="preserve">Cleaning &amp; Analysing | </t>
    </r>
    <r>
      <rPr>
        <b/>
        <sz val="12"/>
        <color theme="1"/>
        <rFont val="Calibri"/>
        <family val="2"/>
        <scheme val="minor"/>
      </rPr>
      <t>Director</t>
    </r>
  </si>
  <si>
    <t>movies - v7</t>
  </si>
  <si>
    <t>movies - v8</t>
  </si>
  <si>
    <t>Data Visualization</t>
  </si>
  <si>
    <t>Data Insights &amp; LOOKUPs</t>
  </si>
  <si>
    <r>
      <t xml:space="preserve">Only movies with genre Drama | </t>
    </r>
    <r>
      <rPr>
        <b/>
        <sz val="12"/>
        <color theme="1"/>
        <rFont val="Calibri"/>
        <family val="2"/>
        <scheme val="minor"/>
      </rPr>
      <t>Filter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</si>
</sst>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/>
    <xf numFmtId="0" fontId="17" fillId="33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7" fillId="35" borderId="14" xfId="0" applyFont="1" applyFill="1" applyBorder="1" applyAlignment="1">
      <alignment horizontal="center"/>
    </xf>
    <xf numFmtId="0" fontId="17" fillId="35" borderId="15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CD38A-A17A-F848-A04D-D00E9B4B30AE}" name="Table1" displayName="Table1" ref="A1:J251" totalsRowShown="0">
  <autoFilter ref="A1:J251" xr:uid="{B1ECD38A-A17A-F848-A04D-D00E9B4B30AE}"/>
  <sortState xmlns:xlrd2="http://schemas.microsoft.com/office/spreadsheetml/2017/richdata2" ref="A2:J251">
    <sortCondition descending="1" ref="H1:H251"/>
  </sortState>
  <tableColumns count="10">
    <tableColumn id="1" xr3:uid="{391AA76E-1D86-D245-A439-FB43C8075B1C}" name="rank"/>
    <tableColumn id="2" xr3:uid="{6F46E419-202D-484E-B19C-B7E9325DB6BB}" name="id"/>
    <tableColumn id="3" xr3:uid="{6EBE0E07-B348-ED43-961C-7BECC8F06DF0}" name="name"/>
    <tableColumn id="4" xr3:uid="{37658A91-1B3C-7241-AF5A-37603947406E}" name="year"/>
    <tableColumn id="5" xr3:uid="{E8A90E93-A9D4-0A46-9342-72CE80CC2817}" name="imbd_votes"/>
    <tableColumn id="6" xr3:uid="{40B71F5D-6102-9043-A8A9-5A36BAC1D69F}" name="imdb_rating"/>
    <tableColumn id="7" xr3:uid="{43F26678-B5EE-6F4A-8473-4DB2108A74B7}" name="certificate"/>
    <tableColumn id="8" xr3:uid="{6969DE6F-0F75-D94E-B44E-816DC3E6B676}" name="duration"/>
    <tableColumn id="9" xr3:uid="{FF0B4BD9-C121-4246-B013-13FA6E104F78}" name="genre"/>
    <tableColumn id="10" xr3:uid="{50DA3AA4-4A43-BC43-BB14-DD11109091DB}" name="director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A1:AB22" totalsRowShown="0" headerRowDxfId="11" headerRowBorderDxfId="10" tableBorderDxfId="9" totalsRowBorderDxfId="8">
  <autoFilter ref="AA1:AB22" xr:uid="{00000000-0009-0000-0100-000004000000}"/>
  <sortState xmlns:xlrd2="http://schemas.microsoft.com/office/spreadsheetml/2017/richdata2" ref="AA2:AB22">
    <sortCondition descending="1" ref="AB1:AB22"/>
  </sortState>
  <tableColumns count="2">
    <tableColumn id="1" xr3:uid="{00000000-0010-0000-0000-000001000000}" name="Genre" dataDxfId="7"/>
    <tableColumn id="2" xr3:uid="{00000000-0010-0000-0000-000002000000}" name="No. of Movies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B1:AC178" totalsRowShown="0" headerRowDxfId="5" headerRowBorderDxfId="4" tableBorderDxfId="3" totalsRowBorderDxfId="2">
  <autoFilter ref="AB1:AC178" xr:uid="{00000000-0009-0000-0100-000005000000}"/>
  <sortState xmlns:xlrd2="http://schemas.microsoft.com/office/spreadsheetml/2017/richdata2" ref="AB2:AC178">
    <sortCondition descending="1" ref="AC1:AC178"/>
  </sortState>
  <tableColumns count="2">
    <tableColumn id="1" xr3:uid="{00000000-0010-0000-0100-000001000000}" name="Director" dataDxfId="1"/>
    <tableColumn id="2" xr3:uid="{00000000-0010-0000-0100-000002000000}" name="No. of Movi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zoomScale="213" zoomScaleNormal="94" workbookViewId="0">
      <selection activeCell="B9" sqref="B9"/>
    </sheetView>
  </sheetViews>
  <sheetFormatPr baseColWidth="10" defaultRowHeight="16" x14ac:dyDescent="0.2"/>
  <cols>
    <col min="2" max="2" width="45.6640625" customWidth="1"/>
  </cols>
  <sheetData>
    <row r="2" spans="1:2" x14ac:dyDescent="0.2">
      <c r="A2" t="s">
        <v>2127</v>
      </c>
      <c r="B2" t="s">
        <v>2128</v>
      </c>
    </row>
    <row r="3" spans="1:2" x14ac:dyDescent="0.2">
      <c r="A3" t="s">
        <v>2126</v>
      </c>
      <c r="B3" t="s">
        <v>2129</v>
      </c>
    </row>
    <row r="4" spans="1:2" x14ac:dyDescent="0.2">
      <c r="A4" t="s">
        <v>2134</v>
      </c>
      <c r="B4" t="s">
        <v>2135</v>
      </c>
    </row>
    <row r="6" spans="1:2" x14ac:dyDescent="0.2">
      <c r="A6" t="s">
        <v>2130</v>
      </c>
      <c r="B6" t="s">
        <v>2131</v>
      </c>
    </row>
    <row r="7" spans="1:2" x14ac:dyDescent="0.2">
      <c r="A7" t="s">
        <v>2132</v>
      </c>
      <c r="B7" t="s">
        <v>2133</v>
      </c>
    </row>
    <row r="8" spans="1:2" x14ac:dyDescent="0.2">
      <c r="A8" t="s">
        <v>2136</v>
      </c>
      <c r="B8" t="s">
        <v>2231</v>
      </c>
    </row>
    <row r="9" spans="1:2" x14ac:dyDescent="0.2">
      <c r="A9" t="s">
        <v>2138</v>
      </c>
      <c r="B9" t="s">
        <v>2139</v>
      </c>
    </row>
    <row r="10" spans="1:2" x14ac:dyDescent="0.2">
      <c r="A10" t="s">
        <v>2140</v>
      </c>
      <c r="B10" t="s">
        <v>2179</v>
      </c>
    </row>
    <row r="11" spans="1:2" x14ac:dyDescent="0.2">
      <c r="A11" t="s">
        <v>2180</v>
      </c>
      <c r="B11" t="s">
        <v>2226</v>
      </c>
    </row>
    <row r="12" spans="1:2" x14ac:dyDescent="0.2">
      <c r="A12" t="s">
        <v>2227</v>
      </c>
      <c r="B12" t="s">
        <v>2230</v>
      </c>
    </row>
    <row r="13" spans="1:2" x14ac:dyDescent="0.2">
      <c r="A13" t="s">
        <v>2228</v>
      </c>
      <c r="B13" t="s">
        <v>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1"/>
  <sheetViews>
    <sheetView zoomScale="113" workbookViewId="0">
      <selection activeCell="C3" sqref="C3"/>
    </sheetView>
  </sheetViews>
  <sheetFormatPr baseColWidth="10" defaultRowHeight="16" x14ac:dyDescent="0.2"/>
  <cols>
    <col min="1" max="1" width="4.6640625" bestFit="1" customWidth="1"/>
    <col min="3" max="3" width="43.83203125" customWidth="1"/>
    <col min="5" max="5" width="16.83203125" customWidth="1"/>
    <col min="9" max="9" width="36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1994</v>
      </c>
      <c r="E2">
        <v>2601152</v>
      </c>
      <c r="F2">
        <v>9.3000000000000007</v>
      </c>
      <c r="G2" t="s">
        <v>18</v>
      </c>
      <c r="H2">
        <v>142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2</v>
      </c>
      <c r="B3" t="s">
        <v>27</v>
      </c>
      <c r="C3" t="s">
        <v>28</v>
      </c>
      <c r="D3">
        <v>1972</v>
      </c>
      <c r="E3">
        <v>1796656</v>
      </c>
      <c r="F3">
        <v>9.1999999999999993</v>
      </c>
      <c r="G3" t="s">
        <v>18</v>
      </c>
      <c r="H3">
        <v>175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2">
      <c r="A4">
        <v>3</v>
      </c>
      <c r="B4" t="s">
        <v>37</v>
      </c>
      <c r="C4" t="s">
        <v>38</v>
      </c>
      <c r="D4">
        <v>2008</v>
      </c>
      <c r="E4">
        <v>2572662</v>
      </c>
      <c r="F4">
        <v>9</v>
      </c>
      <c r="G4" t="s">
        <v>39</v>
      </c>
      <c r="H4">
        <v>152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x14ac:dyDescent="0.2">
      <c r="A5">
        <v>4</v>
      </c>
      <c r="B5" t="s">
        <v>48</v>
      </c>
      <c r="C5" t="s">
        <v>49</v>
      </c>
      <c r="D5">
        <v>1974</v>
      </c>
      <c r="E5">
        <v>1237934</v>
      </c>
      <c r="F5">
        <v>9</v>
      </c>
      <c r="G5" t="s">
        <v>18</v>
      </c>
      <c r="H5">
        <v>202</v>
      </c>
      <c r="I5" t="s">
        <v>29</v>
      </c>
      <c r="J5" t="s">
        <v>50</v>
      </c>
      <c r="K5" t="s">
        <v>51</v>
      </c>
      <c r="L5" t="s">
        <v>32</v>
      </c>
      <c r="M5" t="s">
        <v>33</v>
      </c>
      <c r="N5" t="s">
        <v>52</v>
      </c>
      <c r="O5" t="s">
        <v>53</v>
      </c>
      <c r="P5" t="s">
        <v>54</v>
      </c>
    </row>
    <row r="6" spans="1:16" x14ac:dyDescent="0.2">
      <c r="A6">
        <v>5</v>
      </c>
      <c r="B6" t="s">
        <v>55</v>
      </c>
      <c r="C6" t="s">
        <v>56</v>
      </c>
      <c r="D6">
        <v>1957</v>
      </c>
      <c r="E6">
        <v>768548</v>
      </c>
      <c r="F6">
        <v>9</v>
      </c>
      <c r="G6" t="s">
        <v>57</v>
      </c>
      <c r="H6">
        <v>96</v>
      </c>
      <c r="I6" t="s">
        <v>29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2">
      <c r="A7">
        <v>6</v>
      </c>
      <c r="B7" t="s">
        <v>65</v>
      </c>
      <c r="C7" t="s">
        <v>66</v>
      </c>
      <c r="D7">
        <v>1993</v>
      </c>
      <c r="E7">
        <v>1322917</v>
      </c>
      <c r="F7">
        <v>9</v>
      </c>
      <c r="G7" t="s">
        <v>18</v>
      </c>
      <c r="H7">
        <v>195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2">
      <c r="A8">
        <v>7</v>
      </c>
      <c r="B8" t="s">
        <v>75</v>
      </c>
      <c r="C8" t="s">
        <v>76</v>
      </c>
      <c r="D8">
        <v>2003</v>
      </c>
      <c r="E8">
        <v>1786498</v>
      </c>
      <c r="F8">
        <v>9</v>
      </c>
      <c r="G8" t="s">
        <v>57</v>
      </c>
      <c r="H8">
        <v>201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</row>
    <row r="9" spans="1:16" x14ac:dyDescent="0.2">
      <c r="A9">
        <v>8</v>
      </c>
      <c r="B9" t="s">
        <v>85</v>
      </c>
      <c r="C9" t="s">
        <v>86</v>
      </c>
      <c r="D9">
        <v>1994</v>
      </c>
      <c r="E9">
        <v>1993957</v>
      </c>
      <c r="F9">
        <v>8.9</v>
      </c>
      <c r="G9" t="s">
        <v>18</v>
      </c>
      <c r="H9">
        <v>154</v>
      </c>
      <c r="I9" t="s">
        <v>29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</row>
    <row r="10" spans="1:16" x14ac:dyDescent="0.2">
      <c r="A10">
        <v>9</v>
      </c>
      <c r="B10" t="s">
        <v>94</v>
      </c>
      <c r="C10" t="s">
        <v>95</v>
      </c>
      <c r="D10">
        <v>2001</v>
      </c>
      <c r="E10">
        <v>1807565</v>
      </c>
      <c r="F10">
        <v>8.8000000000000007</v>
      </c>
      <c r="G10" t="s">
        <v>57</v>
      </c>
      <c r="H10">
        <v>178</v>
      </c>
      <c r="I10" t="s">
        <v>77</v>
      </c>
      <c r="J10" t="s">
        <v>96</v>
      </c>
      <c r="K10" t="s">
        <v>97</v>
      </c>
      <c r="L10" t="s">
        <v>80</v>
      </c>
      <c r="M10" t="s">
        <v>81</v>
      </c>
      <c r="N10" t="s">
        <v>82</v>
      </c>
      <c r="O10" t="s">
        <v>83</v>
      </c>
      <c r="P10" t="s">
        <v>98</v>
      </c>
    </row>
    <row r="11" spans="1:16" x14ac:dyDescent="0.2">
      <c r="A11">
        <v>10</v>
      </c>
      <c r="B11" t="s">
        <v>99</v>
      </c>
      <c r="C11" t="s">
        <v>100</v>
      </c>
      <c r="D11">
        <v>1966</v>
      </c>
      <c r="E11">
        <v>746053</v>
      </c>
      <c r="F11">
        <v>8.8000000000000007</v>
      </c>
      <c r="G11" t="s">
        <v>18</v>
      </c>
      <c r="H11">
        <v>161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 spans="1:16" x14ac:dyDescent="0.2">
      <c r="A12">
        <v>11</v>
      </c>
      <c r="B12" t="s">
        <v>109</v>
      </c>
      <c r="C12" t="s">
        <v>110</v>
      </c>
      <c r="D12">
        <v>1994</v>
      </c>
      <c r="E12">
        <v>2009640</v>
      </c>
      <c r="F12">
        <v>8.8000000000000007</v>
      </c>
      <c r="G12" t="s">
        <v>39</v>
      </c>
      <c r="H12">
        <v>142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 spans="1:16" x14ac:dyDescent="0.2">
      <c r="A13">
        <v>12</v>
      </c>
      <c r="B13" t="s">
        <v>119</v>
      </c>
      <c r="C13" t="s">
        <v>120</v>
      </c>
      <c r="D13">
        <v>1999</v>
      </c>
      <c r="E13">
        <v>2048759</v>
      </c>
      <c r="F13">
        <v>8.8000000000000007</v>
      </c>
      <c r="G13" t="s">
        <v>18</v>
      </c>
      <c r="H13">
        <v>139</v>
      </c>
      <c r="I13" t="s">
        <v>19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 spans="1:16" x14ac:dyDescent="0.2">
      <c r="A14">
        <v>13</v>
      </c>
      <c r="B14" t="s">
        <v>128</v>
      </c>
      <c r="C14" t="s">
        <v>129</v>
      </c>
      <c r="D14">
        <v>2010</v>
      </c>
      <c r="E14">
        <v>2282447</v>
      </c>
      <c r="F14">
        <v>8.8000000000000007</v>
      </c>
      <c r="G14" t="s">
        <v>39</v>
      </c>
      <c r="H14">
        <v>148</v>
      </c>
      <c r="I14" t="s">
        <v>130</v>
      </c>
      <c r="J14" t="s">
        <v>131</v>
      </c>
      <c r="K14" t="s">
        <v>132</v>
      </c>
      <c r="L14" t="s">
        <v>43</v>
      </c>
      <c r="M14" t="s">
        <v>44</v>
      </c>
      <c r="N14" t="s">
        <v>44</v>
      </c>
      <c r="O14" t="s">
        <v>43</v>
      </c>
      <c r="P14" t="s">
        <v>133</v>
      </c>
    </row>
    <row r="15" spans="1:16" x14ac:dyDescent="0.2">
      <c r="A15">
        <v>14</v>
      </c>
      <c r="B15" t="s">
        <v>134</v>
      </c>
      <c r="C15" t="s">
        <v>135</v>
      </c>
      <c r="D15">
        <v>2002</v>
      </c>
      <c r="E15">
        <v>1613445</v>
      </c>
      <c r="F15">
        <v>8.8000000000000007</v>
      </c>
      <c r="G15" t="s">
        <v>39</v>
      </c>
      <c r="H15">
        <v>179</v>
      </c>
      <c r="I15" t="s">
        <v>77</v>
      </c>
      <c r="J15" t="s">
        <v>136</v>
      </c>
      <c r="K15" t="s">
        <v>137</v>
      </c>
      <c r="L15" t="s">
        <v>80</v>
      </c>
      <c r="M15" t="s">
        <v>81</v>
      </c>
      <c r="N15" t="s">
        <v>82</v>
      </c>
      <c r="O15" t="s">
        <v>83</v>
      </c>
      <c r="P15" t="s">
        <v>138</v>
      </c>
    </row>
    <row r="16" spans="1:16" x14ac:dyDescent="0.2">
      <c r="A16">
        <v>15</v>
      </c>
      <c r="B16" t="s">
        <v>139</v>
      </c>
      <c r="C16" t="s">
        <v>140</v>
      </c>
      <c r="D16">
        <v>1980</v>
      </c>
      <c r="E16">
        <v>1258886</v>
      </c>
      <c r="F16">
        <v>8.6999999999999993</v>
      </c>
      <c r="G16" t="s">
        <v>39</v>
      </c>
      <c r="H16">
        <v>124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 spans="1:16" x14ac:dyDescent="0.2">
      <c r="A17">
        <v>16</v>
      </c>
      <c r="B17" t="s">
        <v>149</v>
      </c>
      <c r="C17" t="s">
        <v>150</v>
      </c>
      <c r="D17">
        <v>1999</v>
      </c>
      <c r="E17">
        <v>1867547</v>
      </c>
      <c r="F17">
        <v>8.6999999999999993</v>
      </c>
      <c r="G17" t="s">
        <v>18</v>
      </c>
      <c r="H17">
        <v>136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 spans="1:16" x14ac:dyDescent="0.2">
      <c r="A18">
        <v>17</v>
      </c>
      <c r="B18" t="s">
        <v>159</v>
      </c>
      <c r="C18" t="s">
        <v>160</v>
      </c>
      <c r="D18">
        <v>1990</v>
      </c>
      <c r="E18">
        <v>1124975</v>
      </c>
      <c r="F18">
        <v>8.6999999999999993</v>
      </c>
      <c r="G18" t="s">
        <v>18</v>
      </c>
      <c r="H18">
        <v>145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 spans="1:16" x14ac:dyDescent="0.2">
      <c r="A19">
        <v>18</v>
      </c>
      <c r="B19" t="s">
        <v>169</v>
      </c>
      <c r="C19" t="s">
        <v>170</v>
      </c>
      <c r="D19">
        <v>1975</v>
      </c>
      <c r="E19">
        <v>987558</v>
      </c>
      <c r="F19">
        <v>8.6999999999999993</v>
      </c>
      <c r="G19" t="s">
        <v>18</v>
      </c>
      <c r="H19">
        <v>133</v>
      </c>
      <c r="I19" t="s">
        <v>19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 spans="1:16" x14ac:dyDescent="0.2">
      <c r="A20">
        <v>19</v>
      </c>
      <c r="B20" t="s">
        <v>178</v>
      </c>
      <c r="C20" t="s">
        <v>179</v>
      </c>
      <c r="D20">
        <v>1995</v>
      </c>
      <c r="E20">
        <v>1596843</v>
      </c>
      <c r="F20">
        <v>8.6</v>
      </c>
      <c r="G20" t="s">
        <v>18</v>
      </c>
      <c r="H20">
        <v>127</v>
      </c>
      <c r="I20" t="s">
        <v>180</v>
      </c>
      <c r="J20" t="s">
        <v>181</v>
      </c>
      <c r="K20" t="s">
        <v>182</v>
      </c>
      <c r="L20" t="s">
        <v>123</v>
      </c>
      <c r="M20" t="s">
        <v>124</v>
      </c>
      <c r="N20" t="s">
        <v>183</v>
      </c>
      <c r="O20" t="s">
        <v>184</v>
      </c>
      <c r="P20" t="s">
        <v>185</v>
      </c>
    </row>
    <row r="21" spans="1:16" x14ac:dyDescent="0.2">
      <c r="A21">
        <v>20</v>
      </c>
      <c r="B21" t="s">
        <v>186</v>
      </c>
      <c r="C21" t="s">
        <v>187</v>
      </c>
      <c r="D21">
        <v>1954</v>
      </c>
      <c r="E21">
        <v>340526</v>
      </c>
      <c r="F21">
        <v>8.6</v>
      </c>
      <c r="G21" t="s">
        <v>57</v>
      </c>
      <c r="H21">
        <v>207</v>
      </c>
      <c r="I21" t="s">
        <v>188</v>
      </c>
      <c r="J21" t="s">
        <v>189</v>
      </c>
      <c r="K21" t="s">
        <v>190</v>
      </c>
      <c r="L21" t="s">
        <v>191</v>
      </c>
      <c r="M21" t="s">
        <v>192</v>
      </c>
      <c r="N21" t="s">
        <v>193</v>
      </c>
      <c r="O21" t="s">
        <v>194</v>
      </c>
      <c r="P21" t="s">
        <v>195</v>
      </c>
    </row>
    <row r="22" spans="1:16" x14ac:dyDescent="0.2">
      <c r="A22">
        <v>21</v>
      </c>
      <c r="B22" t="s">
        <v>196</v>
      </c>
      <c r="C22" t="s">
        <v>197</v>
      </c>
      <c r="D22">
        <v>1946</v>
      </c>
      <c r="E22">
        <v>446922</v>
      </c>
      <c r="F22">
        <v>8.6</v>
      </c>
      <c r="G22" t="s">
        <v>198</v>
      </c>
      <c r="H22">
        <v>130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2">
      <c r="A23">
        <v>22</v>
      </c>
      <c r="B23" t="s">
        <v>207</v>
      </c>
      <c r="C23" t="s">
        <v>208</v>
      </c>
      <c r="D23">
        <v>1991</v>
      </c>
      <c r="E23">
        <v>1392578</v>
      </c>
      <c r="F23">
        <v>8.6</v>
      </c>
      <c r="G23" t="s">
        <v>18</v>
      </c>
      <c r="H23">
        <v>118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 t="s">
        <v>216</v>
      </c>
    </row>
    <row r="24" spans="1:16" x14ac:dyDescent="0.2">
      <c r="A24">
        <v>23</v>
      </c>
      <c r="B24" t="s">
        <v>217</v>
      </c>
      <c r="C24" t="s">
        <v>218</v>
      </c>
      <c r="D24">
        <v>2002</v>
      </c>
      <c r="E24">
        <v>743932</v>
      </c>
      <c r="F24">
        <v>8.6</v>
      </c>
      <c r="G24" t="s">
        <v>18</v>
      </c>
      <c r="H24">
        <v>130</v>
      </c>
      <c r="I24" t="s">
        <v>29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  <c r="P24" t="s">
        <v>225</v>
      </c>
    </row>
    <row r="25" spans="1:16" x14ac:dyDescent="0.2">
      <c r="A25">
        <v>24</v>
      </c>
      <c r="B25" t="s">
        <v>226</v>
      </c>
      <c r="C25" t="s">
        <v>227</v>
      </c>
      <c r="D25">
        <v>1998</v>
      </c>
      <c r="E25">
        <v>1354311</v>
      </c>
      <c r="F25">
        <v>8.6</v>
      </c>
      <c r="G25" t="s">
        <v>18</v>
      </c>
      <c r="H25">
        <v>169</v>
      </c>
      <c r="I25" t="s">
        <v>228</v>
      </c>
      <c r="J25" t="s">
        <v>229</v>
      </c>
      <c r="K25" t="s">
        <v>230</v>
      </c>
      <c r="L25" t="s">
        <v>70</v>
      </c>
      <c r="M25" t="s">
        <v>71</v>
      </c>
      <c r="N25" t="s">
        <v>231</v>
      </c>
      <c r="O25" t="s">
        <v>232</v>
      </c>
      <c r="P25" t="s">
        <v>233</v>
      </c>
    </row>
    <row r="26" spans="1:16" x14ac:dyDescent="0.2">
      <c r="A26">
        <v>25</v>
      </c>
      <c r="B26" t="s">
        <v>234</v>
      </c>
      <c r="C26" t="s">
        <v>235</v>
      </c>
      <c r="D26">
        <v>1997</v>
      </c>
      <c r="E26">
        <v>679573</v>
      </c>
      <c r="F26">
        <v>8.6</v>
      </c>
      <c r="G26" t="s">
        <v>57</v>
      </c>
      <c r="H26">
        <v>116</v>
      </c>
      <c r="I26" t="s">
        <v>236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242</v>
      </c>
      <c r="P26" t="s">
        <v>243</v>
      </c>
    </row>
    <row r="27" spans="1:16" x14ac:dyDescent="0.2">
      <c r="A27">
        <v>26</v>
      </c>
      <c r="B27" t="s">
        <v>244</v>
      </c>
      <c r="C27" t="s">
        <v>245</v>
      </c>
      <c r="D27">
        <v>1999</v>
      </c>
      <c r="E27">
        <v>1264587</v>
      </c>
      <c r="F27">
        <v>8.6</v>
      </c>
      <c r="G27" t="s">
        <v>39</v>
      </c>
      <c r="H27">
        <v>189</v>
      </c>
      <c r="I27" t="s">
        <v>246</v>
      </c>
      <c r="J27" t="s">
        <v>247</v>
      </c>
      <c r="K27" t="s">
        <v>248</v>
      </c>
      <c r="L27" t="s">
        <v>22</v>
      </c>
      <c r="M27" t="s">
        <v>23</v>
      </c>
      <c r="N27" t="s">
        <v>24</v>
      </c>
      <c r="O27" t="s">
        <v>25</v>
      </c>
      <c r="P27" t="s">
        <v>249</v>
      </c>
    </row>
    <row r="28" spans="1:16" x14ac:dyDescent="0.2">
      <c r="A28">
        <v>27</v>
      </c>
      <c r="B28" t="s">
        <v>250</v>
      </c>
      <c r="C28" t="s">
        <v>251</v>
      </c>
      <c r="D28">
        <v>2014</v>
      </c>
      <c r="E28">
        <v>1743555</v>
      </c>
      <c r="F28">
        <v>8.6</v>
      </c>
      <c r="G28" t="s">
        <v>39</v>
      </c>
      <c r="H28">
        <v>169</v>
      </c>
      <c r="I28" t="s">
        <v>252</v>
      </c>
      <c r="J28" t="s">
        <v>253</v>
      </c>
      <c r="K28" t="s">
        <v>254</v>
      </c>
      <c r="L28" t="s">
        <v>43</v>
      </c>
      <c r="M28" t="s">
        <v>44</v>
      </c>
      <c r="N28" t="s">
        <v>255</v>
      </c>
      <c r="O28" t="s">
        <v>256</v>
      </c>
      <c r="P28" t="s">
        <v>257</v>
      </c>
    </row>
    <row r="29" spans="1:16" x14ac:dyDescent="0.2">
      <c r="A29">
        <v>28</v>
      </c>
      <c r="B29" t="s">
        <v>258</v>
      </c>
      <c r="C29" t="s">
        <v>259</v>
      </c>
      <c r="D29">
        <v>1977</v>
      </c>
      <c r="E29">
        <v>1330965</v>
      </c>
      <c r="F29">
        <v>8.6</v>
      </c>
      <c r="G29" t="s">
        <v>57</v>
      </c>
      <c r="H29">
        <v>121</v>
      </c>
      <c r="I29" t="s">
        <v>141</v>
      </c>
      <c r="J29" t="s">
        <v>260</v>
      </c>
      <c r="K29" t="s">
        <v>261</v>
      </c>
      <c r="L29" t="s">
        <v>262</v>
      </c>
      <c r="M29" t="s">
        <v>263</v>
      </c>
      <c r="N29" t="s">
        <v>263</v>
      </c>
      <c r="O29" t="s">
        <v>262</v>
      </c>
      <c r="P29" t="s">
        <v>264</v>
      </c>
    </row>
    <row r="30" spans="1:16" x14ac:dyDescent="0.2">
      <c r="A30">
        <v>29</v>
      </c>
      <c r="B30" t="s">
        <v>265</v>
      </c>
      <c r="C30" t="s">
        <v>266</v>
      </c>
      <c r="D30">
        <v>1991</v>
      </c>
      <c r="E30">
        <v>1073286</v>
      </c>
      <c r="F30">
        <v>8.6</v>
      </c>
      <c r="G30" t="s">
        <v>18</v>
      </c>
      <c r="H30">
        <v>137</v>
      </c>
      <c r="I30" t="s">
        <v>151</v>
      </c>
      <c r="J30" t="s">
        <v>267</v>
      </c>
      <c r="K30" t="s">
        <v>268</v>
      </c>
      <c r="L30" t="s">
        <v>269</v>
      </c>
      <c r="M30" t="s">
        <v>270</v>
      </c>
      <c r="N30" t="s">
        <v>271</v>
      </c>
      <c r="O30" t="s">
        <v>272</v>
      </c>
      <c r="P30" t="s">
        <v>273</v>
      </c>
    </row>
    <row r="31" spans="1:16" x14ac:dyDescent="0.2">
      <c r="A31">
        <v>30</v>
      </c>
      <c r="B31" t="s">
        <v>274</v>
      </c>
      <c r="C31" t="s">
        <v>275</v>
      </c>
      <c r="D31">
        <v>1985</v>
      </c>
      <c r="E31">
        <v>1167865</v>
      </c>
      <c r="F31">
        <v>8.5</v>
      </c>
      <c r="G31" t="s">
        <v>57</v>
      </c>
      <c r="H31">
        <v>116</v>
      </c>
      <c r="I31" t="s">
        <v>276</v>
      </c>
      <c r="J31" t="s">
        <v>277</v>
      </c>
      <c r="K31" t="s">
        <v>278</v>
      </c>
      <c r="L31" t="s">
        <v>114</v>
      </c>
      <c r="M31" t="s">
        <v>115</v>
      </c>
      <c r="N31" t="s">
        <v>279</v>
      </c>
      <c r="O31" t="s">
        <v>280</v>
      </c>
      <c r="P31" t="s">
        <v>281</v>
      </c>
    </row>
    <row r="32" spans="1:16" x14ac:dyDescent="0.2">
      <c r="A32">
        <v>31</v>
      </c>
      <c r="B32" t="s">
        <v>282</v>
      </c>
      <c r="C32" t="s">
        <v>283</v>
      </c>
      <c r="D32">
        <v>2001</v>
      </c>
      <c r="E32">
        <v>737358</v>
      </c>
      <c r="F32">
        <v>8.6</v>
      </c>
      <c r="G32" t="s">
        <v>57</v>
      </c>
      <c r="H32">
        <v>125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288</v>
      </c>
      <c r="O32" t="s">
        <v>287</v>
      </c>
      <c r="P32" t="s">
        <v>289</v>
      </c>
    </row>
    <row r="33" spans="1:16" x14ac:dyDescent="0.2">
      <c r="A33">
        <v>32</v>
      </c>
      <c r="B33" t="s">
        <v>290</v>
      </c>
      <c r="C33" t="s">
        <v>291</v>
      </c>
      <c r="D33">
        <v>1960</v>
      </c>
      <c r="E33">
        <v>656425</v>
      </c>
      <c r="F33">
        <v>8.5</v>
      </c>
      <c r="G33" t="s">
        <v>18</v>
      </c>
      <c r="H33">
        <v>109</v>
      </c>
      <c r="I33" t="s">
        <v>292</v>
      </c>
      <c r="J33" t="s">
        <v>293</v>
      </c>
      <c r="K33" t="s">
        <v>294</v>
      </c>
      <c r="L33" t="s">
        <v>295</v>
      </c>
      <c r="M33" t="s">
        <v>296</v>
      </c>
      <c r="N33" t="s">
        <v>297</v>
      </c>
      <c r="O33" t="s">
        <v>298</v>
      </c>
      <c r="P33" t="s">
        <v>299</v>
      </c>
    </row>
    <row r="34" spans="1:16" x14ac:dyDescent="0.2">
      <c r="A34">
        <v>33</v>
      </c>
      <c r="B34" t="s">
        <v>300</v>
      </c>
      <c r="C34" t="s">
        <v>301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302</v>
      </c>
      <c r="J34" t="s">
        <v>303</v>
      </c>
      <c r="K34" t="s">
        <v>304</v>
      </c>
      <c r="L34" t="s">
        <v>305</v>
      </c>
      <c r="M34" t="s">
        <v>306</v>
      </c>
      <c r="N34" t="s">
        <v>307</v>
      </c>
      <c r="O34" t="s">
        <v>308</v>
      </c>
      <c r="P34" t="s">
        <v>309</v>
      </c>
    </row>
    <row r="35" spans="1:16" x14ac:dyDescent="0.2">
      <c r="A35">
        <v>34</v>
      </c>
      <c r="B35" t="s">
        <v>310</v>
      </c>
      <c r="C35" t="s">
        <v>311</v>
      </c>
      <c r="D35">
        <v>1994</v>
      </c>
      <c r="E35">
        <v>1132261</v>
      </c>
      <c r="F35">
        <v>8.5</v>
      </c>
      <c r="G35" t="s">
        <v>18</v>
      </c>
      <c r="H35">
        <v>110</v>
      </c>
      <c r="I35" t="s">
        <v>40</v>
      </c>
      <c r="J35" t="s">
        <v>312</v>
      </c>
      <c r="K35" t="s">
        <v>313</v>
      </c>
      <c r="L35" t="s">
        <v>314</v>
      </c>
      <c r="M35" t="s">
        <v>315</v>
      </c>
      <c r="N35" t="s">
        <v>315</v>
      </c>
      <c r="O35" t="s">
        <v>314</v>
      </c>
      <c r="P35" t="s">
        <v>316</v>
      </c>
    </row>
    <row r="36" spans="1:16" x14ac:dyDescent="0.2">
      <c r="A36">
        <v>35</v>
      </c>
      <c r="B36" t="s">
        <v>317</v>
      </c>
      <c r="C36" t="s">
        <v>318</v>
      </c>
      <c r="D36">
        <v>2019</v>
      </c>
      <c r="E36">
        <v>752365</v>
      </c>
      <c r="F36">
        <v>8.5</v>
      </c>
      <c r="G36" t="s">
        <v>18</v>
      </c>
      <c r="H36">
        <v>132</v>
      </c>
      <c r="I36" t="s">
        <v>319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  <c r="P36" t="s">
        <v>326</v>
      </c>
    </row>
    <row r="37" spans="1:16" x14ac:dyDescent="0.2">
      <c r="A37">
        <v>36</v>
      </c>
      <c r="B37" t="s">
        <v>327</v>
      </c>
      <c r="C37" t="s">
        <v>328</v>
      </c>
      <c r="D37">
        <v>1994</v>
      </c>
      <c r="E37">
        <v>1030401</v>
      </c>
      <c r="F37">
        <v>8.5</v>
      </c>
      <c r="G37" t="s">
        <v>57</v>
      </c>
      <c r="H37">
        <v>88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s">
        <v>334</v>
      </c>
      <c r="O37" t="s">
        <v>335</v>
      </c>
      <c r="P37" t="s">
        <v>336</v>
      </c>
    </row>
    <row r="38" spans="1:16" x14ac:dyDescent="0.2">
      <c r="A38">
        <v>37</v>
      </c>
      <c r="B38" t="s">
        <v>337</v>
      </c>
      <c r="C38" t="s">
        <v>338</v>
      </c>
      <c r="D38">
        <v>2000</v>
      </c>
      <c r="E38">
        <v>1461459</v>
      </c>
      <c r="F38">
        <v>8.5</v>
      </c>
      <c r="G38" t="s">
        <v>39</v>
      </c>
      <c r="H38">
        <v>155</v>
      </c>
      <c r="I38" t="s">
        <v>77</v>
      </c>
      <c r="J38" t="s">
        <v>339</v>
      </c>
      <c r="K38" t="s">
        <v>340</v>
      </c>
      <c r="L38" t="s">
        <v>341</v>
      </c>
      <c r="M38" t="s">
        <v>342</v>
      </c>
      <c r="N38" t="s">
        <v>343</v>
      </c>
      <c r="O38" t="s">
        <v>344</v>
      </c>
      <c r="P38" t="s">
        <v>345</v>
      </c>
    </row>
    <row r="39" spans="1:16" x14ac:dyDescent="0.2">
      <c r="A39">
        <v>38</v>
      </c>
      <c r="B39" t="s">
        <v>346</v>
      </c>
      <c r="C39" t="s">
        <v>347</v>
      </c>
      <c r="D39">
        <v>1998</v>
      </c>
      <c r="E39">
        <v>1100708</v>
      </c>
      <c r="F39">
        <v>8.5</v>
      </c>
      <c r="G39" t="s">
        <v>348</v>
      </c>
      <c r="H39">
        <v>119</v>
      </c>
      <c r="I39" t="s">
        <v>29</v>
      </c>
      <c r="J39" t="s">
        <v>349</v>
      </c>
      <c r="K39" t="s">
        <v>350</v>
      </c>
      <c r="L39" t="s">
        <v>351</v>
      </c>
      <c r="M39" t="s">
        <v>352</v>
      </c>
      <c r="N39" t="s">
        <v>353</v>
      </c>
      <c r="O39" t="s">
        <v>354</v>
      </c>
      <c r="P39" t="s">
        <v>355</v>
      </c>
    </row>
    <row r="40" spans="1:16" x14ac:dyDescent="0.2">
      <c r="A40">
        <v>39</v>
      </c>
      <c r="B40" t="s">
        <v>356</v>
      </c>
      <c r="C40" t="s">
        <v>357</v>
      </c>
      <c r="D40">
        <v>1995</v>
      </c>
      <c r="E40">
        <v>1064869</v>
      </c>
      <c r="F40">
        <v>8.5</v>
      </c>
      <c r="G40" t="s">
        <v>18</v>
      </c>
      <c r="H40">
        <v>106</v>
      </c>
      <c r="I40" t="s">
        <v>180</v>
      </c>
      <c r="J40" t="s">
        <v>358</v>
      </c>
      <c r="K40" t="s">
        <v>359</v>
      </c>
      <c r="L40" t="s">
        <v>360</v>
      </c>
      <c r="M40" t="s">
        <v>361</v>
      </c>
      <c r="N40" t="s">
        <v>362</v>
      </c>
      <c r="O40" t="s">
        <v>363</v>
      </c>
      <c r="P40" t="s">
        <v>364</v>
      </c>
    </row>
    <row r="41" spans="1:16" x14ac:dyDescent="0.2">
      <c r="A41">
        <v>40</v>
      </c>
      <c r="B41" t="s">
        <v>365</v>
      </c>
      <c r="C41" t="s">
        <v>366</v>
      </c>
      <c r="D41">
        <v>2006</v>
      </c>
      <c r="E41">
        <v>1292858</v>
      </c>
      <c r="F41">
        <v>8.5</v>
      </c>
      <c r="G41" t="s">
        <v>18</v>
      </c>
      <c r="H41">
        <v>151</v>
      </c>
      <c r="I41" t="s">
        <v>209</v>
      </c>
      <c r="J41" t="s">
        <v>367</v>
      </c>
      <c r="K41" t="s">
        <v>368</v>
      </c>
      <c r="L41" t="s">
        <v>164</v>
      </c>
      <c r="M41" t="s">
        <v>165</v>
      </c>
      <c r="N41" t="s">
        <v>369</v>
      </c>
      <c r="O41" t="s">
        <v>370</v>
      </c>
      <c r="P41" t="s">
        <v>371</v>
      </c>
    </row>
    <row r="42" spans="1:16" x14ac:dyDescent="0.2">
      <c r="A42">
        <v>41</v>
      </c>
      <c r="B42" t="s">
        <v>372</v>
      </c>
      <c r="C42" t="s">
        <v>373</v>
      </c>
      <c r="D42">
        <v>2006</v>
      </c>
      <c r="E42">
        <v>1299898</v>
      </c>
      <c r="F42">
        <v>8.5</v>
      </c>
      <c r="G42" t="s">
        <v>57</v>
      </c>
      <c r="H42">
        <v>130</v>
      </c>
      <c r="I42" t="s">
        <v>374</v>
      </c>
      <c r="J42" t="s">
        <v>375</v>
      </c>
      <c r="K42" t="s">
        <v>376</v>
      </c>
      <c r="L42" t="s">
        <v>43</v>
      </c>
      <c r="M42" t="s">
        <v>44</v>
      </c>
      <c r="N42" t="s">
        <v>377</v>
      </c>
      <c r="O42" t="s">
        <v>378</v>
      </c>
      <c r="P42" t="s">
        <v>379</v>
      </c>
    </row>
    <row r="43" spans="1:16" x14ac:dyDescent="0.2">
      <c r="A43">
        <v>42</v>
      </c>
      <c r="B43" t="s">
        <v>380</v>
      </c>
      <c r="C43" t="s">
        <v>381</v>
      </c>
      <c r="D43">
        <v>1942</v>
      </c>
      <c r="E43">
        <v>561755</v>
      </c>
      <c r="F43">
        <v>8.5</v>
      </c>
      <c r="G43" t="s">
        <v>57</v>
      </c>
      <c r="H43">
        <v>102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388</v>
      </c>
      <c r="P43" t="s">
        <v>389</v>
      </c>
    </row>
    <row r="44" spans="1:16" x14ac:dyDescent="0.2">
      <c r="A44">
        <v>43</v>
      </c>
      <c r="B44" t="s">
        <v>390</v>
      </c>
      <c r="C44" t="s">
        <v>391</v>
      </c>
      <c r="D44">
        <v>2022</v>
      </c>
      <c r="E44">
        <v>182091</v>
      </c>
      <c r="F44">
        <v>8.6</v>
      </c>
      <c r="G44" t="s">
        <v>39</v>
      </c>
      <c r="H44">
        <v>130</v>
      </c>
      <c r="I44" t="s">
        <v>188</v>
      </c>
      <c r="J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397</v>
      </c>
      <c r="P44" t="s">
        <v>398</v>
      </c>
    </row>
    <row r="45" spans="1:16" x14ac:dyDescent="0.2">
      <c r="A45">
        <v>44</v>
      </c>
      <c r="B45" t="s">
        <v>399</v>
      </c>
      <c r="C45" t="s">
        <v>400</v>
      </c>
      <c r="D45">
        <v>2014</v>
      </c>
      <c r="E45">
        <v>816452</v>
      </c>
      <c r="F45">
        <v>8.5</v>
      </c>
      <c r="G45" t="s">
        <v>18</v>
      </c>
      <c r="H45">
        <v>106</v>
      </c>
      <c r="I45" t="s">
        <v>401</v>
      </c>
      <c r="J45" t="s">
        <v>402</v>
      </c>
      <c r="K45" t="s">
        <v>403</v>
      </c>
      <c r="L45" t="s">
        <v>404</v>
      </c>
      <c r="M45" t="s">
        <v>405</v>
      </c>
      <c r="N45" t="s">
        <v>405</v>
      </c>
      <c r="O45" t="s">
        <v>404</v>
      </c>
      <c r="P45" t="s">
        <v>406</v>
      </c>
    </row>
    <row r="46" spans="1:16" x14ac:dyDescent="0.2">
      <c r="A46">
        <v>45</v>
      </c>
      <c r="B46" t="s">
        <v>407</v>
      </c>
      <c r="C46" t="s">
        <v>408</v>
      </c>
      <c r="D46">
        <v>2011</v>
      </c>
      <c r="E46">
        <v>836025</v>
      </c>
      <c r="F46">
        <v>8.5</v>
      </c>
      <c r="G46" t="s">
        <v>39</v>
      </c>
      <c r="H46">
        <v>112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  <c r="N46" t="s">
        <v>414</v>
      </c>
      <c r="O46" t="s">
        <v>415</v>
      </c>
      <c r="P46" t="s">
        <v>416</v>
      </c>
    </row>
    <row r="47" spans="1:16" x14ac:dyDescent="0.2">
      <c r="A47">
        <v>46</v>
      </c>
      <c r="B47" t="s">
        <v>417</v>
      </c>
      <c r="C47" t="s">
        <v>418</v>
      </c>
      <c r="D47">
        <v>1936</v>
      </c>
      <c r="E47">
        <v>238388</v>
      </c>
      <c r="F47">
        <v>8.5</v>
      </c>
      <c r="G47" t="s">
        <v>419</v>
      </c>
      <c r="H47">
        <v>87</v>
      </c>
      <c r="I47" t="s">
        <v>236</v>
      </c>
      <c r="J47" t="s">
        <v>420</v>
      </c>
      <c r="K47" t="s">
        <v>421</v>
      </c>
      <c r="L47" t="s">
        <v>422</v>
      </c>
      <c r="M47" t="s">
        <v>423</v>
      </c>
      <c r="N47" t="s">
        <v>423</v>
      </c>
      <c r="O47" t="s">
        <v>422</v>
      </c>
      <c r="P47" t="s">
        <v>424</v>
      </c>
    </row>
    <row r="48" spans="1:16" x14ac:dyDescent="0.2">
      <c r="A48">
        <v>47</v>
      </c>
      <c r="B48" t="s">
        <v>425</v>
      </c>
      <c r="C48" t="s">
        <v>426</v>
      </c>
      <c r="D48">
        <v>1962</v>
      </c>
      <c r="E48">
        <v>54568</v>
      </c>
      <c r="F48">
        <v>8.6</v>
      </c>
      <c r="G48" t="s">
        <v>427</v>
      </c>
      <c r="H48">
        <v>133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435</v>
      </c>
    </row>
    <row r="49" spans="1:16" x14ac:dyDescent="0.2">
      <c r="A49">
        <v>48</v>
      </c>
      <c r="B49" t="s">
        <v>436</v>
      </c>
      <c r="C49" t="s">
        <v>437</v>
      </c>
      <c r="D49">
        <v>1968</v>
      </c>
      <c r="E49">
        <v>324490</v>
      </c>
      <c r="F49">
        <v>8.5</v>
      </c>
      <c r="G49" t="s">
        <v>57</v>
      </c>
      <c r="H49">
        <v>165</v>
      </c>
      <c r="I49" t="s">
        <v>438</v>
      </c>
      <c r="J49" t="s">
        <v>439</v>
      </c>
      <c r="K49" t="s">
        <v>440</v>
      </c>
      <c r="L49" t="s">
        <v>104</v>
      </c>
      <c r="M49" t="s">
        <v>105</v>
      </c>
      <c r="N49" t="s">
        <v>441</v>
      </c>
      <c r="O49" t="s">
        <v>442</v>
      </c>
      <c r="P49" t="s">
        <v>443</v>
      </c>
    </row>
    <row r="50" spans="1:16" x14ac:dyDescent="0.2">
      <c r="A50">
        <v>49</v>
      </c>
      <c r="B50" t="s">
        <v>444</v>
      </c>
      <c r="C50" t="s">
        <v>445</v>
      </c>
      <c r="D50">
        <v>1988</v>
      </c>
      <c r="E50">
        <v>268799</v>
      </c>
      <c r="F50">
        <v>8.5</v>
      </c>
      <c r="G50" t="s">
        <v>57</v>
      </c>
      <c r="H50">
        <v>89</v>
      </c>
      <c r="I50" t="s">
        <v>446</v>
      </c>
      <c r="J50" t="s">
        <v>447</v>
      </c>
      <c r="K50" t="s">
        <v>448</v>
      </c>
      <c r="L50" t="s">
        <v>449</v>
      </c>
      <c r="M50" t="s">
        <v>450</v>
      </c>
      <c r="N50" t="s">
        <v>451</v>
      </c>
      <c r="O50" t="s">
        <v>452</v>
      </c>
      <c r="P50" t="s">
        <v>453</v>
      </c>
    </row>
    <row r="51" spans="1:16" x14ac:dyDescent="0.2">
      <c r="A51">
        <v>50</v>
      </c>
      <c r="B51" t="s">
        <v>454</v>
      </c>
      <c r="C51" t="s">
        <v>455</v>
      </c>
      <c r="D51">
        <v>1954</v>
      </c>
      <c r="E51">
        <v>482592</v>
      </c>
      <c r="F51">
        <v>8.5</v>
      </c>
      <c r="G51" t="s">
        <v>57</v>
      </c>
      <c r="H51">
        <v>112</v>
      </c>
      <c r="I51" t="s">
        <v>456</v>
      </c>
      <c r="J51" t="s">
        <v>457</v>
      </c>
      <c r="K51" t="s">
        <v>458</v>
      </c>
      <c r="L51" t="s">
        <v>295</v>
      </c>
      <c r="M51" t="s">
        <v>296</v>
      </c>
      <c r="N51" t="s">
        <v>459</v>
      </c>
      <c r="O51" t="s">
        <v>460</v>
      </c>
      <c r="P51" t="s">
        <v>461</v>
      </c>
    </row>
    <row r="52" spans="1:16" x14ac:dyDescent="0.2">
      <c r="A52">
        <v>51</v>
      </c>
      <c r="B52" t="s">
        <v>462</v>
      </c>
      <c r="C52" t="s">
        <v>463</v>
      </c>
      <c r="D52">
        <v>1979</v>
      </c>
      <c r="E52">
        <v>858415</v>
      </c>
      <c r="F52">
        <v>8.5</v>
      </c>
      <c r="G52" t="s">
        <v>348</v>
      </c>
      <c r="H52">
        <v>117</v>
      </c>
      <c r="I52" t="s">
        <v>464</v>
      </c>
      <c r="J52" t="s">
        <v>465</v>
      </c>
      <c r="K52" t="s">
        <v>466</v>
      </c>
      <c r="L52" t="s">
        <v>341</v>
      </c>
      <c r="M52" t="s">
        <v>342</v>
      </c>
      <c r="N52" t="s">
        <v>467</v>
      </c>
      <c r="O52" t="s">
        <v>468</v>
      </c>
      <c r="P52" t="s">
        <v>469</v>
      </c>
    </row>
    <row r="53" spans="1:16" x14ac:dyDescent="0.2">
      <c r="A53">
        <v>52</v>
      </c>
      <c r="B53" t="s">
        <v>470</v>
      </c>
      <c r="C53" t="s">
        <v>471</v>
      </c>
      <c r="D53">
        <v>1931</v>
      </c>
      <c r="E53">
        <v>182318</v>
      </c>
      <c r="F53">
        <v>8.5</v>
      </c>
      <c r="G53" t="s">
        <v>419</v>
      </c>
      <c r="H53">
        <v>87</v>
      </c>
      <c r="I53" t="s">
        <v>236</v>
      </c>
      <c r="J53" t="s">
        <v>472</v>
      </c>
      <c r="K53" t="s">
        <v>473</v>
      </c>
      <c r="L53" t="s">
        <v>422</v>
      </c>
      <c r="M53" t="s">
        <v>423</v>
      </c>
      <c r="N53" t="s">
        <v>474</v>
      </c>
      <c r="O53" t="s">
        <v>475</v>
      </c>
      <c r="P53" t="s">
        <v>476</v>
      </c>
    </row>
    <row r="54" spans="1:16" x14ac:dyDescent="0.2">
      <c r="A54">
        <v>53</v>
      </c>
      <c r="B54" t="s">
        <v>477</v>
      </c>
      <c r="C54" t="s">
        <v>478</v>
      </c>
      <c r="D54">
        <v>1988</v>
      </c>
      <c r="E54">
        <v>255903</v>
      </c>
      <c r="F54">
        <v>8.5</v>
      </c>
      <c r="G54" t="s">
        <v>57</v>
      </c>
      <c r="H54">
        <v>155</v>
      </c>
      <c r="I54" t="s">
        <v>111</v>
      </c>
      <c r="J54" t="s">
        <v>479</v>
      </c>
      <c r="K54" t="s">
        <v>480</v>
      </c>
      <c r="L54" t="s">
        <v>481</v>
      </c>
      <c r="M54" t="s">
        <v>482</v>
      </c>
      <c r="N54" t="s">
        <v>483</v>
      </c>
      <c r="O54" t="s">
        <v>484</v>
      </c>
      <c r="P54" t="s">
        <v>485</v>
      </c>
    </row>
    <row r="55" spans="1:16" x14ac:dyDescent="0.2">
      <c r="A55">
        <v>54</v>
      </c>
      <c r="B55" t="s">
        <v>486</v>
      </c>
      <c r="C55" t="s">
        <v>487</v>
      </c>
      <c r="D55">
        <v>2000</v>
      </c>
      <c r="E55">
        <v>1211960</v>
      </c>
      <c r="F55">
        <v>8.4</v>
      </c>
      <c r="G55" t="s">
        <v>39</v>
      </c>
      <c r="H55">
        <v>113</v>
      </c>
      <c r="I55" t="s">
        <v>456</v>
      </c>
      <c r="J55" t="s">
        <v>488</v>
      </c>
      <c r="K55" t="s">
        <v>489</v>
      </c>
      <c r="L55" t="s">
        <v>43</v>
      </c>
      <c r="M55" t="s">
        <v>44</v>
      </c>
      <c r="N55" t="s">
        <v>490</v>
      </c>
      <c r="O55" t="s">
        <v>491</v>
      </c>
      <c r="P55" t="s">
        <v>492</v>
      </c>
    </row>
    <row r="56" spans="1:16" x14ac:dyDescent="0.2">
      <c r="A56">
        <v>55</v>
      </c>
      <c r="B56" t="s">
        <v>493</v>
      </c>
      <c r="C56" t="s">
        <v>494</v>
      </c>
      <c r="D56">
        <v>1979</v>
      </c>
      <c r="E56">
        <v>654121</v>
      </c>
      <c r="F56">
        <v>8.5</v>
      </c>
      <c r="G56" t="s">
        <v>348</v>
      </c>
      <c r="H56">
        <v>147</v>
      </c>
      <c r="I56" t="s">
        <v>495</v>
      </c>
      <c r="J56" t="s">
        <v>496</v>
      </c>
      <c r="K56" t="s">
        <v>497</v>
      </c>
      <c r="L56" t="s">
        <v>32</v>
      </c>
      <c r="M56" t="s">
        <v>33</v>
      </c>
      <c r="N56" t="s">
        <v>498</v>
      </c>
      <c r="O56" t="s">
        <v>499</v>
      </c>
      <c r="P56" t="s">
        <v>500</v>
      </c>
    </row>
    <row r="57" spans="1:16" x14ac:dyDescent="0.2">
      <c r="A57">
        <v>56</v>
      </c>
      <c r="B57" t="s">
        <v>501</v>
      </c>
      <c r="C57" t="s">
        <v>502</v>
      </c>
      <c r="D57">
        <v>1981</v>
      </c>
      <c r="E57">
        <v>947373</v>
      </c>
      <c r="F57">
        <v>8.4</v>
      </c>
      <c r="G57" t="s">
        <v>18</v>
      </c>
      <c r="H57">
        <v>115</v>
      </c>
      <c r="I57" t="s">
        <v>503</v>
      </c>
      <c r="J57" t="s">
        <v>504</v>
      </c>
      <c r="K57" t="s">
        <v>505</v>
      </c>
      <c r="L57" t="s">
        <v>70</v>
      </c>
      <c r="M57" t="s">
        <v>71</v>
      </c>
      <c r="N57" t="s">
        <v>506</v>
      </c>
      <c r="O57" t="s">
        <v>507</v>
      </c>
      <c r="P57" t="s">
        <v>508</v>
      </c>
    </row>
    <row r="58" spans="1:16" x14ac:dyDescent="0.2">
      <c r="A58">
        <v>57</v>
      </c>
      <c r="B58" t="s">
        <v>509</v>
      </c>
      <c r="C58" t="s">
        <v>510</v>
      </c>
      <c r="D58">
        <v>2012</v>
      </c>
      <c r="E58">
        <v>1504128</v>
      </c>
      <c r="F58">
        <v>8.4</v>
      </c>
      <c r="G58" t="s">
        <v>18</v>
      </c>
      <c r="H58">
        <v>165</v>
      </c>
      <c r="I58" t="s">
        <v>511</v>
      </c>
      <c r="J58" t="s">
        <v>512</v>
      </c>
      <c r="K58" t="s">
        <v>513</v>
      </c>
      <c r="L58" t="s">
        <v>89</v>
      </c>
      <c r="M58" t="s">
        <v>90</v>
      </c>
      <c r="N58" t="s">
        <v>90</v>
      </c>
      <c r="O58" t="s">
        <v>89</v>
      </c>
      <c r="P58" t="s">
        <v>514</v>
      </c>
    </row>
    <row r="59" spans="1:16" x14ac:dyDescent="0.2">
      <c r="A59">
        <v>58</v>
      </c>
      <c r="B59" t="s">
        <v>515</v>
      </c>
      <c r="C59" t="s">
        <v>516</v>
      </c>
      <c r="D59">
        <v>2008</v>
      </c>
      <c r="E59">
        <v>1089504</v>
      </c>
      <c r="F59">
        <v>8.4</v>
      </c>
      <c r="G59" t="s">
        <v>57</v>
      </c>
      <c r="H59">
        <v>98</v>
      </c>
      <c r="I59" t="s">
        <v>284</v>
      </c>
      <c r="J59" t="s">
        <v>517</v>
      </c>
      <c r="K59" t="s">
        <v>518</v>
      </c>
      <c r="L59" t="s">
        <v>519</v>
      </c>
      <c r="M59" t="s">
        <v>520</v>
      </c>
      <c r="N59" t="s">
        <v>521</v>
      </c>
      <c r="O59" t="s">
        <v>522</v>
      </c>
      <c r="P59" t="s">
        <v>523</v>
      </c>
    </row>
    <row r="60" spans="1:16" x14ac:dyDescent="0.2">
      <c r="A60">
        <v>59</v>
      </c>
      <c r="B60" t="s">
        <v>524</v>
      </c>
      <c r="C60" t="s">
        <v>525</v>
      </c>
      <c r="D60">
        <v>2006</v>
      </c>
      <c r="E60">
        <v>384575</v>
      </c>
      <c r="F60">
        <v>8.4</v>
      </c>
      <c r="G60" t="s">
        <v>18</v>
      </c>
      <c r="H60">
        <v>137</v>
      </c>
      <c r="I60" t="s">
        <v>526</v>
      </c>
      <c r="J60" t="s">
        <v>527</v>
      </c>
      <c r="K60" t="s">
        <v>528</v>
      </c>
      <c r="L60" t="s">
        <v>529</v>
      </c>
      <c r="M60" t="s">
        <v>530</v>
      </c>
      <c r="N60" t="s">
        <v>530</v>
      </c>
      <c r="O60" t="s">
        <v>529</v>
      </c>
      <c r="P60" t="s">
        <v>531</v>
      </c>
    </row>
    <row r="61" spans="1:16" x14ac:dyDescent="0.2">
      <c r="A61">
        <v>60</v>
      </c>
      <c r="B61" t="s">
        <v>532</v>
      </c>
      <c r="C61" t="s">
        <v>533</v>
      </c>
      <c r="D61">
        <v>1950</v>
      </c>
      <c r="E61">
        <v>218557</v>
      </c>
      <c r="F61">
        <v>8.4</v>
      </c>
      <c r="G61" t="s">
        <v>534</v>
      </c>
      <c r="H61">
        <v>110</v>
      </c>
      <c r="I61" t="s">
        <v>535</v>
      </c>
      <c r="J61" t="s">
        <v>536</v>
      </c>
      <c r="K61" t="s">
        <v>537</v>
      </c>
      <c r="L61" t="s">
        <v>538</v>
      </c>
      <c r="M61" t="s">
        <v>539</v>
      </c>
      <c r="N61" t="s">
        <v>540</v>
      </c>
      <c r="O61" t="s">
        <v>541</v>
      </c>
      <c r="P61" t="s">
        <v>542</v>
      </c>
    </row>
    <row r="62" spans="1:16" x14ac:dyDescent="0.2">
      <c r="A62">
        <v>61</v>
      </c>
      <c r="B62" t="s">
        <v>543</v>
      </c>
      <c r="C62" t="s">
        <v>544</v>
      </c>
      <c r="D62">
        <v>1957</v>
      </c>
      <c r="E62">
        <v>194272</v>
      </c>
      <c r="F62">
        <v>8.4</v>
      </c>
      <c r="G62" t="s">
        <v>18</v>
      </c>
      <c r="H62">
        <v>88</v>
      </c>
      <c r="I62" t="s">
        <v>228</v>
      </c>
      <c r="J62" t="s">
        <v>545</v>
      </c>
      <c r="K62" t="s">
        <v>546</v>
      </c>
      <c r="L62" t="s">
        <v>547</v>
      </c>
      <c r="M62" t="s">
        <v>548</v>
      </c>
      <c r="N62" t="s">
        <v>549</v>
      </c>
      <c r="O62" t="s">
        <v>550</v>
      </c>
      <c r="P62" t="s">
        <v>551</v>
      </c>
    </row>
    <row r="63" spans="1:16" x14ac:dyDescent="0.2">
      <c r="A63">
        <v>62</v>
      </c>
      <c r="B63" t="s">
        <v>552</v>
      </c>
      <c r="C63" t="s">
        <v>553</v>
      </c>
      <c r="D63">
        <v>1980</v>
      </c>
      <c r="E63">
        <v>990778</v>
      </c>
      <c r="F63">
        <v>8.4</v>
      </c>
      <c r="G63" t="s">
        <v>18</v>
      </c>
      <c r="H63">
        <v>146</v>
      </c>
      <c r="I63" t="s">
        <v>554</v>
      </c>
      <c r="J63" t="s">
        <v>555</v>
      </c>
      <c r="K63" t="s">
        <v>556</v>
      </c>
      <c r="L63" t="s">
        <v>547</v>
      </c>
      <c r="M63" t="s">
        <v>548</v>
      </c>
      <c r="N63" t="s">
        <v>557</v>
      </c>
      <c r="O63" t="s">
        <v>558</v>
      </c>
      <c r="P63" t="s">
        <v>559</v>
      </c>
    </row>
    <row r="64" spans="1:16" x14ac:dyDescent="0.2">
      <c r="A64">
        <v>63</v>
      </c>
      <c r="B64" t="s">
        <v>560</v>
      </c>
      <c r="C64" t="s">
        <v>561</v>
      </c>
      <c r="D64">
        <v>1940</v>
      </c>
      <c r="E64">
        <v>221013</v>
      </c>
      <c r="F64">
        <v>8.4</v>
      </c>
      <c r="G64" t="s">
        <v>419</v>
      </c>
      <c r="H64">
        <v>125</v>
      </c>
      <c r="I64" t="s">
        <v>562</v>
      </c>
      <c r="J64" t="s">
        <v>563</v>
      </c>
      <c r="K64" t="s">
        <v>564</v>
      </c>
      <c r="L64" t="s">
        <v>422</v>
      </c>
      <c r="M64" t="s">
        <v>423</v>
      </c>
      <c r="N64" t="s">
        <v>423</v>
      </c>
      <c r="O64" t="s">
        <v>422</v>
      </c>
      <c r="P64" t="s">
        <v>565</v>
      </c>
    </row>
    <row r="65" spans="1:16" x14ac:dyDescent="0.2">
      <c r="A65">
        <v>64</v>
      </c>
      <c r="B65" t="s">
        <v>566</v>
      </c>
      <c r="C65" t="s">
        <v>567</v>
      </c>
      <c r="D65">
        <v>1957</v>
      </c>
      <c r="E65">
        <v>122792</v>
      </c>
      <c r="F65">
        <v>8.4</v>
      </c>
      <c r="G65" t="s">
        <v>57</v>
      </c>
      <c r="H65">
        <v>116</v>
      </c>
      <c r="I65" t="s">
        <v>180</v>
      </c>
      <c r="J65" t="s">
        <v>568</v>
      </c>
      <c r="K65" t="s">
        <v>569</v>
      </c>
      <c r="L65" t="s">
        <v>538</v>
      </c>
      <c r="M65" t="s">
        <v>539</v>
      </c>
      <c r="N65" t="s">
        <v>570</v>
      </c>
      <c r="O65" t="s">
        <v>571</v>
      </c>
      <c r="P65" t="s">
        <v>572</v>
      </c>
    </row>
    <row r="66" spans="1:16" x14ac:dyDescent="0.2">
      <c r="A66">
        <v>65</v>
      </c>
      <c r="B66" t="s">
        <v>573</v>
      </c>
      <c r="C66" t="s">
        <v>574</v>
      </c>
      <c r="D66">
        <v>2018</v>
      </c>
      <c r="E66">
        <v>1025609</v>
      </c>
      <c r="F66">
        <v>8.4</v>
      </c>
      <c r="G66" t="s">
        <v>39</v>
      </c>
      <c r="H66">
        <v>149</v>
      </c>
      <c r="I66" t="s">
        <v>130</v>
      </c>
      <c r="J66" t="s">
        <v>575</v>
      </c>
      <c r="K66" t="s">
        <v>576</v>
      </c>
      <c r="L66" t="s">
        <v>577</v>
      </c>
      <c r="M66" t="s">
        <v>578</v>
      </c>
      <c r="N66" t="s">
        <v>579</v>
      </c>
      <c r="O66" t="s">
        <v>580</v>
      </c>
      <c r="P66" t="s">
        <v>581</v>
      </c>
    </row>
    <row r="67" spans="1:16" x14ac:dyDescent="0.2">
      <c r="A67">
        <v>66</v>
      </c>
      <c r="B67" t="s">
        <v>582</v>
      </c>
      <c r="C67" t="s">
        <v>583</v>
      </c>
      <c r="D67">
        <v>1986</v>
      </c>
      <c r="E67">
        <v>702670</v>
      </c>
      <c r="F67">
        <v>8.4</v>
      </c>
      <c r="G67" t="s">
        <v>57</v>
      </c>
      <c r="H67">
        <v>137</v>
      </c>
      <c r="I67" t="s">
        <v>130</v>
      </c>
      <c r="J67" t="s">
        <v>584</v>
      </c>
      <c r="K67" t="s">
        <v>585</v>
      </c>
      <c r="L67" t="s">
        <v>269</v>
      </c>
      <c r="M67" t="s">
        <v>270</v>
      </c>
      <c r="N67" t="s">
        <v>586</v>
      </c>
      <c r="O67" t="s">
        <v>587</v>
      </c>
      <c r="P67" t="s">
        <v>588</v>
      </c>
    </row>
    <row r="68" spans="1:16" x14ac:dyDescent="0.2">
      <c r="A68">
        <v>67</v>
      </c>
      <c r="B68" t="s">
        <v>589</v>
      </c>
      <c r="C68" t="s">
        <v>590</v>
      </c>
      <c r="D68">
        <v>1999</v>
      </c>
      <c r="E68">
        <v>1135446</v>
      </c>
      <c r="F68">
        <v>8.4</v>
      </c>
      <c r="G68" t="s">
        <v>39</v>
      </c>
      <c r="H68">
        <v>122</v>
      </c>
      <c r="I68" t="s">
        <v>19</v>
      </c>
      <c r="J68" t="s">
        <v>591</v>
      </c>
      <c r="K68" t="s">
        <v>592</v>
      </c>
      <c r="L68" t="s">
        <v>593</v>
      </c>
      <c r="M68" t="s">
        <v>594</v>
      </c>
      <c r="N68" t="s">
        <v>595</v>
      </c>
      <c r="O68" t="s">
        <v>596</v>
      </c>
      <c r="P68" t="s">
        <v>597</v>
      </c>
    </row>
    <row r="69" spans="1:16" x14ac:dyDescent="0.2">
      <c r="A69">
        <v>68</v>
      </c>
      <c r="B69" t="s">
        <v>598</v>
      </c>
      <c r="C69" t="s">
        <v>599</v>
      </c>
      <c r="D69">
        <v>1964</v>
      </c>
      <c r="E69">
        <v>482287</v>
      </c>
      <c r="F69">
        <v>8.4</v>
      </c>
      <c r="G69" t="s">
        <v>18</v>
      </c>
      <c r="H69">
        <v>95</v>
      </c>
      <c r="I69" t="s">
        <v>600</v>
      </c>
      <c r="J69" t="s">
        <v>601</v>
      </c>
      <c r="K69" t="s">
        <v>602</v>
      </c>
      <c r="L69" t="s">
        <v>547</v>
      </c>
      <c r="M69" t="s">
        <v>548</v>
      </c>
      <c r="N69" t="s">
        <v>603</v>
      </c>
      <c r="O69" t="s">
        <v>604</v>
      </c>
      <c r="P69" t="s">
        <v>605</v>
      </c>
    </row>
    <row r="70" spans="1:16" x14ac:dyDescent="0.2">
      <c r="A70">
        <v>69</v>
      </c>
      <c r="B70" t="s">
        <v>606</v>
      </c>
      <c r="C70" t="s">
        <v>607</v>
      </c>
      <c r="D70">
        <v>2018</v>
      </c>
      <c r="E70">
        <v>497116</v>
      </c>
      <c r="F70">
        <v>8.4</v>
      </c>
      <c r="G70" t="s">
        <v>57</v>
      </c>
      <c r="H70">
        <v>117</v>
      </c>
      <c r="I70" t="s">
        <v>608</v>
      </c>
      <c r="J70" t="s">
        <v>609</v>
      </c>
      <c r="K70" t="s">
        <v>610</v>
      </c>
      <c r="L70" t="s">
        <v>611</v>
      </c>
      <c r="M70" t="s">
        <v>612</v>
      </c>
      <c r="N70" t="s">
        <v>613</v>
      </c>
      <c r="O70" t="s">
        <v>614</v>
      </c>
      <c r="P70" t="s">
        <v>615</v>
      </c>
    </row>
    <row r="71" spans="1:16" x14ac:dyDescent="0.2">
      <c r="A71">
        <v>70</v>
      </c>
      <c r="B71" t="s">
        <v>616</v>
      </c>
      <c r="C71" t="s">
        <v>617</v>
      </c>
      <c r="D71">
        <v>2012</v>
      </c>
      <c r="E71">
        <v>1661234</v>
      </c>
      <c r="F71">
        <v>8.4</v>
      </c>
      <c r="G71" t="s">
        <v>39</v>
      </c>
      <c r="H71">
        <v>164</v>
      </c>
      <c r="I71" t="s">
        <v>188</v>
      </c>
      <c r="J71" t="s">
        <v>618</v>
      </c>
      <c r="K71" t="s">
        <v>619</v>
      </c>
      <c r="L71" t="s">
        <v>43</v>
      </c>
      <c r="M71" t="s">
        <v>44</v>
      </c>
      <c r="N71" t="s">
        <v>45</v>
      </c>
      <c r="O71" t="s">
        <v>46</v>
      </c>
      <c r="P71" t="s">
        <v>620</v>
      </c>
    </row>
    <row r="72" spans="1:16" x14ac:dyDescent="0.2">
      <c r="A72">
        <v>71</v>
      </c>
      <c r="B72" t="s">
        <v>621</v>
      </c>
      <c r="C72" t="s">
        <v>622</v>
      </c>
      <c r="D72">
        <v>2003</v>
      </c>
      <c r="E72">
        <v>564942</v>
      </c>
      <c r="F72">
        <v>8.4</v>
      </c>
      <c r="G72" t="s">
        <v>18</v>
      </c>
      <c r="H72">
        <v>101</v>
      </c>
      <c r="I72" t="s">
        <v>428</v>
      </c>
      <c r="J72" t="s">
        <v>623</v>
      </c>
      <c r="K72" t="s">
        <v>624</v>
      </c>
      <c r="L72" t="s">
        <v>625</v>
      </c>
      <c r="M72" t="s">
        <v>626</v>
      </c>
      <c r="N72" t="s">
        <v>627</v>
      </c>
      <c r="O72" t="s">
        <v>628</v>
      </c>
      <c r="P72" t="s">
        <v>629</v>
      </c>
    </row>
    <row r="73" spans="1:16" x14ac:dyDescent="0.2">
      <c r="A73">
        <v>72</v>
      </c>
      <c r="B73" t="s">
        <v>630</v>
      </c>
      <c r="C73" t="s">
        <v>631</v>
      </c>
      <c r="D73">
        <v>2019</v>
      </c>
      <c r="E73">
        <v>1205044</v>
      </c>
      <c r="F73">
        <v>8.4</v>
      </c>
      <c r="G73" t="s">
        <v>18</v>
      </c>
      <c r="H73">
        <v>122</v>
      </c>
      <c r="I73" t="s">
        <v>209</v>
      </c>
      <c r="J73" t="s">
        <v>632</v>
      </c>
      <c r="K73" t="s">
        <v>633</v>
      </c>
      <c r="L73" t="s">
        <v>634</v>
      </c>
      <c r="M73" t="s">
        <v>635</v>
      </c>
      <c r="N73" t="s">
        <v>636</v>
      </c>
      <c r="O73" t="s">
        <v>637</v>
      </c>
      <c r="P73" t="s">
        <v>638</v>
      </c>
    </row>
    <row r="74" spans="1:16" x14ac:dyDescent="0.2">
      <c r="A74">
        <v>73</v>
      </c>
      <c r="B74" t="s">
        <v>639</v>
      </c>
      <c r="C74" t="s">
        <v>640</v>
      </c>
      <c r="D74">
        <v>1984</v>
      </c>
      <c r="E74">
        <v>394982</v>
      </c>
      <c r="F74">
        <v>8.4</v>
      </c>
      <c r="G74" t="s">
        <v>198</v>
      </c>
      <c r="H74">
        <v>160</v>
      </c>
      <c r="I74" t="s">
        <v>302</v>
      </c>
      <c r="J74" t="s">
        <v>641</v>
      </c>
      <c r="K74" t="s">
        <v>642</v>
      </c>
      <c r="L74" t="s">
        <v>173</v>
      </c>
      <c r="M74" t="s">
        <v>174</v>
      </c>
      <c r="N74" t="s">
        <v>643</v>
      </c>
      <c r="O74" t="s">
        <v>644</v>
      </c>
      <c r="P74" t="s">
        <v>645</v>
      </c>
    </row>
    <row r="75" spans="1:16" x14ac:dyDescent="0.2">
      <c r="A75">
        <v>74</v>
      </c>
      <c r="B75" t="s">
        <v>646</v>
      </c>
      <c r="C75" t="s">
        <v>647</v>
      </c>
      <c r="D75">
        <v>1995</v>
      </c>
      <c r="E75">
        <v>1020631</v>
      </c>
      <c r="F75">
        <v>8.4</v>
      </c>
      <c r="G75" t="s">
        <v>18</v>
      </c>
      <c r="H75">
        <v>178</v>
      </c>
      <c r="I75" t="s">
        <v>67</v>
      </c>
      <c r="J75" t="s">
        <v>648</v>
      </c>
      <c r="K75" t="s">
        <v>649</v>
      </c>
      <c r="L75" t="s">
        <v>650</v>
      </c>
      <c r="M75" t="s">
        <v>651</v>
      </c>
      <c r="N75" t="s">
        <v>652</v>
      </c>
      <c r="O75" t="s">
        <v>653</v>
      </c>
      <c r="P75" t="s">
        <v>654</v>
      </c>
    </row>
    <row r="76" spans="1:16" x14ac:dyDescent="0.2">
      <c r="A76">
        <v>75</v>
      </c>
      <c r="B76" t="s">
        <v>655</v>
      </c>
      <c r="C76" t="s">
        <v>656</v>
      </c>
      <c r="D76">
        <v>1995</v>
      </c>
      <c r="E76">
        <v>969469</v>
      </c>
      <c r="F76">
        <v>8.3000000000000007</v>
      </c>
      <c r="G76" t="s">
        <v>57</v>
      </c>
      <c r="H76">
        <v>81</v>
      </c>
      <c r="I76" t="s">
        <v>657</v>
      </c>
      <c r="J76" t="s">
        <v>658</v>
      </c>
      <c r="K76" t="s">
        <v>659</v>
      </c>
      <c r="L76" t="s">
        <v>660</v>
      </c>
      <c r="M76" t="s">
        <v>661</v>
      </c>
      <c r="N76" t="s">
        <v>662</v>
      </c>
      <c r="O76" t="s">
        <v>663</v>
      </c>
      <c r="P76" t="s">
        <v>664</v>
      </c>
    </row>
    <row r="77" spans="1:16" x14ac:dyDescent="0.2">
      <c r="A77">
        <v>76</v>
      </c>
      <c r="B77" t="s">
        <v>665</v>
      </c>
      <c r="C77" t="s">
        <v>666</v>
      </c>
      <c r="D77">
        <v>2017</v>
      </c>
      <c r="E77">
        <v>482343</v>
      </c>
      <c r="F77">
        <v>8.4</v>
      </c>
      <c r="G77" t="s">
        <v>57</v>
      </c>
      <c r="H77">
        <v>105</v>
      </c>
      <c r="I77" t="s">
        <v>657</v>
      </c>
      <c r="J77" t="s">
        <v>667</v>
      </c>
      <c r="K77" t="s">
        <v>668</v>
      </c>
      <c r="L77" t="s">
        <v>669</v>
      </c>
      <c r="M77" t="s">
        <v>670</v>
      </c>
      <c r="N77" t="s">
        <v>671</v>
      </c>
      <c r="O77" t="s">
        <v>672</v>
      </c>
      <c r="P77" t="s">
        <v>673</v>
      </c>
    </row>
    <row r="78" spans="1:16" x14ac:dyDescent="0.2">
      <c r="A78">
        <v>77</v>
      </c>
      <c r="B78" t="s">
        <v>674</v>
      </c>
      <c r="C78" t="s">
        <v>675</v>
      </c>
      <c r="D78">
        <v>1981</v>
      </c>
      <c r="E78">
        <v>247940</v>
      </c>
      <c r="F78">
        <v>8.4</v>
      </c>
      <c r="H78" t="s">
        <v>676</v>
      </c>
      <c r="I78" t="s">
        <v>228</v>
      </c>
      <c r="J78" t="s">
        <v>677</v>
      </c>
      <c r="K78" t="s">
        <v>678</v>
      </c>
      <c r="L78" t="s">
        <v>679</v>
      </c>
      <c r="M78" t="s">
        <v>680</v>
      </c>
      <c r="N78" t="s">
        <v>681</v>
      </c>
      <c r="O78" t="s">
        <v>682</v>
      </c>
      <c r="P78" t="s">
        <v>683</v>
      </c>
    </row>
    <row r="79" spans="1:16" x14ac:dyDescent="0.2">
      <c r="A79">
        <v>78</v>
      </c>
      <c r="B79" t="s">
        <v>684</v>
      </c>
      <c r="C79" t="s">
        <v>685</v>
      </c>
      <c r="D79">
        <v>2009</v>
      </c>
      <c r="E79">
        <v>1402653</v>
      </c>
      <c r="F79">
        <v>8.3000000000000007</v>
      </c>
      <c r="G79" t="s">
        <v>18</v>
      </c>
      <c r="H79">
        <v>153</v>
      </c>
      <c r="I79" t="s">
        <v>686</v>
      </c>
      <c r="J79" t="s">
        <v>687</v>
      </c>
      <c r="K79" t="s">
        <v>688</v>
      </c>
      <c r="L79" t="s">
        <v>89</v>
      </c>
      <c r="M79" t="s">
        <v>90</v>
      </c>
      <c r="N79" t="s">
        <v>90</v>
      </c>
      <c r="O79" t="s">
        <v>89</v>
      </c>
      <c r="P79" t="s">
        <v>689</v>
      </c>
    </row>
    <row r="80" spans="1:16" x14ac:dyDescent="0.2">
      <c r="A80">
        <v>79</v>
      </c>
      <c r="B80" t="s">
        <v>690</v>
      </c>
      <c r="C80" t="s">
        <v>691</v>
      </c>
      <c r="D80">
        <v>1997</v>
      </c>
      <c r="E80">
        <v>384407</v>
      </c>
      <c r="F80">
        <v>8.4</v>
      </c>
      <c r="G80" t="s">
        <v>57</v>
      </c>
      <c r="H80">
        <v>134</v>
      </c>
      <c r="I80" t="s">
        <v>692</v>
      </c>
      <c r="J80" t="s">
        <v>693</v>
      </c>
      <c r="K80" t="s">
        <v>694</v>
      </c>
      <c r="L80" t="s">
        <v>287</v>
      </c>
      <c r="M80" t="s">
        <v>288</v>
      </c>
      <c r="N80" t="s">
        <v>695</v>
      </c>
      <c r="O80" t="s">
        <v>696</v>
      </c>
      <c r="P80" t="s">
        <v>697</v>
      </c>
    </row>
    <row r="81" spans="1:16" x14ac:dyDescent="0.2">
      <c r="A81">
        <v>80</v>
      </c>
      <c r="B81" t="s">
        <v>698</v>
      </c>
      <c r="C81" t="s">
        <v>699</v>
      </c>
      <c r="D81">
        <v>2019</v>
      </c>
      <c r="E81">
        <v>1065717</v>
      </c>
      <c r="F81">
        <v>8.4</v>
      </c>
      <c r="G81" t="s">
        <v>39</v>
      </c>
      <c r="H81">
        <v>181</v>
      </c>
      <c r="I81" t="s">
        <v>77</v>
      </c>
      <c r="J81" t="s">
        <v>700</v>
      </c>
      <c r="K81" t="s">
        <v>701</v>
      </c>
      <c r="L81" t="s">
        <v>577</v>
      </c>
      <c r="M81" t="s">
        <v>578</v>
      </c>
      <c r="N81" t="s">
        <v>579</v>
      </c>
      <c r="O81" t="s">
        <v>580</v>
      </c>
      <c r="P81" t="s">
        <v>702</v>
      </c>
    </row>
    <row r="82" spans="1:16" x14ac:dyDescent="0.2">
      <c r="A82">
        <v>81</v>
      </c>
      <c r="B82" t="s">
        <v>703</v>
      </c>
      <c r="C82" t="s">
        <v>704</v>
      </c>
      <c r="D82">
        <v>1984</v>
      </c>
      <c r="E82">
        <v>344833</v>
      </c>
      <c r="F82">
        <v>8.3000000000000007</v>
      </c>
      <c r="G82" t="s">
        <v>18</v>
      </c>
      <c r="H82">
        <v>229</v>
      </c>
      <c r="I82" t="s">
        <v>29</v>
      </c>
      <c r="J82" t="s">
        <v>705</v>
      </c>
      <c r="K82" t="s">
        <v>706</v>
      </c>
      <c r="L82" t="s">
        <v>104</v>
      </c>
      <c r="M82" t="s">
        <v>105</v>
      </c>
      <c r="N82" t="s">
        <v>707</v>
      </c>
      <c r="O82" t="s">
        <v>708</v>
      </c>
      <c r="P82" t="s">
        <v>709</v>
      </c>
    </row>
    <row r="83" spans="1:16" x14ac:dyDescent="0.2">
      <c r="A83">
        <v>82</v>
      </c>
      <c r="B83" t="s">
        <v>710</v>
      </c>
      <c r="C83" t="s">
        <v>711</v>
      </c>
      <c r="D83">
        <v>1997</v>
      </c>
      <c r="E83">
        <v>942633</v>
      </c>
      <c r="F83">
        <v>8.3000000000000007</v>
      </c>
      <c r="G83" t="s">
        <v>57</v>
      </c>
      <c r="H83">
        <v>126</v>
      </c>
      <c r="I83" t="s">
        <v>111</v>
      </c>
      <c r="J83" t="s">
        <v>712</v>
      </c>
      <c r="K83" t="s">
        <v>713</v>
      </c>
      <c r="L83" t="s">
        <v>714</v>
      </c>
      <c r="M83" t="s">
        <v>715</v>
      </c>
      <c r="N83" t="s">
        <v>716</v>
      </c>
      <c r="O83" t="s">
        <v>717</v>
      </c>
      <c r="P83" t="s">
        <v>718</v>
      </c>
    </row>
    <row r="84" spans="1:16" x14ac:dyDescent="0.2">
      <c r="A84">
        <v>83</v>
      </c>
      <c r="B84" t="s">
        <v>719</v>
      </c>
      <c r="C84" t="s">
        <v>720</v>
      </c>
      <c r="D84">
        <v>2000</v>
      </c>
      <c r="E84">
        <v>824766</v>
      </c>
      <c r="F84">
        <v>8.3000000000000007</v>
      </c>
      <c r="G84" t="s">
        <v>18</v>
      </c>
      <c r="H84">
        <v>102</v>
      </c>
      <c r="I84" t="s">
        <v>19</v>
      </c>
      <c r="J84" t="s">
        <v>721</v>
      </c>
      <c r="K84" t="s">
        <v>722</v>
      </c>
      <c r="L84" t="s">
        <v>723</v>
      </c>
      <c r="M84" t="s">
        <v>724</v>
      </c>
      <c r="N84" t="s">
        <v>725</v>
      </c>
      <c r="O84" t="s">
        <v>726</v>
      </c>
      <c r="P84" t="s">
        <v>727</v>
      </c>
    </row>
    <row r="85" spans="1:16" x14ac:dyDescent="0.2">
      <c r="A85">
        <v>84</v>
      </c>
      <c r="B85" t="s">
        <v>728</v>
      </c>
      <c r="C85" t="s">
        <v>729</v>
      </c>
      <c r="D85">
        <v>2010</v>
      </c>
      <c r="E85">
        <v>818217</v>
      </c>
      <c r="F85">
        <v>8.3000000000000007</v>
      </c>
      <c r="G85" t="s">
        <v>57</v>
      </c>
      <c r="H85">
        <v>103</v>
      </c>
      <c r="I85" t="s">
        <v>657</v>
      </c>
      <c r="J85" t="s">
        <v>730</v>
      </c>
      <c r="K85" t="s">
        <v>731</v>
      </c>
      <c r="L85" t="s">
        <v>732</v>
      </c>
      <c r="M85" t="s">
        <v>733</v>
      </c>
      <c r="N85" t="s">
        <v>734</v>
      </c>
      <c r="O85" t="s">
        <v>735</v>
      </c>
      <c r="P85" t="s">
        <v>736</v>
      </c>
    </row>
    <row r="86" spans="1:16" x14ac:dyDescent="0.2">
      <c r="A86">
        <v>85</v>
      </c>
      <c r="B86" t="s">
        <v>737</v>
      </c>
      <c r="C86" t="s">
        <v>738</v>
      </c>
      <c r="D86">
        <v>2016</v>
      </c>
      <c r="E86">
        <v>253913</v>
      </c>
      <c r="F86">
        <v>8.4</v>
      </c>
      <c r="G86" t="s">
        <v>57</v>
      </c>
      <c r="H86">
        <v>106</v>
      </c>
      <c r="I86" t="s">
        <v>739</v>
      </c>
      <c r="J86" t="s">
        <v>740</v>
      </c>
      <c r="K86" t="s">
        <v>741</v>
      </c>
      <c r="L86" t="s">
        <v>742</v>
      </c>
      <c r="M86" t="s">
        <v>743</v>
      </c>
      <c r="N86" t="s">
        <v>744</v>
      </c>
      <c r="O86" t="s">
        <v>745</v>
      </c>
      <c r="P86" t="s">
        <v>746</v>
      </c>
    </row>
    <row r="87" spans="1:16" x14ac:dyDescent="0.2">
      <c r="A87">
        <v>86</v>
      </c>
      <c r="B87" t="s">
        <v>747</v>
      </c>
      <c r="C87" t="s">
        <v>748</v>
      </c>
      <c r="D87">
        <v>1952</v>
      </c>
      <c r="E87">
        <v>238401</v>
      </c>
      <c r="F87">
        <v>8.3000000000000007</v>
      </c>
      <c r="G87" t="s">
        <v>419</v>
      </c>
      <c r="H87">
        <v>103</v>
      </c>
      <c r="I87" t="s">
        <v>749</v>
      </c>
      <c r="J87" t="s">
        <v>750</v>
      </c>
      <c r="K87" t="s">
        <v>751</v>
      </c>
      <c r="L87" t="s">
        <v>752</v>
      </c>
      <c r="M87" t="s">
        <v>753</v>
      </c>
      <c r="N87" t="s">
        <v>754</v>
      </c>
      <c r="O87" t="s">
        <v>755</v>
      </c>
      <c r="P87" t="s">
        <v>756</v>
      </c>
    </row>
    <row r="88" spans="1:16" x14ac:dyDescent="0.2">
      <c r="A88">
        <v>87</v>
      </c>
      <c r="B88" t="s">
        <v>757</v>
      </c>
      <c r="C88" t="s">
        <v>758</v>
      </c>
      <c r="D88">
        <v>2009</v>
      </c>
      <c r="E88">
        <v>388581</v>
      </c>
      <c r="F88">
        <v>8.4</v>
      </c>
      <c r="G88" t="s">
        <v>39</v>
      </c>
      <c r="H88">
        <v>170</v>
      </c>
      <c r="I88" t="s">
        <v>759</v>
      </c>
      <c r="J88" t="s">
        <v>760</v>
      </c>
      <c r="K88" t="s">
        <v>761</v>
      </c>
      <c r="L88" t="s">
        <v>762</v>
      </c>
      <c r="M88" t="s">
        <v>763</v>
      </c>
      <c r="N88" t="s">
        <v>764</v>
      </c>
      <c r="O88" t="s">
        <v>765</v>
      </c>
      <c r="P88" t="s">
        <v>766</v>
      </c>
    </row>
    <row r="89" spans="1:16" x14ac:dyDescent="0.2">
      <c r="A89">
        <v>88</v>
      </c>
      <c r="B89" t="s">
        <v>767</v>
      </c>
      <c r="C89" t="s">
        <v>768</v>
      </c>
      <c r="D89">
        <v>1983</v>
      </c>
      <c r="E89">
        <v>1028373</v>
      </c>
      <c r="F89">
        <v>8.3000000000000007</v>
      </c>
      <c r="G89" t="s">
        <v>57</v>
      </c>
      <c r="H89">
        <v>131</v>
      </c>
      <c r="I89" t="s">
        <v>141</v>
      </c>
      <c r="J89" t="s">
        <v>769</v>
      </c>
      <c r="K89" t="s">
        <v>770</v>
      </c>
      <c r="L89" t="s">
        <v>771</v>
      </c>
      <c r="M89" t="s">
        <v>772</v>
      </c>
      <c r="N89" t="s">
        <v>773</v>
      </c>
      <c r="O89" t="s">
        <v>774</v>
      </c>
      <c r="P89" t="s">
        <v>775</v>
      </c>
    </row>
    <row r="90" spans="1:16" x14ac:dyDescent="0.2">
      <c r="A90">
        <v>89</v>
      </c>
      <c r="B90" t="s">
        <v>776</v>
      </c>
      <c r="C90" t="s">
        <v>777</v>
      </c>
      <c r="D90">
        <v>1968</v>
      </c>
      <c r="E90">
        <v>654705</v>
      </c>
      <c r="F90">
        <v>8.3000000000000007</v>
      </c>
      <c r="G90" t="s">
        <v>57</v>
      </c>
      <c r="H90">
        <v>149</v>
      </c>
      <c r="I90" t="s">
        <v>778</v>
      </c>
      <c r="J90" t="s">
        <v>779</v>
      </c>
      <c r="K90" t="s">
        <v>780</v>
      </c>
      <c r="L90" t="s">
        <v>547</v>
      </c>
      <c r="M90" t="s">
        <v>548</v>
      </c>
      <c r="N90" t="s">
        <v>781</v>
      </c>
      <c r="O90" t="s">
        <v>782</v>
      </c>
      <c r="P90" t="s">
        <v>783</v>
      </c>
    </row>
    <row r="91" spans="1:16" x14ac:dyDescent="0.2">
      <c r="A91">
        <v>90</v>
      </c>
      <c r="B91" t="s">
        <v>784</v>
      </c>
      <c r="C91" t="s">
        <v>785</v>
      </c>
      <c r="D91">
        <v>2004</v>
      </c>
      <c r="E91">
        <v>985456</v>
      </c>
      <c r="F91">
        <v>8.3000000000000007</v>
      </c>
      <c r="G91" t="s">
        <v>39</v>
      </c>
      <c r="H91">
        <v>108</v>
      </c>
      <c r="I91" t="s">
        <v>786</v>
      </c>
      <c r="J91" t="s">
        <v>787</v>
      </c>
      <c r="K91" t="s">
        <v>788</v>
      </c>
      <c r="L91" t="s">
        <v>789</v>
      </c>
      <c r="M91" t="s">
        <v>790</v>
      </c>
      <c r="N91" t="s">
        <v>791</v>
      </c>
      <c r="O91" t="s">
        <v>792</v>
      </c>
      <c r="P91" t="s">
        <v>793</v>
      </c>
    </row>
    <row r="92" spans="1:16" x14ac:dyDescent="0.2">
      <c r="A92">
        <v>91</v>
      </c>
      <c r="B92" t="s">
        <v>794</v>
      </c>
      <c r="C92" t="s">
        <v>795</v>
      </c>
      <c r="D92">
        <v>1992</v>
      </c>
      <c r="E92">
        <v>994901</v>
      </c>
      <c r="F92">
        <v>8.3000000000000007</v>
      </c>
      <c r="G92" t="s">
        <v>796</v>
      </c>
      <c r="H92">
        <v>99</v>
      </c>
      <c r="I92" t="s">
        <v>209</v>
      </c>
      <c r="J92" t="s">
        <v>797</v>
      </c>
      <c r="K92" t="s">
        <v>798</v>
      </c>
      <c r="L92" t="s">
        <v>89</v>
      </c>
      <c r="M92" t="s">
        <v>90</v>
      </c>
      <c r="N92" t="s">
        <v>91</v>
      </c>
      <c r="O92" t="s">
        <v>92</v>
      </c>
      <c r="P92" t="s">
        <v>799</v>
      </c>
    </row>
    <row r="93" spans="1:16" x14ac:dyDescent="0.2">
      <c r="A93">
        <v>92</v>
      </c>
      <c r="B93" t="s">
        <v>800</v>
      </c>
      <c r="C93" t="s">
        <v>801</v>
      </c>
      <c r="D93">
        <v>1963</v>
      </c>
      <c r="E93">
        <v>43333</v>
      </c>
      <c r="F93">
        <v>8.4</v>
      </c>
      <c r="G93" t="s">
        <v>427</v>
      </c>
      <c r="H93">
        <v>143</v>
      </c>
      <c r="I93" t="s">
        <v>180</v>
      </c>
      <c r="J93" t="s">
        <v>802</v>
      </c>
      <c r="K93" t="s">
        <v>803</v>
      </c>
      <c r="L93" t="s">
        <v>191</v>
      </c>
      <c r="M93" t="s">
        <v>192</v>
      </c>
      <c r="N93" t="s">
        <v>804</v>
      </c>
      <c r="O93" t="s">
        <v>805</v>
      </c>
      <c r="P93" t="s">
        <v>806</v>
      </c>
    </row>
    <row r="94" spans="1:16" x14ac:dyDescent="0.2">
      <c r="A94">
        <v>93</v>
      </c>
      <c r="B94" t="s">
        <v>807</v>
      </c>
      <c r="C94" t="s">
        <v>808</v>
      </c>
      <c r="D94">
        <v>2018</v>
      </c>
      <c r="E94">
        <v>85662</v>
      </c>
      <c r="F94">
        <v>8.4</v>
      </c>
      <c r="G94" t="s">
        <v>18</v>
      </c>
      <c r="H94">
        <v>126</v>
      </c>
      <c r="I94" t="s">
        <v>19</v>
      </c>
      <c r="J94" t="s">
        <v>809</v>
      </c>
      <c r="K94" t="s">
        <v>810</v>
      </c>
      <c r="L94" t="s">
        <v>811</v>
      </c>
      <c r="M94" t="s">
        <v>812</v>
      </c>
      <c r="N94" t="s">
        <v>813</v>
      </c>
      <c r="O94" t="s">
        <v>814</v>
      </c>
      <c r="P94" t="s">
        <v>815</v>
      </c>
    </row>
    <row r="95" spans="1:16" x14ac:dyDescent="0.2">
      <c r="A95">
        <v>94</v>
      </c>
      <c r="B95" t="s">
        <v>816</v>
      </c>
      <c r="C95" t="s">
        <v>817</v>
      </c>
      <c r="D95">
        <v>1941</v>
      </c>
      <c r="E95">
        <v>435945</v>
      </c>
      <c r="F95">
        <v>8.3000000000000007</v>
      </c>
      <c r="G95" t="s">
        <v>39</v>
      </c>
      <c r="H95">
        <v>119</v>
      </c>
      <c r="I95" t="s">
        <v>818</v>
      </c>
      <c r="J95" t="s">
        <v>819</v>
      </c>
      <c r="K95" t="s">
        <v>820</v>
      </c>
      <c r="L95" t="s">
        <v>821</v>
      </c>
      <c r="M95" t="s">
        <v>822</v>
      </c>
      <c r="N95" t="s">
        <v>823</v>
      </c>
      <c r="O95" t="s">
        <v>824</v>
      </c>
      <c r="P95" t="s">
        <v>825</v>
      </c>
    </row>
    <row r="96" spans="1:16" x14ac:dyDescent="0.2">
      <c r="A96">
        <v>95</v>
      </c>
      <c r="B96" t="s">
        <v>826</v>
      </c>
      <c r="C96" t="s">
        <v>827</v>
      </c>
      <c r="D96">
        <v>1962</v>
      </c>
      <c r="E96">
        <v>289310</v>
      </c>
      <c r="F96">
        <v>8.3000000000000007</v>
      </c>
      <c r="G96" t="s">
        <v>57</v>
      </c>
      <c r="H96">
        <v>218</v>
      </c>
      <c r="I96" t="s">
        <v>828</v>
      </c>
      <c r="J96" t="s">
        <v>829</v>
      </c>
      <c r="K96" t="s">
        <v>830</v>
      </c>
      <c r="L96" t="s">
        <v>831</v>
      </c>
      <c r="M96" t="s">
        <v>832</v>
      </c>
      <c r="N96" t="s">
        <v>833</v>
      </c>
      <c r="O96" t="s">
        <v>834</v>
      </c>
      <c r="P96" t="s">
        <v>835</v>
      </c>
    </row>
    <row r="97" spans="1:16" x14ac:dyDescent="0.2">
      <c r="A97">
        <v>96</v>
      </c>
      <c r="B97" t="s">
        <v>836</v>
      </c>
      <c r="C97" t="s">
        <v>837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19</v>
      </c>
      <c r="J97" t="s">
        <v>838</v>
      </c>
      <c r="K97" t="s">
        <v>839</v>
      </c>
      <c r="L97" t="s">
        <v>840</v>
      </c>
      <c r="M97" t="s">
        <v>841</v>
      </c>
      <c r="N97" t="s">
        <v>842</v>
      </c>
      <c r="O97" t="s">
        <v>843</v>
      </c>
      <c r="P97" t="s">
        <v>844</v>
      </c>
    </row>
    <row r="98" spans="1:16" x14ac:dyDescent="0.2">
      <c r="A98">
        <v>97</v>
      </c>
      <c r="B98" t="s">
        <v>845</v>
      </c>
      <c r="C98" t="s">
        <v>846</v>
      </c>
      <c r="D98">
        <v>1959</v>
      </c>
      <c r="E98">
        <v>322903</v>
      </c>
      <c r="F98">
        <v>8.3000000000000007</v>
      </c>
      <c r="G98" t="s">
        <v>57</v>
      </c>
      <c r="H98">
        <v>136</v>
      </c>
      <c r="I98" t="s">
        <v>847</v>
      </c>
      <c r="J98" t="s">
        <v>848</v>
      </c>
      <c r="K98" t="s">
        <v>849</v>
      </c>
      <c r="L98" t="s">
        <v>295</v>
      </c>
      <c r="M98" t="s">
        <v>296</v>
      </c>
      <c r="N98" t="s">
        <v>850</v>
      </c>
      <c r="O98" t="s">
        <v>851</v>
      </c>
      <c r="P98" t="s">
        <v>852</v>
      </c>
    </row>
    <row r="99" spans="1:16" x14ac:dyDescent="0.2">
      <c r="A99">
        <v>98</v>
      </c>
      <c r="B99" t="s">
        <v>853</v>
      </c>
      <c r="C99" t="s">
        <v>854</v>
      </c>
      <c r="D99">
        <v>1931</v>
      </c>
      <c r="E99">
        <v>155893</v>
      </c>
      <c r="F99">
        <v>8.3000000000000007</v>
      </c>
      <c r="G99" t="s">
        <v>534</v>
      </c>
      <c r="H99">
        <v>117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860</v>
      </c>
      <c r="O99" t="s">
        <v>861</v>
      </c>
      <c r="P99" t="s">
        <v>862</v>
      </c>
    </row>
    <row r="100" spans="1:16" x14ac:dyDescent="0.2">
      <c r="A100">
        <v>99</v>
      </c>
      <c r="B100" t="s">
        <v>863</v>
      </c>
      <c r="C100" t="s">
        <v>864</v>
      </c>
      <c r="D100">
        <v>1958</v>
      </c>
      <c r="E100">
        <v>395959</v>
      </c>
      <c r="F100">
        <v>8.3000000000000007</v>
      </c>
      <c r="G100" t="s">
        <v>18</v>
      </c>
      <c r="H100">
        <v>128</v>
      </c>
      <c r="I100" t="s">
        <v>865</v>
      </c>
      <c r="J100" t="s">
        <v>866</v>
      </c>
      <c r="K100" t="s">
        <v>867</v>
      </c>
      <c r="L100" t="s">
        <v>295</v>
      </c>
      <c r="M100" t="s">
        <v>296</v>
      </c>
      <c r="N100" t="s">
        <v>868</v>
      </c>
      <c r="O100" t="s">
        <v>869</v>
      </c>
      <c r="P100" t="s">
        <v>870</v>
      </c>
    </row>
    <row r="101" spans="1:16" x14ac:dyDescent="0.2">
      <c r="A101">
        <v>100</v>
      </c>
      <c r="B101" t="s">
        <v>871</v>
      </c>
      <c r="C101" t="s">
        <v>872</v>
      </c>
      <c r="D101">
        <v>2001</v>
      </c>
      <c r="E101">
        <v>745822</v>
      </c>
      <c r="F101">
        <v>8.3000000000000007</v>
      </c>
      <c r="G101" t="s">
        <v>57</v>
      </c>
      <c r="H101">
        <v>122</v>
      </c>
      <c r="I101" t="s">
        <v>873</v>
      </c>
      <c r="J101" t="s">
        <v>874</v>
      </c>
      <c r="K101" t="s">
        <v>875</v>
      </c>
      <c r="L101" t="s">
        <v>876</v>
      </c>
      <c r="M101" t="s">
        <v>877</v>
      </c>
      <c r="N101" t="s">
        <v>878</v>
      </c>
      <c r="O101" t="s">
        <v>879</v>
      </c>
      <c r="P101" t="s">
        <v>880</v>
      </c>
    </row>
    <row r="102" spans="1:16" x14ac:dyDescent="0.2">
      <c r="A102">
        <v>101</v>
      </c>
      <c r="B102" t="s">
        <v>881</v>
      </c>
      <c r="C102" t="s">
        <v>882</v>
      </c>
      <c r="D102">
        <v>1971</v>
      </c>
      <c r="E102">
        <v>813414</v>
      </c>
      <c r="F102">
        <v>8.3000000000000007</v>
      </c>
      <c r="G102" t="s">
        <v>18</v>
      </c>
      <c r="H102">
        <v>136</v>
      </c>
      <c r="I102" t="s">
        <v>883</v>
      </c>
      <c r="J102" t="s">
        <v>884</v>
      </c>
      <c r="K102" t="s">
        <v>885</v>
      </c>
      <c r="L102" t="s">
        <v>547</v>
      </c>
      <c r="M102" t="s">
        <v>548</v>
      </c>
      <c r="N102" t="s">
        <v>886</v>
      </c>
      <c r="O102" t="s">
        <v>887</v>
      </c>
      <c r="P102" t="s">
        <v>888</v>
      </c>
    </row>
    <row r="103" spans="1:16" x14ac:dyDescent="0.2">
      <c r="A103">
        <v>102</v>
      </c>
      <c r="B103" t="s">
        <v>889</v>
      </c>
      <c r="C103" t="s">
        <v>890</v>
      </c>
      <c r="D103">
        <v>1985</v>
      </c>
      <c r="E103">
        <v>75931</v>
      </c>
      <c r="F103">
        <v>8.4</v>
      </c>
      <c r="G103" t="s">
        <v>18</v>
      </c>
      <c r="H103">
        <v>142</v>
      </c>
      <c r="I103" t="s">
        <v>891</v>
      </c>
      <c r="J103" t="s">
        <v>892</v>
      </c>
      <c r="K103" t="s">
        <v>893</v>
      </c>
      <c r="L103" t="s">
        <v>894</v>
      </c>
      <c r="M103" t="s">
        <v>895</v>
      </c>
      <c r="N103" t="s">
        <v>896</v>
      </c>
      <c r="O103" t="s">
        <v>897</v>
      </c>
      <c r="P103" t="s">
        <v>898</v>
      </c>
    </row>
    <row r="104" spans="1:16" x14ac:dyDescent="0.2">
      <c r="A104">
        <v>103</v>
      </c>
      <c r="B104" t="s">
        <v>899</v>
      </c>
      <c r="C104" t="s">
        <v>900</v>
      </c>
      <c r="D104">
        <v>1987</v>
      </c>
      <c r="E104">
        <v>727636</v>
      </c>
      <c r="F104">
        <v>8.3000000000000007</v>
      </c>
      <c r="G104" t="s">
        <v>39</v>
      </c>
      <c r="H104">
        <v>116</v>
      </c>
      <c r="I104" t="s">
        <v>228</v>
      </c>
      <c r="J104" t="s">
        <v>901</v>
      </c>
      <c r="K104" t="s">
        <v>902</v>
      </c>
      <c r="L104" t="s">
        <v>547</v>
      </c>
      <c r="M104" t="s">
        <v>548</v>
      </c>
      <c r="N104" t="s">
        <v>903</v>
      </c>
      <c r="O104" t="s">
        <v>904</v>
      </c>
      <c r="P104" t="s">
        <v>905</v>
      </c>
    </row>
    <row r="105" spans="1:16" x14ac:dyDescent="0.2">
      <c r="A105">
        <v>104</v>
      </c>
      <c r="B105" t="s">
        <v>906</v>
      </c>
      <c r="C105" t="s">
        <v>907</v>
      </c>
      <c r="D105">
        <v>1944</v>
      </c>
      <c r="E105">
        <v>155048</v>
      </c>
      <c r="F105">
        <v>8.3000000000000007</v>
      </c>
      <c r="G105" t="s">
        <v>534</v>
      </c>
      <c r="H105">
        <v>107</v>
      </c>
      <c r="I105" t="s">
        <v>908</v>
      </c>
      <c r="J105" t="s">
        <v>909</v>
      </c>
      <c r="K105" t="s">
        <v>910</v>
      </c>
      <c r="L105" t="s">
        <v>538</v>
      </c>
      <c r="M105" t="s">
        <v>539</v>
      </c>
      <c r="N105" t="s">
        <v>911</v>
      </c>
      <c r="O105" t="s">
        <v>912</v>
      </c>
      <c r="P105" t="s">
        <v>913</v>
      </c>
    </row>
    <row r="106" spans="1:16" x14ac:dyDescent="0.2">
      <c r="A106">
        <v>105</v>
      </c>
      <c r="B106" t="s">
        <v>914</v>
      </c>
      <c r="C106" t="s">
        <v>915</v>
      </c>
      <c r="D106">
        <v>1960</v>
      </c>
      <c r="E106">
        <v>179017</v>
      </c>
      <c r="F106">
        <v>8.3000000000000007</v>
      </c>
      <c r="G106" t="s">
        <v>57</v>
      </c>
      <c r="H106">
        <v>125</v>
      </c>
      <c r="I106" t="s">
        <v>236</v>
      </c>
      <c r="J106" t="s">
        <v>916</v>
      </c>
      <c r="K106" t="s">
        <v>917</v>
      </c>
      <c r="L106" t="s">
        <v>538</v>
      </c>
      <c r="M106" t="s">
        <v>539</v>
      </c>
      <c r="N106" t="s">
        <v>918</v>
      </c>
      <c r="O106" t="s">
        <v>919</v>
      </c>
      <c r="P106" t="s">
        <v>920</v>
      </c>
    </row>
    <row r="107" spans="1:16" x14ac:dyDescent="0.2">
      <c r="A107">
        <v>106</v>
      </c>
      <c r="B107" t="s">
        <v>921</v>
      </c>
      <c r="C107" t="s">
        <v>922</v>
      </c>
      <c r="D107">
        <v>1983</v>
      </c>
      <c r="E107">
        <v>815746</v>
      </c>
      <c r="F107">
        <v>8.3000000000000007</v>
      </c>
      <c r="G107" t="s">
        <v>18</v>
      </c>
      <c r="H107">
        <v>170</v>
      </c>
      <c r="I107" t="s">
        <v>29</v>
      </c>
      <c r="J107" t="s">
        <v>923</v>
      </c>
      <c r="K107" t="s">
        <v>924</v>
      </c>
      <c r="L107" t="s">
        <v>925</v>
      </c>
      <c r="M107" t="s">
        <v>926</v>
      </c>
      <c r="N107" t="s">
        <v>927</v>
      </c>
      <c r="O107" t="s">
        <v>928</v>
      </c>
      <c r="P107" t="s">
        <v>929</v>
      </c>
    </row>
    <row r="108" spans="1:16" x14ac:dyDescent="0.2">
      <c r="A108">
        <v>107</v>
      </c>
      <c r="B108" t="s">
        <v>930</v>
      </c>
      <c r="C108" t="s">
        <v>931</v>
      </c>
      <c r="D108">
        <v>1952</v>
      </c>
      <c r="E108">
        <v>77187</v>
      </c>
      <c r="F108">
        <v>8.3000000000000007</v>
      </c>
      <c r="G108" t="s">
        <v>57</v>
      </c>
      <c r="H108">
        <v>143</v>
      </c>
      <c r="I108" t="s">
        <v>19</v>
      </c>
      <c r="J108" t="s">
        <v>932</v>
      </c>
      <c r="K108" t="s">
        <v>933</v>
      </c>
      <c r="L108" t="s">
        <v>191</v>
      </c>
      <c r="M108" t="s">
        <v>192</v>
      </c>
      <c r="N108" t="s">
        <v>193</v>
      </c>
      <c r="O108" t="s">
        <v>194</v>
      </c>
      <c r="P108" t="s">
        <v>934</v>
      </c>
    </row>
    <row r="109" spans="1:16" x14ac:dyDescent="0.2">
      <c r="A109">
        <v>108</v>
      </c>
      <c r="B109" t="s">
        <v>935</v>
      </c>
      <c r="C109" t="s">
        <v>936</v>
      </c>
      <c r="D109">
        <v>1973</v>
      </c>
      <c r="E109">
        <v>258487</v>
      </c>
      <c r="F109">
        <v>8.3000000000000007</v>
      </c>
      <c r="G109" t="s">
        <v>57</v>
      </c>
      <c r="H109">
        <v>129</v>
      </c>
      <c r="I109" t="s">
        <v>937</v>
      </c>
      <c r="J109" t="s">
        <v>938</v>
      </c>
      <c r="K109" t="s">
        <v>939</v>
      </c>
      <c r="L109" t="s">
        <v>940</v>
      </c>
      <c r="M109" t="s">
        <v>941</v>
      </c>
      <c r="N109" t="s">
        <v>942</v>
      </c>
      <c r="O109" t="s">
        <v>943</v>
      </c>
      <c r="P109" t="s">
        <v>944</v>
      </c>
    </row>
    <row r="110" spans="1:16" x14ac:dyDescent="0.2">
      <c r="A110">
        <v>109</v>
      </c>
      <c r="B110" t="s">
        <v>945</v>
      </c>
      <c r="C110" t="s">
        <v>946</v>
      </c>
      <c r="D110">
        <v>1962</v>
      </c>
      <c r="E110">
        <v>312826</v>
      </c>
      <c r="F110">
        <v>8.3000000000000007</v>
      </c>
      <c r="G110" t="s">
        <v>57</v>
      </c>
      <c r="H110">
        <v>129</v>
      </c>
      <c r="I110" t="s">
        <v>29</v>
      </c>
      <c r="J110" t="s">
        <v>947</v>
      </c>
      <c r="K110" t="s">
        <v>948</v>
      </c>
      <c r="L110" t="s">
        <v>949</v>
      </c>
      <c r="M110" t="s">
        <v>950</v>
      </c>
      <c r="N110" t="s">
        <v>951</v>
      </c>
      <c r="O110" t="s">
        <v>952</v>
      </c>
      <c r="P110" t="s">
        <v>953</v>
      </c>
    </row>
    <row r="111" spans="1:16" x14ac:dyDescent="0.2">
      <c r="A111">
        <v>110</v>
      </c>
      <c r="B111" t="s">
        <v>954</v>
      </c>
      <c r="C111" t="s">
        <v>955</v>
      </c>
      <c r="D111">
        <v>1976</v>
      </c>
      <c r="E111">
        <v>803034</v>
      </c>
      <c r="F111">
        <v>8.1999999999999993</v>
      </c>
      <c r="G111" t="s">
        <v>18</v>
      </c>
      <c r="H111">
        <v>114</v>
      </c>
      <c r="I111" t="s">
        <v>29</v>
      </c>
      <c r="J111" t="s">
        <v>956</v>
      </c>
      <c r="K111" t="s">
        <v>957</v>
      </c>
      <c r="L111" t="s">
        <v>164</v>
      </c>
      <c r="M111" t="s">
        <v>165</v>
      </c>
      <c r="N111" t="s">
        <v>958</v>
      </c>
      <c r="O111" t="s">
        <v>959</v>
      </c>
      <c r="P111" t="s">
        <v>960</v>
      </c>
    </row>
    <row r="112" spans="1:16" x14ac:dyDescent="0.2">
      <c r="A112">
        <v>111</v>
      </c>
      <c r="B112" t="s">
        <v>961</v>
      </c>
      <c r="C112" t="s">
        <v>962</v>
      </c>
      <c r="D112">
        <v>1997</v>
      </c>
      <c r="E112">
        <v>573992</v>
      </c>
      <c r="F112">
        <v>8.1999999999999993</v>
      </c>
      <c r="G112" t="s">
        <v>18</v>
      </c>
      <c r="H112">
        <v>138</v>
      </c>
      <c r="I112" t="s">
        <v>180</v>
      </c>
      <c r="J112" t="s">
        <v>963</v>
      </c>
      <c r="K112" t="s">
        <v>964</v>
      </c>
      <c r="L112" t="s">
        <v>965</v>
      </c>
      <c r="M112" t="s">
        <v>966</v>
      </c>
      <c r="N112" t="s">
        <v>967</v>
      </c>
      <c r="O112" t="s">
        <v>968</v>
      </c>
      <c r="P112" t="s">
        <v>969</v>
      </c>
    </row>
    <row r="113" spans="1:16" x14ac:dyDescent="0.2">
      <c r="A113">
        <v>112</v>
      </c>
      <c r="B113" t="s">
        <v>970</v>
      </c>
      <c r="C113" t="s">
        <v>971</v>
      </c>
      <c r="D113">
        <v>2009</v>
      </c>
      <c r="E113">
        <v>1019304</v>
      </c>
      <c r="F113">
        <v>8.3000000000000007</v>
      </c>
      <c r="G113" t="s">
        <v>57</v>
      </c>
      <c r="H113">
        <v>96</v>
      </c>
      <c r="I113" t="s">
        <v>657</v>
      </c>
      <c r="J113" t="s">
        <v>972</v>
      </c>
      <c r="K113" t="s">
        <v>973</v>
      </c>
      <c r="L113" t="s">
        <v>974</v>
      </c>
      <c r="M113" t="s">
        <v>975</v>
      </c>
      <c r="N113" t="s">
        <v>976</v>
      </c>
      <c r="O113" t="s">
        <v>977</v>
      </c>
      <c r="P113" t="s">
        <v>978</v>
      </c>
    </row>
    <row r="114" spans="1:16" x14ac:dyDescent="0.2">
      <c r="A114">
        <v>113</v>
      </c>
      <c r="B114" t="s">
        <v>979</v>
      </c>
      <c r="C114" t="s">
        <v>980</v>
      </c>
      <c r="D114">
        <v>1995</v>
      </c>
      <c r="E114">
        <v>637638</v>
      </c>
      <c r="F114">
        <v>8.3000000000000007</v>
      </c>
      <c r="G114" t="s">
        <v>18</v>
      </c>
      <c r="H114">
        <v>170</v>
      </c>
      <c r="I114" t="s">
        <v>40</v>
      </c>
      <c r="J114" t="s">
        <v>981</v>
      </c>
      <c r="K114" t="s">
        <v>982</v>
      </c>
      <c r="L114" t="s">
        <v>983</v>
      </c>
      <c r="M114" t="s">
        <v>984</v>
      </c>
      <c r="N114" t="s">
        <v>984</v>
      </c>
      <c r="O114" t="s">
        <v>983</v>
      </c>
      <c r="P114" t="s">
        <v>985</v>
      </c>
    </row>
    <row r="115" spans="1:16" x14ac:dyDescent="0.2">
      <c r="A115">
        <v>114</v>
      </c>
      <c r="B115" t="s">
        <v>986</v>
      </c>
      <c r="C115" t="s">
        <v>987</v>
      </c>
      <c r="D115">
        <v>2020</v>
      </c>
      <c r="E115">
        <v>88720</v>
      </c>
      <c r="F115">
        <v>8.4</v>
      </c>
      <c r="G115" t="s">
        <v>988</v>
      </c>
      <c r="H115">
        <v>160</v>
      </c>
      <c r="I115" t="s">
        <v>67</v>
      </c>
      <c r="J115" t="s">
        <v>989</v>
      </c>
      <c r="K115" t="s">
        <v>990</v>
      </c>
      <c r="L115" t="s">
        <v>991</v>
      </c>
      <c r="M115" t="s">
        <v>992</v>
      </c>
      <c r="N115" t="s">
        <v>993</v>
      </c>
      <c r="O115" t="s">
        <v>994</v>
      </c>
      <c r="P115" t="s">
        <v>995</v>
      </c>
    </row>
    <row r="116" spans="1:16" x14ac:dyDescent="0.2">
      <c r="A116">
        <v>115</v>
      </c>
      <c r="B116" t="s">
        <v>996</v>
      </c>
      <c r="C116" t="s">
        <v>997</v>
      </c>
      <c r="D116">
        <v>1927</v>
      </c>
      <c r="E116">
        <v>172188</v>
      </c>
      <c r="F116">
        <v>8.3000000000000007</v>
      </c>
      <c r="G116" t="s">
        <v>427</v>
      </c>
      <c r="H116">
        <v>153</v>
      </c>
      <c r="I116" t="s">
        <v>998</v>
      </c>
      <c r="J116" t="s">
        <v>999</v>
      </c>
      <c r="K116" t="s">
        <v>1000</v>
      </c>
      <c r="L116" t="s">
        <v>858</v>
      </c>
      <c r="M116" t="s">
        <v>859</v>
      </c>
      <c r="N116" t="s">
        <v>1001</v>
      </c>
      <c r="O116" t="s">
        <v>1002</v>
      </c>
      <c r="P116" t="s">
        <v>1003</v>
      </c>
    </row>
    <row r="117" spans="1:16" x14ac:dyDescent="0.2">
      <c r="A117">
        <v>116</v>
      </c>
      <c r="B117" t="s">
        <v>1004</v>
      </c>
      <c r="C117" t="s">
        <v>1005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19</v>
      </c>
      <c r="J117" t="s">
        <v>1006</v>
      </c>
      <c r="K117" t="s">
        <v>1007</v>
      </c>
      <c r="L117" t="s">
        <v>1008</v>
      </c>
      <c r="M117" t="s">
        <v>1009</v>
      </c>
      <c r="N117" t="s">
        <v>1009</v>
      </c>
      <c r="O117" t="s">
        <v>1008</v>
      </c>
      <c r="P117" t="s">
        <v>1010</v>
      </c>
    </row>
    <row r="118" spans="1:16" x14ac:dyDescent="0.2">
      <c r="A118">
        <v>117</v>
      </c>
      <c r="B118" t="s">
        <v>1011</v>
      </c>
      <c r="C118" t="s">
        <v>1012</v>
      </c>
      <c r="D118">
        <v>2000</v>
      </c>
      <c r="E118">
        <v>839784</v>
      </c>
      <c r="F118">
        <v>8.3000000000000007</v>
      </c>
      <c r="G118" t="s">
        <v>39</v>
      </c>
      <c r="H118">
        <v>104</v>
      </c>
      <c r="I118" t="s">
        <v>1013</v>
      </c>
      <c r="J118" t="s">
        <v>1014</v>
      </c>
      <c r="K118" t="s">
        <v>1015</v>
      </c>
      <c r="L118" t="s">
        <v>1016</v>
      </c>
      <c r="M118" t="s">
        <v>1017</v>
      </c>
      <c r="N118" t="s">
        <v>1017</v>
      </c>
      <c r="O118" t="s">
        <v>1016</v>
      </c>
      <c r="P118" t="s">
        <v>1018</v>
      </c>
    </row>
    <row r="119" spans="1:16" x14ac:dyDescent="0.2">
      <c r="A119">
        <v>118</v>
      </c>
      <c r="B119" t="s">
        <v>1019</v>
      </c>
      <c r="C119" t="s">
        <v>1020</v>
      </c>
      <c r="D119">
        <v>1988</v>
      </c>
      <c r="E119">
        <v>860507</v>
      </c>
      <c r="F119">
        <v>8.1999999999999993</v>
      </c>
      <c r="G119" t="s">
        <v>18</v>
      </c>
      <c r="H119">
        <v>132</v>
      </c>
      <c r="I119" t="s">
        <v>1021</v>
      </c>
      <c r="J119" t="s">
        <v>1022</v>
      </c>
      <c r="K119" t="s">
        <v>1023</v>
      </c>
      <c r="L119" t="s">
        <v>1024</v>
      </c>
      <c r="M119" t="s">
        <v>1025</v>
      </c>
      <c r="N119" t="s">
        <v>1026</v>
      </c>
      <c r="O119" t="s">
        <v>1027</v>
      </c>
      <c r="P119" t="s">
        <v>1028</v>
      </c>
    </row>
    <row r="120" spans="1:16" x14ac:dyDescent="0.2">
      <c r="A120">
        <v>119</v>
      </c>
      <c r="B120" t="s">
        <v>1029</v>
      </c>
      <c r="C120" t="s">
        <v>1030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818</v>
      </c>
      <c r="J120" t="s">
        <v>1031</v>
      </c>
      <c r="K120" t="s">
        <v>1032</v>
      </c>
      <c r="L120" t="s">
        <v>1033</v>
      </c>
      <c r="M120" t="s">
        <v>1034</v>
      </c>
      <c r="N120" t="s">
        <v>1035</v>
      </c>
      <c r="O120" t="s">
        <v>1036</v>
      </c>
      <c r="P120" t="s">
        <v>1037</v>
      </c>
    </row>
    <row r="121" spans="1:16" x14ac:dyDescent="0.2">
      <c r="A121">
        <v>120</v>
      </c>
      <c r="B121" t="s">
        <v>1038</v>
      </c>
      <c r="C121" t="s">
        <v>1039</v>
      </c>
      <c r="D121">
        <v>1989</v>
      </c>
      <c r="E121">
        <v>741234</v>
      </c>
      <c r="F121">
        <v>8.1999999999999993</v>
      </c>
      <c r="G121" t="s">
        <v>57</v>
      </c>
      <c r="H121">
        <v>127</v>
      </c>
      <c r="I121" t="s">
        <v>503</v>
      </c>
      <c r="J121" t="s">
        <v>1040</v>
      </c>
      <c r="K121" t="s">
        <v>1041</v>
      </c>
      <c r="L121" t="s">
        <v>70</v>
      </c>
      <c r="M121" t="s">
        <v>71</v>
      </c>
      <c r="N121" t="s">
        <v>1042</v>
      </c>
      <c r="O121" t="s">
        <v>1043</v>
      </c>
      <c r="P121" t="s">
        <v>1044</v>
      </c>
    </row>
    <row r="122" spans="1:16" x14ac:dyDescent="0.2">
      <c r="A122">
        <v>121</v>
      </c>
      <c r="B122" t="s">
        <v>1045</v>
      </c>
      <c r="C122" t="s">
        <v>1046</v>
      </c>
      <c r="D122">
        <v>1948</v>
      </c>
      <c r="E122">
        <v>161454</v>
      </c>
      <c r="F122">
        <v>8.3000000000000007</v>
      </c>
      <c r="G122" t="s">
        <v>57</v>
      </c>
      <c r="H122">
        <v>89</v>
      </c>
      <c r="I122" t="s">
        <v>19</v>
      </c>
      <c r="J122" t="s">
        <v>1047</v>
      </c>
      <c r="K122" t="s">
        <v>1048</v>
      </c>
      <c r="L122" t="s">
        <v>1049</v>
      </c>
      <c r="M122" t="s">
        <v>1050</v>
      </c>
      <c r="N122" t="s">
        <v>1051</v>
      </c>
      <c r="O122" t="s">
        <v>1052</v>
      </c>
      <c r="P122" t="s">
        <v>1053</v>
      </c>
    </row>
    <row r="123" spans="1:16" x14ac:dyDescent="0.2">
      <c r="A123">
        <v>122</v>
      </c>
      <c r="B123" t="s">
        <v>1054</v>
      </c>
      <c r="C123">
        <v>1917</v>
      </c>
      <c r="D123">
        <v>2019</v>
      </c>
      <c r="E123">
        <v>556620</v>
      </c>
      <c r="F123">
        <v>8.1999999999999993</v>
      </c>
      <c r="G123" t="s">
        <v>348</v>
      </c>
      <c r="H123">
        <v>119</v>
      </c>
      <c r="I123" t="s">
        <v>1055</v>
      </c>
      <c r="J123" t="s">
        <v>1056</v>
      </c>
      <c r="K123" t="s">
        <v>1057</v>
      </c>
      <c r="L123" t="s">
        <v>593</v>
      </c>
      <c r="M123" t="s">
        <v>594</v>
      </c>
      <c r="N123" t="s">
        <v>1058</v>
      </c>
      <c r="O123" t="s">
        <v>1059</v>
      </c>
      <c r="P123" t="s">
        <v>1060</v>
      </c>
    </row>
    <row r="124" spans="1:16" x14ac:dyDescent="0.2">
      <c r="A124">
        <v>123</v>
      </c>
      <c r="B124" t="s">
        <v>1061</v>
      </c>
      <c r="C124" t="s">
        <v>1062</v>
      </c>
      <c r="D124">
        <v>2021</v>
      </c>
      <c r="E124">
        <v>659666</v>
      </c>
      <c r="F124">
        <v>8.3000000000000007</v>
      </c>
      <c r="G124" t="s">
        <v>39</v>
      </c>
      <c r="H124">
        <v>148</v>
      </c>
      <c r="I124" t="s">
        <v>141</v>
      </c>
      <c r="J124" t="s">
        <v>1063</v>
      </c>
      <c r="K124" t="s">
        <v>1064</v>
      </c>
      <c r="L124" t="s">
        <v>1065</v>
      </c>
      <c r="M124" t="s">
        <v>1066</v>
      </c>
      <c r="N124" t="s">
        <v>1067</v>
      </c>
      <c r="O124" t="s">
        <v>1068</v>
      </c>
      <c r="P124" t="s">
        <v>1069</v>
      </c>
    </row>
    <row r="125" spans="1:16" x14ac:dyDescent="0.2">
      <c r="A125">
        <v>124</v>
      </c>
      <c r="B125" t="s">
        <v>1070</v>
      </c>
      <c r="C125" t="s">
        <v>1071</v>
      </c>
      <c r="D125">
        <v>2007</v>
      </c>
      <c r="E125">
        <v>189540</v>
      </c>
      <c r="F125">
        <v>8.3000000000000007</v>
      </c>
      <c r="G125" t="s">
        <v>57</v>
      </c>
      <c r="H125">
        <v>165</v>
      </c>
      <c r="I125" t="s">
        <v>1072</v>
      </c>
      <c r="J125" t="s">
        <v>1073</v>
      </c>
      <c r="K125" t="s">
        <v>1074</v>
      </c>
      <c r="L125" t="s">
        <v>1075</v>
      </c>
      <c r="M125" t="s">
        <v>1076</v>
      </c>
      <c r="N125" t="s">
        <v>1077</v>
      </c>
      <c r="O125" t="s">
        <v>1078</v>
      </c>
      <c r="P125" t="s">
        <v>1079</v>
      </c>
    </row>
    <row r="126" spans="1:16" x14ac:dyDescent="0.2">
      <c r="A126">
        <v>125</v>
      </c>
      <c r="B126" t="s">
        <v>1080</v>
      </c>
      <c r="C126" t="s">
        <v>1081</v>
      </c>
      <c r="D126">
        <v>2004</v>
      </c>
      <c r="E126">
        <v>351425</v>
      </c>
      <c r="F126">
        <v>8.1999999999999993</v>
      </c>
      <c r="G126" t="s">
        <v>348</v>
      </c>
      <c r="H126">
        <v>156</v>
      </c>
      <c r="I126" t="s">
        <v>67</v>
      </c>
      <c r="J126" t="s">
        <v>1082</v>
      </c>
      <c r="K126" t="s">
        <v>1083</v>
      </c>
      <c r="L126" t="s">
        <v>1084</v>
      </c>
      <c r="M126" t="s">
        <v>1085</v>
      </c>
      <c r="N126" t="s">
        <v>1086</v>
      </c>
      <c r="O126" t="s">
        <v>1087</v>
      </c>
      <c r="P126" t="s">
        <v>1088</v>
      </c>
    </row>
    <row r="127" spans="1:16" x14ac:dyDescent="0.2">
      <c r="A127">
        <v>126</v>
      </c>
      <c r="B127" t="s">
        <v>1089</v>
      </c>
      <c r="C127" t="s">
        <v>1090</v>
      </c>
      <c r="D127">
        <v>1965</v>
      </c>
      <c r="E127">
        <v>252615</v>
      </c>
      <c r="F127">
        <v>8.1999999999999993</v>
      </c>
      <c r="G127" t="s">
        <v>57</v>
      </c>
      <c r="H127">
        <v>132</v>
      </c>
      <c r="I127" t="s">
        <v>438</v>
      </c>
      <c r="J127" t="s">
        <v>1091</v>
      </c>
      <c r="K127" t="s">
        <v>1092</v>
      </c>
      <c r="L127" t="s">
        <v>104</v>
      </c>
      <c r="M127" t="s">
        <v>105</v>
      </c>
      <c r="N127" t="s">
        <v>1093</v>
      </c>
      <c r="O127" t="s">
        <v>1094</v>
      </c>
      <c r="P127" t="s">
        <v>1095</v>
      </c>
    </row>
    <row r="128" spans="1:16" x14ac:dyDescent="0.2">
      <c r="A128">
        <v>127</v>
      </c>
      <c r="B128" t="s">
        <v>1096</v>
      </c>
      <c r="C128" t="s">
        <v>1097</v>
      </c>
      <c r="D128">
        <v>2005</v>
      </c>
      <c r="E128">
        <v>1434049</v>
      </c>
      <c r="F128">
        <v>8.1999999999999993</v>
      </c>
      <c r="G128" t="s">
        <v>39</v>
      </c>
      <c r="H128">
        <v>140</v>
      </c>
      <c r="I128" t="s">
        <v>40</v>
      </c>
      <c r="J128" t="s">
        <v>1098</v>
      </c>
      <c r="K128" t="s">
        <v>1099</v>
      </c>
      <c r="L128" t="s">
        <v>43</v>
      </c>
      <c r="M128" t="s">
        <v>44</v>
      </c>
      <c r="N128" t="s">
        <v>1100</v>
      </c>
      <c r="O128" t="s">
        <v>1101</v>
      </c>
      <c r="P128" t="s">
        <v>1102</v>
      </c>
    </row>
    <row r="129" spans="1:16" x14ac:dyDescent="0.2">
      <c r="A129">
        <v>128</v>
      </c>
      <c r="B129" t="s">
        <v>1103</v>
      </c>
      <c r="C129" t="s">
        <v>1104</v>
      </c>
      <c r="D129">
        <v>2016</v>
      </c>
      <c r="E129">
        <v>184456</v>
      </c>
      <c r="F129">
        <v>8.3000000000000007</v>
      </c>
      <c r="G129" t="s">
        <v>57</v>
      </c>
      <c r="H129">
        <v>161</v>
      </c>
      <c r="I129" t="s">
        <v>1105</v>
      </c>
      <c r="J129" t="s">
        <v>1106</v>
      </c>
      <c r="K129" t="s">
        <v>1107</v>
      </c>
      <c r="L129" t="s">
        <v>1108</v>
      </c>
      <c r="M129" t="s">
        <v>1109</v>
      </c>
      <c r="N129" t="s">
        <v>1110</v>
      </c>
      <c r="O129" t="s">
        <v>1111</v>
      </c>
      <c r="P129" t="s">
        <v>1112</v>
      </c>
    </row>
    <row r="130" spans="1:16" x14ac:dyDescent="0.2">
      <c r="A130">
        <v>129</v>
      </c>
      <c r="B130" t="s">
        <v>1113</v>
      </c>
      <c r="C130" t="s">
        <v>1114</v>
      </c>
      <c r="D130">
        <v>1921</v>
      </c>
      <c r="E130">
        <v>125041</v>
      </c>
      <c r="F130">
        <v>8.3000000000000007</v>
      </c>
      <c r="G130" t="s">
        <v>534</v>
      </c>
      <c r="H130">
        <v>68</v>
      </c>
      <c r="I130" t="s">
        <v>1115</v>
      </c>
      <c r="J130" t="s">
        <v>1116</v>
      </c>
      <c r="K130" t="s">
        <v>1117</v>
      </c>
      <c r="L130" t="s">
        <v>422</v>
      </c>
      <c r="M130" t="s">
        <v>423</v>
      </c>
      <c r="N130" t="s">
        <v>423</v>
      </c>
      <c r="O130" t="s">
        <v>422</v>
      </c>
      <c r="P130" t="s">
        <v>1118</v>
      </c>
    </row>
    <row r="131" spans="1:16" x14ac:dyDescent="0.2">
      <c r="A131">
        <v>130</v>
      </c>
      <c r="B131" t="s">
        <v>1119</v>
      </c>
      <c r="C131" t="s">
        <v>1120</v>
      </c>
      <c r="D131">
        <v>1959</v>
      </c>
      <c r="E131">
        <v>263291</v>
      </c>
      <c r="F131">
        <v>8.1999999999999993</v>
      </c>
      <c r="G131" t="s">
        <v>57</v>
      </c>
      <c r="H131">
        <v>121</v>
      </c>
      <c r="I131" t="s">
        <v>1121</v>
      </c>
      <c r="J131" t="s">
        <v>1122</v>
      </c>
      <c r="K131" t="s">
        <v>1123</v>
      </c>
      <c r="L131" t="s">
        <v>538</v>
      </c>
      <c r="M131" t="s">
        <v>539</v>
      </c>
      <c r="N131" t="s">
        <v>1124</v>
      </c>
      <c r="O131" t="s">
        <v>1125</v>
      </c>
      <c r="P131" t="s">
        <v>1126</v>
      </c>
    </row>
    <row r="132" spans="1:16" x14ac:dyDescent="0.2">
      <c r="A132">
        <v>131</v>
      </c>
      <c r="B132" t="s">
        <v>1127</v>
      </c>
      <c r="C132" t="s">
        <v>1128</v>
      </c>
      <c r="D132">
        <v>2020</v>
      </c>
      <c r="E132">
        <v>138665</v>
      </c>
      <c r="F132">
        <v>8.1999999999999993</v>
      </c>
      <c r="G132" t="s">
        <v>39</v>
      </c>
      <c r="H132">
        <v>97</v>
      </c>
      <c r="I132" t="s">
        <v>818</v>
      </c>
      <c r="J132" t="s">
        <v>1129</v>
      </c>
      <c r="K132" t="s">
        <v>1130</v>
      </c>
      <c r="L132" t="s">
        <v>1131</v>
      </c>
      <c r="M132" t="s">
        <v>1132</v>
      </c>
      <c r="N132" t="s">
        <v>1133</v>
      </c>
      <c r="O132" t="s">
        <v>1134</v>
      </c>
      <c r="P132" t="s">
        <v>1135</v>
      </c>
    </row>
    <row r="133" spans="1:16" x14ac:dyDescent="0.2">
      <c r="A133">
        <v>132</v>
      </c>
      <c r="B133" t="s">
        <v>1136</v>
      </c>
      <c r="C133" t="s">
        <v>1137</v>
      </c>
      <c r="D133">
        <v>1950</v>
      </c>
      <c r="E133">
        <v>130081</v>
      </c>
      <c r="F133">
        <v>8.1999999999999993</v>
      </c>
      <c r="G133" t="s">
        <v>534</v>
      </c>
      <c r="H133">
        <v>138</v>
      </c>
      <c r="I133" t="s">
        <v>19</v>
      </c>
      <c r="J133" t="s">
        <v>1138</v>
      </c>
      <c r="K133" t="s">
        <v>1139</v>
      </c>
      <c r="L133" t="s">
        <v>1140</v>
      </c>
      <c r="M133" t="s">
        <v>1141</v>
      </c>
      <c r="N133" t="s">
        <v>1142</v>
      </c>
      <c r="O133" t="s">
        <v>1143</v>
      </c>
      <c r="P133" t="s">
        <v>1144</v>
      </c>
    </row>
    <row r="134" spans="1:16" x14ac:dyDescent="0.2">
      <c r="A134">
        <v>133</v>
      </c>
      <c r="B134" t="s">
        <v>1145</v>
      </c>
      <c r="C134" t="s">
        <v>1146</v>
      </c>
      <c r="D134">
        <v>2018</v>
      </c>
      <c r="E134">
        <v>468439</v>
      </c>
      <c r="F134">
        <v>8.1999999999999993</v>
      </c>
      <c r="G134" t="s">
        <v>39</v>
      </c>
      <c r="H134">
        <v>130</v>
      </c>
      <c r="I134" t="s">
        <v>409</v>
      </c>
      <c r="J134" t="s">
        <v>1147</v>
      </c>
      <c r="K134" t="s">
        <v>1148</v>
      </c>
      <c r="L134" t="s">
        <v>1149</v>
      </c>
      <c r="M134" t="s">
        <v>1150</v>
      </c>
      <c r="N134" t="s">
        <v>1151</v>
      </c>
      <c r="O134" t="s">
        <v>1152</v>
      </c>
      <c r="P134" t="s">
        <v>1153</v>
      </c>
    </row>
    <row r="135" spans="1:16" x14ac:dyDescent="0.2">
      <c r="A135">
        <v>134</v>
      </c>
      <c r="B135" t="s">
        <v>1154</v>
      </c>
      <c r="C135" t="s">
        <v>1155</v>
      </c>
      <c r="D135">
        <v>2013</v>
      </c>
      <c r="E135">
        <v>1350923</v>
      </c>
      <c r="F135">
        <v>8.1999999999999993</v>
      </c>
      <c r="G135" t="s">
        <v>18</v>
      </c>
      <c r="H135">
        <v>180</v>
      </c>
      <c r="I135" t="s">
        <v>1156</v>
      </c>
      <c r="J135" t="s">
        <v>1157</v>
      </c>
      <c r="K135" t="s">
        <v>1158</v>
      </c>
      <c r="L135" t="s">
        <v>164</v>
      </c>
      <c r="M135" t="s">
        <v>165</v>
      </c>
      <c r="N135" t="s">
        <v>1159</v>
      </c>
      <c r="O135" t="s">
        <v>1160</v>
      </c>
      <c r="P135" t="s">
        <v>1161</v>
      </c>
    </row>
    <row r="136" spans="1:16" x14ac:dyDescent="0.2">
      <c r="A136">
        <v>135</v>
      </c>
      <c r="B136" t="s">
        <v>1162</v>
      </c>
      <c r="C136" t="s">
        <v>1163</v>
      </c>
      <c r="D136">
        <v>2022</v>
      </c>
      <c r="E136">
        <v>121919</v>
      </c>
      <c r="F136">
        <v>8.3000000000000007</v>
      </c>
      <c r="G136" t="s">
        <v>348</v>
      </c>
      <c r="H136">
        <v>139</v>
      </c>
      <c r="I136" t="s">
        <v>1164</v>
      </c>
      <c r="J136" t="s">
        <v>1165</v>
      </c>
      <c r="K136" t="s">
        <v>1166</v>
      </c>
      <c r="L136" t="s">
        <v>1167</v>
      </c>
      <c r="M136" t="s">
        <v>1168</v>
      </c>
      <c r="N136" t="s">
        <v>1168</v>
      </c>
      <c r="O136" t="s">
        <v>1167</v>
      </c>
      <c r="P136" t="s">
        <v>1169</v>
      </c>
    </row>
    <row r="137" spans="1:16" x14ac:dyDescent="0.2">
      <c r="A137">
        <v>136</v>
      </c>
      <c r="B137" t="s">
        <v>1170</v>
      </c>
      <c r="C137" t="s">
        <v>1171</v>
      </c>
      <c r="D137">
        <v>1961</v>
      </c>
      <c r="E137">
        <v>76751</v>
      </c>
      <c r="F137">
        <v>8.3000000000000007</v>
      </c>
      <c r="G137" t="s">
        <v>18</v>
      </c>
      <c r="H137">
        <v>179</v>
      </c>
      <c r="I137" t="s">
        <v>228</v>
      </c>
      <c r="J137" t="s">
        <v>1172</v>
      </c>
      <c r="K137" t="s">
        <v>1173</v>
      </c>
      <c r="L137" t="s">
        <v>1174</v>
      </c>
      <c r="M137" t="s">
        <v>1175</v>
      </c>
      <c r="N137" t="s">
        <v>1176</v>
      </c>
      <c r="O137" t="s">
        <v>1177</v>
      </c>
      <c r="P137" t="s">
        <v>1178</v>
      </c>
    </row>
    <row r="138" spans="1:16" x14ac:dyDescent="0.2">
      <c r="A138">
        <v>137</v>
      </c>
      <c r="B138" t="s">
        <v>1179</v>
      </c>
      <c r="C138" t="s">
        <v>1180</v>
      </c>
      <c r="D138">
        <v>1992</v>
      </c>
      <c r="E138">
        <v>405678</v>
      </c>
      <c r="F138">
        <v>8.1999999999999993</v>
      </c>
      <c r="G138" t="s">
        <v>18</v>
      </c>
      <c r="H138">
        <v>130</v>
      </c>
      <c r="I138" t="s">
        <v>511</v>
      </c>
      <c r="J138" t="s">
        <v>1181</v>
      </c>
      <c r="K138" t="s">
        <v>1182</v>
      </c>
      <c r="L138" t="s">
        <v>1183</v>
      </c>
      <c r="M138" t="s">
        <v>1184</v>
      </c>
      <c r="N138" t="s">
        <v>1185</v>
      </c>
      <c r="O138" t="s">
        <v>1186</v>
      </c>
      <c r="P138" t="s">
        <v>1187</v>
      </c>
    </row>
    <row r="139" spans="1:16" x14ac:dyDescent="0.2">
      <c r="A139">
        <v>138</v>
      </c>
      <c r="B139" t="s">
        <v>1188</v>
      </c>
      <c r="C139" t="s">
        <v>1189</v>
      </c>
      <c r="D139">
        <v>1995</v>
      </c>
      <c r="E139">
        <v>508698</v>
      </c>
      <c r="F139">
        <v>8.1999999999999993</v>
      </c>
      <c r="G139" t="s">
        <v>18</v>
      </c>
      <c r="H139">
        <v>178</v>
      </c>
      <c r="I139" t="s">
        <v>29</v>
      </c>
      <c r="J139" t="s">
        <v>1190</v>
      </c>
      <c r="K139" t="s">
        <v>1191</v>
      </c>
      <c r="L139" t="s">
        <v>164</v>
      </c>
      <c r="M139" t="s">
        <v>165</v>
      </c>
      <c r="N139" t="s">
        <v>166</v>
      </c>
      <c r="O139" t="s">
        <v>167</v>
      </c>
      <c r="P139" t="s">
        <v>1192</v>
      </c>
    </row>
    <row r="140" spans="1:16" x14ac:dyDescent="0.2">
      <c r="A140">
        <v>139</v>
      </c>
      <c r="B140" t="s">
        <v>1193</v>
      </c>
      <c r="C140" t="s">
        <v>1194</v>
      </c>
      <c r="D140">
        <v>1985</v>
      </c>
      <c r="E140">
        <v>123916</v>
      </c>
      <c r="F140">
        <v>8.1999999999999993</v>
      </c>
      <c r="G140" t="s">
        <v>57</v>
      </c>
      <c r="H140">
        <v>162</v>
      </c>
      <c r="I140" t="s">
        <v>1055</v>
      </c>
      <c r="J140" t="s">
        <v>1195</v>
      </c>
      <c r="K140" t="s">
        <v>1196</v>
      </c>
      <c r="L140" t="s">
        <v>191</v>
      </c>
      <c r="M140" t="s">
        <v>192</v>
      </c>
      <c r="N140" t="s">
        <v>1197</v>
      </c>
      <c r="O140" t="s">
        <v>1198</v>
      </c>
      <c r="P140" t="s">
        <v>1199</v>
      </c>
    </row>
    <row r="141" spans="1:16" x14ac:dyDescent="0.2">
      <c r="A141">
        <v>140</v>
      </c>
      <c r="B141" t="s">
        <v>1200</v>
      </c>
      <c r="C141" t="s">
        <v>1201</v>
      </c>
      <c r="D141">
        <v>2006</v>
      </c>
      <c r="E141">
        <v>658709</v>
      </c>
      <c r="F141">
        <v>8.1999999999999993</v>
      </c>
      <c r="G141" t="s">
        <v>39</v>
      </c>
      <c r="H141">
        <v>118</v>
      </c>
      <c r="I141" t="s">
        <v>1202</v>
      </c>
      <c r="J141" t="s">
        <v>1203</v>
      </c>
      <c r="K141" t="s">
        <v>1204</v>
      </c>
      <c r="L141" t="s">
        <v>1205</v>
      </c>
      <c r="M141" t="s">
        <v>1206</v>
      </c>
      <c r="N141" t="s">
        <v>1206</v>
      </c>
      <c r="O141" t="s">
        <v>1205</v>
      </c>
      <c r="P141" t="s">
        <v>1207</v>
      </c>
    </row>
    <row r="142" spans="1:16" x14ac:dyDescent="0.2">
      <c r="A142">
        <v>141</v>
      </c>
      <c r="B142" t="s">
        <v>1208</v>
      </c>
      <c r="C142" t="s">
        <v>1209</v>
      </c>
      <c r="D142">
        <v>2007</v>
      </c>
      <c r="E142">
        <v>573211</v>
      </c>
      <c r="F142">
        <v>8.1999999999999993</v>
      </c>
      <c r="G142" t="s">
        <v>18</v>
      </c>
      <c r="H142">
        <v>158</v>
      </c>
      <c r="I142" t="s">
        <v>19</v>
      </c>
      <c r="J142" t="s">
        <v>1210</v>
      </c>
      <c r="K142" t="s">
        <v>1211</v>
      </c>
      <c r="L142" t="s">
        <v>1212</v>
      </c>
      <c r="M142" t="s">
        <v>1213</v>
      </c>
      <c r="N142" t="s">
        <v>1214</v>
      </c>
      <c r="O142" t="s">
        <v>1215</v>
      </c>
      <c r="P142" t="s">
        <v>1216</v>
      </c>
    </row>
    <row r="143" spans="1:16" x14ac:dyDescent="0.2">
      <c r="A143">
        <v>142</v>
      </c>
      <c r="B143" t="s">
        <v>1217</v>
      </c>
      <c r="C143" t="s">
        <v>1218</v>
      </c>
      <c r="D143">
        <v>1999</v>
      </c>
      <c r="E143">
        <v>973064</v>
      </c>
      <c r="F143">
        <v>8.1999999999999993</v>
      </c>
      <c r="G143" t="s">
        <v>18</v>
      </c>
      <c r="H143">
        <v>107</v>
      </c>
      <c r="I143" t="s">
        <v>526</v>
      </c>
      <c r="J143" t="s">
        <v>1219</v>
      </c>
      <c r="K143" t="s">
        <v>1220</v>
      </c>
      <c r="L143" t="s">
        <v>1221</v>
      </c>
      <c r="M143" t="s">
        <v>1222</v>
      </c>
      <c r="N143" t="s">
        <v>1222</v>
      </c>
      <c r="O143" t="s">
        <v>1221</v>
      </c>
      <c r="P143" t="s">
        <v>1223</v>
      </c>
    </row>
    <row r="144" spans="1:16" x14ac:dyDescent="0.2">
      <c r="A144">
        <v>143</v>
      </c>
      <c r="B144" t="s">
        <v>1224</v>
      </c>
      <c r="C144" t="s">
        <v>1225</v>
      </c>
      <c r="D144">
        <v>2001</v>
      </c>
      <c r="E144">
        <v>914793</v>
      </c>
      <c r="F144">
        <v>8.1999999999999993</v>
      </c>
      <c r="G144" t="s">
        <v>39</v>
      </c>
      <c r="H144">
        <v>135</v>
      </c>
      <c r="I144" t="s">
        <v>1226</v>
      </c>
      <c r="J144" t="s">
        <v>1227</v>
      </c>
      <c r="K144" t="s">
        <v>1228</v>
      </c>
      <c r="L144" t="s">
        <v>1229</v>
      </c>
      <c r="M144" t="s">
        <v>1230</v>
      </c>
      <c r="N144" t="s">
        <v>1231</v>
      </c>
      <c r="O144" t="s">
        <v>1232</v>
      </c>
      <c r="P144" t="s">
        <v>1233</v>
      </c>
    </row>
    <row r="145" spans="1:16" x14ac:dyDescent="0.2">
      <c r="A145">
        <v>144</v>
      </c>
      <c r="B145" t="s">
        <v>1234</v>
      </c>
      <c r="C145" t="s">
        <v>1235</v>
      </c>
      <c r="D145">
        <v>1975</v>
      </c>
      <c r="E145">
        <v>533602</v>
      </c>
      <c r="F145">
        <v>8.1999999999999993</v>
      </c>
      <c r="G145" t="s">
        <v>57</v>
      </c>
      <c r="H145">
        <v>91</v>
      </c>
      <c r="I145" t="s">
        <v>1236</v>
      </c>
      <c r="J145" t="s">
        <v>1237</v>
      </c>
      <c r="K145" t="s">
        <v>1238</v>
      </c>
      <c r="L145" t="s">
        <v>1239</v>
      </c>
      <c r="M145" t="s">
        <v>1240</v>
      </c>
      <c r="N145" t="s">
        <v>1241</v>
      </c>
      <c r="O145" t="s">
        <v>1242</v>
      </c>
      <c r="P145" t="s">
        <v>1243</v>
      </c>
    </row>
    <row r="146" spans="1:16" x14ac:dyDescent="0.2">
      <c r="A146">
        <v>145</v>
      </c>
      <c r="B146" t="s">
        <v>1244</v>
      </c>
      <c r="C146" t="s">
        <v>1245</v>
      </c>
      <c r="D146">
        <v>1998</v>
      </c>
      <c r="E146">
        <v>1044296</v>
      </c>
      <c r="F146">
        <v>8.1999999999999993</v>
      </c>
      <c r="G146" t="s">
        <v>57</v>
      </c>
      <c r="H146">
        <v>103</v>
      </c>
      <c r="I146" t="s">
        <v>759</v>
      </c>
      <c r="J146" t="s">
        <v>1246</v>
      </c>
      <c r="K146" t="s">
        <v>1247</v>
      </c>
      <c r="L146" t="s">
        <v>1248</v>
      </c>
      <c r="M146" t="s">
        <v>1249</v>
      </c>
      <c r="N146" t="s">
        <v>1250</v>
      </c>
      <c r="O146" t="s">
        <v>1251</v>
      </c>
      <c r="P146" t="s">
        <v>1252</v>
      </c>
    </row>
    <row r="147" spans="1:16" x14ac:dyDescent="0.2">
      <c r="A147">
        <v>146</v>
      </c>
      <c r="B147" t="s">
        <v>1253</v>
      </c>
      <c r="C147" t="s">
        <v>1254</v>
      </c>
      <c r="D147">
        <v>1961</v>
      </c>
      <c r="E147">
        <v>121422</v>
      </c>
      <c r="F147">
        <v>8.1999999999999993</v>
      </c>
      <c r="G147" t="s">
        <v>57</v>
      </c>
      <c r="H147">
        <v>110</v>
      </c>
      <c r="I147" t="s">
        <v>1255</v>
      </c>
      <c r="J147" t="s">
        <v>1256</v>
      </c>
      <c r="K147" t="s">
        <v>1257</v>
      </c>
      <c r="L147" t="s">
        <v>191</v>
      </c>
      <c r="M147" t="s">
        <v>192</v>
      </c>
      <c r="N147" t="s">
        <v>1258</v>
      </c>
      <c r="O147" t="s">
        <v>1259</v>
      </c>
      <c r="P147" t="s">
        <v>1260</v>
      </c>
    </row>
    <row r="148" spans="1:16" x14ac:dyDescent="0.2">
      <c r="A148">
        <v>147</v>
      </c>
      <c r="B148" t="s">
        <v>1261</v>
      </c>
      <c r="C148" t="s">
        <v>1262</v>
      </c>
      <c r="D148">
        <v>1948</v>
      </c>
      <c r="E148">
        <v>123653</v>
      </c>
      <c r="F148">
        <v>8.1999999999999993</v>
      </c>
      <c r="G148" t="s">
        <v>534</v>
      </c>
      <c r="H148">
        <v>126</v>
      </c>
      <c r="I148" t="s">
        <v>1263</v>
      </c>
      <c r="J148" t="s">
        <v>1264</v>
      </c>
      <c r="K148" t="s">
        <v>1265</v>
      </c>
      <c r="L148" t="s">
        <v>1266</v>
      </c>
      <c r="M148" t="s">
        <v>1267</v>
      </c>
      <c r="N148" t="s">
        <v>1268</v>
      </c>
      <c r="O148" t="s">
        <v>1269</v>
      </c>
      <c r="P148" t="s">
        <v>1270</v>
      </c>
    </row>
    <row r="149" spans="1:16" x14ac:dyDescent="0.2">
      <c r="A149">
        <v>148</v>
      </c>
      <c r="B149" t="s">
        <v>1271</v>
      </c>
      <c r="C149" t="s">
        <v>1272</v>
      </c>
      <c r="D149">
        <v>1950</v>
      </c>
      <c r="E149">
        <v>166254</v>
      </c>
      <c r="F149">
        <v>8.1999999999999993</v>
      </c>
      <c r="G149" t="s">
        <v>57</v>
      </c>
      <c r="H149">
        <v>88</v>
      </c>
      <c r="I149" t="s">
        <v>180</v>
      </c>
      <c r="J149" t="s">
        <v>1273</v>
      </c>
      <c r="K149" t="s">
        <v>1274</v>
      </c>
      <c r="L149" t="s">
        <v>191</v>
      </c>
      <c r="M149" t="s">
        <v>192</v>
      </c>
      <c r="N149" t="s">
        <v>1275</v>
      </c>
      <c r="O149" t="s">
        <v>1276</v>
      </c>
      <c r="P149" t="s">
        <v>1277</v>
      </c>
    </row>
    <row r="150" spans="1:16" x14ac:dyDescent="0.2">
      <c r="A150">
        <v>149</v>
      </c>
      <c r="B150" t="s">
        <v>1278</v>
      </c>
      <c r="C150" t="s">
        <v>1279</v>
      </c>
      <c r="D150">
        <v>2010</v>
      </c>
      <c r="E150">
        <v>1266092</v>
      </c>
      <c r="F150">
        <v>8.1999999999999993</v>
      </c>
      <c r="G150" t="s">
        <v>18</v>
      </c>
      <c r="H150">
        <v>138</v>
      </c>
      <c r="I150" t="s">
        <v>456</v>
      </c>
      <c r="J150" t="s">
        <v>1280</v>
      </c>
      <c r="K150" t="s">
        <v>1281</v>
      </c>
      <c r="L150" t="s">
        <v>164</v>
      </c>
      <c r="M150" t="s">
        <v>165</v>
      </c>
      <c r="N150" t="s">
        <v>1282</v>
      </c>
      <c r="O150" t="s">
        <v>1283</v>
      </c>
      <c r="P150" t="s">
        <v>1284</v>
      </c>
    </row>
    <row r="151" spans="1:16" x14ac:dyDescent="0.2">
      <c r="A151">
        <v>150</v>
      </c>
      <c r="B151" t="s">
        <v>1285</v>
      </c>
      <c r="C151" t="s">
        <v>1286</v>
      </c>
      <c r="D151">
        <v>1963</v>
      </c>
      <c r="E151">
        <v>241665</v>
      </c>
      <c r="F151">
        <v>8.1999999999999993</v>
      </c>
      <c r="G151" t="s">
        <v>57</v>
      </c>
      <c r="H151">
        <v>172</v>
      </c>
      <c r="I151" t="s">
        <v>1287</v>
      </c>
      <c r="J151" t="s">
        <v>1288</v>
      </c>
      <c r="K151" t="s">
        <v>1289</v>
      </c>
      <c r="L151" t="s">
        <v>1290</v>
      </c>
      <c r="M151" t="s">
        <v>1291</v>
      </c>
      <c r="N151" t="s">
        <v>1292</v>
      </c>
      <c r="O151" t="s">
        <v>1293</v>
      </c>
      <c r="P151" t="s">
        <v>1294</v>
      </c>
    </row>
    <row r="152" spans="1:16" x14ac:dyDescent="0.2">
      <c r="A152">
        <v>151</v>
      </c>
      <c r="B152" t="s">
        <v>1295</v>
      </c>
      <c r="C152" t="s">
        <v>1296</v>
      </c>
      <c r="D152">
        <v>1993</v>
      </c>
      <c r="E152">
        <v>957768</v>
      </c>
      <c r="F152">
        <v>8.1999999999999993</v>
      </c>
      <c r="G152" t="s">
        <v>39</v>
      </c>
      <c r="H152">
        <v>127</v>
      </c>
      <c r="I152" t="s">
        <v>130</v>
      </c>
      <c r="J152" t="s">
        <v>1297</v>
      </c>
      <c r="K152" t="s">
        <v>1298</v>
      </c>
      <c r="L152" t="s">
        <v>70</v>
      </c>
      <c r="M152" t="s">
        <v>71</v>
      </c>
      <c r="N152" t="s">
        <v>1299</v>
      </c>
      <c r="O152" t="s">
        <v>1300</v>
      </c>
      <c r="P152" t="s">
        <v>1301</v>
      </c>
    </row>
    <row r="153" spans="1:16" x14ac:dyDescent="0.2">
      <c r="A153">
        <v>152</v>
      </c>
      <c r="B153" t="s">
        <v>1302</v>
      </c>
      <c r="C153" t="s">
        <v>1303</v>
      </c>
      <c r="D153">
        <v>2003</v>
      </c>
      <c r="E153">
        <v>1089241</v>
      </c>
      <c r="F153">
        <v>8.1999999999999993</v>
      </c>
      <c r="G153" t="s">
        <v>18</v>
      </c>
      <c r="H153">
        <v>111</v>
      </c>
      <c r="I153" t="s">
        <v>40</v>
      </c>
      <c r="J153" t="s">
        <v>1304</v>
      </c>
      <c r="K153" t="s">
        <v>1305</v>
      </c>
      <c r="L153" t="s">
        <v>89</v>
      </c>
      <c r="M153" t="s">
        <v>90</v>
      </c>
      <c r="N153" t="s">
        <v>1306</v>
      </c>
      <c r="O153" t="s">
        <v>1307</v>
      </c>
      <c r="P153" t="s">
        <v>1308</v>
      </c>
    </row>
    <row r="154" spans="1:16" x14ac:dyDescent="0.2">
      <c r="A154">
        <v>153</v>
      </c>
      <c r="B154" t="s">
        <v>1309</v>
      </c>
      <c r="C154" t="s">
        <v>1310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209</v>
      </c>
      <c r="J154" t="s">
        <v>1311</v>
      </c>
      <c r="K154" t="s">
        <v>1312</v>
      </c>
      <c r="L154" t="s">
        <v>1313</v>
      </c>
      <c r="M154" t="s">
        <v>1314</v>
      </c>
      <c r="N154" t="s">
        <v>1315</v>
      </c>
      <c r="O154" t="s">
        <v>1316</v>
      </c>
      <c r="P154" t="s">
        <v>1317</v>
      </c>
    </row>
    <row r="155" spans="1:16" x14ac:dyDescent="0.2">
      <c r="A155">
        <v>154</v>
      </c>
      <c r="B155" t="s">
        <v>1318</v>
      </c>
      <c r="C155" t="s">
        <v>1319</v>
      </c>
      <c r="D155">
        <v>2003</v>
      </c>
      <c r="E155">
        <v>1022115</v>
      </c>
      <c r="F155">
        <v>8.1999999999999993</v>
      </c>
      <c r="G155" t="s">
        <v>57</v>
      </c>
      <c r="H155">
        <v>100</v>
      </c>
      <c r="I155" t="s">
        <v>657</v>
      </c>
      <c r="J155" t="s">
        <v>1320</v>
      </c>
      <c r="K155" t="s">
        <v>1321</v>
      </c>
      <c r="L155" t="s">
        <v>1322</v>
      </c>
      <c r="M155" t="s">
        <v>1323</v>
      </c>
      <c r="N155" t="s">
        <v>1324</v>
      </c>
      <c r="O155" t="s">
        <v>1325</v>
      </c>
      <c r="P155" t="s">
        <v>1326</v>
      </c>
    </row>
    <row r="156" spans="1:16" x14ac:dyDescent="0.2">
      <c r="A156">
        <v>155</v>
      </c>
      <c r="B156" t="s">
        <v>1327</v>
      </c>
      <c r="C156" t="s">
        <v>1328</v>
      </c>
      <c r="D156">
        <v>1980</v>
      </c>
      <c r="E156">
        <v>237868</v>
      </c>
      <c r="F156">
        <v>8.1999999999999993</v>
      </c>
      <c r="G156" t="s">
        <v>39</v>
      </c>
      <c r="H156">
        <v>124</v>
      </c>
      <c r="I156" t="s">
        <v>1226</v>
      </c>
      <c r="J156" t="s">
        <v>1329</v>
      </c>
      <c r="K156" t="s">
        <v>1330</v>
      </c>
      <c r="L156" t="s">
        <v>1331</v>
      </c>
      <c r="M156" t="s">
        <v>1332</v>
      </c>
      <c r="N156" t="s">
        <v>1333</v>
      </c>
      <c r="O156" t="s">
        <v>1334</v>
      </c>
      <c r="P156" t="s">
        <v>1335</v>
      </c>
    </row>
    <row r="157" spans="1:16" x14ac:dyDescent="0.2">
      <c r="A157">
        <v>156</v>
      </c>
      <c r="B157" t="s">
        <v>1336</v>
      </c>
      <c r="C157" t="s">
        <v>1337</v>
      </c>
      <c r="D157">
        <v>1980</v>
      </c>
      <c r="E157">
        <v>347722</v>
      </c>
      <c r="F157">
        <v>8.1999999999999993</v>
      </c>
      <c r="G157" t="s">
        <v>18</v>
      </c>
      <c r="H157">
        <v>129</v>
      </c>
      <c r="I157" t="s">
        <v>1338</v>
      </c>
      <c r="J157" t="s">
        <v>1339</v>
      </c>
      <c r="K157" t="s">
        <v>1340</v>
      </c>
      <c r="L157" t="s">
        <v>164</v>
      </c>
      <c r="M157" t="s">
        <v>165</v>
      </c>
      <c r="N157" t="s">
        <v>1341</v>
      </c>
      <c r="O157" t="s">
        <v>1342</v>
      </c>
      <c r="P157" t="s">
        <v>1343</v>
      </c>
    </row>
    <row r="158" spans="1:16" x14ac:dyDescent="0.2">
      <c r="A158">
        <v>157</v>
      </c>
      <c r="B158" t="s">
        <v>1344</v>
      </c>
      <c r="C158" t="s">
        <v>1345</v>
      </c>
      <c r="D158">
        <v>1974</v>
      </c>
      <c r="E158">
        <v>321237</v>
      </c>
      <c r="F158">
        <v>8.1999999999999993</v>
      </c>
      <c r="G158" t="s">
        <v>39</v>
      </c>
      <c r="H158">
        <v>130</v>
      </c>
      <c r="I158" t="s">
        <v>526</v>
      </c>
      <c r="J158" t="s">
        <v>1346</v>
      </c>
      <c r="K158" t="s">
        <v>1347</v>
      </c>
      <c r="L158" t="s">
        <v>305</v>
      </c>
      <c r="M158" t="s">
        <v>306</v>
      </c>
      <c r="N158" t="s">
        <v>1348</v>
      </c>
      <c r="O158" t="s">
        <v>1349</v>
      </c>
      <c r="P158" t="s">
        <v>1350</v>
      </c>
    </row>
    <row r="159" spans="1:16" x14ac:dyDescent="0.2">
      <c r="A159">
        <v>158</v>
      </c>
      <c r="B159" t="s">
        <v>1351</v>
      </c>
      <c r="C159" t="s">
        <v>1352</v>
      </c>
      <c r="D159">
        <v>1939</v>
      </c>
      <c r="E159">
        <v>311407</v>
      </c>
      <c r="F159">
        <v>8.1999999999999993</v>
      </c>
      <c r="G159" t="s">
        <v>57</v>
      </c>
      <c r="H159">
        <v>238</v>
      </c>
      <c r="I159" t="s">
        <v>382</v>
      </c>
      <c r="J159" t="s">
        <v>1353</v>
      </c>
      <c r="K159" t="s">
        <v>1354</v>
      </c>
      <c r="L159" t="s">
        <v>1355</v>
      </c>
      <c r="M159" t="s">
        <v>1356</v>
      </c>
      <c r="N159" t="s">
        <v>1357</v>
      </c>
      <c r="O159" t="s">
        <v>1358</v>
      </c>
      <c r="P159" t="s">
        <v>1359</v>
      </c>
    </row>
    <row r="160" spans="1:16" x14ac:dyDescent="0.2">
      <c r="A160">
        <v>159</v>
      </c>
      <c r="B160" t="s">
        <v>1360</v>
      </c>
      <c r="C160" t="s">
        <v>1361</v>
      </c>
      <c r="D160">
        <v>2005</v>
      </c>
      <c r="E160">
        <v>1102709</v>
      </c>
      <c r="F160">
        <v>8.1999999999999993</v>
      </c>
      <c r="G160" t="s">
        <v>39</v>
      </c>
      <c r="H160">
        <v>132</v>
      </c>
      <c r="I160" t="s">
        <v>1362</v>
      </c>
      <c r="J160" t="s">
        <v>1363</v>
      </c>
      <c r="K160" t="s">
        <v>1364</v>
      </c>
      <c r="L160" t="s">
        <v>1365</v>
      </c>
      <c r="M160" t="s">
        <v>1366</v>
      </c>
      <c r="N160" t="s">
        <v>1367</v>
      </c>
      <c r="O160" t="s">
        <v>1368</v>
      </c>
      <c r="P160" t="s">
        <v>1369</v>
      </c>
    </row>
    <row r="161" spans="1:16" x14ac:dyDescent="0.2">
      <c r="A161">
        <v>160</v>
      </c>
      <c r="B161" t="s">
        <v>1370</v>
      </c>
      <c r="C161" t="s">
        <v>1371</v>
      </c>
      <c r="D161">
        <v>1982</v>
      </c>
      <c r="E161">
        <v>411913</v>
      </c>
      <c r="F161">
        <v>8.1999999999999993</v>
      </c>
      <c r="G161" t="s">
        <v>18</v>
      </c>
      <c r="H161">
        <v>109</v>
      </c>
      <c r="I161" t="s">
        <v>1372</v>
      </c>
      <c r="J161" t="s">
        <v>1373</v>
      </c>
      <c r="K161" t="s">
        <v>1374</v>
      </c>
      <c r="L161" t="s">
        <v>1375</v>
      </c>
      <c r="M161" t="s">
        <v>1376</v>
      </c>
      <c r="N161" t="s">
        <v>1377</v>
      </c>
      <c r="O161" t="s">
        <v>1378</v>
      </c>
      <c r="P161" t="s">
        <v>1379</v>
      </c>
    </row>
    <row r="162" spans="1:16" x14ac:dyDescent="0.2">
      <c r="A162">
        <v>161</v>
      </c>
      <c r="B162" t="s">
        <v>1380</v>
      </c>
      <c r="C162" t="s">
        <v>1381</v>
      </c>
      <c r="D162">
        <v>2015</v>
      </c>
      <c r="E162">
        <v>692562</v>
      </c>
      <c r="F162">
        <v>8.1999999999999993</v>
      </c>
      <c r="G162" t="s">
        <v>57</v>
      </c>
      <c r="H162">
        <v>95</v>
      </c>
      <c r="I162" t="s">
        <v>657</v>
      </c>
      <c r="J162" t="s">
        <v>1382</v>
      </c>
      <c r="K162" t="s">
        <v>1383</v>
      </c>
      <c r="L162" t="s">
        <v>1384</v>
      </c>
      <c r="M162" t="s">
        <v>1385</v>
      </c>
      <c r="N162" t="s">
        <v>1386</v>
      </c>
      <c r="O162" t="s">
        <v>1387</v>
      </c>
      <c r="P162" t="s">
        <v>1388</v>
      </c>
    </row>
    <row r="163" spans="1:16" x14ac:dyDescent="0.2">
      <c r="A163">
        <v>162</v>
      </c>
      <c r="B163" t="s">
        <v>1389</v>
      </c>
      <c r="C163" t="s">
        <v>1390</v>
      </c>
      <c r="D163">
        <v>1998</v>
      </c>
      <c r="E163">
        <v>573193</v>
      </c>
      <c r="F163">
        <v>8.1999999999999993</v>
      </c>
      <c r="G163" t="s">
        <v>18</v>
      </c>
      <c r="H163">
        <v>107</v>
      </c>
      <c r="I163" t="s">
        <v>1391</v>
      </c>
      <c r="J163" t="s">
        <v>1392</v>
      </c>
      <c r="K163" t="s">
        <v>1393</v>
      </c>
      <c r="L163" t="s">
        <v>1016</v>
      </c>
      <c r="M163" t="s">
        <v>1017</v>
      </c>
      <c r="N163" t="s">
        <v>1017</v>
      </c>
      <c r="O163" t="s">
        <v>1016</v>
      </c>
      <c r="P163" t="s">
        <v>1394</v>
      </c>
    </row>
    <row r="164" spans="1:16" x14ac:dyDescent="0.2">
      <c r="A164">
        <v>163</v>
      </c>
      <c r="B164" t="s">
        <v>1395</v>
      </c>
      <c r="C164" t="s">
        <v>1396</v>
      </c>
      <c r="D164">
        <v>1954</v>
      </c>
      <c r="E164">
        <v>173232</v>
      </c>
      <c r="F164">
        <v>8.1999999999999993</v>
      </c>
      <c r="G164" t="s">
        <v>18</v>
      </c>
      <c r="H164">
        <v>105</v>
      </c>
      <c r="I164" t="s">
        <v>1397</v>
      </c>
      <c r="J164" t="s">
        <v>1398</v>
      </c>
      <c r="K164" t="s">
        <v>1399</v>
      </c>
      <c r="L164" t="s">
        <v>295</v>
      </c>
      <c r="M164" t="s">
        <v>296</v>
      </c>
      <c r="N164" t="s">
        <v>1400</v>
      </c>
      <c r="O164" t="s">
        <v>1401</v>
      </c>
      <c r="P164" t="s">
        <v>1402</v>
      </c>
    </row>
    <row r="165" spans="1:16" x14ac:dyDescent="0.2">
      <c r="A165">
        <v>164</v>
      </c>
      <c r="B165" t="s">
        <v>1403</v>
      </c>
      <c r="C165" t="s">
        <v>1404</v>
      </c>
      <c r="D165">
        <v>2009</v>
      </c>
      <c r="E165">
        <v>207221</v>
      </c>
      <c r="F165">
        <v>8.1999999999999993</v>
      </c>
      <c r="G165" t="s">
        <v>348</v>
      </c>
      <c r="H165">
        <v>129</v>
      </c>
      <c r="I165" t="s">
        <v>1405</v>
      </c>
      <c r="J165" t="s">
        <v>1406</v>
      </c>
      <c r="K165" t="s">
        <v>1407</v>
      </c>
      <c r="L165" t="s">
        <v>1408</v>
      </c>
      <c r="M165" t="s">
        <v>1409</v>
      </c>
      <c r="N165" t="s">
        <v>1410</v>
      </c>
      <c r="O165" t="s">
        <v>1411</v>
      </c>
      <c r="P165" t="s">
        <v>1412</v>
      </c>
    </row>
    <row r="166" spans="1:16" x14ac:dyDescent="0.2">
      <c r="A166">
        <v>165</v>
      </c>
      <c r="B166" t="s">
        <v>1413</v>
      </c>
      <c r="C166" t="s">
        <v>1414</v>
      </c>
      <c r="D166">
        <v>1957</v>
      </c>
      <c r="E166">
        <v>218116</v>
      </c>
      <c r="F166">
        <v>8.1999999999999993</v>
      </c>
      <c r="G166" t="s">
        <v>57</v>
      </c>
      <c r="H166">
        <v>161</v>
      </c>
      <c r="I166" t="s">
        <v>686</v>
      </c>
      <c r="J166" t="s">
        <v>1415</v>
      </c>
      <c r="K166" t="s">
        <v>1416</v>
      </c>
      <c r="L166" t="s">
        <v>831</v>
      </c>
      <c r="M166" t="s">
        <v>832</v>
      </c>
      <c r="N166" t="s">
        <v>1417</v>
      </c>
      <c r="O166" t="s">
        <v>1418</v>
      </c>
      <c r="P166" t="s">
        <v>1419</v>
      </c>
    </row>
    <row r="167" spans="1:16" x14ac:dyDescent="0.2">
      <c r="A167">
        <v>166</v>
      </c>
      <c r="B167" t="s">
        <v>1420</v>
      </c>
      <c r="C167" t="s">
        <v>1421</v>
      </c>
      <c r="D167">
        <v>2004</v>
      </c>
      <c r="E167">
        <v>382391</v>
      </c>
      <c r="F167">
        <v>8.1999999999999993</v>
      </c>
      <c r="G167" t="s">
        <v>57</v>
      </c>
      <c r="H167">
        <v>119</v>
      </c>
      <c r="I167" t="s">
        <v>284</v>
      </c>
      <c r="J167" t="s">
        <v>1422</v>
      </c>
      <c r="K167" t="s">
        <v>1423</v>
      </c>
      <c r="L167" t="s">
        <v>287</v>
      </c>
      <c r="M167" t="s">
        <v>288</v>
      </c>
      <c r="N167" t="s">
        <v>1424</v>
      </c>
      <c r="O167" t="s">
        <v>1425</v>
      </c>
      <c r="P167" t="s">
        <v>1426</v>
      </c>
    </row>
    <row r="168" spans="1:16" x14ac:dyDescent="0.2">
      <c r="A168">
        <v>167</v>
      </c>
      <c r="B168" t="s">
        <v>1427</v>
      </c>
      <c r="C168" t="s">
        <v>1428</v>
      </c>
      <c r="D168">
        <v>2017</v>
      </c>
      <c r="E168">
        <v>492963</v>
      </c>
      <c r="F168">
        <v>8.1</v>
      </c>
      <c r="G168" t="s">
        <v>18</v>
      </c>
      <c r="H168">
        <v>115</v>
      </c>
      <c r="I168" t="s">
        <v>937</v>
      </c>
      <c r="J168" t="s">
        <v>1429</v>
      </c>
      <c r="K168" t="s">
        <v>1430</v>
      </c>
      <c r="L168" t="s">
        <v>1431</v>
      </c>
      <c r="M168" t="s">
        <v>1432</v>
      </c>
      <c r="N168" t="s">
        <v>1432</v>
      </c>
      <c r="O168" t="s">
        <v>1431</v>
      </c>
      <c r="P168" t="s">
        <v>1433</v>
      </c>
    </row>
    <row r="169" spans="1:16" x14ac:dyDescent="0.2">
      <c r="A169">
        <v>168</v>
      </c>
      <c r="B169" t="s">
        <v>1434</v>
      </c>
      <c r="C169" t="s">
        <v>1435</v>
      </c>
      <c r="D169">
        <v>1996</v>
      </c>
      <c r="E169">
        <v>676497</v>
      </c>
      <c r="F169">
        <v>8.1</v>
      </c>
      <c r="G169" t="s">
        <v>18</v>
      </c>
      <c r="H169">
        <v>93</v>
      </c>
      <c r="I169" t="s">
        <v>19</v>
      </c>
      <c r="J169" t="s">
        <v>1436</v>
      </c>
      <c r="K169" t="s">
        <v>1437</v>
      </c>
      <c r="L169" t="s">
        <v>1438</v>
      </c>
      <c r="M169" t="s">
        <v>1439</v>
      </c>
      <c r="N169" t="s">
        <v>1440</v>
      </c>
      <c r="O169" t="s">
        <v>1441</v>
      </c>
      <c r="P169" t="s">
        <v>1442</v>
      </c>
    </row>
    <row r="170" spans="1:16" x14ac:dyDescent="0.2">
      <c r="A170">
        <v>169</v>
      </c>
      <c r="B170" t="s">
        <v>1443</v>
      </c>
      <c r="C170" t="s">
        <v>1444</v>
      </c>
      <c r="D170">
        <v>2008</v>
      </c>
      <c r="E170">
        <v>764499</v>
      </c>
      <c r="F170">
        <v>8.1</v>
      </c>
      <c r="G170" t="s">
        <v>39</v>
      </c>
      <c r="H170">
        <v>116</v>
      </c>
      <c r="I170" t="s">
        <v>19</v>
      </c>
      <c r="J170" t="s">
        <v>1445</v>
      </c>
      <c r="K170" t="s">
        <v>1446</v>
      </c>
      <c r="L170" t="s">
        <v>1183</v>
      </c>
      <c r="M170" t="s">
        <v>1184</v>
      </c>
      <c r="N170" t="s">
        <v>1447</v>
      </c>
      <c r="O170" t="s">
        <v>1448</v>
      </c>
      <c r="P170" t="s">
        <v>1449</v>
      </c>
    </row>
    <row r="171" spans="1:16" x14ac:dyDescent="0.2">
      <c r="A171">
        <v>170</v>
      </c>
      <c r="B171" t="s">
        <v>1450</v>
      </c>
      <c r="C171" t="s">
        <v>1451</v>
      </c>
      <c r="D171">
        <v>2011</v>
      </c>
      <c r="E171">
        <v>465287</v>
      </c>
      <c r="F171">
        <v>8.1999999999999993</v>
      </c>
      <c r="G171" t="s">
        <v>39</v>
      </c>
      <c r="H171">
        <v>140</v>
      </c>
      <c r="I171" t="s">
        <v>1452</v>
      </c>
      <c r="J171" t="s">
        <v>1453</v>
      </c>
      <c r="K171" t="s">
        <v>1454</v>
      </c>
      <c r="L171" t="s">
        <v>1455</v>
      </c>
      <c r="M171" t="s">
        <v>1456</v>
      </c>
      <c r="N171" t="s">
        <v>1457</v>
      </c>
      <c r="O171" t="s">
        <v>1458</v>
      </c>
      <c r="P171" t="s">
        <v>1459</v>
      </c>
    </row>
    <row r="172" spans="1:16" x14ac:dyDescent="0.2">
      <c r="A172">
        <v>171</v>
      </c>
      <c r="B172" t="s">
        <v>1460</v>
      </c>
      <c r="C172" t="s">
        <v>1461</v>
      </c>
      <c r="D172">
        <v>1996</v>
      </c>
      <c r="E172">
        <v>666689</v>
      </c>
      <c r="F172">
        <v>8.1</v>
      </c>
      <c r="G172" t="s">
        <v>18</v>
      </c>
      <c r="H172">
        <v>98</v>
      </c>
      <c r="I172" t="s">
        <v>1397</v>
      </c>
      <c r="J172" t="s">
        <v>1462</v>
      </c>
      <c r="K172" t="s">
        <v>1463</v>
      </c>
      <c r="L172" t="s">
        <v>1464</v>
      </c>
      <c r="M172" t="s">
        <v>1465</v>
      </c>
      <c r="N172" t="s">
        <v>1314</v>
      </c>
      <c r="O172" t="s">
        <v>1313</v>
      </c>
      <c r="P172" t="s">
        <v>1466</v>
      </c>
    </row>
    <row r="173" spans="1:16" x14ac:dyDescent="0.2">
      <c r="A173">
        <v>172</v>
      </c>
      <c r="B173" t="s">
        <v>1467</v>
      </c>
      <c r="C173" t="s">
        <v>1468</v>
      </c>
      <c r="D173">
        <v>1988</v>
      </c>
      <c r="E173">
        <v>329755</v>
      </c>
      <c r="F173">
        <v>8.1</v>
      </c>
      <c r="G173" t="s">
        <v>57</v>
      </c>
      <c r="H173">
        <v>86</v>
      </c>
      <c r="I173" t="s">
        <v>1469</v>
      </c>
      <c r="J173" t="s">
        <v>1470</v>
      </c>
      <c r="K173" t="s">
        <v>1471</v>
      </c>
      <c r="L173" t="s">
        <v>287</v>
      </c>
      <c r="M173" t="s">
        <v>288</v>
      </c>
      <c r="N173" t="s">
        <v>288</v>
      </c>
      <c r="O173" t="s">
        <v>287</v>
      </c>
      <c r="P173" t="s">
        <v>1472</v>
      </c>
    </row>
    <row r="174" spans="1:16" x14ac:dyDescent="0.2">
      <c r="A174">
        <v>173</v>
      </c>
      <c r="B174" t="s">
        <v>1473</v>
      </c>
      <c r="C174" t="s">
        <v>1474</v>
      </c>
      <c r="D174">
        <v>2013</v>
      </c>
      <c r="E174">
        <v>685207</v>
      </c>
      <c r="F174">
        <v>8.1</v>
      </c>
      <c r="G174" t="s">
        <v>18</v>
      </c>
      <c r="H174">
        <v>153</v>
      </c>
      <c r="I174" t="s">
        <v>180</v>
      </c>
      <c r="J174" t="s">
        <v>1475</v>
      </c>
      <c r="K174" t="s">
        <v>1476</v>
      </c>
      <c r="L174" t="s">
        <v>1033</v>
      </c>
      <c r="M174" t="s">
        <v>1034</v>
      </c>
      <c r="N174" t="s">
        <v>1477</v>
      </c>
      <c r="O174" t="s">
        <v>1478</v>
      </c>
      <c r="P174" t="s">
        <v>1479</v>
      </c>
    </row>
    <row r="175" spans="1:16" x14ac:dyDescent="0.2">
      <c r="A175">
        <v>174</v>
      </c>
      <c r="B175" t="s">
        <v>1480</v>
      </c>
      <c r="C175" t="s">
        <v>1481</v>
      </c>
      <c r="D175">
        <v>2004</v>
      </c>
      <c r="E175">
        <v>677768</v>
      </c>
      <c r="F175">
        <v>8.1</v>
      </c>
      <c r="G175" t="s">
        <v>39</v>
      </c>
      <c r="H175">
        <v>132</v>
      </c>
      <c r="I175" t="s">
        <v>1482</v>
      </c>
      <c r="J175" t="s">
        <v>1483</v>
      </c>
      <c r="K175" t="s">
        <v>1484</v>
      </c>
      <c r="L175" t="s">
        <v>1183</v>
      </c>
      <c r="M175" t="s">
        <v>1184</v>
      </c>
      <c r="N175" t="s">
        <v>1485</v>
      </c>
      <c r="O175" t="s">
        <v>1486</v>
      </c>
      <c r="P175" t="s">
        <v>1487</v>
      </c>
    </row>
    <row r="176" spans="1:16" x14ac:dyDescent="0.2">
      <c r="A176">
        <v>175</v>
      </c>
      <c r="B176" t="s">
        <v>1488</v>
      </c>
      <c r="C176" t="s">
        <v>1489</v>
      </c>
      <c r="D176">
        <v>1925</v>
      </c>
      <c r="E176">
        <v>110167</v>
      </c>
      <c r="F176">
        <v>8.1999999999999993</v>
      </c>
      <c r="G176" t="s">
        <v>534</v>
      </c>
      <c r="H176">
        <v>95</v>
      </c>
      <c r="I176" t="s">
        <v>1490</v>
      </c>
      <c r="J176" t="s">
        <v>1491</v>
      </c>
      <c r="K176" t="s">
        <v>1492</v>
      </c>
      <c r="L176" t="s">
        <v>422</v>
      </c>
      <c r="M176" t="s">
        <v>423</v>
      </c>
      <c r="N176" t="s">
        <v>423</v>
      </c>
      <c r="O176" t="s">
        <v>422</v>
      </c>
      <c r="P176" t="s">
        <v>1493</v>
      </c>
    </row>
    <row r="177" spans="1:16" x14ac:dyDescent="0.2">
      <c r="A177">
        <v>176</v>
      </c>
      <c r="B177" t="s">
        <v>1494</v>
      </c>
      <c r="C177" t="s">
        <v>1495</v>
      </c>
      <c r="D177">
        <v>1982</v>
      </c>
      <c r="E177">
        <v>752805</v>
      </c>
      <c r="F177">
        <v>8.1</v>
      </c>
      <c r="G177" t="s">
        <v>39</v>
      </c>
      <c r="H177">
        <v>117</v>
      </c>
      <c r="I177" t="s">
        <v>1362</v>
      </c>
      <c r="J177" t="s">
        <v>1496</v>
      </c>
      <c r="K177" t="s">
        <v>1497</v>
      </c>
      <c r="L177" t="s">
        <v>341</v>
      </c>
      <c r="M177" t="s">
        <v>342</v>
      </c>
      <c r="N177" t="s">
        <v>1498</v>
      </c>
      <c r="O177" t="s">
        <v>1499</v>
      </c>
      <c r="P177" t="s">
        <v>1500</v>
      </c>
    </row>
    <row r="178" spans="1:16" x14ac:dyDescent="0.2">
      <c r="A178">
        <v>177</v>
      </c>
      <c r="B178" t="s">
        <v>1501</v>
      </c>
      <c r="C178" t="s">
        <v>1502</v>
      </c>
      <c r="D178">
        <v>2002</v>
      </c>
      <c r="E178">
        <v>945582</v>
      </c>
      <c r="F178">
        <v>8.1</v>
      </c>
      <c r="G178" t="s">
        <v>18</v>
      </c>
      <c r="H178">
        <v>141</v>
      </c>
      <c r="I178" t="s">
        <v>161</v>
      </c>
      <c r="J178" t="s">
        <v>1503</v>
      </c>
      <c r="K178" t="s">
        <v>1504</v>
      </c>
      <c r="L178" t="s">
        <v>70</v>
      </c>
      <c r="M178" t="s">
        <v>71</v>
      </c>
      <c r="N178" t="s">
        <v>1505</v>
      </c>
      <c r="O178" t="s">
        <v>1506</v>
      </c>
      <c r="P178" t="s">
        <v>1507</v>
      </c>
    </row>
    <row r="179" spans="1:16" x14ac:dyDescent="0.2">
      <c r="A179">
        <v>178</v>
      </c>
      <c r="B179" t="s">
        <v>1508</v>
      </c>
      <c r="C179" t="s">
        <v>1509</v>
      </c>
      <c r="D179">
        <v>1954</v>
      </c>
      <c r="E179">
        <v>153428</v>
      </c>
      <c r="F179">
        <v>8.1</v>
      </c>
      <c r="G179" t="s">
        <v>18</v>
      </c>
      <c r="H179">
        <v>108</v>
      </c>
      <c r="I179" t="s">
        <v>209</v>
      </c>
      <c r="J179" t="s">
        <v>1510</v>
      </c>
      <c r="K179" t="s">
        <v>1511</v>
      </c>
      <c r="L179" t="s">
        <v>1512</v>
      </c>
      <c r="M179" t="s">
        <v>1513</v>
      </c>
      <c r="N179" t="s">
        <v>1514</v>
      </c>
      <c r="O179" t="s">
        <v>1515</v>
      </c>
      <c r="P179" t="s">
        <v>1516</v>
      </c>
    </row>
    <row r="180" spans="1:16" x14ac:dyDescent="0.2">
      <c r="A180">
        <v>179</v>
      </c>
      <c r="B180" t="s">
        <v>1517</v>
      </c>
      <c r="C180" t="s">
        <v>1518</v>
      </c>
      <c r="D180">
        <v>1949</v>
      </c>
      <c r="E180">
        <v>170034</v>
      </c>
      <c r="F180">
        <v>8.1</v>
      </c>
      <c r="G180" t="s">
        <v>57</v>
      </c>
      <c r="H180">
        <v>104</v>
      </c>
      <c r="I180" t="s">
        <v>1519</v>
      </c>
      <c r="J180" t="s">
        <v>1520</v>
      </c>
      <c r="K180" t="s">
        <v>1521</v>
      </c>
      <c r="L180" t="s">
        <v>1522</v>
      </c>
      <c r="M180" t="s">
        <v>1523</v>
      </c>
      <c r="N180" t="s">
        <v>1524</v>
      </c>
      <c r="O180" t="s">
        <v>1525</v>
      </c>
      <c r="P180" t="s">
        <v>1526</v>
      </c>
    </row>
    <row r="181" spans="1:16" x14ac:dyDescent="0.2">
      <c r="A181">
        <v>180</v>
      </c>
      <c r="B181" t="s">
        <v>1527</v>
      </c>
      <c r="C181" t="s">
        <v>1528</v>
      </c>
      <c r="D181">
        <v>1997</v>
      </c>
      <c r="E181">
        <v>73885</v>
      </c>
      <c r="F181">
        <v>8.1999999999999993</v>
      </c>
      <c r="G181" t="s">
        <v>198</v>
      </c>
      <c r="H181">
        <v>89</v>
      </c>
      <c r="I181" t="s">
        <v>1529</v>
      </c>
      <c r="J181" t="s">
        <v>1530</v>
      </c>
      <c r="K181" t="s">
        <v>1531</v>
      </c>
      <c r="L181" t="s">
        <v>1532</v>
      </c>
      <c r="M181" t="s">
        <v>1533</v>
      </c>
      <c r="N181" t="s">
        <v>1533</v>
      </c>
      <c r="O181" t="s">
        <v>1532</v>
      </c>
      <c r="P181" t="s">
        <v>1534</v>
      </c>
    </row>
    <row r="182" spans="1:16" x14ac:dyDescent="0.2">
      <c r="A182">
        <v>181</v>
      </c>
      <c r="B182" t="s">
        <v>1535</v>
      </c>
      <c r="C182" t="s">
        <v>1536</v>
      </c>
      <c r="D182">
        <v>1959</v>
      </c>
      <c r="E182">
        <v>236572</v>
      </c>
      <c r="F182">
        <v>8.1</v>
      </c>
      <c r="G182" t="s">
        <v>57</v>
      </c>
      <c r="H182">
        <v>212</v>
      </c>
      <c r="I182" t="s">
        <v>1287</v>
      </c>
      <c r="J182" t="s">
        <v>1537</v>
      </c>
      <c r="K182" t="s">
        <v>1538</v>
      </c>
      <c r="L182" t="s">
        <v>1539</v>
      </c>
      <c r="M182" t="s">
        <v>1540</v>
      </c>
      <c r="N182" t="s">
        <v>1541</v>
      </c>
      <c r="O182" t="s">
        <v>1542</v>
      </c>
      <c r="P182" t="s">
        <v>1543</v>
      </c>
    </row>
    <row r="183" spans="1:16" x14ac:dyDescent="0.2">
      <c r="A183">
        <v>182</v>
      </c>
      <c r="B183" t="s">
        <v>1544</v>
      </c>
      <c r="C183" t="s">
        <v>1545</v>
      </c>
      <c r="D183">
        <v>2013</v>
      </c>
      <c r="E183">
        <v>688749</v>
      </c>
      <c r="F183">
        <v>8.1</v>
      </c>
      <c r="G183" t="s">
        <v>18</v>
      </c>
      <c r="H183">
        <v>134</v>
      </c>
      <c r="I183" t="s">
        <v>67</v>
      </c>
      <c r="J183" t="s">
        <v>1546</v>
      </c>
      <c r="K183" t="s">
        <v>1547</v>
      </c>
      <c r="L183" t="s">
        <v>1548</v>
      </c>
      <c r="M183" t="s">
        <v>1549</v>
      </c>
      <c r="N183" t="s">
        <v>1550</v>
      </c>
      <c r="O183" t="s">
        <v>1551</v>
      </c>
      <c r="P183" t="s">
        <v>1552</v>
      </c>
    </row>
    <row r="184" spans="1:16" x14ac:dyDescent="0.2">
      <c r="A184">
        <v>183</v>
      </c>
      <c r="B184" t="s">
        <v>1553</v>
      </c>
      <c r="C184" t="s">
        <v>1554</v>
      </c>
      <c r="D184">
        <v>1926</v>
      </c>
      <c r="E184">
        <v>90362</v>
      </c>
      <c r="F184">
        <v>8.1999999999999993</v>
      </c>
      <c r="G184" t="s">
        <v>534</v>
      </c>
      <c r="H184">
        <v>67</v>
      </c>
      <c r="I184" t="s">
        <v>1164</v>
      </c>
      <c r="J184" t="s">
        <v>1555</v>
      </c>
      <c r="K184" t="s">
        <v>1556</v>
      </c>
      <c r="L184" t="s">
        <v>1557</v>
      </c>
      <c r="M184" t="s">
        <v>1558</v>
      </c>
      <c r="N184" t="s">
        <v>1559</v>
      </c>
      <c r="O184" t="s">
        <v>1560</v>
      </c>
      <c r="P184" t="s">
        <v>1561</v>
      </c>
    </row>
    <row r="185" spans="1:16" x14ac:dyDescent="0.2">
      <c r="A185">
        <v>184</v>
      </c>
      <c r="B185" t="s">
        <v>1562</v>
      </c>
      <c r="C185" t="s">
        <v>1563</v>
      </c>
      <c r="D185">
        <v>1957</v>
      </c>
      <c r="E185">
        <v>106184</v>
      </c>
      <c r="F185">
        <v>8.1</v>
      </c>
      <c r="G185" t="s">
        <v>57</v>
      </c>
      <c r="H185">
        <v>91</v>
      </c>
      <c r="I185" t="s">
        <v>111</v>
      </c>
      <c r="J185" t="s">
        <v>1564</v>
      </c>
      <c r="K185" t="s">
        <v>1565</v>
      </c>
      <c r="L185" t="s">
        <v>1566</v>
      </c>
      <c r="M185" t="s">
        <v>1567</v>
      </c>
      <c r="N185" t="s">
        <v>1567</v>
      </c>
      <c r="O185" t="s">
        <v>1566</v>
      </c>
      <c r="P185" t="s">
        <v>1568</v>
      </c>
    </row>
    <row r="186" spans="1:16" x14ac:dyDescent="0.2">
      <c r="A186">
        <v>185</v>
      </c>
      <c r="B186" t="s">
        <v>1569</v>
      </c>
      <c r="C186" t="s">
        <v>1570</v>
      </c>
      <c r="D186">
        <v>2014</v>
      </c>
      <c r="E186">
        <v>956970</v>
      </c>
      <c r="F186">
        <v>8.1</v>
      </c>
      <c r="G186" t="s">
        <v>18</v>
      </c>
      <c r="H186">
        <v>149</v>
      </c>
      <c r="I186" t="s">
        <v>526</v>
      </c>
      <c r="J186" t="s">
        <v>1571</v>
      </c>
      <c r="K186" t="s">
        <v>1572</v>
      </c>
      <c r="L186" t="s">
        <v>123</v>
      </c>
      <c r="M186" t="s">
        <v>124</v>
      </c>
      <c r="N186" t="s">
        <v>1573</v>
      </c>
      <c r="O186" t="s">
        <v>1574</v>
      </c>
      <c r="P186" t="s">
        <v>1575</v>
      </c>
    </row>
    <row r="187" spans="1:16" x14ac:dyDescent="0.2">
      <c r="A187">
        <v>186</v>
      </c>
      <c r="B187" t="s">
        <v>1576</v>
      </c>
      <c r="C187" t="s">
        <v>1577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111</v>
      </c>
      <c r="J187" t="s">
        <v>1578</v>
      </c>
      <c r="K187" t="s">
        <v>1579</v>
      </c>
      <c r="L187" t="s">
        <v>1580</v>
      </c>
      <c r="M187" t="s">
        <v>1581</v>
      </c>
      <c r="N187" t="s">
        <v>1582</v>
      </c>
      <c r="O187" t="s">
        <v>1583</v>
      </c>
      <c r="P187" t="s">
        <v>1584</v>
      </c>
    </row>
    <row r="188" spans="1:16" x14ac:dyDescent="0.2">
      <c r="A188">
        <v>187</v>
      </c>
      <c r="B188" t="s">
        <v>1585</v>
      </c>
      <c r="C188" t="s">
        <v>1586</v>
      </c>
      <c r="D188">
        <v>2011</v>
      </c>
      <c r="E188">
        <v>851508</v>
      </c>
      <c r="F188">
        <v>8.1</v>
      </c>
      <c r="G188" t="s">
        <v>39</v>
      </c>
      <c r="H188">
        <v>130</v>
      </c>
      <c r="I188" t="s">
        <v>1587</v>
      </c>
      <c r="J188" t="s">
        <v>1588</v>
      </c>
      <c r="K188" t="s">
        <v>1589</v>
      </c>
      <c r="L188" t="s">
        <v>1590</v>
      </c>
      <c r="M188" t="s">
        <v>1591</v>
      </c>
      <c r="N188" t="s">
        <v>1592</v>
      </c>
      <c r="O188" t="s">
        <v>1593</v>
      </c>
      <c r="P188" t="s">
        <v>1594</v>
      </c>
    </row>
    <row r="189" spans="1:16" x14ac:dyDescent="0.2">
      <c r="A189">
        <v>188</v>
      </c>
      <c r="B189" t="s">
        <v>1595</v>
      </c>
      <c r="C189" t="s">
        <v>1596</v>
      </c>
      <c r="D189">
        <v>1978</v>
      </c>
      <c r="E189">
        <v>334933</v>
      </c>
      <c r="F189">
        <v>8.1</v>
      </c>
      <c r="G189" t="s">
        <v>18</v>
      </c>
      <c r="H189">
        <v>183</v>
      </c>
      <c r="I189" t="s">
        <v>228</v>
      </c>
      <c r="J189" t="s">
        <v>1597</v>
      </c>
      <c r="K189" t="s">
        <v>1598</v>
      </c>
      <c r="L189" t="s">
        <v>1599</v>
      </c>
      <c r="M189" t="s">
        <v>1600</v>
      </c>
      <c r="N189" t="s">
        <v>1601</v>
      </c>
      <c r="O189" t="s">
        <v>1602</v>
      </c>
      <c r="P189" t="s">
        <v>1603</v>
      </c>
    </row>
    <row r="190" spans="1:16" x14ac:dyDescent="0.2">
      <c r="A190">
        <v>189</v>
      </c>
      <c r="B190" t="s">
        <v>1604</v>
      </c>
      <c r="C190" t="s">
        <v>1605</v>
      </c>
      <c r="D190">
        <v>1993</v>
      </c>
      <c r="E190">
        <v>172520</v>
      </c>
      <c r="F190">
        <v>8.1</v>
      </c>
      <c r="G190" t="s">
        <v>39</v>
      </c>
      <c r="H190">
        <v>133</v>
      </c>
      <c r="I190" t="s">
        <v>161</v>
      </c>
      <c r="J190" t="s">
        <v>1606</v>
      </c>
      <c r="K190" t="s">
        <v>1607</v>
      </c>
      <c r="L190" t="s">
        <v>1608</v>
      </c>
      <c r="M190" t="s">
        <v>1609</v>
      </c>
      <c r="N190" t="s">
        <v>1610</v>
      </c>
      <c r="O190" t="s">
        <v>1611</v>
      </c>
      <c r="P190" t="s">
        <v>1612</v>
      </c>
    </row>
    <row r="191" spans="1:16" x14ac:dyDescent="0.2">
      <c r="A191">
        <v>190</v>
      </c>
      <c r="B191" t="s">
        <v>1613</v>
      </c>
      <c r="C191" t="s">
        <v>1614</v>
      </c>
      <c r="D191">
        <v>2014</v>
      </c>
      <c r="E191">
        <v>786027</v>
      </c>
      <c r="F191">
        <v>8.1</v>
      </c>
      <c r="G191" t="s">
        <v>39</v>
      </c>
      <c r="H191">
        <v>99</v>
      </c>
      <c r="I191" t="s">
        <v>1615</v>
      </c>
      <c r="J191" t="s">
        <v>1616</v>
      </c>
      <c r="K191" t="s">
        <v>1617</v>
      </c>
      <c r="L191" t="s">
        <v>1618</v>
      </c>
      <c r="M191" t="s">
        <v>1619</v>
      </c>
      <c r="N191" t="s">
        <v>1620</v>
      </c>
      <c r="O191" t="s">
        <v>1621</v>
      </c>
      <c r="P191" t="s">
        <v>1622</v>
      </c>
    </row>
    <row r="192" spans="1:16" x14ac:dyDescent="0.2">
      <c r="A192">
        <v>191</v>
      </c>
      <c r="B192" t="s">
        <v>1623</v>
      </c>
      <c r="C192" t="s">
        <v>1624</v>
      </c>
      <c r="D192">
        <v>1939</v>
      </c>
      <c r="E192">
        <v>114758</v>
      </c>
      <c r="F192">
        <v>8.1</v>
      </c>
      <c r="G192" t="s">
        <v>57</v>
      </c>
      <c r="H192">
        <v>129</v>
      </c>
      <c r="I192" t="s">
        <v>759</v>
      </c>
      <c r="J192" t="s">
        <v>1625</v>
      </c>
      <c r="K192" t="s">
        <v>1626</v>
      </c>
      <c r="L192" t="s">
        <v>202</v>
      </c>
      <c r="M192" t="s">
        <v>203</v>
      </c>
      <c r="N192" t="s">
        <v>1627</v>
      </c>
      <c r="O192" t="s">
        <v>1628</v>
      </c>
      <c r="P192" t="s">
        <v>1629</v>
      </c>
    </row>
    <row r="193" spans="1:16" x14ac:dyDescent="0.2">
      <c r="A193">
        <v>192</v>
      </c>
      <c r="B193" t="s">
        <v>1630</v>
      </c>
      <c r="C193" t="s">
        <v>1631</v>
      </c>
      <c r="D193">
        <v>1953</v>
      </c>
      <c r="E193">
        <v>60394</v>
      </c>
      <c r="F193">
        <v>8.1999999999999993</v>
      </c>
      <c r="G193" t="s">
        <v>57</v>
      </c>
      <c r="H193">
        <v>131</v>
      </c>
      <c r="I193" t="s">
        <v>1632</v>
      </c>
      <c r="J193" t="s">
        <v>1633</v>
      </c>
      <c r="K193" t="s">
        <v>1634</v>
      </c>
      <c r="L193" t="s">
        <v>1635</v>
      </c>
      <c r="M193" t="s">
        <v>1636</v>
      </c>
      <c r="N193" t="s">
        <v>1637</v>
      </c>
      <c r="O193" t="s">
        <v>1638</v>
      </c>
      <c r="P193" t="s">
        <v>1639</v>
      </c>
    </row>
    <row r="194" spans="1:16" x14ac:dyDescent="0.2">
      <c r="A194">
        <v>193</v>
      </c>
      <c r="B194" t="s">
        <v>1640</v>
      </c>
      <c r="C194" t="s">
        <v>1641</v>
      </c>
      <c r="D194">
        <v>1975</v>
      </c>
      <c r="E194">
        <v>164859</v>
      </c>
      <c r="F194">
        <v>8.1</v>
      </c>
      <c r="G194" t="s">
        <v>57</v>
      </c>
      <c r="H194">
        <v>185</v>
      </c>
      <c r="I194" t="s">
        <v>686</v>
      </c>
      <c r="J194" t="s">
        <v>1642</v>
      </c>
      <c r="K194" t="s">
        <v>1643</v>
      </c>
      <c r="L194" t="s">
        <v>547</v>
      </c>
      <c r="M194" t="s">
        <v>548</v>
      </c>
      <c r="N194" t="s">
        <v>1644</v>
      </c>
      <c r="O194" t="s">
        <v>1645</v>
      </c>
      <c r="P194" t="s">
        <v>1646</v>
      </c>
    </row>
    <row r="195" spans="1:16" x14ac:dyDescent="0.2">
      <c r="A195">
        <v>194</v>
      </c>
      <c r="B195" t="s">
        <v>1647</v>
      </c>
      <c r="C195" t="s">
        <v>1648</v>
      </c>
      <c r="D195">
        <v>1924</v>
      </c>
      <c r="E195">
        <v>48939</v>
      </c>
      <c r="F195">
        <v>8.1999999999999993</v>
      </c>
      <c r="G195" t="s">
        <v>534</v>
      </c>
      <c r="H195">
        <v>45</v>
      </c>
      <c r="I195" t="s">
        <v>1649</v>
      </c>
      <c r="J195" t="s">
        <v>1650</v>
      </c>
      <c r="K195" t="s">
        <v>1651</v>
      </c>
      <c r="L195" t="s">
        <v>1652</v>
      </c>
      <c r="M195" t="s">
        <v>1653</v>
      </c>
      <c r="N195" t="s">
        <v>1654</v>
      </c>
      <c r="O195" t="s">
        <v>1655</v>
      </c>
      <c r="P195" t="s">
        <v>1656</v>
      </c>
    </row>
    <row r="196" spans="1:16" x14ac:dyDescent="0.2">
      <c r="A196">
        <v>195</v>
      </c>
      <c r="B196" t="s">
        <v>1657</v>
      </c>
      <c r="C196" t="s">
        <v>1658</v>
      </c>
      <c r="D196">
        <v>2003</v>
      </c>
      <c r="E196">
        <v>175301</v>
      </c>
      <c r="F196">
        <v>8.1</v>
      </c>
      <c r="G196" t="s">
        <v>39</v>
      </c>
      <c r="H196">
        <v>131</v>
      </c>
      <c r="I196" t="s">
        <v>180</v>
      </c>
      <c r="J196" t="s">
        <v>1659</v>
      </c>
      <c r="K196" t="s">
        <v>1660</v>
      </c>
      <c r="L196" t="s">
        <v>322</v>
      </c>
      <c r="M196" t="s">
        <v>323</v>
      </c>
      <c r="N196" t="s">
        <v>1661</v>
      </c>
      <c r="O196" t="s">
        <v>1662</v>
      </c>
      <c r="P196" t="s">
        <v>1663</v>
      </c>
    </row>
    <row r="197" spans="1:16" x14ac:dyDescent="0.2">
      <c r="A197">
        <v>196</v>
      </c>
      <c r="B197" t="s">
        <v>1664</v>
      </c>
      <c r="C197" t="s">
        <v>1665</v>
      </c>
      <c r="D197">
        <v>2015</v>
      </c>
      <c r="E197">
        <v>411757</v>
      </c>
      <c r="F197">
        <v>8.1</v>
      </c>
      <c r="G197" t="s">
        <v>57</v>
      </c>
      <c r="H197">
        <v>118</v>
      </c>
      <c r="I197" t="s">
        <v>1666</v>
      </c>
      <c r="J197" t="s">
        <v>1667</v>
      </c>
      <c r="K197" t="s">
        <v>1668</v>
      </c>
      <c r="L197" t="s">
        <v>1669</v>
      </c>
      <c r="M197" t="s">
        <v>1670</v>
      </c>
      <c r="N197" t="s">
        <v>1671</v>
      </c>
      <c r="O197" t="s">
        <v>1672</v>
      </c>
      <c r="P197" t="s">
        <v>1673</v>
      </c>
    </row>
    <row r="198" spans="1:16" x14ac:dyDescent="0.2">
      <c r="A198">
        <v>197</v>
      </c>
      <c r="B198" t="s">
        <v>1674</v>
      </c>
      <c r="C198" t="s">
        <v>1675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657</v>
      </c>
      <c r="J198" t="s">
        <v>1676</v>
      </c>
      <c r="K198" t="s">
        <v>1677</v>
      </c>
      <c r="L198" t="s">
        <v>1678</v>
      </c>
      <c r="M198" t="s">
        <v>1679</v>
      </c>
      <c r="N198" t="s">
        <v>1680</v>
      </c>
      <c r="O198" t="s">
        <v>1681</v>
      </c>
      <c r="P198" t="s">
        <v>1682</v>
      </c>
    </row>
    <row r="199" spans="1:16" x14ac:dyDescent="0.2">
      <c r="A199">
        <v>198</v>
      </c>
      <c r="B199" t="s">
        <v>1683</v>
      </c>
      <c r="C199" t="s">
        <v>1684</v>
      </c>
      <c r="D199">
        <v>2016</v>
      </c>
      <c r="E199">
        <v>506395</v>
      </c>
      <c r="F199">
        <v>8.1</v>
      </c>
      <c r="G199" t="s">
        <v>18</v>
      </c>
      <c r="H199">
        <v>139</v>
      </c>
      <c r="I199" t="s">
        <v>67</v>
      </c>
      <c r="J199" t="s">
        <v>1685</v>
      </c>
      <c r="K199" t="s">
        <v>1686</v>
      </c>
      <c r="L199" t="s">
        <v>650</v>
      </c>
      <c r="M199" t="s">
        <v>651</v>
      </c>
      <c r="N199" t="s">
        <v>1687</v>
      </c>
      <c r="O199" t="s">
        <v>1688</v>
      </c>
      <c r="P199" t="s">
        <v>1689</v>
      </c>
    </row>
    <row r="200" spans="1:16" x14ac:dyDescent="0.2">
      <c r="A200">
        <v>199</v>
      </c>
      <c r="B200" t="s">
        <v>1690</v>
      </c>
      <c r="C200" t="s">
        <v>1691</v>
      </c>
      <c r="D200">
        <v>1957</v>
      </c>
      <c r="E200">
        <v>182664</v>
      </c>
      <c r="F200">
        <v>8.1</v>
      </c>
      <c r="G200" t="s">
        <v>18</v>
      </c>
      <c r="H200">
        <v>96</v>
      </c>
      <c r="I200" t="s">
        <v>1692</v>
      </c>
      <c r="J200" t="s">
        <v>1693</v>
      </c>
      <c r="K200" t="s">
        <v>1694</v>
      </c>
      <c r="L200" t="s">
        <v>1566</v>
      </c>
      <c r="M200" t="s">
        <v>1567</v>
      </c>
      <c r="N200" t="s">
        <v>1567</v>
      </c>
      <c r="O200" t="s">
        <v>1566</v>
      </c>
      <c r="P200" t="s">
        <v>1695</v>
      </c>
    </row>
    <row r="201" spans="1:16" x14ac:dyDescent="0.2">
      <c r="A201">
        <v>200</v>
      </c>
      <c r="B201" t="s">
        <v>1696</v>
      </c>
      <c r="C201" t="s">
        <v>1697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319</v>
      </c>
      <c r="J201" t="s">
        <v>1698</v>
      </c>
      <c r="K201" t="s">
        <v>1699</v>
      </c>
      <c r="L201" t="s">
        <v>1700</v>
      </c>
      <c r="M201" t="s">
        <v>1701</v>
      </c>
      <c r="N201" t="s">
        <v>1702</v>
      </c>
      <c r="O201" t="s">
        <v>1703</v>
      </c>
      <c r="P201" t="s">
        <v>1704</v>
      </c>
    </row>
    <row r="202" spans="1:16" x14ac:dyDescent="0.2">
      <c r="A202">
        <v>201</v>
      </c>
      <c r="B202" t="s">
        <v>1705</v>
      </c>
      <c r="C202" t="s">
        <v>1706</v>
      </c>
      <c r="D202">
        <v>1998</v>
      </c>
      <c r="E202">
        <v>793950</v>
      </c>
      <c r="F202">
        <v>8.1</v>
      </c>
      <c r="G202" t="s">
        <v>39</v>
      </c>
      <c r="H202">
        <v>117</v>
      </c>
      <c r="I202" t="s">
        <v>1013</v>
      </c>
      <c r="J202" t="s">
        <v>1707</v>
      </c>
      <c r="K202" t="s">
        <v>1708</v>
      </c>
      <c r="L202" t="s">
        <v>1464</v>
      </c>
      <c r="M202" t="s">
        <v>1465</v>
      </c>
      <c r="N202" t="s">
        <v>1314</v>
      </c>
      <c r="O202" t="s">
        <v>1313</v>
      </c>
      <c r="P202" t="s">
        <v>1709</v>
      </c>
    </row>
    <row r="203" spans="1:16" x14ac:dyDescent="0.2">
      <c r="A203">
        <v>202</v>
      </c>
      <c r="B203" t="s">
        <v>1710</v>
      </c>
      <c r="C203" t="s">
        <v>1711</v>
      </c>
      <c r="D203">
        <v>2015</v>
      </c>
      <c r="E203">
        <v>974897</v>
      </c>
      <c r="F203">
        <v>8.1</v>
      </c>
      <c r="G203" t="s">
        <v>39</v>
      </c>
      <c r="H203">
        <v>120</v>
      </c>
      <c r="I203" t="s">
        <v>130</v>
      </c>
      <c r="J203" t="s">
        <v>1712</v>
      </c>
      <c r="K203" t="s">
        <v>1713</v>
      </c>
      <c r="L203" t="s">
        <v>1714</v>
      </c>
      <c r="M203" t="s">
        <v>1715</v>
      </c>
      <c r="N203" t="s">
        <v>1716</v>
      </c>
      <c r="O203" t="s">
        <v>1717</v>
      </c>
      <c r="P203" t="s">
        <v>1718</v>
      </c>
    </row>
    <row r="204" spans="1:16" x14ac:dyDescent="0.2">
      <c r="A204">
        <v>203</v>
      </c>
      <c r="B204" t="s">
        <v>1719</v>
      </c>
      <c r="C204" t="s">
        <v>1720</v>
      </c>
      <c r="D204">
        <v>2010</v>
      </c>
      <c r="E204">
        <v>723929</v>
      </c>
      <c r="F204">
        <v>8.1</v>
      </c>
      <c r="G204" t="s">
        <v>57</v>
      </c>
      <c r="H204">
        <v>98</v>
      </c>
      <c r="I204" t="s">
        <v>608</v>
      </c>
      <c r="J204" t="s">
        <v>1721</v>
      </c>
      <c r="K204" t="s">
        <v>1722</v>
      </c>
      <c r="L204" t="s">
        <v>1723</v>
      </c>
      <c r="M204" t="s">
        <v>1724</v>
      </c>
      <c r="N204" t="s">
        <v>1725</v>
      </c>
      <c r="O204" t="s">
        <v>1726</v>
      </c>
      <c r="P204" t="s">
        <v>1727</v>
      </c>
    </row>
    <row r="205" spans="1:16" x14ac:dyDescent="0.2">
      <c r="A205">
        <v>204</v>
      </c>
      <c r="B205" t="s">
        <v>1728</v>
      </c>
      <c r="C205" t="s">
        <v>1729</v>
      </c>
      <c r="D205">
        <v>2009</v>
      </c>
      <c r="E205">
        <v>175588</v>
      </c>
      <c r="F205">
        <v>8.1</v>
      </c>
      <c r="G205" t="s">
        <v>427</v>
      </c>
      <c r="H205">
        <v>92</v>
      </c>
      <c r="I205" t="s">
        <v>1730</v>
      </c>
      <c r="J205" t="s">
        <v>1731</v>
      </c>
      <c r="K205" t="s">
        <v>1732</v>
      </c>
      <c r="L205" t="s">
        <v>1733</v>
      </c>
      <c r="M205" t="s">
        <v>1734</v>
      </c>
      <c r="N205" t="s">
        <v>1734</v>
      </c>
      <c r="O205" t="s">
        <v>1733</v>
      </c>
      <c r="P205" t="s">
        <v>1735</v>
      </c>
    </row>
    <row r="206" spans="1:16" x14ac:dyDescent="0.2">
      <c r="A206">
        <v>205</v>
      </c>
      <c r="B206" t="s">
        <v>1736</v>
      </c>
      <c r="C206" t="s">
        <v>1737</v>
      </c>
      <c r="D206">
        <v>2001</v>
      </c>
      <c r="E206">
        <v>888146</v>
      </c>
      <c r="F206">
        <v>8.1</v>
      </c>
      <c r="G206" t="s">
        <v>57</v>
      </c>
      <c r="H206">
        <v>92</v>
      </c>
      <c r="I206" t="s">
        <v>657</v>
      </c>
      <c r="J206" t="s">
        <v>1738</v>
      </c>
      <c r="K206" t="s">
        <v>1739</v>
      </c>
      <c r="L206" t="s">
        <v>1740</v>
      </c>
      <c r="M206" t="s">
        <v>1741</v>
      </c>
      <c r="N206" t="s">
        <v>1742</v>
      </c>
      <c r="O206" t="s">
        <v>1743</v>
      </c>
      <c r="P206" t="s">
        <v>1744</v>
      </c>
    </row>
    <row r="207" spans="1:16" x14ac:dyDescent="0.2">
      <c r="A207">
        <v>206</v>
      </c>
      <c r="B207" t="s">
        <v>1745</v>
      </c>
      <c r="C207" t="s">
        <v>1746</v>
      </c>
      <c r="D207">
        <v>1975</v>
      </c>
      <c r="E207">
        <v>587055</v>
      </c>
      <c r="F207">
        <v>8.1</v>
      </c>
      <c r="G207" t="s">
        <v>18</v>
      </c>
      <c r="H207">
        <v>124</v>
      </c>
      <c r="I207" t="s">
        <v>1747</v>
      </c>
      <c r="J207" t="s">
        <v>1748</v>
      </c>
      <c r="K207" t="s">
        <v>1749</v>
      </c>
      <c r="L207" t="s">
        <v>70</v>
      </c>
      <c r="M207" t="s">
        <v>71</v>
      </c>
      <c r="N207" t="s">
        <v>1750</v>
      </c>
      <c r="O207" t="s">
        <v>1751</v>
      </c>
      <c r="P207" t="s">
        <v>1752</v>
      </c>
    </row>
    <row r="208" spans="1:16" x14ac:dyDescent="0.2">
      <c r="A208">
        <v>207</v>
      </c>
      <c r="B208" t="s">
        <v>1753</v>
      </c>
      <c r="C208" t="s">
        <v>1754</v>
      </c>
      <c r="D208">
        <v>1928</v>
      </c>
      <c r="E208">
        <v>53911</v>
      </c>
      <c r="F208">
        <v>8.1999999999999993</v>
      </c>
      <c r="G208" t="s">
        <v>534</v>
      </c>
      <c r="H208">
        <v>110</v>
      </c>
      <c r="I208" t="s">
        <v>67</v>
      </c>
      <c r="J208" t="s">
        <v>1755</v>
      </c>
      <c r="K208" t="s">
        <v>1756</v>
      </c>
      <c r="L208" t="s">
        <v>1757</v>
      </c>
      <c r="M208" t="s">
        <v>1758</v>
      </c>
      <c r="N208" t="s">
        <v>1759</v>
      </c>
      <c r="O208" t="s">
        <v>1760</v>
      </c>
      <c r="P208" t="s">
        <v>1761</v>
      </c>
    </row>
    <row r="209" spans="1:16" x14ac:dyDescent="0.2">
      <c r="A209">
        <v>208</v>
      </c>
      <c r="B209" t="s">
        <v>1762</v>
      </c>
      <c r="C209" t="s">
        <v>1763</v>
      </c>
      <c r="D209">
        <v>2004</v>
      </c>
      <c r="E209">
        <v>352165</v>
      </c>
      <c r="F209">
        <v>8.1</v>
      </c>
      <c r="G209" t="s">
        <v>39</v>
      </c>
      <c r="H209">
        <v>121</v>
      </c>
      <c r="I209" t="s">
        <v>67</v>
      </c>
      <c r="J209" t="s">
        <v>1764</v>
      </c>
      <c r="K209" t="s">
        <v>1765</v>
      </c>
      <c r="L209" t="s">
        <v>1766</v>
      </c>
      <c r="M209" t="s">
        <v>1767</v>
      </c>
      <c r="N209" t="s">
        <v>1768</v>
      </c>
      <c r="O209" t="s">
        <v>1769</v>
      </c>
      <c r="P209" t="s">
        <v>1770</v>
      </c>
    </row>
    <row r="210" spans="1:16" x14ac:dyDescent="0.2">
      <c r="A210">
        <v>209</v>
      </c>
      <c r="B210" t="s">
        <v>1771</v>
      </c>
      <c r="C210" t="s">
        <v>1772</v>
      </c>
      <c r="D210">
        <v>1989</v>
      </c>
      <c r="E210">
        <v>475565</v>
      </c>
      <c r="F210">
        <v>8.1</v>
      </c>
      <c r="G210" t="s">
        <v>57</v>
      </c>
      <c r="H210">
        <v>128</v>
      </c>
      <c r="I210" t="s">
        <v>759</v>
      </c>
      <c r="J210" t="s">
        <v>1773</v>
      </c>
      <c r="K210" t="s">
        <v>1774</v>
      </c>
      <c r="L210" t="s">
        <v>1248</v>
      </c>
      <c r="M210" t="s">
        <v>1249</v>
      </c>
      <c r="N210" t="s">
        <v>1775</v>
      </c>
      <c r="O210" t="s">
        <v>1776</v>
      </c>
      <c r="P210" t="s">
        <v>1777</v>
      </c>
    </row>
    <row r="211" spans="1:16" x14ac:dyDescent="0.2">
      <c r="A211">
        <v>210</v>
      </c>
      <c r="B211" t="s">
        <v>1778</v>
      </c>
      <c r="C211" t="s">
        <v>1779</v>
      </c>
      <c r="D211">
        <v>1953</v>
      </c>
      <c r="E211">
        <v>60748</v>
      </c>
      <c r="F211">
        <v>8.1999999999999993</v>
      </c>
      <c r="G211" t="s">
        <v>57</v>
      </c>
      <c r="H211">
        <v>136</v>
      </c>
      <c r="I211" t="s">
        <v>19</v>
      </c>
      <c r="J211" t="s">
        <v>1780</v>
      </c>
      <c r="K211" t="s">
        <v>1781</v>
      </c>
      <c r="L211" t="s">
        <v>1782</v>
      </c>
      <c r="M211" t="s">
        <v>1783</v>
      </c>
      <c r="N211" t="s">
        <v>1784</v>
      </c>
      <c r="O211" t="s">
        <v>1785</v>
      </c>
      <c r="P211" t="s">
        <v>1786</v>
      </c>
    </row>
    <row r="212" spans="1:16" x14ac:dyDescent="0.2">
      <c r="A212">
        <v>211</v>
      </c>
      <c r="B212" t="s">
        <v>1787</v>
      </c>
      <c r="C212" t="s">
        <v>1788</v>
      </c>
      <c r="D212">
        <v>1955</v>
      </c>
      <c r="E212">
        <v>31958</v>
      </c>
      <c r="F212">
        <v>8.3000000000000007</v>
      </c>
      <c r="G212" t="s">
        <v>57</v>
      </c>
      <c r="H212">
        <v>125</v>
      </c>
      <c r="I212" t="s">
        <v>19</v>
      </c>
      <c r="J212" t="s">
        <v>1789</v>
      </c>
      <c r="K212" t="s">
        <v>1790</v>
      </c>
      <c r="L212" t="s">
        <v>1791</v>
      </c>
      <c r="M212" t="s">
        <v>1792</v>
      </c>
      <c r="N212" t="s">
        <v>1793</v>
      </c>
      <c r="O212" t="s">
        <v>1794</v>
      </c>
      <c r="P212" t="s">
        <v>1795</v>
      </c>
    </row>
    <row r="213" spans="1:16" x14ac:dyDescent="0.2">
      <c r="A213">
        <v>212</v>
      </c>
      <c r="B213" t="s">
        <v>1796</v>
      </c>
      <c r="C213" t="s">
        <v>1797</v>
      </c>
      <c r="D213">
        <v>1976</v>
      </c>
      <c r="E213">
        <v>562963</v>
      </c>
      <c r="F213">
        <v>8.1</v>
      </c>
      <c r="G213" t="s">
        <v>57</v>
      </c>
      <c r="H213">
        <v>120</v>
      </c>
      <c r="I213" t="s">
        <v>1482</v>
      </c>
      <c r="J213" t="s">
        <v>1798</v>
      </c>
      <c r="K213" t="s">
        <v>1799</v>
      </c>
      <c r="L213" t="s">
        <v>1800</v>
      </c>
      <c r="M213" t="s">
        <v>1801</v>
      </c>
      <c r="N213" t="s">
        <v>1802</v>
      </c>
      <c r="O213" t="s">
        <v>1803</v>
      </c>
      <c r="P213" t="s">
        <v>1804</v>
      </c>
    </row>
    <row r="214" spans="1:16" x14ac:dyDescent="0.2">
      <c r="A214">
        <v>213</v>
      </c>
      <c r="B214" t="s">
        <v>1805</v>
      </c>
      <c r="C214" t="s">
        <v>1806</v>
      </c>
      <c r="D214">
        <v>1986</v>
      </c>
      <c r="E214">
        <v>408549</v>
      </c>
      <c r="F214">
        <v>8.1</v>
      </c>
      <c r="G214" t="s">
        <v>39</v>
      </c>
      <c r="H214">
        <v>120</v>
      </c>
      <c r="I214" t="s">
        <v>228</v>
      </c>
      <c r="J214" t="s">
        <v>1807</v>
      </c>
      <c r="K214" t="s">
        <v>1808</v>
      </c>
      <c r="L214" t="s">
        <v>1809</v>
      </c>
      <c r="M214" t="s">
        <v>1810</v>
      </c>
      <c r="N214" t="s">
        <v>1810</v>
      </c>
      <c r="O214" t="s">
        <v>1809</v>
      </c>
      <c r="P214" t="s">
        <v>1811</v>
      </c>
    </row>
    <row r="215" spans="1:16" x14ac:dyDescent="0.2">
      <c r="A215">
        <v>214</v>
      </c>
      <c r="B215" t="s">
        <v>1812</v>
      </c>
      <c r="C215" t="s">
        <v>1813</v>
      </c>
      <c r="D215">
        <v>2019</v>
      </c>
      <c r="E215">
        <v>371708</v>
      </c>
      <c r="F215">
        <v>8.1</v>
      </c>
      <c r="G215" t="s">
        <v>39</v>
      </c>
      <c r="H215">
        <v>152</v>
      </c>
      <c r="I215" t="s">
        <v>1105</v>
      </c>
      <c r="J215" t="s">
        <v>1814</v>
      </c>
      <c r="K215" t="s">
        <v>1815</v>
      </c>
      <c r="L215" t="s">
        <v>1816</v>
      </c>
      <c r="M215" t="s">
        <v>1817</v>
      </c>
      <c r="N215" t="s">
        <v>1818</v>
      </c>
      <c r="O215" t="s">
        <v>1819</v>
      </c>
      <c r="P215" t="s">
        <v>1820</v>
      </c>
    </row>
    <row r="216" spans="1:16" x14ac:dyDescent="0.2">
      <c r="A216">
        <v>215</v>
      </c>
      <c r="B216" t="s">
        <v>1821</v>
      </c>
      <c r="C216" t="s">
        <v>1822</v>
      </c>
      <c r="D216">
        <v>1986</v>
      </c>
      <c r="E216">
        <v>395430</v>
      </c>
      <c r="F216">
        <v>8.1</v>
      </c>
      <c r="G216" t="s">
        <v>57</v>
      </c>
      <c r="H216">
        <v>89</v>
      </c>
      <c r="I216" t="s">
        <v>1823</v>
      </c>
      <c r="J216" t="s">
        <v>1824</v>
      </c>
      <c r="K216" t="s">
        <v>1825</v>
      </c>
      <c r="L216" t="s">
        <v>1826</v>
      </c>
      <c r="M216" t="s">
        <v>1827</v>
      </c>
      <c r="N216" t="s">
        <v>1828</v>
      </c>
      <c r="O216" t="s">
        <v>1829</v>
      </c>
      <c r="P216" t="s">
        <v>1830</v>
      </c>
    </row>
    <row r="217" spans="1:16" x14ac:dyDescent="0.2">
      <c r="A217">
        <v>216</v>
      </c>
      <c r="B217" t="s">
        <v>1831</v>
      </c>
      <c r="C217" t="s">
        <v>1832</v>
      </c>
      <c r="D217">
        <v>1984</v>
      </c>
      <c r="E217">
        <v>846248</v>
      </c>
      <c r="F217">
        <v>8.1</v>
      </c>
      <c r="G217" t="s">
        <v>39</v>
      </c>
      <c r="H217">
        <v>107</v>
      </c>
      <c r="I217" t="s">
        <v>151</v>
      </c>
      <c r="J217" t="s">
        <v>1833</v>
      </c>
      <c r="K217" t="s">
        <v>1834</v>
      </c>
      <c r="L217" t="s">
        <v>269</v>
      </c>
      <c r="M217" t="s">
        <v>270</v>
      </c>
      <c r="N217" t="s">
        <v>1835</v>
      </c>
      <c r="O217" t="s">
        <v>1836</v>
      </c>
      <c r="P217" t="s">
        <v>1837</v>
      </c>
    </row>
    <row r="218" spans="1:16" x14ac:dyDescent="0.2">
      <c r="A218">
        <v>217</v>
      </c>
      <c r="B218" t="s">
        <v>1838</v>
      </c>
      <c r="C218" t="s">
        <v>1839</v>
      </c>
      <c r="D218">
        <v>2015</v>
      </c>
      <c r="E218">
        <v>461357</v>
      </c>
      <c r="F218">
        <v>8.1</v>
      </c>
      <c r="G218" t="s">
        <v>18</v>
      </c>
      <c r="H218">
        <v>129</v>
      </c>
      <c r="I218" t="s">
        <v>161</v>
      </c>
      <c r="J218" t="s">
        <v>1840</v>
      </c>
      <c r="K218" t="s">
        <v>1841</v>
      </c>
      <c r="L218" t="s">
        <v>1842</v>
      </c>
      <c r="M218" t="s">
        <v>1843</v>
      </c>
      <c r="N218" t="s">
        <v>1844</v>
      </c>
      <c r="O218" t="s">
        <v>1845</v>
      </c>
      <c r="P218" t="s">
        <v>1846</v>
      </c>
    </row>
    <row r="219" spans="1:16" x14ac:dyDescent="0.2">
      <c r="A219">
        <v>218</v>
      </c>
      <c r="B219" t="s">
        <v>1847</v>
      </c>
      <c r="C219" t="s">
        <v>1848</v>
      </c>
      <c r="D219">
        <v>2013</v>
      </c>
      <c r="E219">
        <v>470954</v>
      </c>
      <c r="F219">
        <v>8.1</v>
      </c>
      <c r="G219" t="s">
        <v>348</v>
      </c>
      <c r="H219">
        <v>123</v>
      </c>
      <c r="I219" t="s">
        <v>1105</v>
      </c>
      <c r="J219" t="s">
        <v>1849</v>
      </c>
      <c r="K219" t="s">
        <v>1850</v>
      </c>
      <c r="L219" t="s">
        <v>1229</v>
      </c>
      <c r="M219" t="s">
        <v>1230</v>
      </c>
      <c r="N219" t="s">
        <v>1851</v>
      </c>
      <c r="O219" t="s">
        <v>1852</v>
      </c>
      <c r="P219" t="s">
        <v>1853</v>
      </c>
    </row>
    <row r="220" spans="1:16" x14ac:dyDescent="0.2">
      <c r="A220">
        <v>219</v>
      </c>
      <c r="B220" t="s">
        <v>1854</v>
      </c>
      <c r="C220" t="s">
        <v>1855</v>
      </c>
      <c r="D220">
        <v>2007</v>
      </c>
      <c r="E220">
        <v>614404</v>
      </c>
      <c r="F220">
        <v>8.1</v>
      </c>
      <c r="G220" t="s">
        <v>57</v>
      </c>
      <c r="H220">
        <v>148</v>
      </c>
      <c r="I220" t="s">
        <v>828</v>
      </c>
      <c r="J220" t="s">
        <v>1856</v>
      </c>
      <c r="K220" t="s">
        <v>1857</v>
      </c>
      <c r="L220" t="s">
        <v>1858</v>
      </c>
      <c r="M220" t="s">
        <v>1859</v>
      </c>
      <c r="N220" t="s">
        <v>1860</v>
      </c>
      <c r="O220" t="s">
        <v>1861</v>
      </c>
      <c r="P220" t="s">
        <v>1862</v>
      </c>
    </row>
    <row r="221" spans="1:16" x14ac:dyDescent="0.2">
      <c r="A221">
        <v>220</v>
      </c>
      <c r="B221" t="s">
        <v>1863</v>
      </c>
      <c r="C221" t="s">
        <v>1864</v>
      </c>
      <c r="D221">
        <v>1976</v>
      </c>
      <c r="E221">
        <v>157745</v>
      </c>
      <c r="F221">
        <v>8.1</v>
      </c>
      <c r="G221" t="s">
        <v>39</v>
      </c>
      <c r="H221">
        <v>121</v>
      </c>
      <c r="I221" t="s">
        <v>19</v>
      </c>
      <c r="J221" t="s">
        <v>1865</v>
      </c>
      <c r="K221" t="s">
        <v>1866</v>
      </c>
      <c r="L221" t="s">
        <v>60</v>
      </c>
      <c r="M221" t="s">
        <v>61</v>
      </c>
      <c r="N221" t="s">
        <v>1867</v>
      </c>
      <c r="O221" t="s">
        <v>1868</v>
      </c>
      <c r="P221" t="s">
        <v>1869</v>
      </c>
    </row>
    <row r="222" spans="1:16" x14ac:dyDescent="0.2">
      <c r="A222">
        <v>221</v>
      </c>
      <c r="B222" t="s">
        <v>1870</v>
      </c>
      <c r="C222" t="s">
        <v>1871</v>
      </c>
      <c r="D222">
        <v>1939</v>
      </c>
      <c r="E222">
        <v>392195</v>
      </c>
      <c r="F222">
        <v>8.1</v>
      </c>
      <c r="G222" t="s">
        <v>57</v>
      </c>
      <c r="H222">
        <v>102</v>
      </c>
      <c r="I222" t="s">
        <v>1872</v>
      </c>
      <c r="J222" t="s">
        <v>1873</v>
      </c>
      <c r="K222" t="s">
        <v>1874</v>
      </c>
      <c r="L222" t="s">
        <v>1875</v>
      </c>
      <c r="M222" t="s">
        <v>1876</v>
      </c>
      <c r="N222" t="s">
        <v>1877</v>
      </c>
      <c r="O222" t="s">
        <v>1878</v>
      </c>
      <c r="P222" t="s">
        <v>1879</v>
      </c>
    </row>
    <row r="223" spans="1:16" x14ac:dyDescent="0.2">
      <c r="A223">
        <v>222</v>
      </c>
      <c r="B223" t="s">
        <v>1880</v>
      </c>
      <c r="C223" t="s">
        <v>1881</v>
      </c>
      <c r="D223">
        <v>2017</v>
      </c>
      <c r="E223">
        <v>735398</v>
      </c>
      <c r="F223">
        <v>8.1</v>
      </c>
      <c r="G223" t="s">
        <v>18</v>
      </c>
      <c r="H223">
        <v>137</v>
      </c>
      <c r="I223" t="s">
        <v>1362</v>
      </c>
      <c r="J223" t="s">
        <v>1882</v>
      </c>
      <c r="K223" t="s">
        <v>1883</v>
      </c>
      <c r="L223" t="s">
        <v>1816</v>
      </c>
      <c r="M223" t="s">
        <v>1817</v>
      </c>
      <c r="N223" t="s">
        <v>1884</v>
      </c>
      <c r="O223" t="s">
        <v>1885</v>
      </c>
      <c r="P223" t="s">
        <v>1886</v>
      </c>
    </row>
    <row r="224" spans="1:16" x14ac:dyDescent="0.2">
      <c r="A224">
        <v>223</v>
      </c>
      <c r="B224" t="s">
        <v>1887</v>
      </c>
      <c r="C224" t="s">
        <v>1888</v>
      </c>
      <c r="D224">
        <v>1993</v>
      </c>
      <c r="E224">
        <v>617978</v>
      </c>
      <c r="F224">
        <v>8.1</v>
      </c>
      <c r="G224" t="s">
        <v>57</v>
      </c>
      <c r="H224">
        <v>101</v>
      </c>
      <c r="I224" t="s">
        <v>1889</v>
      </c>
      <c r="J224" t="s">
        <v>1890</v>
      </c>
      <c r="K224" t="s">
        <v>1891</v>
      </c>
      <c r="L224" t="s">
        <v>1892</v>
      </c>
      <c r="M224" t="s">
        <v>1893</v>
      </c>
      <c r="N224" t="s">
        <v>1894</v>
      </c>
      <c r="O224" t="s">
        <v>1895</v>
      </c>
      <c r="P224" t="s">
        <v>1896</v>
      </c>
    </row>
    <row r="225" spans="1:16" x14ac:dyDescent="0.2">
      <c r="A225">
        <v>224</v>
      </c>
      <c r="B225" t="s">
        <v>1897</v>
      </c>
      <c r="C225" t="s">
        <v>1898</v>
      </c>
      <c r="D225">
        <v>2007</v>
      </c>
      <c r="E225">
        <v>709795</v>
      </c>
      <c r="F225">
        <v>8.1</v>
      </c>
      <c r="G225" t="s">
        <v>57</v>
      </c>
      <c r="H225">
        <v>111</v>
      </c>
      <c r="I225" t="s">
        <v>657</v>
      </c>
      <c r="J225" t="s">
        <v>1899</v>
      </c>
      <c r="K225" t="s">
        <v>1900</v>
      </c>
      <c r="L225" t="s">
        <v>1901</v>
      </c>
      <c r="M225" t="s">
        <v>1902</v>
      </c>
      <c r="N225" t="s">
        <v>1903</v>
      </c>
      <c r="O225" t="s">
        <v>1904</v>
      </c>
      <c r="P225" t="s">
        <v>1905</v>
      </c>
    </row>
    <row r="226" spans="1:16" x14ac:dyDescent="0.2">
      <c r="A226">
        <v>225</v>
      </c>
      <c r="B226" t="s">
        <v>1906</v>
      </c>
      <c r="C226" t="s">
        <v>1907</v>
      </c>
      <c r="D226">
        <v>2004</v>
      </c>
      <c r="E226">
        <v>258620</v>
      </c>
      <c r="F226">
        <v>8.1</v>
      </c>
      <c r="G226" t="s">
        <v>18</v>
      </c>
      <c r="H226">
        <v>80</v>
      </c>
      <c r="I226" t="s">
        <v>111</v>
      </c>
      <c r="J226" t="s">
        <v>1908</v>
      </c>
      <c r="K226" t="s">
        <v>1909</v>
      </c>
      <c r="L226" t="s">
        <v>1580</v>
      </c>
      <c r="M226" t="s">
        <v>1581</v>
      </c>
      <c r="N226" t="s">
        <v>1910</v>
      </c>
      <c r="O226" t="s">
        <v>1911</v>
      </c>
      <c r="P226" t="s">
        <v>1912</v>
      </c>
    </row>
    <row r="227" spans="1:16" x14ac:dyDescent="0.2">
      <c r="A227">
        <v>226</v>
      </c>
      <c r="B227" t="s">
        <v>1913</v>
      </c>
      <c r="C227" t="s">
        <v>1914</v>
      </c>
      <c r="D227">
        <v>1973</v>
      </c>
      <c r="E227">
        <v>394900</v>
      </c>
      <c r="F227">
        <v>8.1</v>
      </c>
      <c r="G227" t="s">
        <v>18</v>
      </c>
      <c r="H227">
        <v>122</v>
      </c>
      <c r="I227" t="s">
        <v>1915</v>
      </c>
      <c r="J227" t="s">
        <v>1916</v>
      </c>
      <c r="K227" t="s">
        <v>1917</v>
      </c>
      <c r="L227" t="s">
        <v>1918</v>
      </c>
      <c r="M227" t="s">
        <v>1919</v>
      </c>
      <c r="N227" t="s">
        <v>1920</v>
      </c>
      <c r="O227" t="s">
        <v>1921</v>
      </c>
      <c r="P227" t="s">
        <v>1922</v>
      </c>
    </row>
    <row r="228" spans="1:16" x14ac:dyDescent="0.2">
      <c r="A228">
        <v>227</v>
      </c>
      <c r="B228" t="s">
        <v>1923</v>
      </c>
      <c r="C228" t="s">
        <v>1924</v>
      </c>
      <c r="D228">
        <v>1946</v>
      </c>
      <c r="E228">
        <v>63516</v>
      </c>
      <c r="F228">
        <v>8.1</v>
      </c>
      <c r="G228" t="s">
        <v>1925</v>
      </c>
      <c r="H228">
        <v>170</v>
      </c>
      <c r="I228" t="s">
        <v>382</v>
      </c>
      <c r="J228" t="s">
        <v>1926</v>
      </c>
      <c r="K228" t="s">
        <v>1927</v>
      </c>
      <c r="L228" t="s">
        <v>1539</v>
      </c>
      <c r="M228" t="s">
        <v>1540</v>
      </c>
      <c r="N228" t="s">
        <v>1928</v>
      </c>
      <c r="O228" t="s">
        <v>1929</v>
      </c>
      <c r="P228" t="s">
        <v>1930</v>
      </c>
    </row>
    <row r="229" spans="1:16" x14ac:dyDescent="0.2">
      <c r="A229">
        <v>228</v>
      </c>
      <c r="B229" t="s">
        <v>1931</v>
      </c>
      <c r="C229" t="s">
        <v>1932</v>
      </c>
      <c r="D229">
        <v>2004</v>
      </c>
      <c r="E229">
        <v>715647</v>
      </c>
      <c r="F229">
        <v>8</v>
      </c>
      <c r="G229" t="s">
        <v>57</v>
      </c>
      <c r="H229">
        <v>115</v>
      </c>
      <c r="I229" t="s">
        <v>608</v>
      </c>
      <c r="J229" t="s">
        <v>1933</v>
      </c>
      <c r="K229" t="s">
        <v>1934</v>
      </c>
      <c r="L229" t="s">
        <v>1935</v>
      </c>
      <c r="M229" t="s">
        <v>1936</v>
      </c>
      <c r="N229" t="s">
        <v>1936</v>
      </c>
      <c r="O229" t="s">
        <v>1935</v>
      </c>
      <c r="P229" t="s">
        <v>1937</v>
      </c>
    </row>
    <row r="230" spans="1:16" x14ac:dyDescent="0.2">
      <c r="A230">
        <v>229</v>
      </c>
      <c r="B230" t="s">
        <v>1938</v>
      </c>
      <c r="C230" t="s">
        <v>1939</v>
      </c>
      <c r="D230">
        <v>1942</v>
      </c>
      <c r="E230">
        <v>36376</v>
      </c>
      <c r="F230">
        <v>8.1999999999999993</v>
      </c>
      <c r="G230" t="s">
        <v>534</v>
      </c>
      <c r="H230">
        <v>99</v>
      </c>
      <c r="I230" t="s">
        <v>1940</v>
      </c>
      <c r="J230" t="s">
        <v>1941</v>
      </c>
      <c r="K230" t="s">
        <v>1942</v>
      </c>
      <c r="L230" t="s">
        <v>1943</v>
      </c>
      <c r="M230" t="s">
        <v>1944</v>
      </c>
      <c r="N230" t="s">
        <v>1945</v>
      </c>
      <c r="O230" t="s">
        <v>1946</v>
      </c>
      <c r="P230" t="s">
        <v>1947</v>
      </c>
    </row>
    <row r="231" spans="1:16" x14ac:dyDescent="0.2">
      <c r="A231">
        <v>230</v>
      </c>
      <c r="B231" t="s">
        <v>1948</v>
      </c>
      <c r="C231" t="s">
        <v>1949</v>
      </c>
      <c r="D231">
        <v>1940</v>
      </c>
      <c r="E231">
        <v>92127</v>
      </c>
      <c r="F231">
        <v>8.1</v>
      </c>
      <c r="G231" t="s">
        <v>534</v>
      </c>
      <c r="H231">
        <v>129</v>
      </c>
      <c r="I231" t="s">
        <v>19</v>
      </c>
      <c r="J231" t="s">
        <v>1950</v>
      </c>
      <c r="K231" t="s">
        <v>1951</v>
      </c>
      <c r="L231" t="s">
        <v>1952</v>
      </c>
      <c r="M231" t="s">
        <v>1953</v>
      </c>
      <c r="N231" t="s">
        <v>1954</v>
      </c>
      <c r="O231" t="s">
        <v>1955</v>
      </c>
      <c r="P231" t="s">
        <v>1956</v>
      </c>
    </row>
    <row r="232" spans="1:16" x14ac:dyDescent="0.2">
      <c r="A232">
        <v>231</v>
      </c>
      <c r="B232" t="s">
        <v>1957</v>
      </c>
      <c r="C232" t="s">
        <v>1958</v>
      </c>
      <c r="D232">
        <v>1940</v>
      </c>
      <c r="E232">
        <v>135657</v>
      </c>
      <c r="F232">
        <v>8.1</v>
      </c>
      <c r="G232" t="s">
        <v>1925</v>
      </c>
      <c r="H232">
        <v>130</v>
      </c>
      <c r="I232" t="s">
        <v>1959</v>
      </c>
      <c r="J232" t="s">
        <v>1960</v>
      </c>
      <c r="K232" t="s">
        <v>1961</v>
      </c>
      <c r="L232" t="s">
        <v>295</v>
      </c>
      <c r="M232" t="s">
        <v>296</v>
      </c>
      <c r="N232" t="s">
        <v>1962</v>
      </c>
      <c r="O232" t="s">
        <v>1963</v>
      </c>
      <c r="P232" t="s">
        <v>1964</v>
      </c>
    </row>
    <row r="233" spans="1:16" x14ac:dyDescent="0.2">
      <c r="A233">
        <v>232</v>
      </c>
      <c r="B233" t="s">
        <v>1965</v>
      </c>
      <c r="C233" t="s">
        <v>1966</v>
      </c>
      <c r="D233">
        <v>1966</v>
      </c>
      <c r="E233">
        <v>59420</v>
      </c>
      <c r="F233">
        <v>8.1</v>
      </c>
      <c r="G233" t="s">
        <v>427</v>
      </c>
      <c r="H233">
        <v>121</v>
      </c>
      <c r="I233" t="s">
        <v>228</v>
      </c>
      <c r="J233" t="s">
        <v>1967</v>
      </c>
      <c r="K233" t="s">
        <v>1968</v>
      </c>
      <c r="L233" t="s">
        <v>1969</v>
      </c>
      <c r="M233" t="s">
        <v>1970</v>
      </c>
      <c r="N233" t="s">
        <v>1971</v>
      </c>
      <c r="O233" t="s">
        <v>1972</v>
      </c>
      <c r="P233" t="s">
        <v>1973</v>
      </c>
    </row>
    <row r="234" spans="1:16" x14ac:dyDescent="0.2">
      <c r="A234">
        <v>233</v>
      </c>
      <c r="B234" t="s">
        <v>1974</v>
      </c>
      <c r="C234" t="s">
        <v>1975</v>
      </c>
      <c r="D234">
        <v>2009</v>
      </c>
      <c r="E234">
        <v>279323</v>
      </c>
      <c r="F234">
        <v>8.1</v>
      </c>
      <c r="G234" t="s">
        <v>57</v>
      </c>
      <c r="H234">
        <v>93</v>
      </c>
      <c r="I234" t="s">
        <v>1976</v>
      </c>
      <c r="J234" t="s">
        <v>1977</v>
      </c>
      <c r="K234" t="s">
        <v>1978</v>
      </c>
      <c r="L234" t="s">
        <v>1979</v>
      </c>
      <c r="M234" t="s">
        <v>1980</v>
      </c>
      <c r="N234" t="s">
        <v>1981</v>
      </c>
      <c r="O234" t="s">
        <v>1982</v>
      </c>
      <c r="P234" t="s">
        <v>1983</v>
      </c>
    </row>
    <row r="235" spans="1:16" x14ac:dyDescent="0.2">
      <c r="A235">
        <v>234</v>
      </c>
      <c r="B235" t="s">
        <v>1984</v>
      </c>
      <c r="C235" t="s">
        <v>1985</v>
      </c>
      <c r="D235">
        <v>1967</v>
      </c>
      <c r="E235">
        <v>175183</v>
      </c>
      <c r="F235">
        <v>8.1</v>
      </c>
      <c r="G235" t="s">
        <v>18</v>
      </c>
      <c r="H235">
        <v>127</v>
      </c>
      <c r="I235" t="s">
        <v>29</v>
      </c>
      <c r="J235" t="s">
        <v>1986</v>
      </c>
      <c r="K235" t="s">
        <v>1987</v>
      </c>
      <c r="L235" t="s">
        <v>1988</v>
      </c>
      <c r="M235" t="s">
        <v>1989</v>
      </c>
      <c r="N235" t="s">
        <v>1990</v>
      </c>
      <c r="O235" t="s">
        <v>1991</v>
      </c>
      <c r="P235" t="s">
        <v>1992</v>
      </c>
    </row>
    <row r="236" spans="1:16" x14ac:dyDescent="0.2">
      <c r="A236">
        <v>235</v>
      </c>
      <c r="B236" t="s">
        <v>1993</v>
      </c>
      <c r="C236" t="s">
        <v>1994</v>
      </c>
      <c r="D236">
        <v>2000</v>
      </c>
      <c r="E236">
        <v>237961</v>
      </c>
      <c r="F236">
        <v>8.1</v>
      </c>
      <c r="G236" t="s">
        <v>18</v>
      </c>
      <c r="H236">
        <v>154</v>
      </c>
      <c r="I236" t="s">
        <v>1666</v>
      </c>
      <c r="J236" t="s">
        <v>1995</v>
      </c>
      <c r="K236" t="s">
        <v>1996</v>
      </c>
      <c r="L236" t="s">
        <v>1997</v>
      </c>
      <c r="M236" t="s">
        <v>1998</v>
      </c>
      <c r="N236" t="s">
        <v>1999</v>
      </c>
      <c r="O236" t="s">
        <v>2000</v>
      </c>
      <c r="P236" t="s">
        <v>2001</v>
      </c>
    </row>
    <row r="237" spans="1:16" x14ac:dyDescent="0.2">
      <c r="A237">
        <v>236</v>
      </c>
      <c r="B237" t="s">
        <v>2002</v>
      </c>
      <c r="C237" t="s">
        <v>2003</v>
      </c>
      <c r="D237">
        <v>2003</v>
      </c>
      <c r="E237">
        <v>1099699</v>
      </c>
      <c r="F237">
        <v>8.1</v>
      </c>
      <c r="G237" t="s">
        <v>39</v>
      </c>
      <c r="H237">
        <v>143</v>
      </c>
      <c r="I237" t="s">
        <v>141</v>
      </c>
      <c r="J237" t="s">
        <v>2004</v>
      </c>
      <c r="K237" t="s">
        <v>2005</v>
      </c>
      <c r="L237" t="s">
        <v>2006</v>
      </c>
      <c r="M237" t="s">
        <v>2007</v>
      </c>
      <c r="N237" t="s">
        <v>2008</v>
      </c>
      <c r="O237" t="s">
        <v>2009</v>
      </c>
      <c r="P237" t="s">
        <v>2010</v>
      </c>
    </row>
    <row r="238" spans="1:16" x14ac:dyDescent="0.2">
      <c r="A238">
        <v>237</v>
      </c>
      <c r="B238" t="s">
        <v>2011</v>
      </c>
      <c r="C238" t="s">
        <v>2012</v>
      </c>
      <c r="D238">
        <v>1995</v>
      </c>
      <c r="E238">
        <v>169458</v>
      </c>
      <c r="F238">
        <v>8.1</v>
      </c>
      <c r="G238" t="s">
        <v>427</v>
      </c>
      <c r="H238">
        <v>98</v>
      </c>
      <c r="I238" t="s">
        <v>29</v>
      </c>
      <c r="J238" t="s">
        <v>2013</v>
      </c>
      <c r="K238" t="s">
        <v>2014</v>
      </c>
      <c r="L238" t="s">
        <v>2015</v>
      </c>
      <c r="M238" t="s">
        <v>2016</v>
      </c>
      <c r="N238" t="s">
        <v>2016</v>
      </c>
      <c r="O238" t="s">
        <v>2015</v>
      </c>
      <c r="P238" t="s">
        <v>2017</v>
      </c>
    </row>
    <row r="239" spans="1:16" x14ac:dyDescent="0.2">
      <c r="A239">
        <v>238</v>
      </c>
      <c r="B239" t="s">
        <v>2018</v>
      </c>
      <c r="C239" t="s">
        <v>2019</v>
      </c>
      <c r="D239">
        <v>1959</v>
      </c>
      <c r="E239">
        <v>116148</v>
      </c>
      <c r="F239">
        <v>8.1</v>
      </c>
      <c r="G239" t="s">
        <v>57</v>
      </c>
      <c r="H239">
        <v>99</v>
      </c>
      <c r="I239" t="s">
        <v>29</v>
      </c>
      <c r="J239" t="s">
        <v>2020</v>
      </c>
      <c r="K239" t="s">
        <v>2021</v>
      </c>
      <c r="L239" t="s">
        <v>2022</v>
      </c>
      <c r="M239" t="s">
        <v>2023</v>
      </c>
      <c r="N239" t="s">
        <v>2024</v>
      </c>
      <c r="O239" t="s">
        <v>2025</v>
      </c>
      <c r="P239" t="s">
        <v>2026</v>
      </c>
    </row>
    <row r="240" spans="1:16" x14ac:dyDescent="0.2">
      <c r="A240">
        <v>239</v>
      </c>
      <c r="B240" t="s">
        <v>2027</v>
      </c>
      <c r="C240" t="s">
        <v>2028</v>
      </c>
      <c r="D240">
        <v>1966</v>
      </c>
      <c r="E240">
        <v>116365</v>
      </c>
      <c r="F240">
        <v>8.1</v>
      </c>
      <c r="G240" t="s">
        <v>427</v>
      </c>
      <c r="H240">
        <v>85</v>
      </c>
      <c r="I240" t="s">
        <v>1666</v>
      </c>
      <c r="J240" t="s">
        <v>2029</v>
      </c>
      <c r="K240" t="s">
        <v>2030</v>
      </c>
      <c r="L240" t="s">
        <v>1566</v>
      </c>
      <c r="M240" t="s">
        <v>1567</v>
      </c>
      <c r="N240" t="s">
        <v>1567</v>
      </c>
      <c r="O240" t="s">
        <v>1566</v>
      </c>
      <c r="P240" t="s">
        <v>2031</v>
      </c>
    </row>
    <row r="241" spans="1:16" x14ac:dyDescent="0.2">
      <c r="A241">
        <v>240</v>
      </c>
      <c r="B241" t="s">
        <v>2032</v>
      </c>
      <c r="C241" t="s">
        <v>2033</v>
      </c>
      <c r="D241">
        <v>1979</v>
      </c>
      <c r="E241">
        <v>394335</v>
      </c>
      <c r="F241">
        <v>8</v>
      </c>
      <c r="G241" t="s">
        <v>348</v>
      </c>
      <c r="H241">
        <v>94</v>
      </c>
      <c r="I241" t="s">
        <v>2034</v>
      </c>
      <c r="J241" t="s">
        <v>2035</v>
      </c>
      <c r="K241" t="s">
        <v>2036</v>
      </c>
      <c r="L241" t="s">
        <v>2037</v>
      </c>
      <c r="M241" t="s">
        <v>2038</v>
      </c>
      <c r="N241" t="s">
        <v>2039</v>
      </c>
      <c r="O241" t="s">
        <v>2040</v>
      </c>
      <c r="P241" t="s">
        <v>2041</v>
      </c>
    </row>
    <row r="242" spans="1:16" x14ac:dyDescent="0.2">
      <c r="A242">
        <v>241</v>
      </c>
      <c r="B242" t="s">
        <v>2042</v>
      </c>
      <c r="C242" t="s">
        <v>2043</v>
      </c>
      <c r="D242">
        <v>2005</v>
      </c>
      <c r="E242">
        <v>85933</v>
      </c>
      <c r="F242">
        <v>8.1999999999999993</v>
      </c>
      <c r="G242" t="s">
        <v>427</v>
      </c>
      <c r="H242">
        <v>112</v>
      </c>
      <c r="I242" t="s">
        <v>1072</v>
      </c>
      <c r="J242" t="s">
        <v>2044</v>
      </c>
      <c r="K242" t="s">
        <v>2045</v>
      </c>
      <c r="L242" t="s">
        <v>2046</v>
      </c>
      <c r="M242" t="s">
        <v>2047</v>
      </c>
      <c r="N242" t="s">
        <v>2047</v>
      </c>
      <c r="O242" t="s">
        <v>2046</v>
      </c>
      <c r="P242" t="s">
        <v>2048</v>
      </c>
    </row>
    <row r="243" spans="1:16" x14ac:dyDescent="0.2">
      <c r="A243">
        <v>242</v>
      </c>
      <c r="B243" t="s">
        <v>2049</v>
      </c>
      <c r="C243" t="s">
        <v>2050</v>
      </c>
      <c r="D243">
        <v>1975</v>
      </c>
      <c r="E243">
        <v>28680</v>
      </c>
      <c r="F243">
        <v>8.1999999999999993</v>
      </c>
      <c r="G243" t="s">
        <v>57</v>
      </c>
      <c r="H243">
        <v>142</v>
      </c>
      <c r="I243" t="s">
        <v>828</v>
      </c>
      <c r="J243" t="s">
        <v>2051</v>
      </c>
      <c r="K243" t="s">
        <v>2052</v>
      </c>
      <c r="L243" t="s">
        <v>191</v>
      </c>
      <c r="M243" t="s">
        <v>192</v>
      </c>
      <c r="N243" t="s">
        <v>2053</v>
      </c>
      <c r="O243" t="s">
        <v>2054</v>
      </c>
      <c r="P243" t="s">
        <v>2055</v>
      </c>
    </row>
    <row r="244" spans="1:16" x14ac:dyDescent="0.2">
      <c r="A244">
        <v>243</v>
      </c>
      <c r="B244" t="s">
        <v>2056</v>
      </c>
      <c r="C244" t="s">
        <v>2057</v>
      </c>
      <c r="D244">
        <v>1934</v>
      </c>
      <c r="E244">
        <v>102761</v>
      </c>
      <c r="F244">
        <v>8.1</v>
      </c>
      <c r="G244" t="s">
        <v>534</v>
      </c>
      <c r="H244">
        <v>105</v>
      </c>
      <c r="I244" t="s">
        <v>873</v>
      </c>
      <c r="J244" t="s">
        <v>2058</v>
      </c>
      <c r="K244" t="s">
        <v>2059</v>
      </c>
      <c r="L244" t="s">
        <v>202</v>
      </c>
      <c r="M244" t="s">
        <v>203</v>
      </c>
      <c r="N244" t="s">
        <v>2060</v>
      </c>
      <c r="O244" t="s">
        <v>2061</v>
      </c>
      <c r="P244" t="s">
        <v>2062</v>
      </c>
    </row>
    <row r="245" spans="1:16" x14ac:dyDescent="0.2">
      <c r="A245">
        <v>244</v>
      </c>
      <c r="B245" t="s">
        <v>2063</v>
      </c>
      <c r="C245" t="s">
        <v>2064</v>
      </c>
      <c r="D245">
        <v>1965</v>
      </c>
      <c r="E245">
        <v>228457</v>
      </c>
      <c r="F245">
        <v>8.1</v>
      </c>
      <c r="G245" t="s">
        <v>57</v>
      </c>
      <c r="H245">
        <v>172</v>
      </c>
      <c r="I245" t="s">
        <v>1976</v>
      </c>
      <c r="J245" t="s">
        <v>2065</v>
      </c>
      <c r="K245" t="s">
        <v>2066</v>
      </c>
      <c r="L245" t="s">
        <v>2067</v>
      </c>
      <c r="M245" t="s">
        <v>2068</v>
      </c>
      <c r="N245" t="s">
        <v>2069</v>
      </c>
      <c r="O245" t="s">
        <v>2070</v>
      </c>
      <c r="P245" t="s">
        <v>2071</v>
      </c>
    </row>
    <row r="246" spans="1:16" x14ac:dyDescent="0.2">
      <c r="A246">
        <v>245</v>
      </c>
      <c r="B246" t="s">
        <v>2072</v>
      </c>
      <c r="C246" t="s">
        <v>2073</v>
      </c>
      <c r="D246">
        <v>2016</v>
      </c>
      <c r="E246">
        <v>140370</v>
      </c>
      <c r="F246">
        <v>8.1</v>
      </c>
      <c r="G246" t="s">
        <v>18</v>
      </c>
      <c r="H246">
        <v>145</v>
      </c>
      <c r="I246" t="s">
        <v>2074</v>
      </c>
      <c r="J246" t="s">
        <v>2075</v>
      </c>
      <c r="K246" t="s">
        <v>2076</v>
      </c>
      <c r="L246" t="s">
        <v>625</v>
      </c>
      <c r="M246" t="s">
        <v>626</v>
      </c>
      <c r="N246" t="s">
        <v>2077</v>
      </c>
      <c r="O246" t="s">
        <v>2078</v>
      </c>
      <c r="P246" t="s">
        <v>2079</v>
      </c>
    </row>
    <row r="247" spans="1:16" x14ac:dyDescent="0.2">
      <c r="A247">
        <v>246</v>
      </c>
      <c r="B247" t="s">
        <v>2080</v>
      </c>
      <c r="C247" t="s">
        <v>2081</v>
      </c>
      <c r="D247">
        <v>2021</v>
      </c>
      <c r="E247">
        <v>190981</v>
      </c>
      <c r="F247">
        <v>8.9</v>
      </c>
      <c r="G247" t="s">
        <v>18</v>
      </c>
      <c r="H247">
        <v>164</v>
      </c>
      <c r="I247" t="s">
        <v>180</v>
      </c>
      <c r="J247" t="s">
        <v>2082</v>
      </c>
      <c r="K247" t="s">
        <v>2083</v>
      </c>
      <c r="L247" t="s">
        <v>2084</v>
      </c>
      <c r="M247" t="s">
        <v>2085</v>
      </c>
      <c r="N247" t="s">
        <v>2086</v>
      </c>
      <c r="O247" t="s">
        <v>2087</v>
      </c>
      <c r="P247" t="s">
        <v>2088</v>
      </c>
    </row>
    <row r="248" spans="1:16" x14ac:dyDescent="0.2">
      <c r="A248">
        <v>247</v>
      </c>
      <c r="B248" t="s">
        <v>2089</v>
      </c>
      <c r="C248" t="s">
        <v>2090</v>
      </c>
      <c r="D248">
        <v>1992</v>
      </c>
      <c r="E248">
        <v>406751</v>
      </c>
      <c r="F248">
        <v>8</v>
      </c>
      <c r="G248" t="s">
        <v>57</v>
      </c>
      <c r="H248">
        <v>90</v>
      </c>
      <c r="I248" t="s">
        <v>657</v>
      </c>
      <c r="J248" t="s">
        <v>2091</v>
      </c>
      <c r="K248" t="s">
        <v>2092</v>
      </c>
      <c r="L248" t="s">
        <v>2093</v>
      </c>
      <c r="M248" t="s">
        <v>2094</v>
      </c>
      <c r="N248" t="s">
        <v>2095</v>
      </c>
      <c r="O248" t="s">
        <v>2096</v>
      </c>
      <c r="P248" t="s">
        <v>2097</v>
      </c>
    </row>
    <row r="249" spans="1:16" x14ac:dyDescent="0.2">
      <c r="A249">
        <v>248</v>
      </c>
      <c r="B249" t="s">
        <v>2098</v>
      </c>
      <c r="C249" t="s">
        <v>2099</v>
      </c>
      <c r="D249">
        <v>1982</v>
      </c>
      <c r="E249">
        <v>228938</v>
      </c>
      <c r="F249">
        <v>8.1</v>
      </c>
      <c r="G249" t="s">
        <v>57</v>
      </c>
      <c r="H249">
        <v>191</v>
      </c>
      <c r="I249" t="s">
        <v>1226</v>
      </c>
      <c r="J249" t="s">
        <v>2100</v>
      </c>
      <c r="K249" t="s">
        <v>2101</v>
      </c>
      <c r="L249" t="s">
        <v>2102</v>
      </c>
      <c r="M249" t="s">
        <v>2103</v>
      </c>
      <c r="N249" t="s">
        <v>2104</v>
      </c>
      <c r="O249" t="s">
        <v>2105</v>
      </c>
      <c r="P249" t="s">
        <v>2106</v>
      </c>
    </row>
    <row r="250" spans="1:16" x14ac:dyDescent="0.2">
      <c r="A250">
        <v>249</v>
      </c>
      <c r="B250" t="s">
        <v>2107</v>
      </c>
      <c r="C250" t="s">
        <v>2108</v>
      </c>
      <c r="D250">
        <v>2011</v>
      </c>
      <c r="E250">
        <v>451856</v>
      </c>
      <c r="F250">
        <v>8.1</v>
      </c>
      <c r="G250" t="s">
        <v>39</v>
      </c>
      <c r="H250">
        <v>146</v>
      </c>
      <c r="I250" t="s">
        <v>19</v>
      </c>
      <c r="J250" t="s">
        <v>2109</v>
      </c>
      <c r="K250" t="s">
        <v>2110</v>
      </c>
      <c r="L250" t="s">
        <v>2111</v>
      </c>
      <c r="M250" t="s">
        <v>2112</v>
      </c>
      <c r="N250" t="s">
        <v>2113</v>
      </c>
      <c r="O250" t="s">
        <v>2114</v>
      </c>
      <c r="P250" t="s">
        <v>2115</v>
      </c>
    </row>
    <row r="251" spans="1:16" x14ac:dyDescent="0.2">
      <c r="A251">
        <v>250</v>
      </c>
      <c r="B251" t="s">
        <v>2116</v>
      </c>
      <c r="C251" t="s">
        <v>2117</v>
      </c>
      <c r="D251">
        <v>1991</v>
      </c>
      <c r="E251">
        <v>445617</v>
      </c>
      <c r="F251">
        <v>8</v>
      </c>
      <c r="G251" t="s">
        <v>57</v>
      </c>
      <c r="H251">
        <v>84</v>
      </c>
      <c r="I251" t="s">
        <v>2118</v>
      </c>
      <c r="J251" t="s">
        <v>2119</v>
      </c>
      <c r="K251" t="s">
        <v>2120</v>
      </c>
      <c r="L251" t="s">
        <v>2121</v>
      </c>
      <c r="M251" t="s">
        <v>2122</v>
      </c>
      <c r="N251" t="s">
        <v>2123</v>
      </c>
      <c r="O251" t="s">
        <v>2124</v>
      </c>
      <c r="P251" t="s">
        <v>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1"/>
  <sheetViews>
    <sheetView zoomScale="92" workbookViewId="0">
      <selection activeCell="A2" sqref="A2"/>
    </sheetView>
  </sheetViews>
  <sheetFormatPr baseColWidth="10" defaultRowHeight="16" x14ac:dyDescent="0.2"/>
  <cols>
    <col min="1" max="1" width="6" customWidth="1"/>
    <col min="2" max="2" width="10.5" bestFit="1" customWidth="1"/>
    <col min="3" max="3" width="60.5" bestFit="1" customWidth="1"/>
    <col min="4" max="4" width="6" customWidth="1"/>
    <col min="5" max="5" width="12.1640625" customWidth="1"/>
    <col min="6" max="6" width="12.33203125" customWidth="1"/>
    <col min="7" max="7" width="10.6640625" customWidth="1"/>
    <col min="8" max="8" width="9.5" customWidth="1"/>
    <col min="9" max="9" width="26.1640625" bestFit="1" customWidth="1"/>
    <col min="10" max="10" width="4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">
      <c r="A2">
        <v>77</v>
      </c>
      <c r="B2" t="s">
        <v>674</v>
      </c>
      <c r="C2" t="s">
        <v>675</v>
      </c>
      <c r="D2">
        <v>1981</v>
      </c>
      <c r="E2">
        <v>247940</v>
      </c>
      <c r="F2">
        <v>8.4</v>
      </c>
      <c r="H2" t="s">
        <v>676</v>
      </c>
      <c r="I2" t="s">
        <v>228</v>
      </c>
      <c r="J2" t="s">
        <v>680</v>
      </c>
    </row>
    <row r="3" spans="1:10" x14ac:dyDescent="0.2">
      <c r="A3">
        <v>158</v>
      </c>
      <c r="B3" t="s">
        <v>1351</v>
      </c>
      <c r="C3" t="s">
        <v>1352</v>
      </c>
      <c r="D3">
        <v>1939</v>
      </c>
      <c r="E3">
        <v>311407</v>
      </c>
      <c r="F3">
        <v>8.1999999999999993</v>
      </c>
      <c r="G3" t="s">
        <v>57</v>
      </c>
      <c r="H3">
        <v>238</v>
      </c>
      <c r="I3" t="s">
        <v>382</v>
      </c>
      <c r="J3" t="s">
        <v>1356</v>
      </c>
    </row>
    <row r="4" spans="1:10" x14ac:dyDescent="0.2">
      <c r="A4">
        <v>81</v>
      </c>
      <c r="B4" t="s">
        <v>703</v>
      </c>
      <c r="C4" t="s">
        <v>704</v>
      </c>
      <c r="D4">
        <v>1984</v>
      </c>
      <c r="E4">
        <v>344833</v>
      </c>
      <c r="F4">
        <v>8.3000000000000007</v>
      </c>
      <c r="G4" t="s">
        <v>18</v>
      </c>
      <c r="H4">
        <v>229</v>
      </c>
      <c r="I4" t="s">
        <v>29</v>
      </c>
      <c r="J4" t="s">
        <v>105</v>
      </c>
    </row>
    <row r="5" spans="1:10" x14ac:dyDescent="0.2">
      <c r="A5">
        <v>95</v>
      </c>
      <c r="B5" t="s">
        <v>826</v>
      </c>
      <c r="C5" t="s">
        <v>827</v>
      </c>
      <c r="D5">
        <v>1962</v>
      </c>
      <c r="E5">
        <v>289310</v>
      </c>
      <c r="F5">
        <v>8.3000000000000007</v>
      </c>
      <c r="G5" t="s">
        <v>57</v>
      </c>
      <c r="H5">
        <v>218</v>
      </c>
      <c r="I5" t="s">
        <v>828</v>
      </c>
      <c r="J5" t="s">
        <v>832</v>
      </c>
    </row>
    <row r="6" spans="1:10" x14ac:dyDescent="0.2">
      <c r="A6">
        <v>181</v>
      </c>
      <c r="B6" t="s">
        <v>1535</v>
      </c>
      <c r="C6" t="s">
        <v>1536</v>
      </c>
      <c r="D6">
        <v>1959</v>
      </c>
      <c r="E6">
        <v>236572</v>
      </c>
      <c r="F6">
        <v>8.1</v>
      </c>
      <c r="G6" t="s">
        <v>57</v>
      </c>
      <c r="H6">
        <v>212</v>
      </c>
      <c r="I6" t="s">
        <v>1287</v>
      </c>
      <c r="J6" t="s">
        <v>1540</v>
      </c>
    </row>
    <row r="7" spans="1:10" x14ac:dyDescent="0.2">
      <c r="A7">
        <v>20</v>
      </c>
      <c r="B7" t="s">
        <v>186</v>
      </c>
      <c r="C7" t="s">
        <v>187</v>
      </c>
      <c r="D7">
        <v>1954</v>
      </c>
      <c r="E7">
        <v>340526</v>
      </c>
      <c r="F7">
        <v>8.6</v>
      </c>
      <c r="G7" t="s">
        <v>57</v>
      </c>
      <c r="H7">
        <v>207</v>
      </c>
      <c r="I7" t="s">
        <v>188</v>
      </c>
      <c r="J7" t="s">
        <v>192</v>
      </c>
    </row>
    <row r="8" spans="1:10" x14ac:dyDescent="0.2">
      <c r="A8">
        <v>4</v>
      </c>
      <c r="B8" t="s">
        <v>48</v>
      </c>
      <c r="C8" t="s">
        <v>49</v>
      </c>
      <c r="D8">
        <v>1974</v>
      </c>
      <c r="E8">
        <v>1237934</v>
      </c>
      <c r="F8">
        <v>9</v>
      </c>
      <c r="G8" t="s">
        <v>18</v>
      </c>
      <c r="H8">
        <v>202</v>
      </c>
      <c r="I8" t="s">
        <v>29</v>
      </c>
      <c r="J8" t="s">
        <v>33</v>
      </c>
    </row>
    <row r="9" spans="1:10" x14ac:dyDescent="0.2">
      <c r="A9">
        <v>7</v>
      </c>
      <c r="B9" t="s">
        <v>75</v>
      </c>
      <c r="C9" t="s">
        <v>76</v>
      </c>
      <c r="D9">
        <v>2003</v>
      </c>
      <c r="E9">
        <v>1786498</v>
      </c>
      <c r="F9">
        <v>9</v>
      </c>
      <c r="G9" t="s">
        <v>57</v>
      </c>
      <c r="H9">
        <v>201</v>
      </c>
      <c r="I9" t="s">
        <v>77</v>
      </c>
      <c r="J9" t="s">
        <v>81</v>
      </c>
    </row>
    <row r="10" spans="1:10" x14ac:dyDescent="0.2">
      <c r="A10">
        <v>6</v>
      </c>
      <c r="B10" t="s">
        <v>65</v>
      </c>
      <c r="C10" t="s">
        <v>66</v>
      </c>
      <c r="D10">
        <v>1993</v>
      </c>
      <c r="E10">
        <v>1322917</v>
      </c>
      <c r="F10">
        <v>9</v>
      </c>
      <c r="G10" t="s">
        <v>18</v>
      </c>
      <c r="H10">
        <v>195</v>
      </c>
      <c r="I10" t="s">
        <v>67</v>
      </c>
      <c r="J10" t="s">
        <v>71</v>
      </c>
    </row>
    <row r="11" spans="1:10" x14ac:dyDescent="0.2">
      <c r="A11">
        <v>248</v>
      </c>
      <c r="B11" t="s">
        <v>2098</v>
      </c>
      <c r="C11" t="s">
        <v>2099</v>
      </c>
      <c r="D11">
        <v>1982</v>
      </c>
      <c r="E11">
        <v>228938</v>
      </c>
      <c r="F11">
        <v>8.1</v>
      </c>
      <c r="G11" t="s">
        <v>57</v>
      </c>
      <c r="H11">
        <v>191</v>
      </c>
      <c r="I11" t="s">
        <v>1226</v>
      </c>
      <c r="J11" t="s">
        <v>2103</v>
      </c>
    </row>
    <row r="12" spans="1:10" x14ac:dyDescent="0.2">
      <c r="A12">
        <v>26</v>
      </c>
      <c r="B12" t="s">
        <v>244</v>
      </c>
      <c r="C12" t="s">
        <v>245</v>
      </c>
      <c r="D12">
        <v>1999</v>
      </c>
      <c r="E12">
        <v>1264587</v>
      </c>
      <c r="F12">
        <v>8.6</v>
      </c>
      <c r="G12" t="s">
        <v>39</v>
      </c>
      <c r="H12">
        <v>189</v>
      </c>
      <c r="I12" t="s">
        <v>246</v>
      </c>
      <c r="J12" t="s">
        <v>23</v>
      </c>
    </row>
    <row r="13" spans="1:10" x14ac:dyDescent="0.2">
      <c r="A13">
        <v>193</v>
      </c>
      <c r="B13" t="s">
        <v>1640</v>
      </c>
      <c r="C13" t="s">
        <v>1641</v>
      </c>
      <c r="D13">
        <v>1975</v>
      </c>
      <c r="E13">
        <v>164859</v>
      </c>
      <c r="F13">
        <v>8.1</v>
      </c>
      <c r="G13" t="s">
        <v>57</v>
      </c>
      <c r="H13">
        <v>185</v>
      </c>
      <c r="I13" t="s">
        <v>686</v>
      </c>
      <c r="J13" t="s">
        <v>548</v>
      </c>
    </row>
    <row r="14" spans="1:10" x14ac:dyDescent="0.2">
      <c r="A14">
        <v>188</v>
      </c>
      <c r="B14" t="s">
        <v>1595</v>
      </c>
      <c r="C14" t="s">
        <v>1596</v>
      </c>
      <c r="D14">
        <v>1978</v>
      </c>
      <c r="E14">
        <v>334933</v>
      </c>
      <c r="F14">
        <v>8.1</v>
      </c>
      <c r="G14" t="s">
        <v>18</v>
      </c>
      <c r="H14">
        <v>183</v>
      </c>
      <c r="I14" t="s">
        <v>228</v>
      </c>
      <c r="J14" t="s">
        <v>1600</v>
      </c>
    </row>
    <row r="15" spans="1:10" x14ac:dyDescent="0.2">
      <c r="A15">
        <v>80</v>
      </c>
      <c r="B15" t="s">
        <v>698</v>
      </c>
      <c r="C15" t="s">
        <v>699</v>
      </c>
      <c r="D15">
        <v>2019</v>
      </c>
      <c r="E15">
        <v>1065717</v>
      </c>
      <c r="F15">
        <v>8.4</v>
      </c>
      <c r="G15" t="s">
        <v>39</v>
      </c>
      <c r="H15">
        <v>181</v>
      </c>
      <c r="I15" t="s">
        <v>77</v>
      </c>
      <c r="J15" t="s">
        <v>578</v>
      </c>
    </row>
    <row r="16" spans="1:10" x14ac:dyDescent="0.2">
      <c r="A16">
        <v>134</v>
      </c>
      <c r="B16" t="s">
        <v>1154</v>
      </c>
      <c r="C16" t="s">
        <v>1155</v>
      </c>
      <c r="D16">
        <v>2013</v>
      </c>
      <c r="E16">
        <v>1350923</v>
      </c>
      <c r="F16">
        <v>8.1999999999999993</v>
      </c>
      <c r="G16" t="s">
        <v>18</v>
      </c>
      <c r="H16">
        <v>180</v>
      </c>
      <c r="I16" t="s">
        <v>1156</v>
      </c>
      <c r="J16" t="s">
        <v>165</v>
      </c>
    </row>
    <row r="17" spans="1:10" x14ac:dyDescent="0.2">
      <c r="A17">
        <v>14</v>
      </c>
      <c r="B17" t="s">
        <v>134</v>
      </c>
      <c r="C17" t="s">
        <v>135</v>
      </c>
      <c r="D17">
        <v>2002</v>
      </c>
      <c r="E17">
        <v>1613445</v>
      </c>
      <c r="F17">
        <v>8.8000000000000007</v>
      </c>
      <c r="G17" t="s">
        <v>39</v>
      </c>
      <c r="H17">
        <v>179</v>
      </c>
      <c r="I17" t="s">
        <v>77</v>
      </c>
      <c r="J17" t="s">
        <v>81</v>
      </c>
    </row>
    <row r="18" spans="1:10" x14ac:dyDescent="0.2">
      <c r="A18">
        <v>136</v>
      </c>
      <c r="B18" t="s">
        <v>1170</v>
      </c>
      <c r="C18" t="s">
        <v>1171</v>
      </c>
      <c r="D18">
        <v>1961</v>
      </c>
      <c r="E18">
        <v>76751</v>
      </c>
      <c r="F18">
        <v>8.3000000000000007</v>
      </c>
      <c r="G18" t="s">
        <v>18</v>
      </c>
      <c r="H18">
        <v>179</v>
      </c>
      <c r="I18" t="s">
        <v>228</v>
      </c>
      <c r="J18" t="s">
        <v>1175</v>
      </c>
    </row>
    <row r="19" spans="1:10" x14ac:dyDescent="0.2">
      <c r="A19">
        <v>9</v>
      </c>
      <c r="B19" t="s">
        <v>94</v>
      </c>
      <c r="C19" t="s">
        <v>95</v>
      </c>
      <c r="D19">
        <v>2001</v>
      </c>
      <c r="E19">
        <v>1807565</v>
      </c>
      <c r="F19">
        <v>8.8000000000000007</v>
      </c>
      <c r="G19" t="s">
        <v>57</v>
      </c>
      <c r="H19">
        <v>178</v>
      </c>
      <c r="I19" t="s">
        <v>77</v>
      </c>
      <c r="J19" t="s">
        <v>81</v>
      </c>
    </row>
    <row r="20" spans="1:10" x14ac:dyDescent="0.2">
      <c r="A20">
        <v>74</v>
      </c>
      <c r="B20" t="s">
        <v>646</v>
      </c>
      <c r="C20" t="s">
        <v>647</v>
      </c>
      <c r="D20">
        <v>1995</v>
      </c>
      <c r="E20">
        <v>1020631</v>
      </c>
      <c r="F20">
        <v>8.4</v>
      </c>
      <c r="G20" t="s">
        <v>18</v>
      </c>
      <c r="H20">
        <v>178</v>
      </c>
      <c r="I20" t="s">
        <v>67</v>
      </c>
      <c r="J20" t="s">
        <v>651</v>
      </c>
    </row>
    <row r="21" spans="1:10" x14ac:dyDescent="0.2">
      <c r="A21">
        <v>138</v>
      </c>
      <c r="B21" t="s">
        <v>1188</v>
      </c>
      <c r="C21" t="s">
        <v>1189</v>
      </c>
      <c r="D21">
        <v>1995</v>
      </c>
      <c r="E21">
        <v>508698</v>
      </c>
      <c r="F21">
        <v>8.1999999999999993</v>
      </c>
      <c r="G21" t="s">
        <v>18</v>
      </c>
      <c r="H21">
        <v>178</v>
      </c>
      <c r="I21" t="s">
        <v>29</v>
      </c>
      <c r="J21" t="s">
        <v>165</v>
      </c>
    </row>
    <row r="22" spans="1:10" x14ac:dyDescent="0.2">
      <c r="A22">
        <v>2</v>
      </c>
      <c r="B22" t="s">
        <v>27</v>
      </c>
      <c r="C22" t="s">
        <v>28</v>
      </c>
      <c r="D22">
        <v>1972</v>
      </c>
      <c r="E22">
        <v>1796656</v>
      </c>
      <c r="F22">
        <v>9.1999999999999993</v>
      </c>
      <c r="G22" t="s">
        <v>18</v>
      </c>
      <c r="H22">
        <v>175</v>
      </c>
      <c r="I22" t="s">
        <v>29</v>
      </c>
      <c r="J22" t="s">
        <v>33</v>
      </c>
    </row>
    <row r="23" spans="1:10" x14ac:dyDescent="0.2">
      <c r="A23">
        <v>150</v>
      </c>
      <c r="B23" t="s">
        <v>1285</v>
      </c>
      <c r="C23" t="s">
        <v>1286</v>
      </c>
      <c r="D23">
        <v>1963</v>
      </c>
      <c r="E23">
        <v>241665</v>
      </c>
      <c r="F23">
        <v>8.1999999999999993</v>
      </c>
      <c r="G23" t="s">
        <v>57</v>
      </c>
      <c r="H23">
        <v>172</v>
      </c>
      <c r="I23" t="s">
        <v>1287</v>
      </c>
      <c r="J23" t="s">
        <v>1291</v>
      </c>
    </row>
    <row r="24" spans="1:10" x14ac:dyDescent="0.2">
      <c r="A24">
        <v>244</v>
      </c>
      <c r="B24" t="s">
        <v>2063</v>
      </c>
      <c r="C24" t="s">
        <v>2064</v>
      </c>
      <c r="D24">
        <v>1965</v>
      </c>
      <c r="E24">
        <v>228457</v>
      </c>
      <c r="F24">
        <v>8.1</v>
      </c>
      <c r="G24" t="s">
        <v>57</v>
      </c>
      <c r="H24">
        <v>172</v>
      </c>
      <c r="I24" t="s">
        <v>1976</v>
      </c>
      <c r="J24" t="s">
        <v>2068</v>
      </c>
    </row>
    <row r="25" spans="1:10" x14ac:dyDescent="0.2">
      <c r="A25">
        <v>87</v>
      </c>
      <c r="B25" t="s">
        <v>757</v>
      </c>
      <c r="C25" t="s">
        <v>758</v>
      </c>
      <c r="D25">
        <v>2009</v>
      </c>
      <c r="E25">
        <v>388581</v>
      </c>
      <c r="F25">
        <v>8.4</v>
      </c>
      <c r="G25" t="s">
        <v>39</v>
      </c>
      <c r="H25">
        <v>170</v>
      </c>
      <c r="I25" t="s">
        <v>759</v>
      </c>
      <c r="J25" t="s">
        <v>763</v>
      </c>
    </row>
    <row r="26" spans="1:10" x14ac:dyDescent="0.2">
      <c r="A26">
        <v>106</v>
      </c>
      <c r="B26" t="s">
        <v>921</v>
      </c>
      <c r="C26" t="s">
        <v>922</v>
      </c>
      <c r="D26">
        <v>1983</v>
      </c>
      <c r="E26">
        <v>815746</v>
      </c>
      <c r="F26">
        <v>8.3000000000000007</v>
      </c>
      <c r="G26" t="s">
        <v>18</v>
      </c>
      <c r="H26">
        <v>170</v>
      </c>
      <c r="I26" t="s">
        <v>29</v>
      </c>
      <c r="J26" t="s">
        <v>926</v>
      </c>
    </row>
    <row r="27" spans="1:10" x14ac:dyDescent="0.2">
      <c r="A27">
        <v>113</v>
      </c>
      <c r="B27" t="s">
        <v>979</v>
      </c>
      <c r="C27" t="s">
        <v>980</v>
      </c>
      <c r="D27">
        <v>1995</v>
      </c>
      <c r="E27">
        <v>637638</v>
      </c>
      <c r="F27">
        <v>8.3000000000000007</v>
      </c>
      <c r="G27" t="s">
        <v>18</v>
      </c>
      <c r="H27">
        <v>170</v>
      </c>
      <c r="I27" t="s">
        <v>40</v>
      </c>
      <c r="J27" t="s">
        <v>984</v>
      </c>
    </row>
    <row r="28" spans="1:10" x14ac:dyDescent="0.2">
      <c r="A28">
        <v>227</v>
      </c>
      <c r="B28" t="s">
        <v>1923</v>
      </c>
      <c r="C28" t="s">
        <v>1924</v>
      </c>
      <c r="D28">
        <v>1946</v>
      </c>
      <c r="E28">
        <v>63516</v>
      </c>
      <c r="F28">
        <v>8.1</v>
      </c>
      <c r="G28" t="s">
        <v>1925</v>
      </c>
      <c r="H28">
        <v>170</v>
      </c>
      <c r="I28" t="s">
        <v>382</v>
      </c>
      <c r="J28" t="s">
        <v>1540</v>
      </c>
    </row>
    <row r="29" spans="1:10" x14ac:dyDescent="0.2">
      <c r="A29">
        <v>24</v>
      </c>
      <c r="B29" t="s">
        <v>226</v>
      </c>
      <c r="C29" t="s">
        <v>227</v>
      </c>
      <c r="D29">
        <v>1998</v>
      </c>
      <c r="E29">
        <v>1354311</v>
      </c>
      <c r="F29">
        <v>8.6</v>
      </c>
      <c r="G29" t="s">
        <v>18</v>
      </c>
      <c r="H29">
        <v>169</v>
      </c>
      <c r="I29" t="s">
        <v>228</v>
      </c>
      <c r="J29" t="s">
        <v>71</v>
      </c>
    </row>
    <row r="30" spans="1:10" x14ac:dyDescent="0.2">
      <c r="A30">
        <v>27</v>
      </c>
      <c r="B30" t="s">
        <v>250</v>
      </c>
      <c r="C30" t="s">
        <v>251</v>
      </c>
      <c r="D30">
        <v>2014</v>
      </c>
      <c r="E30">
        <v>1743555</v>
      </c>
      <c r="F30">
        <v>8.6</v>
      </c>
      <c r="G30" t="s">
        <v>39</v>
      </c>
      <c r="H30">
        <v>169</v>
      </c>
      <c r="I30" t="s">
        <v>252</v>
      </c>
      <c r="J30" t="s">
        <v>44</v>
      </c>
    </row>
    <row r="31" spans="1:10" x14ac:dyDescent="0.2">
      <c r="A31">
        <v>48</v>
      </c>
      <c r="B31" t="s">
        <v>436</v>
      </c>
      <c r="C31" t="s">
        <v>437</v>
      </c>
      <c r="D31">
        <v>1968</v>
      </c>
      <c r="E31">
        <v>324490</v>
      </c>
      <c r="F31">
        <v>8.5</v>
      </c>
      <c r="G31" t="s">
        <v>57</v>
      </c>
      <c r="H31">
        <v>165</v>
      </c>
      <c r="I31" t="s">
        <v>438</v>
      </c>
      <c r="J31" t="s">
        <v>105</v>
      </c>
    </row>
    <row r="32" spans="1:10" x14ac:dyDescent="0.2">
      <c r="A32">
        <v>57</v>
      </c>
      <c r="B32" t="s">
        <v>509</v>
      </c>
      <c r="C32" t="s">
        <v>510</v>
      </c>
      <c r="D32">
        <v>2012</v>
      </c>
      <c r="E32">
        <v>1504128</v>
      </c>
      <c r="F32">
        <v>8.4</v>
      </c>
      <c r="G32" t="s">
        <v>18</v>
      </c>
      <c r="H32">
        <v>165</v>
      </c>
      <c r="I32" t="s">
        <v>511</v>
      </c>
      <c r="J32" t="s">
        <v>90</v>
      </c>
    </row>
    <row r="33" spans="1:10" x14ac:dyDescent="0.2">
      <c r="A33">
        <v>124</v>
      </c>
      <c r="B33" t="s">
        <v>1070</v>
      </c>
      <c r="C33" t="s">
        <v>1071</v>
      </c>
      <c r="D33">
        <v>2007</v>
      </c>
      <c r="E33">
        <v>189540</v>
      </c>
      <c r="F33">
        <v>8.3000000000000007</v>
      </c>
      <c r="G33" t="s">
        <v>57</v>
      </c>
      <c r="H33">
        <v>165</v>
      </c>
      <c r="I33" t="s">
        <v>1072</v>
      </c>
      <c r="J33" t="s">
        <v>1076</v>
      </c>
    </row>
    <row r="34" spans="1:10" x14ac:dyDescent="0.2">
      <c r="A34">
        <v>246</v>
      </c>
      <c r="B34" t="s">
        <v>2080</v>
      </c>
      <c r="C34" t="s">
        <v>2081</v>
      </c>
      <c r="D34">
        <v>2021</v>
      </c>
      <c r="E34">
        <v>190981</v>
      </c>
      <c r="F34">
        <v>8.9</v>
      </c>
      <c r="G34" t="s">
        <v>18</v>
      </c>
      <c r="H34">
        <v>164</v>
      </c>
      <c r="I34" t="s">
        <v>180</v>
      </c>
      <c r="J34" t="s">
        <v>2085</v>
      </c>
    </row>
    <row r="35" spans="1:10" x14ac:dyDescent="0.2">
      <c r="A35">
        <v>70</v>
      </c>
      <c r="B35" t="s">
        <v>616</v>
      </c>
      <c r="C35" t="s">
        <v>617</v>
      </c>
      <c r="D35">
        <v>2012</v>
      </c>
      <c r="E35">
        <v>1661234</v>
      </c>
      <c r="F35">
        <v>8.4</v>
      </c>
      <c r="G35" t="s">
        <v>39</v>
      </c>
      <c r="H35">
        <v>164</v>
      </c>
      <c r="I35" t="s">
        <v>188</v>
      </c>
      <c r="J35" t="s">
        <v>44</v>
      </c>
    </row>
    <row r="36" spans="1:10" x14ac:dyDescent="0.2">
      <c r="A36">
        <v>139</v>
      </c>
      <c r="B36" t="s">
        <v>1193</v>
      </c>
      <c r="C36" t="s">
        <v>1194</v>
      </c>
      <c r="D36">
        <v>1985</v>
      </c>
      <c r="E36">
        <v>123916</v>
      </c>
      <c r="F36">
        <v>8.1999999999999993</v>
      </c>
      <c r="G36" t="s">
        <v>57</v>
      </c>
      <c r="H36">
        <v>162</v>
      </c>
      <c r="I36" t="s">
        <v>1055</v>
      </c>
      <c r="J36" t="s">
        <v>192</v>
      </c>
    </row>
    <row r="37" spans="1:10" x14ac:dyDescent="0.2">
      <c r="A37">
        <v>10</v>
      </c>
      <c r="B37" t="s">
        <v>99</v>
      </c>
      <c r="C37" t="s">
        <v>100</v>
      </c>
      <c r="D37">
        <v>1966</v>
      </c>
      <c r="E37">
        <v>746053</v>
      </c>
      <c r="F37">
        <v>8.8000000000000007</v>
      </c>
      <c r="G37" t="s">
        <v>18</v>
      </c>
      <c r="H37">
        <v>161</v>
      </c>
      <c r="I37" t="s">
        <v>101</v>
      </c>
      <c r="J37" t="s">
        <v>105</v>
      </c>
    </row>
    <row r="38" spans="1:10" x14ac:dyDescent="0.2">
      <c r="A38">
        <v>128</v>
      </c>
      <c r="B38" t="s">
        <v>1103</v>
      </c>
      <c r="C38" t="s">
        <v>1104</v>
      </c>
      <c r="D38">
        <v>2016</v>
      </c>
      <c r="E38">
        <v>184456</v>
      </c>
      <c r="F38">
        <v>8.3000000000000007</v>
      </c>
      <c r="G38" t="s">
        <v>57</v>
      </c>
      <c r="H38">
        <v>161</v>
      </c>
      <c r="I38" t="s">
        <v>1105</v>
      </c>
      <c r="J38" t="s">
        <v>1109</v>
      </c>
    </row>
    <row r="39" spans="1:10" x14ac:dyDescent="0.2">
      <c r="A39">
        <v>165</v>
      </c>
      <c r="B39" t="s">
        <v>1413</v>
      </c>
      <c r="C39" t="s">
        <v>1414</v>
      </c>
      <c r="D39">
        <v>1957</v>
      </c>
      <c r="E39">
        <v>218116</v>
      </c>
      <c r="F39">
        <v>8.1999999999999993</v>
      </c>
      <c r="G39" t="s">
        <v>57</v>
      </c>
      <c r="H39">
        <v>161</v>
      </c>
      <c r="I39" t="s">
        <v>686</v>
      </c>
      <c r="J39" t="s">
        <v>832</v>
      </c>
    </row>
    <row r="40" spans="1:10" x14ac:dyDescent="0.2">
      <c r="A40">
        <v>73</v>
      </c>
      <c r="B40" t="s">
        <v>639</v>
      </c>
      <c r="C40" t="s">
        <v>640</v>
      </c>
      <c r="D40">
        <v>1984</v>
      </c>
      <c r="E40">
        <v>394982</v>
      </c>
      <c r="F40">
        <v>8.4</v>
      </c>
      <c r="G40" t="s">
        <v>198</v>
      </c>
      <c r="H40">
        <v>160</v>
      </c>
      <c r="I40" t="s">
        <v>302</v>
      </c>
      <c r="J40" t="s">
        <v>174</v>
      </c>
    </row>
    <row r="41" spans="1:10" x14ac:dyDescent="0.2">
      <c r="A41">
        <v>114</v>
      </c>
      <c r="B41" t="s">
        <v>986</v>
      </c>
      <c r="C41" t="s">
        <v>987</v>
      </c>
      <c r="D41">
        <v>2020</v>
      </c>
      <c r="E41">
        <v>88720</v>
      </c>
      <c r="F41">
        <v>8.4</v>
      </c>
      <c r="G41" t="s">
        <v>988</v>
      </c>
      <c r="H41">
        <v>160</v>
      </c>
      <c r="I41" t="s">
        <v>67</v>
      </c>
      <c r="J41" t="s">
        <v>992</v>
      </c>
    </row>
    <row r="42" spans="1:10" x14ac:dyDescent="0.2">
      <c r="A42">
        <v>141</v>
      </c>
      <c r="B42" t="s">
        <v>1208</v>
      </c>
      <c r="C42" t="s">
        <v>1209</v>
      </c>
      <c r="D42">
        <v>2007</v>
      </c>
      <c r="E42">
        <v>573211</v>
      </c>
      <c r="F42">
        <v>8.1999999999999993</v>
      </c>
      <c r="G42" t="s">
        <v>18</v>
      </c>
      <c r="H42">
        <v>158</v>
      </c>
      <c r="I42" t="s">
        <v>19</v>
      </c>
      <c r="J42" t="s">
        <v>1213</v>
      </c>
    </row>
    <row r="43" spans="1:10" x14ac:dyDescent="0.2">
      <c r="A43">
        <v>125</v>
      </c>
      <c r="B43" t="s">
        <v>1080</v>
      </c>
      <c r="C43" t="s">
        <v>1081</v>
      </c>
      <c r="D43">
        <v>2004</v>
      </c>
      <c r="E43">
        <v>351425</v>
      </c>
      <c r="F43">
        <v>8.1999999999999993</v>
      </c>
      <c r="G43" t="s">
        <v>348</v>
      </c>
      <c r="H43">
        <v>156</v>
      </c>
      <c r="I43" t="s">
        <v>67</v>
      </c>
      <c r="J43" t="s">
        <v>1085</v>
      </c>
    </row>
    <row r="44" spans="1:10" x14ac:dyDescent="0.2">
      <c r="A44">
        <v>53</v>
      </c>
      <c r="B44" t="s">
        <v>477</v>
      </c>
      <c r="C44" t="s">
        <v>478</v>
      </c>
      <c r="D44">
        <v>1988</v>
      </c>
      <c r="E44">
        <v>255903</v>
      </c>
      <c r="F44">
        <v>8.5</v>
      </c>
      <c r="G44" t="s">
        <v>57</v>
      </c>
      <c r="H44">
        <v>155</v>
      </c>
      <c r="I44" t="s">
        <v>111</v>
      </c>
      <c r="J44" t="s">
        <v>482</v>
      </c>
    </row>
    <row r="45" spans="1:10" x14ac:dyDescent="0.2">
      <c r="A45">
        <v>37</v>
      </c>
      <c r="B45" t="s">
        <v>337</v>
      </c>
      <c r="C45" t="s">
        <v>338</v>
      </c>
      <c r="D45">
        <v>2000</v>
      </c>
      <c r="E45">
        <v>1461459</v>
      </c>
      <c r="F45">
        <v>8.5</v>
      </c>
      <c r="G45" t="s">
        <v>39</v>
      </c>
      <c r="H45">
        <v>155</v>
      </c>
      <c r="I45" t="s">
        <v>77</v>
      </c>
      <c r="J45" t="s">
        <v>342</v>
      </c>
    </row>
    <row r="46" spans="1:10" x14ac:dyDescent="0.2">
      <c r="A46">
        <v>8</v>
      </c>
      <c r="B46" t="s">
        <v>85</v>
      </c>
      <c r="C46" t="s">
        <v>86</v>
      </c>
      <c r="D46">
        <v>1994</v>
      </c>
      <c r="E46">
        <v>1993957</v>
      </c>
      <c r="F46">
        <v>8.9</v>
      </c>
      <c r="G46" t="s">
        <v>18</v>
      </c>
      <c r="H46">
        <v>154</v>
      </c>
      <c r="I46" t="s">
        <v>29</v>
      </c>
      <c r="J46" t="s">
        <v>90</v>
      </c>
    </row>
    <row r="47" spans="1:10" x14ac:dyDescent="0.2">
      <c r="A47">
        <v>235</v>
      </c>
      <c r="B47" t="s">
        <v>1993</v>
      </c>
      <c r="C47" t="s">
        <v>1994</v>
      </c>
      <c r="D47">
        <v>2000</v>
      </c>
      <c r="E47">
        <v>237961</v>
      </c>
      <c r="F47">
        <v>8.1</v>
      </c>
      <c r="G47" t="s">
        <v>18</v>
      </c>
      <c r="H47">
        <v>154</v>
      </c>
      <c r="I47" t="s">
        <v>1666</v>
      </c>
      <c r="J47" t="s">
        <v>1998</v>
      </c>
    </row>
    <row r="48" spans="1:10" x14ac:dyDescent="0.2">
      <c r="A48">
        <v>115</v>
      </c>
      <c r="B48" t="s">
        <v>996</v>
      </c>
      <c r="C48" t="s">
        <v>997</v>
      </c>
      <c r="D48">
        <v>1927</v>
      </c>
      <c r="E48">
        <v>172188</v>
      </c>
      <c r="F48">
        <v>8.3000000000000007</v>
      </c>
      <c r="G48" t="s">
        <v>427</v>
      </c>
      <c r="H48">
        <v>153</v>
      </c>
      <c r="I48" t="s">
        <v>998</v>
      </c>
      <c r="J48" t="s">
        <v>859</v>
      </c>
    </row>
    <row r="49" spans="1:10" x14ac:dyDescent="0.2">
      <c r="A49">
        <v>78</v>
      </c>
      <c r="B49" t="s">
        <v>684</v>
      </c>
      <c r="C49" t="s">
        <v>685</v>
      </c>
      <c r="D49">
        <v>2009</v>
      </c>
      <c r="E49">
        <v>1402653</v>
      </c>
      <c r="F49">
        <v>8.3000000000000007</v>
      </c>
      <c r="G49" t="s">
        <v>18</v>
      </c>
      <c r="H49">
        <v>153</v>
      </c>
      <c r="I49" t="s">
        <v>686</v>
      </c>
      <c r="J49" t="s">
        <v>90</v>
      </c>
    </row>
    <row r="50" spans="1:10" x14ac:dyDescent="0.2">
      <c r="A50">
        <v>173</v>
      </c>
      <c r="B50" t="s">
        <v>1473</v>
      </c>
      <c r="C50" t="s">
        <v>1474</v>
      </c>
      <c r="D50">
        <v>2013</v>
      </c>
      <c r="E50">
        <v>685207</v>
      </c>
      <c r="F50">
        <v>8.1</v>
      </c>
      <c r="G50" t="s">
        <v>18</v>
      </c>
      <c r="H50">
        <v>153</v>
      </c>
      <c r="I50" t="s">
        <v>180</v>
      </c>
      <c r="J50" t="s">
        <v>1034</v>
      </c>
    </row>
    <row r="51" spans="1:10" x14ac:dyDescent="0.2">
      <c r="A51">
        <v>3</v>
      </c>
      <c r="B51" t="s">
        <v>37</v>
      </c>
      <c r="C51" t="s">
        <v>38</v>
      </c>
      <c r="D51">
        <v>2008</v>
      </c>
      <c r="E51">
        <v>2572662</v>
      </c>
      <c r="F51">
        <v>9</v>
      </c>
      <c r="G51" t="s">
        <v>39</v>
      </c>
      <c r="H51">
        <v>152</v>
      </c>
      <c r="I51" t="s">
        <v>40</v>
      </c>
      <c r="J51" t="s">
        <v>44</v>
      </c>
    </row>
    <row r="52" spans="1:10" x14ac:dyDescent="0.2">
      <c r="A52">
        <v>214</v>
      </c>
      <c r="B52" t="s">
        <v>1812</v>
      </c>
      <c r="C52" t="s">
        <v>1813</v>
      </c>
      <c r="D52">
        <v>2019</v>
      </c>
      <c r="E52">
        <v>371708</v>
      </c>
      <c r="F52">
        <v>8.1</v>
      </c>
      <c r="G52" t="s">
        <v>39</v>
      </c>
      <c r="H52">
        <v>152</v>
      </c>
      <c r="I52" t="s">
        <v>1105</v>
      </c>
      <c r="J52" t="s">
        <v>1817</v>
      </c>
    </row>
    <row r="53" spans="1:10" x14ac:dyDescent="0.2">
      <c r="A53">
        <v>40</v>
      </c>
      <c r="B53" t="s">
        <v>365</v>
      </c>
      <c r="C53" t="s">
        <v>366</v>
      </c>
      <c r="D53">
        <v>2006</v>
      </c>
      <c r="E53">
        <v>1292858</v>
      </c>
      <c r="F53">
        <v>8.5</v>
      </c>
      <c r="G53" t="s">
        <v>18</v>
      </c>
      <c r="H53">
        <v>151</v>
      </c>
      <c r="I53" t="s">
        <v>209</v>
      </c>
      <c r="J53" t="s">
        <v>165</v>
      </c>
    </row>
    <row r="54" spans="1:10" x14ac:dyDescent="0.2">
      <c r="A54">
        <v>33</v>
      </c>
      <c r="B54" t="s">
        <v>300</v>
      </c>
      <c r="C54" t="s">
        <v>301</v>
      </c>
      <c r="D54">
        <v>2002</v>
      </c>
      <c r="E54">
        <v>809467</v>
      </c>
      <c r="F54">
        <v>8.5</v>
      </c>
      <c r="G54">
        <v>13</v>
      </c>
      <c r="H54">
        <v>150</v>
      </c>
      <c r="I54" t="s">
        <v>302</v>
      </c>
      <c r="J54" t="s">
        <v>306</v>
      </c>
    </row>
    <row r="55" spans="1:10" x14ac:dyDescent="0.2">
      <c r="A55">
        <v>65</v>
      </c>
      <c r="B55" t="s">
        <v>573</v>
      </c>
      <c r="C55" t="s">
        <v>574</v>
      </c>
      <c r="D55">
        <v>2018</v>
      </c>
      <c r="E55">
        <v>1025609</v>
      </c>
      <c r="F55">
        <v>8.4</v>
      </c>
      <c r="G55" t="s">
        <v>39</v>
      </c>
      <c r="H55">
        <v>149</v>
      </c>
      <c r="I55" t="s">
        <v>130</v>
      </c>
      <c r="J55" t="s">
        <v>578</v>
      </c>
    </row>
    <row r="56" spans="1:10" x14ac:dyDescent="0.2">
      <c r="A56">
        <v>89</v>
      </c>
      <c r="B56" t="s">
        <v>776</v>
      </c>
      <c r="C56" t="s">
        <v>777</v>
      </c>
      <c r="D56">
        <v>1968</v>
      </c>
      <c r="E56">
        <v>654705</v>
      </c>
      <c r="F56">
        <v>8.3000000000000007</v>
      </c>
      <c r="G56" t="s">
        <v>57</v>
      </c>
      <c r="H56">
        <v>149</v>
      </c>
      <c r="I56" t="s">
        <v>778</v>
      </c>
      <c r="J56" t="s">
        <v>548</v>
      </c>
    </row>
    <row r="57" spans="1:10" x14ac:dyDescent="0.2">
      <c r="A57">
        <v>185</v>
      </c>
      <c r="B57" t="s">
        <v>1569</v>
      </c>
      <c r="C57" t="s">
        <v>1570</v>
      </c>
      <c r="D57">
        <v>2014</v>
      </c>
      <c r="E57">
        <v>956970</v>
      </c>
      <c r="F57">
        <v>8.1</v>
      </c>
      <c r="G57" t="s">
        <v>18</v>
      </c>
      <c r="H57">
        <v>149</v>
      </c>
      <c r="I57" t="s">
        <v>526</v>
      </c>
      <c r="J57" t="s">
        <v>124</v>
      </c>
    </row>
    <row r="58" spans="1:10" x14ac:dyDescent="0.2">
      <c r="A58">
        <v>13</v>
      </c>
      <c r="B58" t="s">
        <v>128</v>
      </c>
      <c r="C58" t="s">
        <v>129</v>
      </c>
      <c r="D58">
        <v>2010</v>
      </c>
      <c r="E58">
        <v>2282447</v>
      </c>
      <c r="F58">
        <v>8.8000000000000007</v>
      </c>
      <c r="G58" t="s">
        <v>39</v>
      </c>
      <c r="H58">
        <v>148</v>
      </c>
      <c r="I58" t="s">
        <v>130</v>
      </c>
      <c r="J58" t="s">
        <v>44</v>
      </c>
    </row>
    <row r="59" spans="1:10" x14ac:dyDescent="0.2">
      <c r="A59">
        <v>123</v>
      </c>
      <c r="B59" t="s">
        <v>1061</v>
      </c>
      <c r="C59" t="s">
        <v>1062</v>
      </c>
      <c r="D59">
        <v>2021</v>
      </c>
      <c r="E59">
        <v>659666</v>
      </c>
      <c r="F59">
        <v>8.3000000000000007</v>
      </c>
      <c r="G59" t="s">
        <v>39</v>
      </c>
      <c r="H59">
        <v>148</v>
      </c>
      <c r="I59" t="s">
        <v>141</v>
      </c>
      <c r="J59" t="s">
        <v>1066</v>
      </c>
    </row>
    <row r="60" spans="1:10" x14ac:dyDescent="0.2">
      <c r="A60">
        <v>219</v>
      </c>
      <c r="B60" t="s">
        <v>1854</v>
      </c>
      <c r="C60" t="s">
        <v>1855</v>
      </c>
      <c r="D60">
        <v>2007</v>
      </c>
      <c r="E60">
        <v>614404</v>
      </c>
      <c r="F60">
        <v>8.1</v>
      </c>
      <c r="G60" t="s">
        <v>57</v>
      </c>
      <c r="H60">
        <v>148</v>
      </c>
      <c r="I60" t="s">
        <v>828</v>
      </c>
      <c r="J60" t="s">
        <v>1859</v>
      </c>
    </row>
    <row r="61" spans="1:10" x14ac:dyDescent="0.2">
      <c r="A61">
        <v>55</v>
      </c>
      <c r="B61" t="s">
        <v>493</v>
      </c>
      <c r="C61" t="s">
        <v>494</v>
      </c>
      <c r="D61">
        <v>1979</v>
      </c>
      <c r="E61">
        <v>654121</v>
      </c>
      <c r="F61">
        <v>8.5</v>
      </c>
      <c r="G61" t="s">
        <v>348</v>
      </c>
      <c r="H61">
        <v>147</v>
      </c>
      <c r="I61" t="s">
        <v>495</v>
      </c>
      <c r="J61" t="s">
        <v>33</v>
      </c>
    </row>
    <row r="62" spans="1:10" x14ac:dyDescent="0.2">
      <c r="A62">
        <v>62</v>
      </c>
      <c r="B62" t="s">
        <v>552</v>
      </c>
      <c r="C62" t="s">
        <v>553</v>
      </c>
      <c r="D62">
        <v>1980</v>
      </c>
      <c r="E62">
        <v>990778</v>
      </c>
      <c r="F62">
        <v>8.4</v>
      </c>
      <c r="G62" t="s">
        <v>18</v>
      </c>
      <c r="H62">
        <v>146</v>
      </c>
      <c r="I62" t="s">
        <v>554</v>
      </c>
      <c r="J62" t="s">
        <v>548</v>
      </c>
    </row>
    <row r="63" spans="1:10" x14ac:dyDescent="0.2">
      <c r="A63">
        <v>249</v>
      </c>
      <c r="B63" t="s">
        <v>2107</v>
      </c>
      <c r="C63" t="s">
        <v>2108</v>
      </c>
      <c r="D63">
        <v>2011</v>
      </c>
      <c r="E63">
        <v>451856</v>
      </c>
      <c r="F63">
        <v>8.1</v>
      </c>
      <c r="G63" t="s">
        <v>39</v>
      </c>
      <c r="H63">
        <v>146</v>
      </c>
      <c r="I63" t="s">
        <v>19</v>
      </c>
      <c r="J63" t="s">
        <v>2112</v>
      </c>
    </row>
    <row r="64" spans="1:10" x14ac:dyDescent="0.2">
      <c r="A64">
        <v>17</v>
      </c>
      <c r="B64" t="s">
        <v>159</v>
      </c>
      <c r="C64" t="s">
        <v>160</v>
      </c>
      <c r="D64">
        <v>1990</v>
      </c>
      <c r="E64">
        <v>1124975</v>
      </c>
      <c r="F64">
        <v>8.6999999999999993</v>
      </c>
      <c r="G64" t="s">
        <v>18</v>
      </c>
      <c r="H64">
        <v>145</v>
      </c>
      <c r="I64" t="s">
        <v>161</v>
      </c>
      <c r="J64" t="s">
        <v>165</v>
      </c>
    </row>
    <row r="65" spans="1:10" x14ac:dyDescent="0.2">
      <c r="A65">
        <v>245</v>
      </c>
      <c r="B65" t="s">
        <v>2072</v>
      </c>
      <c r="C65" t="s">
        <v>2073</v>
      </c>
      <c r="D65">
        <v>2016</v>
      </c>
      <c r="E65">
        <v>140370</v>
      </c>
      <c r="F65">
        <v>8.1</v>
      </c>
      <c r="G65" t="s">
        <v>18</v>
      </c>
      <c r="H65">
        <v>145</v>
      </c>
      <c r="I65" t="s">
        <v>2074</v>
      </c>
      <c r="J65" t="s">
        <v>626</v>
      </c>
    </row>
    <row r="66" spans="1:10" x14ac:dyDescent="0.2">
      <c r="A66">
        <v>92</v>
      </c>
      <c r="B66" t="s">
        <v>800</v>
      </c>
      <c r="C66" t="s">
        <v>801</v>
      </c>
      <c r="D66">
        <v>1963</v>
      </c>
      <c r="E66">
        <v>43333</v>
      </c>
      <c r="F66">
        <v>8.4</v>
      </c>
      <c r="G66" t="s">
        <v>427</v>
      </c>
      <c r="H66">
        <v>143</v>
      </c>
      <c r="I66" t="s">
        <v>180</v>
      </c>
      <c r="J66" t="s">
        <v>192</v>
      </c>
    </row>
    <row r="67" spans="1:10" x14ac:dyDescent="0.2">
      <c r="A67">
        <v>107</v>
      </c>
      <c r="B67" t="s">
        <v>930</v>
      </c>
      <c r="C67" t="s">
        <v>931</v>
      </c>
      <c r="D67">
        <v>1952</v>
      </c>
      <c r="E67">
        <v>77187</v>
      </c>
      <c r="F67">
        <v>8.3000000000000007</v>
      </c>
      <c r="G67" t="s">
        <v>57</v>
      </c>
      <c r="H67">
        <v>143</v>
      </c>
      <c r="I67" t="s">
        <v>19</v>
      </c>
      <c r="J67" t="s">
        <v>192</v>
      </c>
    </row>
    <row r="68" spans="1:10" x14ac:dyDescent="0.2">
      <c r="A68">
        <v>236</v>
      </c>
      <c r="B68" t="s">
        <v>2002</v>
      </c>
      <c r="C68" t="s">
        <v>2003</v>
      </c>
      <c r="D68">
        <v>2003</v>
      </c>
      <c r="E68">
        <v>1099699</v>
      </c>
      <c r="F68">
        <v>8.1</v>
      </c>
      <c r="G68" t="s">
        <v>39</v>
      </c>
      <c r="H68">
        <v>143</v>
      </c>
      <c r="I68" t="s">
        <v>141</v>
      </c>
      <c r="J68" t="s">
        <v>2007</v>
      </c>
    </row>
    <row r="69" spans="1:10" x14ac:dyDescent="0.2">
      <c r="A69">
        <v>1</v>
      </c>
      <c r="B69" t="s">
        <v>16</v>
      </c>
      <c r="C69" t="s">
        <v>17</v>
      </c>
      <c r="D69">
        <v>1994</v>
      </c>
      <c r="E69">
        <v>2601152</v>
      </c>
      <c r="F69">
        <v>9.3000000000000007</v>
      </c>
      <c r="G69" t="s">
        <v>18</v>
      </c>
      <c r="H69">
        <v>142</v>
      </c>
      <c r="I69" t="s">
        <v>19</v>
      </c>
      <c r="J69" t="s">
        <v>23</v>
      </c>
    </row>
    <row r="70" spans="1:10" x14ac:dyDescent="0.2">
      <c r="A70">
        <v>11</v>
      </c>
      <c r="B70" t="s">
        <v>109</v>
      </c>
      <c r="C70" t="s">
        <v>110</v>
      </c>
      <c r="D70">
        <v>1994</v>
      </c>
      <c r="E70">
        <v>2009640</v>
      </c>
      <c r="F70">
        <v>8.8000000000000007</v>
      </c>
      <c r="G70" t="s">
        <v>39</v>
      </c>
      <c r="H70">
        <v>142</v>
      </c>
      <c r="I70" t="s">
        <v>111</v>
      </c>
      <c r="J70" t="s">
        <v>115</v>
      </c>
    </row>
    <row r="71" spans="1:10" x14ac:dyDescent="0.2">
      <c r="A71">
        <v>102</v>
      </c>
      <c r="B71" t="s">
        <v>889</v>
      </c>
      <c r="C71" t="s">
        <v>890</v>
      </c>
      <c r="D71">
        <v>1985</v>
      </c>
      <c r="E71">
        <v>75931</v>
      </c>
      <c r="F71">
        <v>8.4</v>
      </c>
      <c r="G71" t="s">
        <v>18</v>
      </c>
      <c r="H71">
        <v>142</v>
      </c>
      <c r="I71" t="s">
        <v>891</v>
      </c>
      <c r="J71" t="s">
        <v>895</v>
      </c>
    </row>
    <row r="72" spans="1:10" x14ac:dyDescent="0.2">
      <c r="A72">
        <v>242</v>
      </c>
      <c r="B72" t="s">
        <v>2049</v>
      </c>
      <c r="C72" t="s">
        <v>2050</v>
      </c>
      <c r="D72">
        <v>1975</v>
      </c>
      <c r="E72">
        <v>28680</v>
      </c>
      <c r="F72">
        <v>8.1999999999999993</v>
      </c>
      <c r="G72" t="s">
        <v>57</v>
      </c>
      <c r="H72">
        <v>142</v>
      </c>
      <c r="I72" t="s">
        <v>828</v>
      </c>
      <c r="J72" t="s">
        <v>192</v>
      </c>
    </row>
    <row r="73" spans="1:10" x14ac:dyDescent="0.2">
      <c r="A73">
        <v>177</v>
      </c>
      <c r="B73" t="s">
        <v>1501</v>
      </c>
      <c r="C73" t="s">
        <v>1502</v>
      </c>
      <c r="D73">
        <v>2002</v>
      </c>
      <c r="E73">
        <v>945582</v>
      </c>
      <c r="F73">
        <v>8.1</v>
      </c>
      <c r="G73" t="s">
        <v>18</v>
      </c>
      <c r="H73">
        <v>141</v>
      </c>
      <c r="I73" t="s">
        <v>161</v>
      </c>
      <c r="J73" t="s">
        <v>71</v>
      </c>
    </row>
    <row r="74" spans="1:10" x14ac:dyDescent="0.2">
      <c r="A74">
        <v>127</v>
      </c>
      <c r="B74" t="s">
        <v>1096</v>
      </c>
      <c r="C74" t="s">
        <v>1097</v>
      </c>
      <c r="D74">
        <v>2005</v>
      </c>
      <c r="E74">
        <v>1434049</v>
      </c>
      <c r="F74">
        <v>8.1999999999999993</v>
      </c>
      <c r="G74" t="s">
        <v>39</v>
      </c>
      <c r="H74">
        <v>140</v>
      </c>
      <c r="I74" t="s">
        <v>40</v>
      </c>
      <c r="J74" t="s">
        <v>44</v>
      </c>
    </row>
    <row r="75" spans="1:10" x14ac:dyDescent="0.2">
      <c r="A75">
        <v>170</v>
      </c>
      <c r="B75" t="s">
        <v>1450</v>
      </c>
      <c r="C75" t="s">
        <v>1451</v>
      </c>
      <c r="D75">
        <v>2011</v>
      </c>
      <c r="E75">
        <v>465287</v>
      </c>
      <c r="F75">
        <v>8.1999999999999993</v>
      </c>
      <c r="G75" t="s">
        <v>39</v>
      </c>
      <c r="H75">
        <v>140</v>
      </c>
      <c r="I75" t="s">
        <v>1452</v>
      </c>
      <c r="J75" t="s">
        <v>1456</v>
      </c>
    </row>
    <row r="76" spans="1:10" x14ac:dyDescent="0.2">
      <c r="A76">
        <v>12</v>
      </c>
      <c r="B76" t="s">
        <v>119</v>
      </c>
      <c r="C76" t="s">
        <v>120</v>
      </c>
      <c r="D76">
        <v>1999</v>
      </c>
      <c r="E76">
        <v>2048759</v>
      </c>
      <c r="F76">
        <v>8.8000000000000007</v>
      </c>
      <c r="G76" t="s">
        <v>18</v>
      </c>
      <c r="H76">
        <v>139</v>
      </c>
      <c r="I76" t="s">
        <v>19</v>
      </c>
      <c r="J76" t="s">
        <v>124</v>
      </c>
    </row>
    <row r="77" spans="1:10" x14ac:dyDescent="0.2">
      <c r="A77">
        <v>135</v>
      </c>
      <c r="B77" t="s">
        <v>1162</v>
      </c>
      <c r="C77" t="s">
        <v>1163</v>
      </c>
      <c r="D77">
        <v>2022</v>
      </c>
      <c r="E77">
        <v>121919</v>
      </c>
      <c r="F77">
        <v>8.3000000000000007</v>
      </c>
      <c r="G77" t="s">
        <v>348</v>
      </c>
      <c r="H77">
        <v>139</v>
      </c>
      <c r="I77" t="s">
        <v>1164</v>
      </c>
      <c r="J77" t="s">
        <v>1168</v>
      </c>
    </row>
    <row r="78" spans="1:10" x14ac:dyDescent="0.2">
      <c r="A78">
        <v>198</v>
      </c>
      <c r="B78" t="s">
        <v>1683</v>
      </c>
      <c r="C78" t="s">
        <v>1684</v>
      </c>
      <c r="D78">
        <v>2016</v>
      </c>
      <c r="E78">
        <v>506395</v>
      </c>
      <c r="F78">
        <v>8.1</v>
      </c>
      <c r="G78" t="s">
        <v>18</v>
      </c>
      <c r="H78">
        <v>139</v>
      </c>
      <c r="I78" t="s">
        <v>67</v>
      </c>
      <c r="J78" t="s">
        <v>651</v>
      </c>
    </row>
    <row r="79" spans="1:10" x14ac:dyDescent="0.2">
      <c r="A79">
        <v>132</v>
      </c>
      <c r="B79" t="s">
        <v>1136</v>
      </c>
      <c r="C79" t="s">
        <v>1137</v>
      </c>
      <c r="D79">
        <v>1950</v>
      </c>
      <c r="E79">
        <v>130081</v>
      </c>
      <c r="F79">
        <v>8.1999999999999993</v>
      </c>
      <c r="G79" t="s">
        <v>534</v>
      </c>
      <c r="H79">
        <v>138</v>
      </c>
      <c r="I79" t="s">
        <v>19</v>
      </c>
      <c r="J79" t="s">
        <v>1141</v>
      </c>
    </row>
    <row r="80" spans="1:10" x14ac:dyDescent="0.2">
      <c r="A80">
        <v>111</v>
      </c>
      <c r="B80" t="s">
        <v>961</v>
      </c>
      <c r="C80" t="s">
        <v>962</v>
      </c>
      <c r="D80">
        <v>1997</v>
      </c>
      <c r="E80">
        <v>573992</v>
      </c>
      <c r="F80">
        <v>8.1999999999999993</v>
      </c>
      <c r="G80" t="s">
        <v>18</v>
      </c>
      <c r="H80">
        <v>138</v>
      </c>
      <c r="I80" t="s">
        <v>180</v>
      </c>
      <c r="J80" t="s">
        <v>966</v>
      </c>
    </row>
    <row r="81" spans="1:10" x14ac:dyDescent="0.2">
      <c r="A81">
        <v>149</v>
      </c>
      <c r="B81" t="s">
        <v>1278</v>
      </c>
      <c r="C81" t="s">
        <v>1279</v>
      </c>
      <c r="D81">
        <v>2010</v>
      </c>
      <c r="E81">
        <v>1266092</v>
      </c>
      <c r="F81">
        <v>8.1999999999999993</v>
      </c>
      <c r="G81" t="s">
        <v>18</v>
      </c>
      <c r="H81">
        <v>138</v>
      </c>
      <c r="I81" t="s">
        <v>456</v>
      </c>
      <c r="J81" t="s">
        <v>165</v>
      </c>
    </row>
    <row r="82" spans="1:10" x14ac:dyDescent="0.2">
      <c r="A82">
        <v>29</v>
      </c>
      <c r="B82" t="s">
        <v>265</v>
      </c>
      <c r="C82" t="s">
        <v>266</v>
      </c>
      <c r="D82">
        <v>1991</v>
      </c>
      <c r="E82">
        <v>1073286</v>
      </c>
      <c r="F82">
        <v>8.6</v>
      </c>
      <c r="G82" t="s">
        <v>18</v>
      </c>
      <c r="H82">
        <v>137</v>
      </c>
      <c r="I82" t="s">
        <v>151</v>
      </c>
      <c r="J82" t="s">
        <v>270</v>
      </c>
    </row>
    <row r="83" spans="1:10" x14ac:dyDescent="0.2">
      <c r="A83">
        <v>66</v>
      </c>
      <c r="B83" t="s">
        <v>582</v>
      </c>
      <c r="C83" t="s">
        <v>583</v>
      </c>
      <c r="D83">
        <v>1986</v>
      </c>
      <c r="E83">
        <v>702670</v>
      </c>
      <c r="F83">
        <v>8.4</v>
      </c>
      <c r="G83" t="s">
        <v>57</v>
      </c>
      <c r="H83">
        <v>137</v>
      </c>
      <c r="I83" t="s">
        <v>130</v>
      </c>
      <c r="J83" t="s">
        <v>270</v>
      </c>
    </row>
    <row r="84" spans="1:10" x14ac:dyDescent="0.2">
      <c r="A84">
        <v>59</v>
      </c>
      <c r="B84" t="s">
        <v>524</v>
      </c>
      <c r="C84" t="s">
        <v>525</v>
      </c>
      <c r="D84">
        <v>2006</v>
      </c>
      <c r="E84">
        <v>384575</v>
      </c>
      <c r="F84">
        <v>8.4</v>
      </c>
      <c r="G84" t="s">
        <v>18</v>
      </c>
      <c r="H84">
        <v>137</v>
      </c>
      <c r="I84" t="s">
        <v>526</v>
      </c>
      <c r="J84" t="s">
        <v>530</v>
      </c>
    </row>
    <row r="85" spans="1:10" x14ac:dyDescent="0.2">
      <c r="A85">
        <v>222</v>
      </c>
      <c r="B85" t="s">
        <v>1880</v>
      </c>
      <c r="C85" t="s">
        <v>1881</v>
      </c>
      <c r="D85">
        <v>2017</v>
      </c>
      <c r="E85">
        <v>735398</v>
      </c>
      <c r="F85">
        <v>8.1</v>
      </c>
      <c r="G85" t="s">
        <v>18</v>
      </c>
      <c r="H85">
        <v>137</v>
      </c>
      <c r="I85" t="s">
        <v>1362</v>
      </c>
      <c r="J85" t="s">
        <v>1817</v>
      </c>
    </row>
    <row r="86" spans="1:10" x14ac:dyDescent="0.2">
      <c r="A86">
        <v>16</v>
      </c>
      <c r="B86" t="s">
        <v>149</v>
      </c>
      <c r="C86" t="s">
        <v>150</v>
      </c>
      <c r="D86">
        <v>1999</v>
      </c>
      <c r="E86">
        <v>1867547</v>
      </c>
      <c r="F86">
        <v>8.6999999999999993</v>
      </c>
      <c r="G86" t="s">
        <v>18</v>
      </c>
      <c r="H86">
        <v>136</v>
      </c>
      <c r="I86" t="s">
        <v>151</v>
      </c>
      <c r="J86" t="s">
        <v>155</v>
      </c>
    </row>
    <row r="87" spans="1:10" x14ac:dyDescent="0.2">
      <c r="A87">
        <v>97</v>
      </c>
      <c r="B87" t="s">
        <v>845</v>
      </c>
      <c r="C87" t="s">
        <v>846</v>
      </c>
      <c r="D87">
        <v>1959</v>
      </c>
      <c r="E87">
        <v>322903</v>
      </c>
      <c r="F87">
        <v>8.3000000000000007</v>
      </c>
      <c r="G87" t="s">
        <v>57</v>
      </c>
      <c r="H87">
        <v>136</v>
      </c>
      <c r="I87" t="s">
        <v>847</v>
      </c>
      <c r="J87" t="s">
        <v>296</v>
      </c>
    </row>
    <row r="88" spans="1:10" x14ac:dyDescent="0.2">
      <c r="A88">
        <v>101</v>
      </c>
      <c r="B88" t="s">
        <v>881</v>
      </c>
      <c r="C88" t="s">
        <v>882</v>
      </c>
      <c r="D88">
        <v>1971</v>
      </c>
      <c r="E88">
        <v>813414</v>
      </c>
      <c r="F88">
        <v>8.3000000000000007</v>
      </c>
      <c r="G88" t="s">
        <v>18</v>
      </c>
      <c r="H88">
        <v>136</v>
      </c>
      <c r="I88" t="s">
        <v>883</v>
      </c>
      <c r="J88" t="s">
        <v>548</v>
      </c>
    </row>
    <row r="89" spans="1:10" x14ac:dyDescent="0.2">
      <c r="A89">
        <v>210</v>
      </c>
      <c r="B89" t="s">
        <v>1778</v>
      </c>
      <c r="C89" t="s">
        <v>1779</v>
      </c>
      <c r="D89">
        <v>1953</v>
      </c>
      <c r="E89">
        <v>60748</v>
      </c>
      <c r="F89">
        <v>8.1999999999999993</v>
      </c>
      <c r="G89" t="s">
        <v>57</v>
      </c>
      <c r="H89">
        <v>136</v>
      </c>
      <c r="I89" t="s">
        <v>19</v>
      </c>
      <c r="J89" t="s">
        <v>1783</v>
      </c>
    </row>
    <row r="90" spans="1:10" x14ac:dyDescent="0.2">
      <c r="A90">
        <v>143</v>
      </c>
      <c r="B90" t="s">
        <v>1224</v>
      </c>
      <c r="C90" t="s">
        <v>1225</v>
      </c>
      <c r="D90">
        <v>2001</v>
      </c>
      <c r="E90">
        <v>914793</v>
      </c>
      <c r="F90">
        <v>8.1999999999999993</v>
      </c>
      <c r="G90" t="s">
        <v>39</v>
      </c>
      <c r="H90">
        <v>135</v>
      </c>
      <c r="I90" t="s">
        <v>1226</v>
      </c>
      <c r="J90" t="s">
        <v>1230</v>
      </c>
    </row>
    <row r="91" spans="1:10" x14ac:dyDescent="0.2">
      <c r="A91">
        <v>79</v>
      </c>
      <c r="B91" t="s">
        <v>690</v>
      </c>
      <c r="C91" t="s">
        <v>691</v>
      </c>
      <c r="D91">
        <v>1997</v>
      </c>
      <c r="E91">
        <v>384407</v>
      </c>
      <c r="F91">
        <v>8.4</v>
      </c>
      <c r="G91" t="s">
        <v>57</v>
      </c>
      <c r="H91">
        <v>134</v>
      </c>
      <c r="I91" t="s">
        <v>692</v>
      </c>
      <c r="J91" t="s">
        <v>288</v>
      </c>
    </row>
    <row r="92" spans="1:10" x14ac:dyDescent="0.2">
      <c r="A92">
        <v>182</v>
      </c>
      <c r="B92" t="s">
        <v>1544</v>
      </c>
      <c r="C92" t="s">
        <v>1545</v>
      </c>
      <c r="D92">
        <v>2013</v>
      </c>
      <c r="E92">
        <v>688749</v>
      </c>
      <c r="F92">
        <v>8.1</v>
      </c>
      <c r="G92" t="s">
        <v>18</v>
      </c>
      <c r="H92">
        <v>134</v>
      </c>
      <c r="I92" t="s">
        <v>67</v>
      </c>
      <c r="J92" t="s">
        <v>1549</v>
      </c>
    </row>
    <row r="93" spans="1:10" x14ac:dyDescent="0.2">
      <c r="A93">
        <v>18</v>
      </c>
      <c r="B93" t="s">
        <v>169</v>
      </c>
      <c r="C93" t="s">
        <v>170</v>
      </c>
      <c r="D93">
        <v>1975</v>
      </c>
      <c r="E93">
        <v>987558</v>
      </c>
      <c r="F93">
        <v>8.6999999999999993</v>
      </c>
      <c r="G93" t="s">
        <v>18</v>
      </c>
      <c r="H93">
        <v>133</v>
      </c>
      <c r="I93" t="s">
        <v>19</v>
      </c>
      <c r="J93" t="s">
        <v>174</v>
      </c>
    </row>
    <row r="94" spans="1:10" x14ac:dyDescent="0.2">
      <c r="A94">
        <v>47</v>
      </c>
      <c r="B94" t="s">
        <v>425</v>
      </c>
      <c r="C94" t="s">
        <v>426</v>
      </c>
      <c r="D94">
        <v>1962</v>
      </c>
      <c r="E94">
        <v>54568</v>
      </c>
      <c r="F94">
        <v>8.6</v>
      </c>
      <c r="G94" t="s">
        <v>427</v>
      </c>
      <c r="H94">
        <v>133</v>
      </c>
      <c r="I94" t="s">
        <v>428</v>
      </c>
      <c r="J94" t="s">
        <v>432</v>
      </c>
    </row>
    <row r="95" spans="1:10" x14ac:dyDescent="0.2">
      <c r="A95">
        <v>189</v>
      </c>
      <c r="B95" t="s">
        <v>1604</v>
      </c>
      <c r="C95" t="s">
        <v>1605</v>
      </c>
      <c r="D95">
        <v>1993</v>
      </c>
      <c r="E95">
        <v>172520</v>
      </c>
      <c r="F95">
        <v>8.1</v>
      </c>
      <c r="G95" t="s">
        <v>39</v>
      </c>
      <c r="H95">
        <v>133</v>
      </c>
      <c r="I95" t="s">
        <v>161</v>
      </c>
      <c r="J95" t="s">
        <v>1609</v>
      </c>
    </row>
    <row r="96" spans="1:10" x14ac:dyDescent="0.2">
      <c r="A96">
        <v>35</v>
      </c>
      <c r="B96" t="s">
        <v>317</v>
      </c>
      <c r="C96" t="s">
        <v>318</v>
      </c>
      <c r="D96">
        <v>2019</v>
      </c>
      <c r="E96">
        <v>752365</v>
      </c>
      <c r="F96">
        <v>8.5</v>
      </c>
      <c r="G96" t="s">
        <v>18</v>
      </c>
      <c r="H96">
        <v>132</v>
      </c>
      <c r="I96" t="s">
        <v>319</v>
      </c>
      <c r="J96" t="s">
        <v>323</v>
      </c>
    </row>
    <row r="97" spans="1:10" x14ac:dyDescent="0.2">
      <c r="A97">
        <v>126</v>
      </c>
      <c r="B97" t="s">
        <v>1089</v>
      </c>
      <c r="C97" t="s">
        <v>1090</v>
      </c>
      <c r="D97">
        <v>1965</v>
      </c>
      <c r="E97">
        <v>252615</v>
      </c>
      <c r="F97">
        <v>8.1999999999999993</v>
      </c>
      <c r="G97" t="s">
        <v>57</v>
      </c>
      <c r="H97">
        <v>132</v>
      </c>
      <c r="I97" t="s">
        <v>438</v>
      </c>
      <c r="J97" t="s">
        <v>105</v>
      </c>
    </row>
    <row r="98" spans="1:10" x14ac:dyDescent="0.2">
      <c r="A98">
        <v>118</v>
      </c>
      <c r="B98" t="s">
        <v>1019</v>
      </c>
      <c r="C98" t="s">
        <v>1020</v>
      </c>
      <c r="D98">
        <v>1988</v>
      </c>
      <c r="E98">
        <v>860507</v>
      </c>
      <c r="F98">
        <v>8.1999999999999993</v>
      </c>
      <c r="G98" t="s">
        <v>18</v>
      </c>
      <c r="H98">
        <v>132</v>
      </c>
      <c r="I98" t="s">
        <v>1021</v>
      </c>
      <c r="J98" t="s">
        <v>1025</v>
      </c>
    </row>
    <row r="99" spans="1:10" x14ac:dyDescent="0.2">
      <c r="A99">
        <v>159</v>
      </c>
      <c r="B99" t="s">
        <v>1360</v>
      </c>
      <c r="C99" t="s">
        <v>1361</v>
      </c>
      <c r="D99">
        <v>2005</v>
      </c>
      <c r="E99">
        <v>1102709</v>
      </c>
      <c r="F99">
        <v>8.1999999999999993</v>
      </c>
      <c r="G99" t="s">
        <v>39</v>
      </c>
      <c r="H99">
        <v>132</v>
      </c>
      <c r="I99" t="s">
        <v>1362</v>
      </c>
      <c r="J99" t="s">
        <v>1366</v>
      </c>
    </row>
    <row r="100" spans="1:10" x14ac:dyDescent="0.2">
      <c r="A100">
        <v>174</v>
      </c>
      <c r="B100" t="s">
        <v>1480</v>
      </c>
      <c r="C100" t="s">
        <v>1481</v>
      </c>
      <c r="D100">
        <v>2004</v>
      </c>
      <c r="E100">
        <v>677768</v>
      </c>
      <c r="F100">
        <v>8.1</v>
      </c>
      <c r="G100" t="s">
        <v>39</v>
      </c>
      <c r="H100">
        <v>132</v>
      </c>
      <c r="I100" t="s">
        <v>1482</v>
      </c>
      <c r="J100" t="s">
        <v>1184</v>
      </c>
    </row>
    <row r="101" spans="1:10" x14ac:dyDescent="0.2">
      <c r="A101">
        <v>88</v>
      </c>
      <c r="B101" t="s">
        <v>767</v>
      </c>
      <c r="C101" t="s">
        <v>768</v>
      </c>
      <c r="D101">
        <v>1983</v>
      </c>
      <c r="E101">
        <v>1028373</v>
      </c>
      <c r="F101">
        <v>8.3000000000000007</v>
      </c>
      <c r="G101" t="s">
        <v>57</v>
      </c>
      <c r="H101">
        <v>131</v>
      </c>
      <c r="I101" t="s">
        <v>141</v>
      </c>
      <c r="J101" t="s">
        <v>772</v>
      </c>
    </row>
    <row r="102" spans="1:10" x14ac:dyDescent="0.2">
      <c r="A102">
        <v>119</v>
      </c>
      <c r="B102" t="s">
        <v>1029</v>
      </c>
      <c r="C102" t="s">
        <v>1030</v>
      </c>
      <c r="D102">
        <v>2010</v>
      </c>
      <c r="E102">
        <v>173271</v>
      </c>
      <c r="F102">
        <v>8.3000000000000007</v>
      </c>
      <c r="G102">
        <v>18</v>
      </c>
      <c r="H102">
        <v>131</v>
      </c>
      <c r="I102" t="s">
        <v>818</v>
      </c>
      <c r="J102" t="s">
        <v>1034</v>
      </c>
    </row>
    <row r="103" spans="1:10" x14ac:dyDescent="0.2">
      <c r="A103">
        <v>192</v>
      </c>
      <c r="B103" t="s">
        <v>1630</v>
      </c>
      <c r="C103" t="s">
        <v>1631</v>
      </c>
      <c r="D103">
        <v>1953</v>
      </c>
      <c r="E103">
        <v>60394</v>
      </c>
      <c r="F103">
        <v>8.1999999999999993</v>
      </c>
      <c r="G103" t="s">
        <v>57</v>
      </c>
      <c r="H103">
        <v>131</v>
      </c>
      <c r="I103" t="s">
        <v>1632</v>
      </c>
      <c r="J103" t="s">
        <v>1636</v>
      </c>
    </row>
    <row r="104" spans="1:10" x14ac:dyDescent="0.2">
      <c r="A104">
        <v>195</v>
      </c>
      <c r="B104" t="s">
        <v>1657</v>
      </c>
      <c r="C104" t="s">
        <v>1658</v>
      </c>
      <c r="D104">
        <v>2003</v>
      </c>
      <c r="E104">
        <v>175301</v>
      </c>
      <c r="F104">
        <v>8.1</v>
      </c>
      <c r="G104" t="s">
        <v>39</v>
      </c>
      <c r="H104">
        <v>131</v>
      </c>
      <c r="I104" t="s">
        <v>180</v>
      </c>
      <c r="J104" t="s">
        <v>323</v>
      </c>
    </row>
    <row r="105" spans="1:10" x14ac:dyDescent="0.2">
      <c r="A105">
        <v>21</v>
      </c>
      <c r="B105" t="s">
        <v>196</v>
      </c>
      <c r="C105" t="s">
        <v>197</v>
      </c>
      <c r="D105">
        <v>1946</v>
      </c>
      <c r="E105">
        <v>446922</v>
      </c>
      <c r="F105">
        <v>8.6</v>
      </c>
      <c r="G105" t="s">
        <v>198</v>
      </c>
      <c r="H105">
        <v>130</v>
      </c>
      <c r="I105" t="s">
        <v>199</v>
      </c>
      <c r="J105" t="s">
        <v>203</v>
      </c>
    </row>
    <row r="106" spans="1:10" x14ac:dyDescent="0.2">
      <c r="A106">
        <v>23</v>
      </c>
      <c r="B106" t="s">
        <v>217</v>
      </c>
      <c r="C106" t="s">
        <v>218</v>
      </c>
      <c r="D106">
        <v>2002</v>
      </c>
      <c r="E106">
        <v>743932</v>
      </c>
      <c r="F106">
        <v>8.6</v>
      </c>
      <c r="G106" t="s">
        <v>18</v>
      </c>
      <c r="H106">
        <v>130</v>
      </c>
      <c r="I106" t="s">
        <v>29</v>
      </c>
      <c r="J106" t="s">
        <v>222</v>
      </c>
    </row>
    <row r="107" spans="1:10" x14ac:dyDescent="0.2">
      <c r="A107">
        <v>43</v>
      </c>
      <c r="B107" t="s">
        <v>390</v>
      </c>
      <c r="C107" t="s">
        <v>391</v>
      </c>
      <c r="D107">
        <v>2022</v>
      </c>
      <c r="E107">
        <v>182091</v>
      </c>
      <c r="F107">
        <v>8.6</v>
      </c>
      <c r="G107" t="s">
        <v>39</v>
      </c>
      <c r="H107">
        <v>130</v>
      </c>
      <c r="I107" t="s">
        <v>188</v>
      </c>
      <c r="J107" t="s">
        <v>395</v>
      </c>
    </row>
    <row r="108" spans="1:10" x14ac:dyDescent="0.2">
      <c r="A108">
        <v>41</v>
      </c>
      <c r="B108" t="s">
        <v>372</v>
      </c>
      <c r="C108" t="s">
        <v>373</v>
      </c>
      <c r="D108">
        <v>2006</v>
      </c>
      <c r="E108">
        <v>1299898</v>
      </c>
      <c r="F108">
        <v>8.5</v>
      </c>
      <c r="G108" t="s">
        <v>57</v>
      </c>
      <c r="H108">
        <v>130</v>
      </c>
      <c r="I108" t="s">
        <v>374</v>
      </c>
      <c r="J108" t="s">
        <v>44</v>
      </c>
    </row>
    <row r="109" spans="1:10" x14ac:dyDescent="0.2">
      <c r="A109">
        <v>157</v>
      </c>
      <c r="B109" t="s">
        <v>1344</v>
      </c>
      <c r="C109" t="s">
        <v>1345</v>
      </c>
      <c r="D109">
        <v>1974</v>
      </c>
      <c r="E109">
        <v>321237</v>
      </c>
      <c r="F109">
        <v>8.1999999999999993</v>
      </c>
      <c r="G109" t="s">
        <v>39</v>
      </c>
      <c r="H109">
        <v>130</v>
      </c>
      <c r="I109" t="s">
        <v>526</v>
      </c>
      <c r="J109" t="s">
        <v>306</v>
      </c>
    </row>
    <row r="110" spans="1:10" x14ac:dyDescent="0.2">
      <c r="A110">
        <v>137</v>
      </c>
      <c r="B110" t="s">
        <v>1179</v>
      </c>
      <c r="C110" t="s">
        <v>1180</v>
      </c>
      <c r="D110">
        <v>1992</v>
      </c>
      <c r="E110">
        <v>405678</v>
      </c>
      <c r="F110">
        <v>8.1999999999999993</v>
      </c>
      <c r="G110" t="s">
        <v>18</v>
      </c>
      <c r="H110">
        <v>130</v>
      </c>
      <c r="I110" t="s">
        <v>511</v>
      </c>
      <c r="J110" t="s">
        <v>1184</v>
      </c>
    </row>
    <row r="111" spans="1:10" x14ac:dyDescent="0.2">
      <c r="A111">
        <v>133</v>
      </c>
      <c r="B111" t="s">
        <v>1145</v>
      </c>
      <c r="C111" t="s">
        <v>1146</v>
      </c>
      <c r="D111">
        <v>2018</v>
      </c>
      <c r="E111">
        <v>468439</v>
      </c>
      <c r="F111">
        <v>8.1999999999999993</v>
      </c>
      <c r="G111" t="s">
        <v>39</v>
      </c>
      <c r="H111">
        <v>130</v>
      </c>
      <c r="I111" t="s">
        <v>409</v>
      </c>
      <c r="J111" t="s">
        <v>1150</v>
      </c>
    </row>
    <row r="112" spans="1:10" x14ac:dyDescent="0.2">
      <c r="A112">
        <v>231</v>
      </c>
      <c r="B112" t="s">
        <v>1957</v>
      </c>
      <c r="C112" t="s">
        <v>1958</v>
      </c>
      <c r="D112">
        <v>1940</v>
      </c>
      <c r="E112">
        <v>135657</v>
      </c>
      <c r="F112">
        <v>8.1</v>
      </c>
      <c r="G112" t="s">
        <v>1925</v>
      </c>
      <c r="H112">
        <v>130</v>
      </c>
      <c r="I112" t="s">
        <v>1959</v>
      </c>
      <c r="J112" t="s">
        <v>296</v>
      </c>
    </row>
    <row r="113" spans="1:10" x14ac:dyDescent="0.2">
      <c r="A113">
        <v>187</v>
      </c>
      <c r="B113" t="s">
        <v>1585</v>
      </c>
      <c r="C113" t="s">
        <v>1586</v>
      </c>
      <c r="D113">
        <v>2011</v>
      </c>
      <c r="E113">
        <v>851508</v>
      </c>
      <c r="F113">
        <v>8.1</v>
      </c>
      <c r="G113" t="s">
        <v>39</v>
      </c>
      <c r="H113">
        <v>130</v>
      </c>
      <c r="I113" t="s">
        <v>1587</v>
      </c>
      <c r="J113" t="s">
        <v>1591</v>
      </c>
    </row>
    <row r="114" spans="1:10" x14ac:dyDescent="0.2">
      <c r="A114">
        <v>109</v>
      </c>
      <c r="B114" t="s">
        <v>945</v>
      </c>
      <c r="C114" t="s">
        <v>946</v>
      </c>
      <c r="D114">
        <v>1962</v>
      </c>
      <c r="E114">
        <v>312826</v>
      </c>
      <c r="F114">
        <v>8.3000000000000007</v>
      </c>
      <c r="G114" t="s">
        <v>57</v>
      </c>
      <c r="H114">
        <v>129</v>
      </c>
      <c r="I114" t="s">
        <v>29</v>
      </c>
      <c r="J114" t="s">
        <v>950</v>
      </c>
    </row>
    <row r="115" spans="1:10" x14ac:dyDescent="0.2">
      <c r="A115">
        <v>108</v>
      </c>
      <c r="B115" t="s">
        <v>935</v>
      </c>
      <c r="C115" t="s">
        <v>936</v>
      </c>
      <c r="D115">
        <v>1973</v>
      </c>
      <c r="E115">
        <v>258487</v>
      </c>
      <c r="F115">
        <v>8.3000000000000007</v>
      </c>
      <c r="G115" t="s">
        <v>57</v>
      </c>
      <c r="H115">
        <v>129</v>
      </c>
      <c r="I115" t="s">
        <v>937</v>
      </c>
      <c r="J115" t="s">
        <v>941</v>
      </c>
    </row>
    <row r="116" spans="1:10" x14ac:dyDescent="0.2">
      <c r="A116">
        <v>156</v>
      </c>
      <c r="B116" t="s">
        <v>1336</v>
      </c>
      <c r="C116" t="s">
        <v>1337</v>
      </c>
      <c r="D116">
        <v>1980</v>
      </c>
      <c r="E116">
        <v>347722</v>
      </c>
      <c r="F116">
        <v>8.1999999999999993</v>
      </c>
      <c r="G116" t="s">
        <v>18</v>
      </c>
      <c r="H116">
        <v>129</v>
      </c>
      <c r="I116" t="s">
        <v>1338</v>
      </c>
      <c r="J116" t="s">
        <v>165</v>
      </c>
    </row>
    <row r="117" spans="1:10" x14ac:dyDescent="0.2">
      <c r="A117">
        <v>164</v>
      </c>
      <c r="B117" t="s">
        <v>1403</v>
      </c>
      <c r="C117" t="s">
        <v>1404</v>
      </c>
      <c r="D117">
        <v>2009</v>
      </c>
      <c r="E117">
        <v>207221</v>
      </c>
      <c r="F117">
        <v>8.1999999999999993</v>
      </c>
      <c r="G117" t="s">
        <v>348</v>
      </c>
      <c r="H117">
        <v>129</v>
      </c>
      <c r="I117" t="s">
        <v>1405</v>
      </c>
      <c r="J117" t="s">
        <v>1409</v>
      </c>
    </row>
    <row r="118" spans="1:10" x14ac:dyDescent="0.2">
      <c r="A118">
        <v>191</v>
      </c>
      <c r="B118" t="s">
        <v>1623</v>
      </c>
      <c r="C118" t="s">
        <v>1624</v>
      </c>
      <c r="D118">
        <v>1939</v>
      </c>
      <c r="E118">
        <v>114758</v>
      </c>
      <c r="F118">
        <v>8.1</v>
      </c>
      <c r="G118" t="s">
        <v>57</v>
      </c>
      <c r="H118">
        <v>129</v>
      </c>
      <c r="I118" t="s">
        <v>759</v>
      </c>
      <c r="J118" t="s">
        <v>203</v>
      </c>
    </row>
    <row r="119" spans="1:10" x14ac:dyDescent="0.2">
      <c r="A119">
        <v>230</v>
      </c>
      <c r="B119" t="s">
        <v>1948</v>
      </c>
      <c r="C119" t="s">
        <v>1949</v>
      </c>
      <c r="D119">
        <v>1940</v>
      </c>
      <c r="E119">
        <v>92127</v>
      </c>
      <c r="F119">
        <v>8.1</v>
      </c>
      <c r="G119" t="s">
        <v>534</v>
      </c>
      <c r="H119">
        <v>129</v>
      </c>
      <c r="I119" t="s">
        <v>19</v>
      </c>
      <c r="J119" t="s">
        <v>1953</v>
      </c>
    </row>
    <row r="120" spans="1:10" x14ac:dyDescent="0.2">
      <c r="A120">
        <v>217</v>
      </c>
      <c r="B120" t="s">
        <v>1838</v>
      </c>
      <c r="C120" t="s">
        <v>1839</v>
      </c>
      <c r="D120">
        <v>2015</v>
      </c>
      <c r="E120">
        <v>461357</v>
      </c>
      <c r="F120">
        <v>8.1</v>
      </c>
      <c r="G120" t="s">
        <v>18</v>
      </c>
      <c r="H120">
        <v>129</v>
      </c>
      <c r="I120" t="s">
        <v>161</v>
      </c>
      <c r="J120" t="s">
        <v>1843</v>
      </c>
    </row>
    <row r="121" spans="1:10" x14ac:dyDescent="0.2">
      <c r="A121">
        <v>99</v>
      </c>
      <c r="B121" t="s">
        <v>863</v>
      </c>
      <c r="C121" t="s">
        <v>864</v>
      </c>
      <c r="D121">
        <v>1958</v>
      </c>
      <c r="E121">
        <v>395959</v>
      </c>
      <c r="F121">
        <v>8.3000000000000007</v>
      </c>
      <c r="G121" t="s">
        <v>18</v>
      </c>
      <c r="H121">
        <v>128</v>
      </c>
      <c r="I121" t="s">
        <v>865</v>
      </c>
      <c r="J121" t="s">
        <v>296</v>
      </c>
    </row>
    <row r="122" spans="1:10" x14ac:dyDescent="0.2">
      <c r="A122">
        <v>209</v>
      </c>
      <c r="B122" t="s">
        <v>1771</v>
      </c>
      <c r="C122" t="s">
        <v>1772</v>
      </c>
      <c r="D122">
        <v>1989</v>
      </c>
      <c r="E122">
        <v>475565</v>
      </c>
      <c r="F122">
        <v>8.1</v>
      </c>
      <c r="G122" t="s">
        <v>57</v>
      </c>
      <c r="H122">
        <v>128</v>
      </c>
      <c r="I122" t="s">
        <v>759</v>
      </c>
      <c r="J122" t="s">
        <v>1249</v>
      </c>
    </row>
    <row r="123" spans="1:10" x14ac:dyDescent="0.2">
      <c r="A123">
        <v>19</v>
      </c>
      <c r="B123" t="s">
        <v>178</v>
      </c>
      <c r="C123" t="s">
        <v>179</v>
      </c>
      <c r="D123">
        <v>1995</v>
      </c>
      <c r="E123">
        <v>1596843</v>
      </c>
      <c r="F123">
        <v>8.6</v>
      </c>
      <c r="G123" t="s">
        <v>18</v>
      </c>
      <c r="H123">
        <v>127</v>
      </c>
      <c r="I123" t="s">
        <v>180</v>
      </c>
      <c r="J123" t="s">
        <v>124</v>
      </c>
    </row>
    <row r="124" spans="1:10" x14ac:dyDescent="0.2">
      <c r="A124">
        <v>120</v>
      </c>
      <c r="B124" t="s">
        <v>1038</v>
      </c>
      <c r="C124" t="s">
        <v>1039</v>
      </c>
      <c r="D124">
        <v>1989</v>
      </c>
      <c r="E124">
        <v>741234</v>
      </c>
      <c r="F124">
        <v>8.1999999999999993</v>
      </c>
      <c r="G124" t="s">
        <v>57</v>
      </c>
      <c r="H124">
        <v>127</v>
      </c>
      <c r="I124" t="s">
        <v>503</v>
      </c>
      <c r="J124" t="s">
        <v>71</v>
      </c>
    </row>
    <row r="125" spans="1:10" x14ac:dyDescent="0.2">
      <c r="A125">
        <v>151</v>
      </c>
      <c r="B125" t="s">
        <v>1295</v>
      </c>
      <c r="C125" t="s">
        <v>1296</v>
      </c>
      <c r="D125">
        <v>1993</v>
      </c>
      <c r="E125">
        <v>957768</v>
      </c>
      <c r="F125">
        <v>8.1999999999999993</v>
      </c>
      <c r="G125" t="s">
        <v>39</v>
      </c>
      <c r="H125">
        <v>127</v>
      </c>
      <c r="I125" t="s">
        <v>130</v>
      </c>
      <c r="J125" t="s">
        <v>71</v>
      </c>
    </row>
    <row r="126" spans="1:10" x14ac:dyDescent="0.2">
      <c r="A126">
        <v>234</v>
      </c>
      <c r="B126" t="s">
        <v>1984</v>
      </c>
      <c r="C126" t="s">
        <v>1985</v>
      </c>
      <c r="D126">
        <v>1967</v>
      </c>
      <c r="E126">
        <v>175183</v>
      </c>
      <c r="F126">
        <v>8.1</v>
      </c>
      <c r="G126" t="s">
        <v>18</v>
      </c>
      <c r="H126">
        <v>127</v>
      </c>
      <c r="I126" t="s">
        <v>29</v>
      </c>
      <c r="J126" t="s">
        <v>1989</v>
      </c>
    </row>
    <row r="127" spans="1:10" x14ac:dyDescent="0.2">
      <c r="A127">
        <v>93</v>
      </c>
      <c r="B127" t="s">
        <v>807</v>
      </c>
      <c r="C127" t="s">
        <v>808</v>
      </c>
      <c r="D127">
        <v>2018</v>
      </c>
      <c r="E127">
        <v>85662</v>
      </c>
      <c r="F127">
        <v>8.4</v>
      </c>
      <c r="G127" t="s">
        <v>18</v>
      </c>
      <c r="H127">
        <v>126</v>
      </c>
      <c r="I127" t="s">
        <v>19</v>
      </c>
      <c r="J127" t="s">
        <v>812</v>
      </c>
    </row>
    <row r="128" spans="1:10" x14ac:dyDescent="0.2">
      <c r="A128">
        <v>82</v>
      </c>
      <c r="B128" t="s">
        <v>710</v>
      </c>
      <c r="C128" t="s">
        <v>711</v>
      </c>
      <c r="D128">
        <v>1997</v>
      </c>
      <c r="E128">
        <v>942633</v>
      </c>
      <c r="F128">
        <v>8.3000000000000007</v>
      </c>
      <c r="G128" t="s">
        <v>57</v>
      </c>
      <c r="H128">
        <v>126</v>
      </c>
      <c r="I128" t="s">
        <v>111</v>
      </c>
      <c r="J128" t="s">
        <v>715</v>
      </c>
    </row>
    <row r="129" spans="1:10" x14ac:dyDescent="0.2">
      <c r="A129">
        <v>147</v>
      </c>
      <c r="B129" t="s">
        <v>1261</v>
      </c>
      <c r="C129" t="s">
        <v>1262</v>
      </c>
      <c r="D129">
        <v>1948</v>
      </c>
      <c r="E129">
        <v>123653</v>
      </c>
      <c r="F129">
        <v>8.1999999999999993</v>
      </c>
      <c r="G129" t="s">
        <v>534</v>
      </c>
      <c r="H129">
        <v>126</v>
      </c>
      <c r="I129" t="s">
        <v>1263</v>
      </c>
      <c r="J129" t="s">
        <v>1267</v>
      </c>
    </row>
    <row r="130" spans="1:10" x14ac:dyDescent="0.2">
      <c r="A130">
        <v>31</v>
      </c>
      <c r="B130" t="s">
        <v>282</v>
      </c>
      <c r="C130" t="s">
        <v>283</v>
      </c>
      <c r="D130">
        <v>2001</v>
      </c>
      <c r="E130">
        <v>737358</v>
      </c>
      <c r="F130">
        <v>8.6</v>
      </c>
      <c r="G130" t="s">
        <v>57</v>
      </c>
      <c r="H130">
        <v>125</v>
      </c>
      <c r="I130" t="s">
        <v>284</v>
      </c>
      <c r="J130" t="s">
        <v>288</v>
      </c>
    </row>
    <row r="131" spans="1:10" x14ac:dyDescent="0.2">
      <c r="A131">
        <v>63</v>
      </c>
      <c r="B131" t="s">
        <v>560</v>
      </c>
      <c r="C131" t="s">
        <v>561</v>
      </c>
      <c r="D131">
        <v>1940</v>
      </c>
      <c r="E131">
        <v>221013</v>
      </c>
      <c r="F131">
        <v>8.4</v>
      </c>
      <c r="G131" t="s">
        <v>419</v>
      </c>
      <c r="H131">
        <v>125</v>
      </c>
      <c r="I131" t="s">
        <v>562</v>
      </c>
      <c r="J131" t="s">
        <v>423</v>
      </c>
    </row>
    <row r="132" spans="1:10" x14ac:dyDescent="0.2">
      <c r="A132">
        <v>211</v>
      </c>
      <c r="B132" t="s">
        <v>1787</v>
      </c>
      <c r="C132" t="s">
        <v>1788</v>
      </c>
      <c r="D132">
        <v>1955</v>
      </c>
      <c r="E132">
        <v>31958</v>
      </c>
      <c r="F132">
        <v>8.3000000000000007</v>
      </c>
      <c r="G132" t="s">
        <v>57</v>
      </c>
      <c r="H132">
        <v>125</v>
      </c>
      <c r="I132" t="s">
        <v>19</v>
      </c>
      <c r="J132" t="s">
        <v>1792</v>
      </c>
    </row>
    <row r="133" spans="1:10" x14ac:dyDescent="0.2">
      <c r="A133">
        <v>105</v>
      </c>
      <c r="B133" t="s">
        <v>914</v>
      </c>
      <c r="C133" t="s">
        <v>915</v>
      </c>
      <c r="D133">
        <v>1960</v>
      </c>
      <c r="E133">
        <v>179017</v>
      </c>
      <c r="F133">
        <v>8.3000000000000007</v>
      </c>
      <c r="G133" t="s">
        <v>57</v>
      </c>
      <c r="H133">
        <v>125</v>
      </c>
      <c r="I133" t="s">
        <v>236</v>
      </c>
      <c r="J133" t="s">
        <v>539</v>
      </c>
    </row>
    <row r="134" spans="1:10" x14ac:dyDescent="0.2">
      <c r="A134">
        <v>15</v>
      </c>
      <c r="B134" t="s">
        <v>139</v>
      </c>
      <c r="C134" t="s">
        <v>140</v>
      </c>
      <c r="D134">
        <v>1980</v>
      </c>
      <c r="E134">
        <v>1258886</v>
      </c>
      <c r="F134">
        <v>8.6999999999999993</v>
      </c>
      <c r="G134" t="s">
        <v>39</v>
      </c>
      <c r="H134">
        <v>124</v>
      </c>
      <c r="I134" t="s">
        <v>141</v>
      </c>
      <c r="J134" t="s">
        <v>145</v>
      </c>
    </row>
    <row r="135" spans="1:10" x14ac:dyDescent="0.2">
      <c r="A135">
        <v>155</v>
      </c>
      <c r="B135" t="s">
        <v>1327</v>
      </c>
      <c r="C135" t="s">
        <v>1328</v>
      </c>
      <c r="D135">
        <v>1980</v>
      </c>
      <c r="E135">
        <v>237868</v>
      </c>
      <c r="F135">
        <v>8.1999999999999993</v>
      </c>
      <c r="G135" t="s">
        <v>39</v>
      </c>
      <c r="H135">
        <v>124</v>
      </c>
      <c r="I135" t="s">
        <v>1226</v>
      </c>
      <c r="J135" t="s">
        <v>1332</v>
      </c>
    </row>
    <row r="136" spans="1:10" x14ac:dyDescent="0.2">
      <c r="A136">
        <v>206</v>
      </c>
      <c r="B136" t="s">
        <v>1745</v>
      </c>
      <c r="C136" t="s">
        <v>1746</v>
      </c>
      <c r="D136">
        <v>1975</v>
      </c>
      <c r="E136">
        <v>587055</v>
      </c>
      <c r="F136">
        <v>8.1</v>
      </c>
      <c r="G136" t="s">
        <v>18</v>
      </c>
      <c r="H136">
        <v>124</v>
      </c>
      <c r="I136" t="s">
        <v>1747</v>
      </c>
      <c r="J136" t="s">
        <v>71</v>
      </c>
    </row>
    <row r="137" spans="1:10" x14ac:dyDescent="0.2">
      <c r="A137">
        <v>116</v>
      </c>
      <c r="B137" t="s">
        <v>1004</v>
      </c>
      <c r="C137" t="s">
        <v>1005</v>
      </c>
      <c r="D137">
        <v>2011</v>
      </c>
      <c r="E137">
        <v>242229</v>
      </c>
      <c r="F137">
        <v>8.3000000000000007</v>
      </c>
      <c r="G137">
        <v>7</v>
      </c>
      <c r="H137">
        <v>123</v>
      </c>
      <c r="I137" t="s">
        <v>19</v>
      </c>
      <c r="J137" t="s">
        <v>1009</v>
      </c>
    </row>
    <row r="138" spans="1:10" x14ac:dyDescent="0.2">
      <c r="A138">
        <v>218</v>
      </c>
      <c r="B138" t="s">
        <v>1847</v>
      </c>
      <c r="C138" t="s">
        <v>1848</v>
      </c>
      <c r="D138">
        <v>2013</v>
      </c>
      <c r="E138">
        <v>470954</v>
      </c>
      <c r="F138">
        <v>8.1</v>
      </c>
      <c r="G138" t="s">
        <v>348</v>
      </c>
      <c r="H138">
        <v>123</v>
      </c>
      <c r="I138" t="s">
        <v>1105</v>
      </c>
      <c r="J138" t="s">
        <v>1230</v>
      </c>
    </row>
    <row r="139" spans="1:10" x14ac:dyDescent="0.2">
      <c r="A139">
        <v>67</v>
      </c>
      <c r="B139" t="s">
        <v>589</v>
      </c>
      <c r="C139" t="s">
        <v>590</v>
      </c>
      <c r="D139">
        <v>1999</v>
      </c>
      <c r="E139">
        <v>1135446</v>
      </c>
      <c r="F139">
        <v>8.4</v>
      </c>
      <c r="G139" t="s">
        <v>39</v>
      </c>
      <c r="H139">
        <v>122</v>
      </c>
      <c r="I139" t="s">
        <v>19</v>
      </c>
      <c r="J139" t="s">
        <v>594</v>
      </c>
    </row>
    <row r="140" spans="1:10" x14ac:dyDescent="0.2">
      <c r="A140">
        <v>72</v>
      </c>
      <c r="B140" t="s">
        <v>630</v>
      </c>
      <c r="C140" t="s">
        <v>631</v>
      </c>
      <c r="D140">
        <v>2019</v>
      </c>
      <c r="E140">
        <v>1205044</v>
      </c>
      <c r="F140">
        <v>8.4</v>
      </c>
      <c r="G140" t="s">
        <v>18</v>
      </c>
      <c r="H140">
        <v>122</v>
      </c>
      <c r="I140" t="s">
        <v>209</v>
      </c>
      <c r="J140" t="s">
        <v>635</v>
      </c>
    </row>
    <row r="141" spans="1:10" x14ac:dyDescent="0.2">
      <c r="A141">
        <v>100</v>
      </c>
      <c r="B141" t="s">
        <v>871</v>
      </c>
      <c r="C141" t="s">
        <v>872</v>
      </c>
      <c r="D141">
        <v>2001</v>
      </c>
      <c r="E141">
        <v>745822</v>
      </c>
      <c r="F141">
        <v>8.3000000000000007</v>
      </c>
      <c r="G141" t="s">
        <v>57</v>
      </c>
      <c r="H141">
        <v>122</v>
      </c>
      <c r="I141" t="s">
        <v>873</v>
      </c>
      <c r="J141" t="s">
        <v>877</v>
      </c>
    </row>
    <row r="142" spans="1:10" x14ac:dyDescent="0.2">
      <c r="A142">
        <v>153</v>
      </c>
      <c r="B142" t="s">
        <v>1309</v>
      </c>
      <c r="C142" t="s">
        <v>1310</v>
      </c>
      <c r="D142">
        <v>2007</v>
      </c>
      <c r="E142">
        <v>946716</v>
      </c>
      <c r="F142">
        <v>8.1999999999999993</v>
      </c>
      <c r="G142">
        <v>18</v>
      </c>
      <c r="H142">
        <v>122</v>
      </c>
      <c r="I142" t="s">
        <v>209</v>
      </c>
      <c r="J142" t="s">
        <v>1314</v>
      </c>
    </row>
    <row r="143" spans="1:10" x14ac:dyDescent="0.2">
      <c r="A143">
        <v>226</v>
      </c>
      <c r="B143" t="s">
        <v>1913</v>
      </c>
      <c r="C143" t="s">
        <v>1914</v>
      </c>
      <c r="D143">
        <v>1973</v>
      </c>
      <c r="E143">
        <v>394900</v>
      </c>
      <c r="F143">
        <v>8.1</v>
      </c>
      <c r="G143" t="s">
        <v>18</v>
      </c>
      <c r="H143">
        <v>122</v>
      </c>
      <c r="I143" t="s">
        <v>1915</v>
      </c>
      <c r="J143" t="s">
        <v>1919</v>
      </c>
    </row>
    <row r="144" spans="1:10" x14ac:dyDescent="0.2">
      <c r="A144">
        <v>200</v>
      </c>
      <c r="B144" t="s">
        <v>1696</v>
      </c>
      <c r="C144" t="s">
        <v>1697</v>
      </c>
      <c r="D144">
        <v>2014</v>
      </c>
      <c r="E144">
        <v>194763</v>
      </c>
      <c r="F144">
        <v>8.1</v>
      </c>
      <c r="G144">
        <v>18</v>
      </c>
      <c r="H144">
        <v>122</v>
      </c>
      <c r="I144" t="s">
        <v>319</v>
      </c>
      <c r="J144" t="s">
        <v>1701</v>
      </c>
    </row>
    <row r="145" spans="1:10" x14ac:dyDescent="0.2">
      <c r="A145">
        <v>28</v>
      </c>
      <c r="B145" t="s">
        <v>258</v>
      </c>
      <c r="C145" t="s">
        <v>259</v>
      </c>
      <c r="D145">
        <v>1977</v>
      </c>
      <c r="E145">
        <v>1330965</v>
      </c>
      <c r="F145">
        <v>8.6</v>
      </c>
      <c r="G145" t="s">
        <v>57</v>
      </c>
      <c r="H145">
        <v>121</v>
      </c>
      <c r="I145" t="s">
        <v>141</v>
      </c>
      <c r="J145" t="s">
        <v>263</v>
      </c>
    </row>
    <row r="146" spans="1:10" x14ac:dyDescent="0.2">
      <c r="A146">
        <v>130</v>
      </c>
      <c r="B146" t="s">
        <v>1119</v>
      </c>
      <c r="C146" t="s">
        <v>1120</v>
      </c>
      <c r="D146">
        <v>1959</v>
      </c>
      <c r="E146">
        <v>263291</v>
      </c>
      <c r="F146">
        <v>8.1999999999999993</v>
      </c>
      <c r="G146" t="s">
        <v>57</v>
      </c>
      <c r="H146">
        <v>121</v>
      </c>
      <c r="I146" t="s">
        <v>1121</v>
      </c>
      <c r="J146" t="s">
        <v>539</v>
      </c>
    </row>
    <row r="147" spans="1:10" x14ac:dyDescent="0.2">
      <c r="A147">
        <v>232</v>
      </c>
      <c r="B147" t="s">
        <v>1965</v>
      </c>
      <c r="C147" t="s">
        <v>1966</v>
      </c>
      <c r="D147">
        <v>1966</v>
      </c>
      <c r="E147">
        <v>59420</v>
      </c>
      <c r="F147">
        <v>8.1</v>
      </c>
      <c r="G147" t="s">
        <v>427</v>
      </c>
      <c r="H147">
        <v>121</v>
      </c>
      <c r="I147" t="s">
        <v>228</v>
      </c>
      <c r="J147" t="s">
        <v>1970</v>
      </c>
    </row>
    <row r="148" spans="1:10" x14ac:dyDescent="0.2">
      <c r="A148">
        <v>220</v>
      </c>
      <c r="B148" t="s">
        <v>1863</v>
      </c>
      <c r="C148" t="s">
        <v>1864</v>
      </c>
      <c r="D148">
        <v>1976</v>
      </c>
      <c r="E148">
        <v>157745</v>
      </c>
      <c r="F148">
        <v>8.1</v>
      </c>
      <c r="G148" t="s">
        <v>39</v>
      </c>
      <c r="H148">
        <v>121</v>
      </c>
      <c r="I148" t="s">
        <v>19</v>
      </c>
      <c r="J148" t="s">
        <v>61</v>
      </c>
    </row>
    <row r="149" spans="1:10" x14ac:dyDescent="0.2">
      <c r="A149">
        <v>208</v>
      </c>
      <c r="B149" t="s">
        <v>1762</v>
      </c>
      <c r="C149" t="s">
        <v>1763</v>
      </c>
      <c r="D149">
        <v>2004</v>
      </c>
      <c r="E149">
        <v>352165</v>
      </c>
      <c r="F149">
        <v>8.1</v>
      </c>
      <c r="G149" t="s">
        <v>39</v>
      </c>
      <c r="H149">
        <v>121</v>
      </c>
      <c r="I149" t="s">
        <v>67</v>
      </c>
      <c r="J149" t="s">
        <v>1767</v>
      </c>
    </row>
    <row r="150" spans="1:10" x14ac:dyDescent="0.2">
      <c r="A150">
        <v>212</v>
      </c>
      <c r="B150" t="s">
        <v>1796</v>
      </c>
      <c r="C150" t="s">
        <v>1797</v>
      </c>
      <c r="D150">
        <v>1976</v>
      </c>
      <c r="E150">
        <v>562963</v>
      </c>
      <c r="F150">
        <v>8.1</v>
      </c>
      <c r="G150" t="s">
        <v>57</v>
      </c>
      <c r="H150">
        <v>120</v>
      </c>
      <c r="I150" t="s">
        <v>1482</v>
      </c>
      <c r="J150" t="s">
        <v>1801</v>
      </c>
    </row>
    <row r="151" spans="1:10" x14ac:dyDescent="0.2">
      <c r="A151">
        <v>213</v>
      </c>
      <c r="B151" t="s">
        <v>1805</v>
      </c>
      <c r="C151" t="s">
        <v>1806</v>
      </c>
      <c r="D151">
        <v>1986</v>
      </c>
      <c r="E151">
        <v>408549</v>
      </c>
      <c r="F151">
        <v>8.1</v>
      </c>
      <c r="G151" t="s">
        <v>39</v>
      </c>
      <c r="H151">
        <v>120</v>
      </c>
      <c r="I151" t="s">
        <v>228</v>
      </c>
      <c r="J151" t="s">
        <v>1810</v>
      </c>
    </row>
    <row r="152" spans="1:10" x14ac:dyDescent="0.2">
      <c r="A152">
        <v>202</v>
      </c>
      <c r="B152" t="s">
        <v>1710</v>
      </c>
      <c r="C152" t="s">
        <v>1711</v>
      </c>
      <c r="D152">
        <v>2015</v>
      </c>
      <c r="E152">
        <v>974897</v>
      </c>
      <c r="F152">
        <v>8.1</v>
      </c>
      <c r="G152" t="s">
        <v>39</v>
      </c>
      <c r="H152">
        <v>120</v>
      </c>
      <c r="I152" t="s">
        <v>130</v>
      </c>
      <c r="J152" t="s">
        <v>1715</v>
      </c>
    </row>
    <row r="153" spans="1:10" x14ac:dyDescent="0.2">
      <c r="A153">
        <v>38</v>
      </c>
      <c r="B153" t="s">
        <v>346</v>
      </c>
      <c r="C153" t="s">
        <v>347</v>
      </c>
      <c r="D153">
        <v>1998</v>
      </c>
      <c r="E153">
        <v>1100708</v>
      </c>
      <c r="F153">
        <v>8.5</v>
      </c>
      <c r="G153" t="s">
        <v>348</v>
      </c>
      <c r="H153">
        <v>119</v>
      </c>
      <c r="I153" t="s">
        <v>29</v>
      </c>
      <c r="J153" t="s">
        <v>352</v>
      </c>
    </row>
    <row r="154" spans="1:10" x14ac:dyDescent="0.2">
      <c r="A154">
        <v>94</v>
      </c>
      <c r="B154" t="s">
        <v>816</v>
      </c>
      <c r="C154" t="s">
        <v>817</v>
      </c>
      <c r="D154">
        <v>1941</v>
      </c>
      <c r="E154">
        <v>435945</v>
      </c>
      <c r="F154">
        <v>8.3000000000000007</v>
      </c>
      <c r="G154" t="s">
        <v>39</v>
      </c>
      <c r="H154">
        <v>119</v>
      </c>
      <c r="I154" t="s">
        <v>818</v>
      </c>
      <c r="J154" t="s">
        <v>822</v>
      </c>
    </row>
    <row r="155" spans="1:10" x14ac:dyDescent="0.2">
      <c r="A155">
        <v>166</v>
      </c>
      <c r="B155" t="s">
        <v>1420</v>
      </c>
      <c r="C155" t="s">
        <v>1421</v>
      </c>
      <c r="D155">
        <v>2004</v>
      </c>
      <c r="E155">
        <v>382391</v>
      </c>
      <c r="F155">
        <v>8.1999999999999993</v>
      </c>
      <c r="G155" t="s">
        <v>57</v>
      </c>
      <c r="H155">
        <v>119</v>
      </c>
      <c r="I155" t="s">
        <v>284</v>
      </c>
      <c r="J155" t="s">
        <v>288</v>
      </c>
    </row>
    <row r="156" spans="1:10" x14ac:dyDescent="0.2">
      <c r="A156">
        <v>122</v>
      </c>
      <c r="B156" t="s">
        <v>1054</v>
      </c>
      <c r="C156">
        <v>1917</v>
      </c>
      <c r="D156">
        <v>2019</v>
      </c>
      <c r="E156">
        <v>556620</v>
      </c>
      <c r="F156">
        <v>8.1999999999999993</v>
      </c>
      <c r="G156" t="s">
        <v>348</v>
      </c>
      <c r="H156">
        <v>119</v>
      </c>
      <c r="I156" t="s">
        <v>1055</v>
      </c>
      <c r="J156" t="s">
        <v>594</v>
      </c>
    </row>
    <row r="157" spans="1:10" x14ac:dyDescent="0.2">
      <c r="A157">
        <v>22</v>
      </c>
      <c r="B157" t="s">
        <v>207</v>
      </c>
      <c r="C157" t="s">
        <v>208</v>
      </c>
      <c r="D157">
        <v>1991</v>
      </c>
      <c r="E157">
        <v>1392578</v>
      </c>
      <c r="F157">
        <v>8.6</v>
      </c>
      <c r="G157" t="s">
        <v>18</v>
      </c>
      <c r="H157">
        <v>118</v>
      </c>
      <c r="I157" t="s">
        <v>209</v>
      </c>
      <c r="J157" t="s">
        <v>213</v>
      </c>
    </row>
    <row r="158" spans="1:10" x14ac:dyDescent="0.2">
      <c r="A158">
        <v>140</v>
      </c>
      <c r="B158" t="s">
        <v>1200</v>
      </c>
      <c r="C158" t="s">
        <v>1201</v>
      </c>
      <c r="D158">
        <v>2006</v>
      </c>
      <c r="E158">
        <v>658709</v>
      </c>
      <c r="F158">
        <v>8.1999999999999993</v>
      </c>
      <c r="G158" t="s">
        <v>39</v>
      </c>
      <c r="H158">
        <v>118</v>
      </c>
      <c r="I158" t="s">
        <v>1202</v>
      </c>
      <c r="J158" t="s">
        <v>1206</v>
      </c>
    </row>
    <row r="159" spans="1:10" x14ac:dyDescent="0.2">
      <c r="A159">
        <v>196</v>
      </c>
      <c r="B159" t="s">
        <v>1664</v>
      </c>
      <c r="C159" t="s">
        <v>1665</v>
      </c>
      <c r="D159">
        <v>2015</v>
      </c>
      <c r="E159">
        <v>411757</v>
      </c>
      <c r="F159">
        <v>8.1</v>
      </c>
      <c r="G159" t="s">
        <v>57</v>
      </c>
      <c r="H159">
        <v>118</v>
      </c>
      <c r="I159" t="s">
        <v>1666</v>
      </c>
      <c r="J159" t="s">
        <v>1670</v>
      </c>
    </row>
    <row r="160" spans="1:10" x14ac:dyDescent="0.2">
      <c r="A160">
        <v>51</v>
      </c>
      <c r="B160" t="s">
        <v>462</v>
      </c>
      <c r="C160" t="s">
        <v>463</v>
      </c>
      <c r="D160">
        <v>1979</v>
      </c>
      <c r="E160">
        <v>858415</v>
      </c>
      <c r="F160">
        <v>8.5</v>
      </c>
      <c r="G160" t="s">
        <v>348</v>
      </c>
      <c r="H160">
        <v>117</v>
      </c>
      <c r="I160" t="s">
        <v>464</v>
      </c>
      <c r="J160" t="s">
        <v>342</v>
      </c>
    </row>
    <row r="161" spans="1:10" x14ac:dyDescent="0.2">
      <c r="A161">
        <v>69</v>
      </c>
      <c r="B161" t="s">
        <v>606</v>
      </c>
      <c r="C161" t="s">
        <v>607</v>
      </c>
      <c r="D161">
        <v>2018</v>
      </c>
      <c r="E161">
        <v>497116</v>
      </c>
      <c r="F161">
        <v>8.4</v>
      </c>
      <c r="G161" t="s">
        <v>57</v>
      </c>
      <c r="H161">
        <v>117</v>
      </c>
      <c r="I161" t="s">
        <v>608</v>
      </c>
      <c r="J161" t="s">
        <v>612</v>
      </c>
    </row>
    <row r="162" spans="1:10" x14ac:dyDescent="0.2">
      <c r="A162">
        <v>98</v>
      </c>
      <c r="B162" t="s">
        <v>853</v>
      </c>
      <c r="C162" t="s">
        <v>854</v>
      </c>
      <c r="D162">
        <v>1931</v>
      </c>
      <c r="E162">
        <v>155893</v>
      </c>
      <c r="F162">
        <v>8.3000000000000007</v>
      </c>
      <c r="G162" t="s">
        <v>534</v>
      </c>
      <c r="H162">
        <v>117</v>
      </c>
      <c r="I162" t="s">
        <v>855</v>
      </c>
      <c r="J162" t="s">
        <v>859</v>
      </c>
    </row>
    <row r="163" spans="1:10" x14ac:dyDescent="0.2">
      <c r="A163">
        <v>176</v>
      </c>
      <c r="B163" t="s">
        <v>1494</v>
      </c>
      <c r="C163" t="s">
        <v>1495</v>
      </c>
      <c r="D163">
        <v>1982</v>
      </c>
      <c r="E163">
        <v>752805</v>
      </c>
      <c r="F163">
        <v>8.1</v>
      </c>
      <c r="G163" t="s">
        <v>39</v>
      </c>
      <c r="H163">
        <v>117</v>
      </c>
      <c r="I163" t="s">
        <v>1362</v>
      </c>
      <c r="J163" t="s">
        <v>342</v>
      </c>
    </row>
    <row r="164" spans="1:10" x14ac:dyDescent="0.2">
      <c r="A164">
        <v>201</v>
      </c>
      <c r="B164" t="s">
        <v>1705</v>
      </c>
      <c r="C164" t="s">
        <v>1706</v>
      </c>
      <c r="D164">
        <v>1998</v>
      </c>
      <c r="E164">
        <v>793950</v>
      </c>
      <c r="F164">
        <v>8.1</v>
      </c>
      <c r="G164" t="s">
        <v>39</v>
      </c>
      <c r="H164">
        <v>117</v>
      </c>
      <c r="I164" t="s">
        <v>1013</v>
      </c>
      <c r="J164" t="s">
        <v>1465</v>
      </c>
    </row>
    <row r="165" spans="1:10" x14ac:dyDescent="0.2">
      <c r="A165">
        <v>25</v>
      </c>
      <c r="B165" t="s">
        <v>234</v>
      </c>
      <c r="C165" t="s">
        <v>235</v>
      </c>
      <c r="D165">
        <v>1997</v>
      </c>
      <c r="E165">
        <v>679573</v>
      </c>
      <c r="F165">
        <v>8.6</v>
      </c>
      <c r="G165" t="s">
        <v>57</v>
      </c>
      <c r="H165">
        <v>116</v>
      </c>
      <c r="I165" t="s">
        <v>236</v>
      </c>
      <c r="J165" t="s">
        <v>240</v>
      </c>
    </row>
    <row r="166" spans="1:10" x14ac:dyDescent="0.2">
      <c r="A166">
        <v>30</v>
      </c>
      <c r="B166" t="s">
        <v>274</v>
      </c>
      <c r="C166" t="s">
        <v>275</v>
      </c>
      <c r="D166">
        <v>1985</v>
      </c>
      <c r="E166">
        <v>1167865</v>
      </c>
      <c r="F166">
        <v>8.5</v>
      </c>
      <c r="G166" t="s">
        <v>57</v>
      </c>
      <c r="H166">
        <v>116</v>
      </c>
      <c r="I166" t="s">
        <v>276</v>
      </c>
      <c r="J166" t="s">
        <v>115</v>
      </c>
    </row>
    <row r="167" spans="1:10" x14ac:dyDescent="0.2">
      <c r="A167">
        <v>64</v>
      </c>
      <c r="B167" t="s">
        <v>566</v>
      </c>
      <c r="C167" t="s">
        <v>567</v>
      </c>
      <c r="D167">
        <v>1957</v>
      </c>
      <c r="E167">
        <v>122792</v>
      </c>
      <c r="F167">
        <v>8.4</v>
      </c>
      <c r="G167" t="s">
        <v>57</v>
      </c>
      <c r="H167">
        <v>116</v>
      </c>
      <c r="I167" t="s">
        <v>180</v>
      </c>
      <c r="J167" t="s">
        <v>539</v>
      </c>
    </row>
    <row r="168" spans="1:10" x14ac:dyDescent="0.2">
      <c r="A168">
        <v>103</v>
      </c>
      <c r="B168" t="s">
        <v>899</v>
      </c>
      <c r="C168" t="s">
        <v>900</v>
      </c>
      <c r="D168">
        <v>1987</v>
      </c>
      <c r="E168">
        <v>727636</v>
      </c>
      <c r="F168">
        <v>8.3000000000000007</v>
      </c>
      <c r="G168" t="s">
        <v>39</v>
      </c>
      <c r="H168">
        <v>116</v>
      </c>
      <c r="I168" t="s">
        <v>228</v>
      </c>
      <c r="J168" t="s">
        <v>548</v>
      </c>
    </row>
    <row r="169" spans="1:10" x14ac:dyDescent="0.2">
      <c r="A169">
        <v>169</v>
      </c>
      <c r="B169" t="s">
        <v>1443</v>
      </c>
      <c r="C169" t="s">
        <v>1444</v>
      </c>
      <c r="D169">
        <v>2008</v>
      </c>
      <c r="E169">
        <v>764499</v>
      </c>
      <c r="F169">
        <v>8.1</v>
      </c>
      <c r="G169" t="s">
        <v>39</v>
      </c>
      <c r="H169">
        <v>116</v>
      </c>
      <c r="I169" t="s">
        <v>19</v>
      </c>
      <c r="J169" t="s">
        <v>1184</v>
      </c>
    </row>
    <row r="170" spans="1:10" x14ac:dyDescent="0.2">
      <c r="A170">
        <v>56</v>
      </c>
      <c r="B170" t="s">
        <v>501</v>
      </c>
      <c r="C170" t="s">
        <v>502</v>
      </c>
      <c r="D170">
        <v>1981</v>
      </c>
      <c r="E170">
        <v>947373</v>
      </c>
      <c r="F170">
        <v>8.4</v>
      </c>
      <c r="G170" t="s">
        <v>18</v>
      </c>
      <c r="H170">
        <v>115</v>
      </c>
      <c r="I170" t="s">
        <v>503</v>
      </c>
      <c r="J170" t="s">
        <v>71</v>
      </c>
    </row>
    <row r="171" spans="1:10" x14ac:dyDescent="0.2">
      <c r="A171">
        <v>96</v>
      </c>
      <c r="B171" t="s">
        <v>836</v>
      </c>
      <c r="C171" t="s">
        <v>837</v>
      </c>
      <c r="D171">
        <v>2012</v>
      </c>
      <c r="E171">
        <v>321619</v>
      </c>
      <c r="F171">
        <v>8.3000000000000007</v>
      </c>
      <c r="G171">
        <v>7</v>
      </c>
      <c r="H171">
        <v>115</v>
      </c>
      <c r="I171" t="s">
        <v>19</v>
      </c>
      <c r="J171" t="s">
        <v>841</v>
      </c>
    </row>
    <row r="172" spans="1:10" x14ac:dyDescent="0.2">
      <c r="A172">
        <v>167</v>
      </c>
      <c r="B172" t="s">
        <v>1427</v>
      </c>
      <c r="C172" t="s">
        <v>1428</v>
      </c>
      <c r="D172">
        <v>2017</v>
      </c>
      <c r="E172">
        <v>492963</v>
      </c>
      <c r="F172">
        <v>8.1</v>
      </c>
      <c r="G172" t="s">
        <v>18</v>
      </c>
      <c r="H172">
        <v>115</v>
      </c>
      <c r="I172" t="s">
        <v>937</v>
      </c>
      <c r="J172" t="s">
        <v>1432</v>
      </c>
    </row>
    <row r="173" spans="1:10" x14ac:dyDescent="0.2">
      <c r="A173">
        <v>228</v>
      </c>
      <c r="B173" t="s">
        <v>1931</v>
      </c>
      <c r="C173" t="s">
        <v>1932</v>
      </c>
      <c r="D173">
        <v>2004</v>
      </c>
      <c r="E173">
        <v>715647</v>
      </c>
      <c r="F173">
        <v>8</v>
      </c>
      <c r="G173" t="s">
        <v>57</v>
      </c>
      <c r="H173">
        <v>115</v>
      </c>
      <c r="I173" t="s">
        <v>608</v>
      </c>
      <c r="J173" t="s">
        <v>1936</v>
      </c>
    </row>
    <row r="174" spans="1:10" x14ac:dyDescent="0.2">
      <c r="A174">
        <v>110</v>
      </c>
      <c r="B174" t="s">
        <v>954</v>
      </c>
      <c r="C174" t="s">
        <v>955</v>
      </c>
      <c r="D174">
        <v>1976</v>
      </c>
      <c r="E174">
        <v>803034</v>
      </c>
      <c r="F174">
        <v>8.1999999999999993</v>
      </c>
      <c r="G174" t="s">
        <v>18</v>
      </c>
      <c r="H174">
        <v>114</v>
      </c>
      <c r="I174" t="s">
        <v>29</v>
      </c>
      <c r="J174" t="s">
        <v>165</v>
      </c>
    </row>
    <row r="175" spans="1:10" x14ac:dyDescent="0.2">
      <c r="A175">
        <v>54</v>
      </c>
      <c r="B175" t="s">
        <v>486</v>
      </c>
      <c r="C175" t="s">
        <v>487</v>
      </c>
      <c r="D175">
        <v>2000</v>
      </c>
      <c r="E175">
        <v>1211960</v>
      </c>
      <c r="F175">
        <v>8.4</v>
      </c>
      <c r="G175" t="s">
        <v>39</v>
      </c>
      <c r="H175">
        <v>113</v>
      </c>
      <c r="I175" t="s">
        <v>456</v>
      </c>
      <c r="J175" t="s">
        <v>44</v>
      </c>
    </row>
    <row r="176" spans="1:10" x14ac:dyDescent="0.2">
      <c r="A176">
        <v>50</v>
      </c>
      <c r="B176" t="s">
        <v>454</v>
      </c>
      <c r="C176" t="s">
        <v>455</v>
      </c>
      <c r="D176">
        <v>1954</v>
      </c>
      <c r="E176">
        <v>482592</v>
      </c>
      <c r="F176">
        <v>8.5</v>
      </c>
      <c r="G176" t="s">
        <v>57</v>
      </c>
      <c r="H176">
        <v>112</v>
      </c>
      <c r="I176" t="s">
        <v>456</v>
      </c>
      <c r="J176" t="s">
        <v>296</v>
      </c>
    </row>
    <row r="177" spans="1:10" x14ac:dyDescent="0.2">
      <c r="A177">
        <v>45</v>
      </c>
      <c r="B177" t="s">
        <v>407</v>
      </c>
      <c r="C177" t="s">
        <v>408</v>
      </c>
      <c r="D177">
        <v>2011</v>
      </c>
      <c r="E177">
        <v>836025</v>
      </c>
      <c r="F177">
        <v>8.5</v>
      </c>
      <c r="G177" t="s">
        <v>39</v>
      </c>
      <c r="H177">
        <v>112</v>
      </c>
      <c r="I177" t="s">
        <v>409</v>
      </c>
      <c r="J177" t="s">
        <v>413</v>
      </c>
    </row>
    <row r="178" spans="1:10" x14ac:dyDescent="0.2">
      <c r="A178">
        <v>241</v>
      </c>
      <c r="B178" t="s">
        <v>2042</v>
      </c>
      <c r="C178" t="s">
        <v>2043</v>
      </c>
      <c r="D178">
        <v>2005</v>
      </c>
      <c r="E178">
        <v>85933</v>
      </c>
      <c r="F178">
        <v>8.1999999999999993</v>
      </c>
      <c r="G178" t="s">
        <v>427</v>
      </c>
      <c r="H178">
        <v>112</v>
      </c>
      <c r="I178" t="s">
        <v>1072</v>
      </c>
      <c r="J178" t="s">
        <v>2047</v>
      </c>
    </row>
    <row r="179" spans="1:10" x14ac:dyDescent="0.2">
      <c r="A179">
        <v>152</v>
      </c>
      <c r="B179" t="s">
        <v>1302</v>
      </c>
      <c r="C179" t="s">
        <v>1303</v>
      </c>
      <c r="D179">
        <v>2003</v>
      </c>
      <c r="E179">
        <v>1089241</v>
      </c>
      <c r="F179">
        <v>8.1999999999999993</v>
      </c>
      <c r="G179" t="s">
        <v>18</v>
      </c>
      <c r="H179">
        <v>111</v>
      </c>
      <c r="I179" t="s">
        <v>40</v>
      </c>
      <c r="J179" t="s">
        <v>90</v>
      </c>
    </row>
    <row r="180" spans="1:10" x14ac:dyDescent="0.2">
      <c r="A180">
        <v>224</v>
      </c>
      <c r="B180" t="s">
        <v>1897</v>
      </c>
      <c r="C180" t="s">
        <v>1898</v>
      </c>
      <c r="D180">
        <v>2007</v>
      </c>
      <c r="E180">
        <v>709795</v>
      </c>
      <c r="F180">
        <v>8.1</v>
      </c>
      <c r="G180" t="s">
        <v>57</v>
      </c>
      <c r="H180">
        <v>111</v>
      </c>
      <c r="I180" t="s">
        <v>657</v>
      </c>
      <c r="J180" t="s">
        <v>1902</v>
      </c>
    </row>
    <row r="181" spans="1:10" x14ac:dyDescent="0.2">
      <c r="A181">
        <v>34</v>
      </c>
      <c r="B181" t="s">
        <v>310</v>
      </c>
      <c r="C181" t="s">
        <v>311</v>
      </c>
      <c r="D181">
        <v>1994</v>
      </c>
      <c r="E181">
        <v>1132261</v>
      </c>
      <c r="F181">
        <v>8.5</v>
      </c>
      <c r="G181" t="s">
        <v>18</v>
      </c>
      <c r="H181">
        <v>110</v>
      </c>
      <c r="I181" t="s">
        <v>40</v>
      </c>
      <c r="J181" t="s">
        <v>315</v>
      </c>
    </row>
    <row r="182" spans="1:10" x14ac:dyDescent="0.2">
      <c r="A182">
        <v>60</v>
      </c>
      <c r="B182" t="s">
        <v>532</v>
      </c>
      <c r="C182" t="s">
        <v>533</v>
      </c>
      <c r="D182">
        <v>1950</v>
      </c>
      <c r="E182">
        <v>218557</v>
      </c>
      <c r="F182">
        <v>8.4</v>
      </c>
      <c r="G182" t="s">
        <v>534</v>
      </c>
      <c r="H182">
        <v>110</v>
      </c>
      <c r="I182" t="s">
        <v>535</v>
      </c>
      <c r="J182" t="s">
        <v>539</v>
      </c>
    </row>
    <row r="183" spans="1:10" x14ac:dyDescent="0.2">
      <c r="A183">
        <v>207</v>
      </c>
      <c r="B183" t="s">
        <v>1753</v>
      </c>
      <c r="C183" t="s">
        <v>1754</v>
      </c>
      <c r="D183">
        <v>1928</v>
      </c>
      <c r="E183">
        <v>53911</v>
      </c>
      <c r="F183">
        <v>8.1999999999999993</v>
      </c>
      <c r="G183" t="s">
        <v>534</v>
      </c>
      <c r="H183">
        <v>110</v>
      </c>
      <c r="I183" t="s">
        <v>67</v>
      </c>
      <c r="J183" t="s">
        <v>1758</v>
      </c>
    </row>
    <row r="184" spans="1:10" x14ac:dyDescent="0.2">
      <c r="A184">
        <v>146</v>
      </c>
      <c r="B184" t="s">
        <v>1253</v>
      </c>
      <c r="C184" t="s">
        <v>1254</v>
      </c>
      <c r="D184">
        <v>1961</v>
      </c>
      <c r="E184">
        <v>121422</v>
      </c>
      <c r="F184">
        <v>8.1999999999999993</v>
      </c>
      <c r="G184" t="s">
        <v>57</v>
      </c>
      <c r="H184">
        <v>110</v>
      </c>
      <c r="I184" t="s">
        <v>1255</v>
      </c>
      <c r="J184" t="s">
        <v>192</v>
      </c>
    </row>
    <row r="185" spans="1:10" x14ac:dyDescent="0.2">
      <c r="A185">
        <v>32</v>
      </c>
      <c r="B185" t="s">
        <v>290</v>
      </c>
      <c r="C185" t="s">
        <v>291</v>
      </c>
      <c r="D185">
        <v>1960</v>
      </c>
      <c r="E185">
        <v>656425</v>
      </c>
      <c r="F185">
        <v>8.5</v>
      </c>
      <c r="G185" t="s">
        <v>18</v>
      </c>
      <c r="H185">
        <v>109</v>
      </c>
      <c r="I185" t="s">
        <v>292</v>
      </c>
      <c r="J185" t="s">
        <v>296</v>
      </c>
    </row>
    <row r="186" spans="1:10" x14ac:dyDescent="0.2">
      <c r="A186">
        <v>160</v>
      </c>
      <c r="B186" t="s">
        <v>1370</v>
      </c>
      <c r="C186" t="s">
        <v>1371</v>
      </c>
      <c r="D186">
        <v>1982</v>
      </c>
      <c r="E186">
        <v>411913</v>
      </c>
      <c r="F186">
        <v>8.1999999999999993</v>
      </c>
      <c r="G186" t="s">
        <v>18</v>
      </c>
      <c r="H186">
        <v>109</v>
      </c>
      <c r="I186" t="s">
        <v>1372</v>
      </c>
      <c r="J186" t="s">
        <v>1376</v>
      </c>
    </row>
    <row r="187" spans="1:10" x14ac:dyDescent="0.2">
      <c r="A187">
        <v>90</v>
      </c>
      <c r="B187" t="s">
        <v>784</v>
      </c>
      <c r="C187" t="s">
        <v>785</v>
      </c>
      <c r="D187">
        <v>2004</v>
      </c>
      <c r="E187">
        <v>985456</v>
      </c>
      <c r="F187">
        <v>8.3000000000000007</v>
      </c>
      <c r="G187" t="s">
        <v>39</v>
      </c>
      <c r="H187">
        <v>108</v>
      </c>
      <c r="I187" t="s">
        <v>786</v>
      </c>
      <c r="J187" t="s">
        <v>790</v>
      </c>
    </row>
    <row r="188" spans="1:10" x14ac:dyDescent="0.2">
      <c r="A188">
        <v>178</v>
      </c>
      <c r="B188" t="s">
        <v>1508</v>
      </c>
      <c r="C188" t="s">
        <v>1509</v>
      </c>
      <c r="D188">
        <v>1954</v>
      </c>
      <c r="E188">
        <v>153428</v>
      </c>
      <c r="F188">
        <v>8.1</v>
      </c>
      <c r="G188" t="s">
        <v>18</v>
      </c>
      <c r="H188">
        <v>108</v>
      </c>
      <c r="I188" t="s">
        <v>209</v>
      </c>
      <c r="J188" t="s">
        <v>1513</v>
      </c>
    </row>
    <row r="189" spans="1:10" x14ac:dyDescent="0.2">
      <c r="A189">
        <v>104</v>
      </c>
      <c r="B189" t="s">
        <v>906</v>
      </c>
      <c r="C189" t="s">
        <v>907</v>
      </c>
      <c r="D189">
        <v>1944</v>
      </c>
      <c r="E189">
        <v>155048</v>
      </c>
      <c r="F189">
        <v>8.3000000000000007</v>
      </c>
      <c r="G189" t="s">
        <v>534</v>
      </c>
      <c r="H189">
        <v>107</v>
      </c>
      <c r="I189" t="s">
        <v>908</v>
      </c>
      <c r="J189" t="s">
        <v>539</v>
      </c>
    </row>
    <row r="190" spans="1:10" x14ac:dyDescent="0.2">
      <c r="A190">
        <v>162</v>
      </c>
      <c r="B190" t="s">
        <v>1389</v>
      </c>
      <c r="C190" t="s">
        <v>1390</v>
      </c>
      <c r="D190">
        <v>1998</v>
      </c>
      <c r="E190">
        <v>573193</v>
      </c>
      <c r="F190">
        <v>8.1999999999999993</v>
      </c>
      <c r="G190" t="s">
        <v>18</v>
      </c>
      <c r="H190">
        <v>107</v>
      </c>
      <c r="I190" t="s">
        <v>1391</v>
      </c>
      <c r="J190" t="s">
        <v>1017</v>
      </c>
    </row>
    <row r="191" spans="1:10" x14ac:dyDescent="0.2">
      <c r="A191">
        <v>142</v>
      </c>
      <c r="B191" t="s">
        <v>1217</v>
      </c>
      <c r="C191" t="s">
        <v>1218</v>
      </c>
      <c r="D191">
        <v>1999</v>
      </c>
      <c r="E191">
        <v>973064</v>
      </c>
      <c r="F191">
        <v>8.1999999999999993</v>
      </c>
      <c r="G191" t="s">
        <v>18</v>
      </c>
      <c r="H191">
        <v>107</v>
      </c>
      <c r="I191" t="s">
        <v>526</v>
      </c>
      <c r="J191" t="s">
        <v>1222</v>
      </c>
    </row>
    <row r="192" spans="1:10" x14ac:dyDescent="0.2">
      <c r="A192">
        <v>216</v>
      </c>
      <c r="B192" t="s">
        <v>1831</v>
      </c>
      <c r="C192" t="s">
        <v>1832</v>
      </c>
      <c r="D192">
        <v>1984</v>
      </c>
      <c r="E192">
        <v>846248</v>
      </c>
      <c r="F192">
        <v>8.1</v>
      </c>
      <c r="G192" t="s">
        <v>39</v>
      </c>
      <c r="H192">
        <v>107</v>
      </c>
      <c r="I192" t="s">
        <v>151</v>
      </c>
      <c r="J192" t="s">
        <v>270</v>
      </c>
    </row>
    <row r="193" spans="1:10" x14ac:dyDescent="0.2">
      <c r="A193">
        <v>39</v>
      </c>
      <c r="B193" t="s">
        <v>356</v>
      </c>
      <c r="C193" t="s">
        <v>357</v>
      </c>
      <c r="D193">
        <v>1995</v>
      </c>
      <c r="E193">
        <v>1064869</v>
      </c>
      <c r="F193">
        <v>8.5</v>
      </c>
      <c r="G193" t="s">
        <v>18</v>
      </c>
      <c r="H193">
        <v>106</v>
      </c>
      <c r="I193" t="s">
        <v>180</v>
      </c>
      <c r="J193" t="s">
        <v>361</v>
      </c>
    </row>
    <row r="194" spans="1:10" x14ac:dyDescent="0.2">
      <c r="A194">
        <v>44</v>
      </c>
      <c r="B194" t="s">
        <v>399</v>
      </c>
      <c r="C194" t="s">
        <v>400</v>
      </c>
      <c r="D194">
        <v>2014</v>
      </c>
      <c r="E194">
        <v>816452</v>
      </c>
      <c r="F194">
        <v>8.5</v>
      </c>
      <c r="G194" t="s">
        <v>18</v>
      </c>
      <c r="H194">
        <v>106</v>
      </c>
      <c r="I194" t="s">
        <v>401</v>
      </c>
      <c r="J194" t="s">
        <v>405</v>
      </c>
    </row>
    <row r="195" spans="1:10" x14ac:dyDescent="0.2">
      <c r="A195">
        <v>85</v>
      </c>
      <c r="B195" t="s">
        <v>737</v>
      </c>
      <c r="C195" t="s">
        <v>738</v>
      </c>
      <c r="D195">
        <v>2016</v>
      </c>
      <c r="E195">
        <v>253913</v>
      </c>
      <c r="F195">
        <v>8.4</v>
      </c>
      <c r="G195" t="s">
        <v>57</v>
      </c>
      <c r="H195">
        <v>106</v>
      </c>
      <c r="I195" t="s">
        <v>739</v>
      </c>
      <c r="J195" t="s">
        <v>743</v>
      </c>
    </row>
    <row r="196" spans="1:10" x14ac:dyDescent="0.2">
      <c r="A196">
        <v>76</v>
      </c>
      <c r="B196" t="s">
        <v>665</v>
      </c>
      <c r="C196" t="s">
        <v>666</v>
      </c>
      <c r="D196">
        <v>2017</v>
      </c>
      <c r="E196">
        <v>482343</v>
      </c>
      <c r="F196">
        <v>8.4</v>
      </c>
      <c r="G196" t="s">
        <v>57</v>
      </c>
      <c r="H196">
        <v>105</v>
      </c>
      <c r="I196" t="s">
        <v>657</v>
      </c>
      <c r="J196" t="s">
        <v>670</v>
      </c>
    </row>
    <row r="197" spans="1:10" x14ac:dyDescent="0.2">
      <c r="A197">
        <v>163</v>
      </c>
      <c r="B197" t="s">
        <v>1395</v>
      </c>
      <c r="C197" t="s">
        <v>1396</v>
      </c>
      <c r="D197">
        <v>1954</v>
      </c>
      <c r="E197">
        <v>173232</v>
      </c>
      <c r="F197">
        <v>8.1999999999999993</v>
      </c>
      <c r="G197" t="s">
        <v>18</v>
      </c>
      <c r="H197">
        <v>105</v>
      </c>
      <c r="I197" t="s">
        <v>1397</v>
      </c>
      <c r="J197" t="s">
        <v>296</v>
      </c>
    </row>
    <row r="198" spans="1:10" x14ac:dyDescent="0.2">
      <c r="A198">
        <v>243</v>
      </c>
      <c r="B198" t="s">
        <v>2056</v>
      </c>
      <c r="C198" t="s">
        <v>2057</v>
      </c>
      <c r="D198">
        <v>1934</v>
      </c>
      <c r="E198">
        <v>102761</v>
      </c>
      <c r="F198">
        <v>8.1</v>
      </c>
      <c r="G198" t="s">
        <v>534</v>
      </c>
      <c r="H198">
        <v>105</v>
      </c>
      <c r="I198" t="s">
        <v>873</v>
      </c>
      <c r="J198" t="s">
        <v>203</v>
      </c>
    </row>
    <row r="199" spans="1:10" x14ac:dyDescent="0.2">
      <c r="A199">
        <v>117</v>
      </c>
      <c r="B199" t="s">
        <v>1011</v>
      </c>
      <c r="C199" t="s">
        <v>1012</v>
      </c>
      <c r="D199">
        <v>2000</v>
      </c>
      <c r="E199">
        <v>839784</v>
      </c>
      <c r="F199">
        <v>8.3000000000000007</v>
      </c>
      <c r="G199" t="s">
        <v>39</v>
      </c>
      <c r="H199">
        <v>104</v>
      </c>
      <c r="I199" t="s">
        <v>1013</v>
      </c>
      <c r="J199" t="s">
        <v>1017</v>
      </c>
    </row>
    <row r="200" spans="1:10" x14ac:dyDescent="0.2">
      <c r="A200">
        <v>179</v>
      </c>
      <c r="B200" t="s">
        <v>1517</v>
      </c>
      <c r="C200" t="s">
        <v>1518</v>
      </c>
      <c r="D200">
        <v>1949</v>
      </c>
      <c r="E200">
        <v>170034</v>
      </c>
      <c r="F200">
        <v>8.1</v>
      </c>
      <c r="G200" t="s">
        <v>57</v>
      </c>
      <c r="H200">
        <v>104</v>
      </c>
      <c r="I200" t="s">
        <v>1519</v>
      </c>
      <c r="J200" t="s">
        <v>1523</v>
      </c>
    </row>
    <row r="201" spans="1:10" x14ac:dyDescent="0.2">
      <c r="A201">
        <v>86</v>
      </c>
      <c r="B201" t="s">
        <v>747</v>
      </c>
      <c r="C201" t="s">
        <v>748</v>
      </c>
      <c r="D201">
        <v>1952</v>
      </c>
      <c r="E201">
        <v>238401</v>
      </c>
      <c r="F201">
        <v>8.3000000000000007</v>
      </c>
      <c r="G201" t="s">
        <v>419</v>
      </c>
      <c r="H201">
        <v>103</v>
      </c>
      <c r="I201" t="s">
        <v>749</v>
      </c>
      <c r="J201" t="s">
        <v>753</v>
      </c>
    </row>
    <row r="202" spans="1:10" x14ac:dyDescent="0.2">
      <c r="A202">
        <v>84</v>
      </c>
      <c r="B202" t="s">
        <v>728</v>
      </c>
      <c r="C202" t="s">
        <v>729</v>
      </c>
      <c r="D202">
        <v>2010</v>
      </c>
      <c r="E202">
        <v>818217</v>
      </c>
      <c r="F202">
        <v>8.3000000000000007</v>
      </c>
      <c r="G202" t="s">
        <v>57</v>
      </c>
      <c r="H202">
        <v>103</v>
      </c>
      <c r="I202" t="s">
        <v>657</v>
      </c>
      <c r="J202" t="s">
        <v>733</v>
      </c>
    </row>
    <row r="203" spans="1:10" x14ac:dyDescent="0.2">
      <c r="A203">
        <v>145</v>
      </c>
      <c r="B203" t="s">
        <v>1244</v>
      </c>
      <c r="C203" t="s">
        <v>1245</v>
      </c>
      <c r="D203">
        <v>1998</v>
      </c>
      <c r="E203">
        <v>1044296</v>
      </c>
      <c r="F203">
        <v>8.1999999999999993</v>
      </c>
      <c r="G203" t="s">
        <v>57</v>
      </c>
      <c r="H203">
        <v>103</v>
      </c>
      <c r="I203" t="s">
        <v>759</v>
      </c>
      <c r="J203" t="s">
        <v>1249</v>
      </c>
    </row>
    <row r="204" spans="1:10" x14ac:dyDescent="0.2">
      <c r="A204">
        <v>42</v>
      </c>
      <c r="B204" t="s">
        <v>380</v>
      </c>
      <c r="C204" t="s">
        <v>381</v>
      </c>
      <c r="D204">
        <v>1942</v>
      </c>
      <c r="E204">
        <v>561755</v>
      </c>
      <c r="F204">
        <v>8.5</v>
      </c>
      <c r="G204" t="s">
        <v>57</v>
      </c>
      <c r="H204">
        <v>102</v>
      </c>
      <c r="I204" t="s">
        <v>382</v>
      </c>
      <c r="J204" t="s">
        <v>386</v>
      </c>
    </row>
    <row r="205" spans="1:10" x14ac:dyDescent="0.2">
      <c r="A205">
        <v>83</v>
      </c>
      <c r="B205" t="s">
        <v>719</v>
      </c>
      <c r="C205" t="s">
        <v>720</v>
      </c>
      <c r="D205">
        <v>2000</v>
      </c>
      <c r="E205">
        <v>824766</v>
      </c>
      <c r="F205">
        <v>8.3000000000000007</v>
      </c>
      <c r="G205" t="s">
        <v>18</v>
      </c>
      <c r="H205">
        <v>102</v>
      </c>
      <c r="I205" t="s">
        <v>19</v>
      </c>
      <c r="J205" t="s">
        <v>724</v>
      </c>
    </row>
    <row r="206" spans="1:10" x14ac:dyDescent="0.2">
      <c r="A206">
        <v>221</v>
      </c>
      <c r="B206" t="s">
        <v>1870</v>
      </c>
      <c r="C206" t="s">
        <v>1871</v>
      </c>
      <c r="D206">
        <v>1939</v>
      </c>
      <c r="E206">
        <v>392195</v>
      </c>
      <c r="F206">
        <v>8.1</v>
      </c>
      <c r="G206" t="s">
        <v>57</v>
      </c>
      <c r="H206">
        <v>102</v>
      </c>
      <c r="I206" t="s">
        <v>1872</v>
      </c>
      <c r="J206" t="s">
        <v>1876</v>
      </c>
    </row>
    <row r="207" spans="1:10" x14ac:dyDescent="0.2">
      <c r="A207">
        <v>71</v>
      </c>
      <c r="B207" t="s">
        <v>621</v>
      </c>
      <c r="C207" t="s">
        <v>622</v>
      </c>
      <c r="D207">
        <v>2003</v>
      </c>
      <c r="E207">
        <v>564942</v>
      </c>
      <c r="F207">
        <v>8.4</v>
      </c>
      <c r="G207" t="s">
        <v>18</v>
      </c>
      <c r="H207">
        <v>101</v>
      </c>
      <c r="I207" t="s">
        <v>428</v>
      </c>
      <c r="J207" t="s">
        <v>626</v>
      </c>
    </row>
    <row r="208" spans="1:10" x14ac:dyDescent="0.2">
      <c r="A208">
        <v>223</v>
      </c>
      <c r="B208" t="s">
        <v>1887</v>
      </c>
      <c r="C208" t="s">
        <v>1888</v>
      </c>
      <c r="D208">
        <v>1993</v>
      </c>
      <c r="E208">
        <v>617978</v>
      </c>
      <c r="F208">
        <v>8.1</v>
      </c>
      <c r="G208" t="s">
        <v>57</v>
      </c>
      <c r="H208">
        <v>101</v>
      </c>
      <c r="I208" t="s">
        <v>1889</v>
      </c>
      <c r="J208" t="s">
        <v>1893</v>
      </c>
    </row>
    <row r="209" spans="1:10" x14ac:dyDescent="0.2">
      <c r="A209">
        <v>186</v>
      </c>
      <c r="B209" t="s">
        <v>1576</v>
      </c>
      <c r="C209" t="s">
        <v>1577</v>
      </c>
      <c r="D209">
        <v>1995</v>
      </c>
      <c r="E209">
        <v>300476</v>
      </c>
      <c r="F209">
        <v>8.1</v>
      </c>
      <c r="G209">
        <v>16</v>
      </c>
      <c r="H209">
        <v>101</v>
      </c>
      <c r="I209" t="s">
        <v>111</v>
      </c>
      <c r="J209" t="s">
        <v>1581</v>
      </c>
    </row>
    <row r="210" spans="1:10" x14ac:dyDescent="0.2">
      <c r="A210">
        <v>154</v>
      </c>
      <c r="B210" t="s">
        <v>1318</v>
      </c>
      <c r="C210" t="s">
        <v>1319</v>
      </c>
      <c r="D210">
        <v>2003</v>
      </c>
      <c r="E210">
        <v>1022115</v>
      </c>
      <c r="F210">
        <v>8.1999999999999993</v>
      </c>
      <c r="G210" t="s">
        <v>57</v>
      </c>
      <c r="H210">
        <v>100</v>
      </c>
      <c r="I210" t="s">
        <v>657</v>
      </c>
      <c r="J210" t="s">
        <v>1323</v>
      </c>
    </row>
    <row r="211" spans="1:10" x14ac:dyDescent="0.2">
      <c r="A211">
        <v>91</v>
      </c>
      <c r="B211" t="s">
        <v>794</v>
      </c>
      <c r="C211" t="s">
        <v>795</v>
      </c>
      <c r="D211">
        <v>1992</v>
      </c>
      <c r="E211">
        <v>994901</v>
      </c>
      <c r="F211">
        <v>8.3000000000000007</v>
      </c>
      <c r="G211" t="s">
        <v>796</v>
      </c>
      <c r="H211">
        <v>99</v>
      </c>
      <c r="I211" t="s">
        <v>209</v>
      </c>
      <c r="J211" t="s">
        <v>90</v>
      </c>
    </row>
    <row r="212" spans="1:10" x14ac:dyDescent="0.2">
      <c r="A212">
        <v>229</v>
      </c>
      <c r="B212" t="s">
        <v>1938</v>
      </c>
      <c r="C212" t="s">
        <v>1939</v>
      </c>
      <c r="D212">
        <v>1942</v>
      </c>
      <c r="E212">
        <v>36376</v>
      </c>
      <c r="F212">
        <v>8.1999999999999993</v>
      </c>
      <c r="G212" t="s">
        <v>534</v>
      </c>
      <c r="H212">
        <v>99</v>
      </c>
      <c r="I212" t="s">
        <v>1940</v>
      </c>
      <c r="J212" t="s">
        <v>1944</v>
      </c>
    </row>
    <row r="213" spans="1:10" x14ac:dyDescent="0.2">
      <c r="A213">
        <v>238</v>
      </c>
      <c r="B213" t="s">
        <v>2018</v>
      </c>
      <c r="C213" t="s">
        <v>2019</v>
      </c>
      <c r="D213">
        <v>1959</v>
      </c>
      <c r="E213">
        <v>116148</v>
      </c>
      <c r="F213">
        <v>8.1</v>
      </c>
      <c r="G213" t="s">
        <v>57</v>
      </c>
      <c r="H213">
        <v>99</v>
      </c>
      <c r="I213" t="s">
        <v>29</v>
      </c>
      <c r="J213" t="s">
        <v>2023</v>
      </c>
    </row>
    <row r="214" spans="1:10" x14ac:dyDescent="0.2">
      <c r="A214">
        <v>190</v>
      </c>
      <c r="B214" t="s">
        <v>1613</v>
      </c>
      <c r="C214" t="s">
        <v>1614</v>
      </c>
      <c r="D214">
        <v>2014</v>
      </c>
      <c r="E214">
        <v>786027</v>
      </c>
      <c r="F214">
        <v>8.1</v>
      </c>
      <c r="G214" t="s">
        <v>39</v>
      </c>
      <c r="H214">
        <v>99</v>
      </c>
      <c r="I214" t="s">
        <v>1615</v>
      </c>
      <c r="J214" t="s">
        <v>1619</v>
      </c>
    </row>
    <row r="215" spans="1:10" x14ac:dyDescent="0.2">
      <c r="A215">
        <v>58</v>
      </c>
      <c r="B215" t="s">
        <v>515</v>
      </c>
      <c r="C215" t="s">
        <v>516</v>
      </c>
      <c r="D215">
        <v>2008</v>
      </c>
      <c r="E215">
        <v>1089504</v>
      </c>
      <c r="F215">
        <v>8.4</v>
      </c>
      <c r="G215" t="s">
        <v>57</v>
      </c>
      <c r="H215">
        <v>98</v>
      </c>
      <c r="I215" t="s">
        <v>284</v>
      </c>
      <c r="J215" t="s">
        <v>520</v>
      </c>
    </row>
    <row r="216" spans="1:10" x14ac:dyDescent="0.2">
      <c r="A216">
        <v>237</v>
      </c>
      <c r="B216" t="s">
        <v>2011</v>
      </c>
      <c r="C216" t="s">
        <v>2012</v>
      </c>
      <c r="D216">
        <v>1995</v>
      </c>
      <c r="E216">
        <v>169458</v>
      </c>
      <c r="F216">
        <v>8.1</v>
      </c>
      <c r="G216" t="s">
        <v>427</v>
      </c>
      <c r="H216">
        <v>98</v>
      </c>
      <c r="I216" t="s">
        <v>29</v>
      </c>
      <c r="J216" t="s">
        <v>2016</v>
      </c>
    </row>
    <row r="217" spans="1:10" x14ac:dyDescent="0.2">
      <c r="A217">
        <v>171</v>
      </c>
      <c r="B217" t="s">
        <v>1460</v>
      </c>
      <c r="C217" t="s">
        <v>1461</v>
      </c>
      <c r="D217">
        <v>1996</v>
      </c>
      <c r="E217">
        <v>666689</v>
      </c>
      <c r="F217">
        <v>8.1</v>
      </c>
      <c r="G217" t="s">
        <v>18</v>
      </c>
      <c r="H217">
        <v>98</v>
      </c>
      <c r="I217" t="s">
        <v>1397</v>
      </c>
      <c r="J217" t="s">
        <v>1465</v>
      </c>
    </row>
    <row r="218" spans="1:10" x14ac:dyDescent="0.2">
      <c r="A218">
        <v>203</v>
      </c>
      <c r="B218" t="s">
        <v>1719</v>
      </c>
      <c r="C218" t="s">
        <v>1720</v>
      </c>
      <c r="D218">
        <v>2010</v>
      </c>
      <c r="E218">
        <v>723929</v>
      </c>
      <c r="F218">
        <v>8.1</v>
      </c>
      <c r="G218" t="s">
        <v>57</v>
      </c>
      <c r="H218">
        <v>98</v>
      </c>
      <c r="I218" t="s">
        <v>608</v>
      </c>
      <c r="J218" t="s">
        <v>1724</v>
      </c>
    </row>
    <row r="219" spans="1:10" x14ac:dyDescent="0.2">
      <c r="A219">
        <v>131</v>
      </c>
      <c r="B219" t="s">
        <v>1127</v>
      </c>
      <c r="C219" t="s">
        <v>1128</v>
      </c>
      <c r="D219">
        <v>2020</v>
      </c>
      <c r="E219">
        <v>138665</v>
      </c>
      <c r="F219">
        <v>8.1999999999999993</v>
      </c>
      <c r="G219" t="s">
        <v>39</v>
      </c>
      <c r="H219">
        <v>97</v>
      </c>
      <c r="I219" t="s">
        <v>818</v>
      </c>
      <c r="J219" t="s">
        <v>1132</v>
      </c>
    </row>
    <row r="220" spans="1:10" x14ac:dyDescent="0.2">
      <c r="A220">
        <v>5</v>
      </c>
      <c r="B220" t="s">
        <v>55</v>
      </c>
      <c r="C220" t="s">
        <v>56</v>
      </c>
      <c r="D220">
        <v>1957</v>
      </c>
      <c r="E220">
        <v>768548</v>
      </c>
      <c r="F220">
        <v>9</v>
      </c>
      <c r="G220" t="s">
        <v>57</v>
      </c>
      <c r="H220">
        <v>96</v>
      </c>
      <c r="I220" t="s">
        <v>29</v>
      </c>
      <c r="J220" t="s">
        <v>61</v>
      </c>
    </row>
    <row r="221" spans="1:10" x14ac:dyDescent="0.2">
      <c r="A221">
        <v>112</v>
      </c>
      <c r="B221" t="s">
        <v>970</v>
      </c>
      <c r="C221" t="s">
        <v>971</v>
      </c>
      <c r="D221">
        <v>2009</v>
      </c>
      <c r="E221">
        <v>1019304</v>
      </c>
      <c r="F221">
        <v>8.3000000000000007</v>
      </c>
      <c r="G221" t="s">
        <v>57</v>
      </c>
      <c r="H221">
        <v>96</v>
      </c>
      <c r="I221" t="s">
        <v>657</v>
      </c>
      <c r="J221" t="s">
        <v>975</v>
      </c>
    </row>
    <row r="222" spans="1:10" x14ac:dyDescent="0.2">
      <c r="A222">
        <v>199</v>
      </c>
      <c r="B222" t="s">
        <v>1690</v>
      </c>
      <c r="C222" t="s">
        <v>1691</v>
      </c>
      <c r="D222">
        <v>1957</v>
      </c>
      <c r="E222">
        <v>182664</v>
      </c>
      <c r="F222">
        <v>8.1</v>
      </c>
      <c r="G222" t="s">
        <v>18</v>
      </c>
      <c r="H222">
        <v>96</v>
      </c>
      <c r="I222" t="s">
        <v>1692</v>
      </c>
      <c r="J222" t="s">
        <v>1567</v>
      </c>
    </row>
    <row r="223" spans="1:10" x14ac:dyDescent="0.2">
      <c r="A223">
        <v>197</v>
      </c>
      <c r="B223" t="s">
        <v>1674</v>
      </c>
      <c r="C223" t="s">
        <v>1675</v>
      </c>
      <c r="D223">
        <v>2019</v>
      </c>
      <c r="E223">
        <v>143384</v>
      </c>
      <c r="F223">
        <v>8.1</v>
      </c>
      <c r="G223">
        <v>7</v>
      </c>
      <c r="H223">
        <v>96</v>
      </c>
      <c r="I223" t="s">
        <v>657</v>
      </c>
      <c r="J223" t="s">
        <v>1679</v>
      </c>
    </row>
    <row r="224" spans="1:10" x14ac:dyDescent="0.2">
      <c r="A224">
        <v>68</v>
      </c>
      <c r="B224" t="s">
        <v>598</v>
      </c>
      <c r="C224" t="s">
        <v>599</v>
      </c>
      <c r="D224">
        <v>1964</v>
      </c>
      <c r="E224">
        <v>482287</v>
      </c>
      <c r="F224">
        <v>8.4</v>
      </c>
      <c r="G224" t="s">
        <v>18</v>
      </c>
      <c r="H224">
        <v>95</v>
      </c>
      <c r="I224" t="s">
        <v>600</v>
      </c>
      <c r="J224" t="s">
        <v>548</v>
      </c>
    </row>
    <row r="225" spans="1:10" x14ac:dyDescent="0.2">
      <c r="A225">
        <v>175</v>
      </c>
      <c r="B225" t="s">
        <v>1488</v>
      </c>
      <c r="C225" t="s">
        <v>1489</v>
      </c>
      <c r="D225">
        <v>1925</v>
      </c>
      <c r="E225">
        <v>110167</v>
      </c>
      <c r="F225">
        <v>8.1999999999999993</v>
      </c>
      <c r="G225" t="s">
        <v>534</v>
      </c>
      <c r="H225">
        <v>95</v>
      </c>
      <c r="I225" t="s">
        <v>1490</v>
      </c>
      <c r="J225" t="s">
        <v>423</v>
      </c>
    </row>
    <row r="226" spans="1:10" x14ac:dyDescent="0.2">
      <c r="A226">
        <v>161</v>
      </c>
      <c r="B226" t="s">
        <v>1380</v>
      </c>
      <c r="C226" t="s">
        <v>1381</v>
      </c>
      <c r="D226">
        <v>2015</v>
      </c>
      <c r="E226">
        <v>692562</v>
      </c>
      <c r="F226">
        <v>8.1999999999999993</v>
      </c>
      <c r="G226" t="s">
        <v>57</v>
      </c>
      <c r="H226">
        <v>95</v>
      </c>
      <c r="I226" t="s">
        <v>657</v>
      </c>
      <c r="J226" t="s">
        <v>1385</v>
      </c>
    </row>
    <row r="227" spans="1:10" x14ac:dyDescent="0.2">
      <c r="A227">
        <v>240</v>
      </c>
      <c r="B227" t="s">
        <v>2032</v>
      </c>
      <c r="C227" t="s">
        <v>2033</v>
      </c>
      <c r="D227">
        <v>1979</v>
      </c>
      <c r="E227">
        <v>394335</v>
      </c>
      <c r="F227">
        <v>8</v>
      </c>
      <c r="G227" t="s">
        <v>348</v>
      </c>
      <c r="H227">
        <v>94</v>
      </c>
      <c r="I227" t="s">
        <v>2034</v>
      </c>
      <c r="J227" t="s">
        <v>2038</v>
      </c>
    </row>
    <row r="228" spans="1:10" x14ac:dyDescent="0.2">
      <c r="A228">
        <v>168</v>
      </c>
      <c r="B228" t="s">
        <v>1434</v>
      </c>
      <c r="C228" t="s">
        <v>1435</v>
      </c>
      <c r="D228">
        <v>1996</v>
      </c>
      <c r="E228">
        <v>676497</v>
      </c>
      <c r="F228">
        <v>8.1</v>
      </c>
      <c r="G228" t="s">
        <v>18</v>
      </c>
      <c r="H228">
        <v>93</v>
      </c>
      <c r="I228" t="s">
        <v>19</v>
      </c>
      <c r="J228" t="s">
        <v>1439</v>
      </c>
    </row>
    <row r="229" spans="1:10" x14ac:dyDescent="0.2">
      <c r="A229">
        <v>233</v>
      </c>
      <c r="B229" t="s">
        <v>1974</v>
      </c>
      <c r="C229" t="s">
        <v>1975</v>
      </c>
      <c r="D229">
        <v>2009</v>
      </c>
      <c r="E229">
        <v>279323</v>
      </c>
      <c r="F229">
        <v>8.1</v>
      </c>
      <c r="G229" t="s">
        <v>57</v>
      </c>
      <c r="H229">
        <v>93</v>
      </c>
      <c r="I229" t="s">
        <v>1976</v>
      </c>
      <c r="J229" t="s">
        <v>1980</v>
      </c>
    </row>
    <row r="230" spans="1:10" x14ac:dyDescent="0.2">
      <c r="A230">
        <v>205</v>
      </c>
      <c r="B230" t="s">
        <v>1736</v>
      </c>
      <c r="C230" t="s">
        <v>1737</v>
      </c>
      <c r="D230">
        <v>2001</v>
      </c>
      <c r="E230">
        <v>888146</v>
      </c>
      <c r="F230">
        <v>8.1</v>
      </c>
      <c r="G230" t="s">
        <v>57</v>
      </c>
      <c r="H230">
        <v>92</v>
      </c>
      <c r="I230" t="s">
        <v>657</v>
      </c>
      <c r="J230" t="s">
        <v>1741</v>
      </c>
    </row>
    <row r="231" spans="1:10" x14ac:dyDescent="0.2">
      <c r="A231">
        <v>204</v>
      </c>
      <c r="B231" t="s">
        <v>1728</v>
      </c>
      <c r="C231" t="s">
        <v>1729</v>
      </c>
      <c r="D231">
        <v>2009</v>
      </c>
      <c r="E231">
        <v>175588</v>
      </c>
      <c r="F231">
        <v>8.1</v>
      </c>
      <c r="G231" t="s">
        <v>427</v>
      </c>
      <c r="H231">
        <v>92</v>
      </c>
      <c r="I231" t="s">
        <v>1730</v>
      </c>
      <c r="J231" t="s">
        <v>1734</v>
      </c>
    </row>
    <row r="232" spans="1:10" x14ac:dyDescent="0.2">
      <c r="A232">
        <v>144</v>
      </c>
      <c r="B232" t="s">
        <v>1234</v>
      </c>
      <c r="C232" t="s">
        <v>1235</v>
      </c>
      <c r="D232">
        <v>1975</v>
      </c>
      <c r="E232">
        <v>533602</v>
      </c>
      <c r="F232">
        <v>8.1999999999999993</v>
      </c>
      <c r="G232" t="s">
        <v>57</v>
      </c>
      <c r="H232">
        <v>91</v>
      </c>
      <c r="I232" t="s">
        <v>1236</v>
      </c>
      <c r="J232" t="s">
        <v>1240</v>
      </c>
    </row>
    <row r="233" spans="1:10" x14ac:dyDescent="0.2">
      <c r="A233">
        <v>184</v>
      </c>
      <c r="B233" t="s">
        <v>1562</v>
      </c>
      <c r="C233" t="s">
        <v>1563</v>
      </c>
      <c r="D233">
        <v>1957</v>
      </c>
      <c r="E233">
        <v>106184</v>
      </c>
      <c r="F233">
        <v>8.1</v>
      </c>
      <c r="G233" t="s">
        <v>57</v>
      </c>
      <c r="H233">
        <v>91</v>
      </c>
      <c r="I233" t="s">
        <v>111</v>
      </c>
      <c r="J233" t="s">
        <v>1567</v>
      </c>
    </row>
    <row r="234" spans="1:10" x14ac:dyDescent="0.2">
      <c r="A234">
        <v>247</v>
      </c>
      <c r="B234" t="s">
        <v>2089</v>
      </c>
      <c r="C234" t="s">
        <v>2090</v>
      </c>
      <c r="D234">
        <v>1992</v>
      </c>
      <c r="E234">
        <v>406751</v>
      </c>
      <c r="F234">
        <v>8</v>
      </c>
      <c r="G234" t="s">
        <v>57</v>
      </c>
      <c r="H234">
        <v>90</v>
      </c>
      <c r="I234" t="s">
        <v>657</v>
      </c>
      <c r="J234" t="s">
        <v>2094</v>
      </c>
    </row>
    <row r="235" spans="1:10" x14ac:dyDescent="0.2">
      <c r="A235">
        <v>49</v>
      </c>
      <c r="B235" t="s">
        <v>444</v>
      </c>
      <c r="C235" t="s">
        <v>445</v>
      </c>
      <c r="D235">
        <v>1988</v>
      </c>
      <c r="E235">
        <v>268799</v>
      </c>
      <c r="F235">
        <v>8.5</v>
      </c>
      <c r="G235" t="s">
        <v>57</v>
      </c>
      <c r="H235">
        <v>89</v>
      </c>
      <c r="I235" t="s">
        <v>446</v>
      </c>
      <c r="J235" t="s">
        <v>450</v>
      </c>
    </row>
    <row r="236" spans="1:10" x14ac:dyDescent="0.2">
      <c r="A236">
        <v>121</v>
      </c>
      <c r="B236" t="s">
        <v>1045</v>
      </c>
      <c r="C236" t="s">
        <v>1046</v>
      </c>
      <c r="D236">
        <v>1948</v>
      </c>
      <c r="E236">
        <v>161454</v>
      </c>
      <c r="F236">
        <v>8.3000000000000007</v>
      </c>
      <c r="G236" t="s">
        <v>57</v>
      </c>
      <c r="H236">
        <v>89</v>
      </c>
      <c r="I236" t="s">
        <v>19</v>
      </c>
      <c r="J236" t="s">
        <v>1050</v>
      </c>
    </row>
    <row r="237" spans="1:10" x14ac:dyDescent="0.2">
      <c r="A237">
        <v>180</v>
      </c>
      <c r="B237" t="s">
        <v>1527</v>
      </c>
      <c r="C237" t="s">
        <v>1528</v>
      </c>
      <c r="D237">
        <v>1997</v>
      </c>
      <c r="E237">
        <v>73885</v>
      </c>
      <c r="F237">
        <v>8.1999999999999993</v>
      </c>
      <c r="G237" t="s">
        <v>198</v>
      </c>
      <c r="H237">
        <v>89</v>
      </c>
      <c r="I237" t="s">
        <v>1529</v>
      </c>
      <c r="J237" t="s">
        <v>1533</v>
      </c>
    </row>
    <row r="238" spans="1:10" x14ac:dyDescent="0.2">
      <c r="A238">
        <v>215</v>
      </c>
      <c r="B238" t="s">
        <v>1821</v>
      </c>
      <c r="C238" t="s">
        <v>1822</v>
      </c>
      <c r="D238">
        <v>1986</v>
      </c>
      <c r="E238">
        <v>395430</v>
      </c>
      <c r="F238">
        <v>8.1</v>
      </c>
      <c r="G238" t="s">
        <v>57</v>
      </c>
      <c r="H238">
        <v>89</v>
      </c>
      <c r="I238" t="s">
        <v>1823</v>
      </c>
      <c r="J238" t="s">
        <v>1827</v>
      </c>
    </row>
    <row r="239" spans="1:10" x14ac:dyDescent="0.2">
      <c r="A239">
        <v>36</v>
      </c>
      <c r="B239" t="s">
        <v>327</v>
      </c>
      <c r="C239" t="s">
        <v>328</v>
      </c>
      <c r="D239">
        <v>1994</v>
      </c>
      <c r="E239">
        <v>1030401</v>
      </c>
      <c r="F239">
        <v>8.5</v>
      </c>
      <c r="G239" t="s">
        <v>57</v>
      </c>
      <c r="H239">
        <v>88</v>
      </c>
      <c r="I239" t="s">
        <v>329</v>
      </c>
      <c r="J239" t="s">
        <v>333</v>
      </c>
    </row>
    <row r="240" spans="1:10" x14ac:dyDescent="0.2">
      <c r="A240">
        <v>61</v>
      </c>
      <c r="B240" t="s">
        <v>543</v>
      </c>
      <c r="C240" t="s">
        <v>544</v>
      </c>
      <c r="D240">
        <v>1957</v>
      </c>
      <c r="E240">
        <v>194272</v>
      </c>
      <c r="F240">
        <v>8.4</v>
      </c>
      <c r="G240" t="s">
        <v>18</v>
      </c>
      <c r="H240">
        <v>88</v>
      </c>
      <c r="I240" t="s">
        <v>228</v>
      </c>
      <c r="J240" t="s">
        <v>548</v>
      </c>
    </row>
    <row r="241" spans="1:10" x14ac:dyDescent="0.2">
      <c r="A241">
        <v>148</v>
      </c>
      <c r="B241" t="s">
        <v>1271</v>
      </c>
      <c r="C241" t="s">
        <v>1272</v>
      </c>
      <c r="D241">
        <v>1950</v>
      </c>
      <c r="E241">
        <v>166254</v>
      </c>
      <c r="F241">
        <v>8.1999999999999993</v>
      </c>
      <c r="G241" t="s">
        <v>57</v>
      </c>
      <c r="H241">
        <v>88</v>
      </c>
      <c r="I241" t="s">
        <v>180</v>
      </c>
      <c r="J241" t="s">
        <v>192</v>
      </c>
    </row>
    <row r="242" spans="1:10" x14ac:dyDescent="0.2">
      <c r="A242">
        <v>52</v>
      </c>
      <c r="B242" t="s">
        <v>470</v>
      </c>
      <c r="C242" t="s">
        <v>471</v>
      </c>
      <c r="D242">
        <v>1931</v>
      </c>
      <c r="E242">
        <v>182318</v>
      </c>
      <c r="F242">
        <v>8.5</v>
      </c>
      <c r="G242" t="s">
        <v>419</v>
      </c>
      <c r="H242">
        <v>87</v>
      </c>
      <c r="I242" t="s">
        <v>236</v>
      </c>
      <c r="J242" t="s">
        <v>423</v>
      </c>
    </row>
    <row r="243" spans="1:10" x14ac:dyDescent="0.2">
      <c r="A243">
        <v>46</v>
      </c>
      <c r="B243" t="s">
        <v>417</v>
      </c>
      <c r="C243" t="s">
        <v>418</v>
      </c>
      <c r="D243">
        <v>1936</v>
      </c>
      <c r="E243">
        <v>238388</v>
      </c>
      <c r="F243">
        <v>8.5</v>
      </c>
      <c r="G243" t="s">
        <v>419</v>
      </c>
      <c r="H243">
        <v>87</v>
      </c>
      <c r="I243" t="s">
        <v>236</v>
      </c>
      <c r="J243" t="s">
        <v>423</v>
      </c>
    </row>
    <row r="244" spans="1:10" x14ac:dyDescent="0.2">
      <c r="A244">
        <v>172</v>
      </c>
      <c r="B244" t="s">
        <v>1467</v>
      </c>
      <c r="C244" t="s">
        <v>1468</v>
      </c>
      <c r="D244">
        <v>1988</v>
      </c>
      <c r="E244">
        <v>329755</v>
      </c>
      <c r="F244">
        <v>8.1</v>
      </c>
      <c r="G244" t="s">
        <v>57</v>
      </c>
      <c r="H244">
        <v>86</v>
      </c>
      <c r="I244" t="s">
        <v>1469</v>
      </c>
      <c r="J244" t="s">
        <v>288</v>
      </c>
    </row>
    <row r="245" spans="1:10" x14ac:dyDescent="0.2">
      <c r="A245">
        <v>239</v>
      </c>
      <c r="B245" t="s">
        <v>2027</v>
      </c>
      <c r="C245" t="s">
        <v>2028</v>
      </c>
      <c r="D245">
        <v>1966</v>
      </c>
      <c r="E245">
        <v>116365</v>
      </c>
      <c r="F245">
        <v>8.1</v>
      </c>
      <c r="G245" t="s">
        <v>427</v>
      </c>
      <c r="H245">
        <v>85</v>
      </c>
      <c r="I245" t="s">
        <v>1666</v>
      </c>
      <c r="J245" t="s">
        <v>1567</v>
      </c>
    </row>
    <row r="246" spans="1:10" x14ac:dyDescent="0.2">
      <c r="A246">
        <v>250</v>
      </c>
      <c r="B246" t="s">
        <v>2116</v>
      </c>
      <c r="C246" t="s">
        <v>2117</v>
      </c>
      <c r="D246">
        <v>1991</v>
      </c>
      <c r="E246">
        <v>445617</v>
      </c>
      <c r="F246">
        <v>8</v>
      </c>
      <c r="G246" t="s">
        <v>57</v>
      </c>
      <c r="H246">
        <v>84</v>
      </c>
      <c r="I246" t="s">
        <v>2118</v>
      </c>
      <c r="J246" t="s">
        <v>2122</v>
      </c>
    </row>
    <row r="247" spans="1:10" x14ac:dyDescent="0.2">
      <c r="A247">
        <v>75</v>
      </c>
      <c r="B247" t="s">
        <v>655</v>
      </c>
      <c r="C247" t="s">
        <v>656</v>
      </c>
      <c r="D247">
        <v>1995</v>
      </c>
      <c r="E247">
        <v>969469</v>
      </c>
      <c r="F247">
        <v>8.3000000000000007</v>
      </c>
      <c r="G247" t="s">
        <v>57</v>
      </c>
      <c r="H247">
        <v>81</v>
      </c>
      <c r="I247" t="s">
        <v>657</v>
      </c>
      <c r="J247" t="s">
        <v>661</v>
      </c>
    </row>
    <row r="248" spans="1:10" x14ac:dyDescent="0.2">
      <c r="A248">
        <v>225</v>
      </c>
      <c r="B248" t="s">
        <v>1906</v>
      </c>
      <c r="C248" t="s">
        <v>1907</v>
      </c>
      <c r="D248">
        <v>2004</v>
      </c>
      <c r="E248">
        <v>258620</v>
      </c>
      <c r="F248">
        <v>8.1</v>
      </c>
      <c r="G248" t="s">
        <v>18</v>
      </c>
      <c r="H248">
        <v>80</v>
      </c>
      <c r="I248" t="s">
        <v>111</v>
      </c>
      <c r="J248" t="s">
        <v>1581</v>
      </c>
    </row>
    <row r="249" spans="1:10" x14ac:dyDescent="0.2">
      <c r="A249">
        <v>129</v>
      </c>
      <c r="B249" t="s">
        <v>1113</v>
      </c>
      <c r="C249" t="s">
        <v>1114</v>
      </c>
      <c r="D249">
        <v>1921</v>
      </c>
      <c r="E249">
        <v>125041</v>
      </c>
      <c r="F249">
        <v>8.3000000000000007</v>
      </c>
      <c r="G249" t="s">
        <v>534</v>
      </c>
      <c r="H249">
        <v>68</v>
      </c>
      <c r="I249" t="s">
        <v>1115</v>
      </c>
      <c r="J249" t="s">
        <v>423</v>
      </c>
    </row>
    <row r="250" spans="1:10" x14ac:dyDescent="0.2">
      <c r="A250">
        <v>183</v>
      </c>
      <c r="B250" t="s">
        <v>1553</v>
      </c>
      <c r="C250" t="s">
        <v>1554</v>
      </c>
      <c r="D250">
        <v>1926</v>
      </c>
      <c r="E250">
        <v>90362</v>
      </c>
      <c r="F250">
        <v>8.1999999999999993</v>
      </c>
      <c r="G250" t="s">
        <v>534</v>
      </c>
      <c r="H250">
        <v>67</v>
      </c>
      <c r="I250" t="s">
        <v>1164</v>
      </c>
      <c r="J250" t="s">
        <v>1558</v>
      </c>
    </row>
    <row r="251" spans="1:10" x14ac:dyDescent="0.2">
      <c r="A251">
        <v>194</v>
      </c>
      <c r="B251" t="s">
        <v>1647</v>
      </c>
      <c r="C251" t="s">
        <v>1648</v>
      </c>
      <c r="D251">
        <v>1924</v>
      </c>
      <c r="E251">
        <v>48939</v>
      </c>
      <c r="F251">
        <v>8.1999999999999993</v>
      </c>
      <c r="G251" t="s">
        <v>534</v>
      </c>
      <c r="H251">
        <v>45</v>
      </c>
      <c r="I251" t="s">
        <v>1649</v>
      </c>
      <c r="J251" t="s">
        <v>1653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zoomScale="106" workbookViewId="0">
      <selection activeCell="C17" sqref="C17"/>
    </sheetView>
  </sheetViews>
  <sheetFormatPr baseColWidth="10" defaultRowHeight="16" x14ac:dyDescent="0.2"/>
  <cols>
    <col min="9" max="9" width="20.1640625" customWidth="1"/>
    <col min="10" max="10" width="43.6640625" customWidth="1"/>
  </cols>
  <sheetData>
    <row r="2" spans="1:9" x14ac:dyDescent="0.2">
      <c r="A2" t="str" cm="1">
        <f t="array" ref="A2:I20">_xlfn._xlws.FILTER('movies - v2'!B2:J251, 'movies - v2'!I2:I251 = "Drama")</f>
        <v>tt0469494</v>
      </c>
      <c r="B2" t="str">
        <v>There Will Be Blood</v>
      </c>
      <c r="C2">
        <v>2007</v>
      </c>
      <c r="D2">
        <v>573211</v>
      </c>
      <c r="E2">
        <v>8.1999999999999993</v>
      </c>
      <c r="F2" t="str">
        <v>A</v>
      </c>
      <c r="G2">
        <v>158</v>
      </c>
      <c r="H2" t="str">
        <v>Drama</v>
      </c>
      <c r="I2" t="str">
        <v>Paul Thomas Anderson</v>
      </c>
    </row>
    <row r="3" spans="1:9" x14ac:dyDescent="0.2">
      <c r="A3" t="str">
        <v>tt1454029</v>
      </c>
      <c r="B3" t="str">
        <v>The Help</v>
      </c>
      <c r="C3">
        <v>2011</v>
      </c>
      <c r="D3">
        <v>451856</v>
      </c>
      <c r="E3">
        <v>8.1</v>
      </c>
      <c r="F3" t="str">
        <v>UA</v>
      </c>
      <c r="G3">
        <v>146</v>
      </c>
      <c r="H3" t="str">
        <v>Drama</v>
      </c>
      <c r="I3" t="str">
        <v>Tate Taylor</v>
      </c>
    </row>
    <row r="4" spans="1:9" x14ac:dyDescent="0.2">
      <c r="A4" t="str">
        <v>tt0044741</v>
      </c>
      <c r="B4" t="str">
        <v>Ikiru</v>
      </c>
      <c r="C4">
        <v>1952</v>
      </c>
      <c r="D4">
        <v>77187</v>
      </c>
      <c r="E4">
        <v>8.3000000000000007</v>
      </c>
      <c r="F4" t="str">
        <v>U</v>
      </c>
      <c r="G4">
        <v>143</v>
      </c>
      <c r="H4" t="str">
        <v>Drama</v>
      </c>
      <c r="I4" t="str">
        <v>Akira Kurosawa</v>
      </c>
    </row>
    <row r="5" spans="1:9" x14ac:dyDescent="0.2">
      <c r="A5" t="str">
        <v>tt0111161</v>
      </c>
      <c r="B5" t="str">
        <v>The Shawshank Redemption</v>
      </c>
      <c r="C5">
        <v>1994</v>
      </c>
      <c r="D5">
        <v>2601152</v>
      </c>
      <c r="E5">
        <v>9.3000000000000007</v>
      </c>
      <c r="F5" t="str">
        <v>A</v>
      </c>
      <c r="G5">
        <v>142</v>
      </c>
      <c r="H5" t="str">
        <v>Drama</v>
      </c>
      <c r="I5" t="str">
        <v>Frank Darabont</v>
      </c>
    </row>
    <row r="6" spans="1:9" x14ac:dyDescent="0.2">
      <c r="A6" t="str">
        <v>tt0137523</v>
      </c>
      <c r="B6" t="str">
        <v>Fight Club</v>
      </c>
      <c r="C6">
        <v>1999</v>
      </c>
      <c r="D6">
        <v>2048759</v>
      </c>
      <c r="E6">
        <v>8.8000000000000007</v>
      </c>
      <c r="F6" t="str">
        <v>A</v>
      </c>
      <c r="G6">
        <v>139</v>
      </c>
      <c r="H6" t="str">
        <v>Drama</v>
      </c>
      <c r="I6" t="str">
        <v>David Fincher</v>
      </c>
    </row>
    <row r="7" spans="1:9" x14ac:dyDescent="0.2">
      <c r="A7" t="str">
        <v>tt0042192</v>
      </c>
      <c r="B7" t="str">
        <v>All About Eve</v>
      </c>
      <c r="C7">
        <v>1950</v>
      </c>
      <c r="D7">
        <v>130081</v>
      </c>
      <c r="E7">
        <v>8.1999999999999993</v>
      </c>
      <c r="F7" t="str">
        <v>Passed</v>
      </c>
      <c r="G7">
        <v>138</v>
      </c>
      <c r="H7" t="str">
        <v>Drama</v>
      </c>
      <c r="I7" t="str">
        <v>Joseph L. Mankiewicz</v>
      </c>
    </row>
    <row r="8" spans="1:9" x14ac:dyDescent="0.2">
      <c r="A8" t="str">
        <v>tt0046438</v>
      </c>
      <c r="B8" t="str">
        <v>T√¥ky√¥ monogatari</v>
      </c>
      <c r="C8">
        <v>1953</v>
      </c>
      <c r="D8">
        <v>60748</v>
      </c>
      <c r="E8">
        <v>8.1999999999999993</v>
      </c>
      <c r="F8" t="str">
        <v>U</v>
      </c>
      <c r="G8">
        <v>136</v>
      </c>
      <c r="H8" t="str">
        <v>Drama</v>
      </c>
      <c r="I8" t="str">
        <v>Yasujir√¥ Ozu</v>
      </c>
    </row>
    <row r="9" spans="1:9" x14ac:dyDescent="0.2">
      <c r="A9" t="str">
        <v>tt0073486</v>
      </c>
      <c r="B9" t="str">
        <v>One Flew Over the Cuckoo's Nest</v>
      </c>
      <c r="C9">
        <v>1975</v>
      </c>
      <c r="D9">
        <v>987558</v>
      </c>
      <c r="E9">
        <v>8.6999999999999993</v>
      </c>
      <c r="F9" t="str">
        <v>A</v>
      </c>
      <c r="G9">
        <v>133</v>
      </c>
      <c r="H9" t="str">
        <v>Drama</v>
      </c>
      <c r="I9" t="str">
        <v>Milos Forman</v>
      </c>
    </row>
    <row r="10" spans="1:9" x14ac:dyDescent="0.2">
      <c r="A10" t="str">
        <v>tt0032551</v>
      </c>
      <c r="B10" t="str">
        <v>The Grapes of Wrath</v>
      </c>
      <c r="C10">
        <v>1940</v>
      </c>
      <c r="D10">
        <v>92127</v>
      </c>
      <c r="E10">
        <v>8.1</v>
      </c>
      <c r="F10" t="str">
        <v>Passed</v>
      </c>
      <c r="G10">
        <v>129</v>
      </c>
      <c r="H10" t="str">
        <v>Drama</v>
      </c>
      <c r="I10" t="str">
        <v>John Ford</v>
      </c>
    </row>
    <row r="11" spans="1:9" x14ac:dyDescent="0.2">
      <c r="A11" t="str">
        <v>tt8267604</v>
      </c>
      <c r="B11" t="str">
        <v>Capharna√ºm</v>
      </c>
      <c r="C11">
        <v>2018</v>
      </c>
      <c r="D11">
        <v>85662</v>
      </c>
      <c r="E11">
        <v>8.4</v>
      </c>
      <c r="F11" t="str">
        <v>A</v>
      </c>
      <c r="G11">
        <v>126</v>
      </c>
      <c r="H11" t="str">
        <v>Drama</v>
      </c>
      <c r="I11" t="str">
        <v>Nadine Labaki</v>
      </c>
    </row>
    <row r="12" spans="1:9" x14ac:dyDescent="0.2">
      <c r="A12" t="str">
        <v>tt0048473</v>
      </c>
      <c r="B12" t="str">
        <v>Pather Panchali</v>
      </c>
      <c r="C12">
        <v>1955</v>
      </c>
      <c r="D12">
        <v>31958</v>
      </c>
      <c r="E12">
        <v>8.3000000000000007</v>
      </c>
      <c r="F12" t="str">
        <v>U</v>
      </c>
      <c r="G12">
        <v>125</v>
      </c>
      <c r="H12" t="str">
        <v>Drama</v>
      </c>
      <c r="I12" t="str">
        <v>Satyajit Ray</v>
      </c>
    </row>
    <row r="13" spans="1:9" x14ac:dyDescent="0.2">
      <c r="A13" t="str">
        <v>tt1832382</v>
      </c>
      <c r="B13" t="str">
        <v>Jodaeiye Nader az Simin</v>
      </c>
      <c r="C13">
        <v>2011</v>
      </c>
      <c r="D13">
        <v>242229</v>
      </c>
      <c r="E13">
        <v>8.3000000000000007</v>
      </c>
      <c r="F13">
        <v>7</v>
      </c>
      <c r="G13">
        <v>123</v>
      </c>
      <c r="H13" t="str">
        <v>Drama</v>
      </c>
      <c r="I13" t="str">
        <v>Asghar Farhadi</v>
      </c>
    </row>
    <row r="14" spans="1:9" x14ac:dyDescent="0.2">
      <c r="A14" t="str">
        <v>tt0169547</v>
      </c>
      <c r="B14" t="str">
        <v>American Beauty</v>
      </c>
      <c r="C14">
        <v>1999</v>
      </c>
      <c r="D14">
        <v>1135446</v>
      </c>
      <c r="E14">
        <v>8.4</v>
      </c>
      <c r="F14" t="str">
        <v>UA</v>
      </c>
      <c r="G14">
        <v>122</v>
      </c>
      <c r="H14" t="str">
        <v>Drama</v>
      </c>
      <c r="I14" t="str">
        <v>Sam Mendes</v>
      </c>
    </row>
    <row r="15" spans="1:9" x14ac:dyDescent="0.2">
      <c r="A15" t="str">
        <v>tt0074958</v>
      </c>
      <c r="B15" t="str">
        <v>Network</v>
      </c>
      <c r="C15">
        <v>1976</v>
      </c>
      <c r="D15">
        <v>157745</v>
      </c>
      <c r="E15">
        <v>8.1</v>
      </c>
      <c r="F15" t="str">
        <v>UA</v>
      </c>
      <c r="G15">
        <v>121</v>
      </c>
      <c r="H15" t="str">
        <v>Drama</v>
      </c>
      <c r="I15" t="str">
        <v>Sidney Lumet</v>
      </c>
    </row>
    <row r="16" spans="1:9" x14ac:dyDescent="0.2">
      <c r="A16" t="str">
        <v>tt1205489</v>
      </c>
      <c r="B16" t="str">
        <v>Gran Torino</v>
      </c>
      <c r="C16">
        <v>2008</v>
      </c>
      <c r="D16">
        <v>764499</v>
      </c>
      <c r="E16">
        <v>8.1</v>
      </c>
      <c r="F16" t="str">
        <v>UA</v>
      </c>
      <c r="G16">
        <v>116</v>
      </c>
      <c r="H16" t="str">
        <v>Drama</v>
      </c>
      <c r="I16" t="str">
        <v>Clint Eastwood</v>
      </c>
    </row>
    <row r="17" spans="1:9" x14ac:dyDescent="0.2">
      <c r="A17" t="str">
        <v>tt2106476</v>
      </c>
      <c r="B17" t="str">
        <v>Jagten</v>
      </c>
      <c r="C17">
        <v>2012</v>
      </c>
      <c r="D17">
        <v>321619</v>
      </c>
      <c r="E17">
        <v>8.3000000000000007</v>
      </c>
      <c r="F17">
        <v>7</v>
      </c>
      <c r="G17">
        <v>115</v>
      </c>
      <c r="H17" t="str">
        <v>Drama</v>
      </c>
      <c r="I17" t="str">
        <v>Thomas Vinterberg</v>
      </c>
    </row>
    <row r="18" spans="1:9" x14ac:dyDescent="0.2">
      <c r="A18" t="str">
        <v>tt0180093</v>
      </c>
      <c r="B18" t="str">
        <v>Requiem for a Dream</v>
      </c>
      <c r="C18">
        <v>2000</v>
      </c>
      <c r="D18">
        <v>824766</v>
      </c>
      <c r="E18">
        <v>8.3000000000000007</v>
      </c>
      <c r="F18" t="str">
        <v>A</v>
      </c>
      <c r="G18">
        <v>102</v>
      </c>
      <c r="H18" t="str">
        <v>Drama</v>
      </c>
      <c r="I18" t="str">
        <v>Darren Aronofsky</v>
      </c>
    </row>
    <row r="19" spans="1:9" x14ac:dyDescent="0.2">
      <c r="A19" t="str">
        <v>tt0117951</v>
      </c>
      <c r="B19" t="str">
        <v>Trainspotting</v>
      </c>
      <c r="C19">
        <v>1996</v>
      </c>
      <c r="D19">
        <v>676497</v>
      </c>
      <c r="E19">
        <v>8.1</v>
      </c>
      <c r="F19" t="str">
        <v>A</v>
      </c>
      <c r="G19">
        <v>93</v>
      </c>
      <c r="H19" t="str">
        <v>Drama</v>
      </c>
      <c r="I19" t="str">
        <v>Danny Boyle</v>
      </c>
    </row>
    <row r="20" spans="1:9" x14ac:dyDescent="0.2">
      <c r="A20" t="str">
        <v>tt0040522</v>
      </c>
      <c r="B20" t="str">
        <v>Ladri di biciclette</v>
      </c>
      <c r="C20">
        <v>1948</v>
      </c>
      <c r="D20">
        <v>161454</v>
      </c>
      <c r="E20">
        <v>8.3000000000000007</v>
      </c>
      <c r="F20" t="str">
        <v>U</v>
      </c>
      <c r="G20">
        <v>89</v>
      </c>
      <c r="H20" t="str">
        <v>Drama</v>
      </c>
      <c r="I20" t="str">
        <v>Vittorio De Sica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22"/>
  <sheetViews>
    <sheetView zoomScale="93" zoomScaleNormal="163" workbookViewId="0">
      <selection activeCell="F11" sqref="F11"/>
    </sheetView>
  </sheetViews>
  <sheetFormatPr baseColWidth="10" defaultRowHeight="16" x14ac:dyDescent="0.2"/>
  <cols>
    <col min="2" max="2" width="25.1640625" customWidth="1"/>
    <col min="5" max="5" width="20.1640625" customWidth="1"/>
  </cols>
  <sheetData>
    <row r="3" spans="2:6" x14ac:dyDescent="0.2">
      <c r="B3" s="9" t="s">
        <v>2162</v>
      </c>
      <c r="C3" s="9"/>
      <c r="E3" s="11" t="s">
        <v>2171</v>
      </c>
      <c r="F3" s="11"/>
    </row>
    <row r="4" spans="2:6" x14ac:dyDescent="0.2">
      <c r="B4" s="1" t="s">
        <v>2165</v>
      </c>
      <c r="C4" s="1">
        <f>MIN('movies - v2'!D2:D251)</f>
        <v>1921</v>
      </c>
      <c r="E4" s="1" t="s">
        <v>2173</v>
      </c>
      <c r="F4" s="1">
        <f>COUNTA(_xlfn.UNIQUE('movies - v2'!B2:B251))</f>
        <v>250</v>
      </c>
    </row>
    <row r="5" spans="2:6" x14ac:dyDescent="0.2">
      <c r="B5" s="1" t="s">
        <v>2166</v>
      </c>
      <c r="C5" s="1">
        <f>MAX('movies - v2'!D2:D251)</f>
        <v>2022</v>
      </c>
      <c r="E5" s="1" t="s">
        <v>2161</v>
      </c>
      <c r="F5" s="1">
        <f>COUNTA(_xlfn.UNIQUE('movies - v2'!G2:G251))</f>
        <v>16</v>
      </c>
    </row>
    <row r="6" spans="2:6" x14ac:dyDescent="0.2">
      <c r="B6" s="1" t="s">
        <v>2167</v>
      </c>
      <c r="C6" s="1">
        <f>INT(AVERAGE('movies - v2'!D2:D251))</f>
        <v>1986</v>
      </c>
      <c r="E6" s="1" t="s">
        <v>2160</v>
      </c>
      <c r="F6" s="1">
        <f>COUNTA(_xlfn.UNIQUE('movies - v2'!I2:I251))</f>
        <v>107</v>
      </c>
    </row>
    <row r="7" spans="2:6" x14ac:dyDescent="0.2">
      <c r="B7" s="1" t="s">
        <v>2168</v>
      </c>
      <c r="C7" s="1">
        <f>MODE('movies - v2'!D2:D251)</f>
        <v>1995</v>
      </c>
      <c r="E7" s="1" t="s">
        <v>2174</v>
      </c>
      <c r="F7" s="1">
        <f>COUNTA(_xlfn.UNIQUE('movies - v2'!J2:J251))</f>
        <v>161</v>
      </c>
    </row>
    <row r="8" spans="2:6" x14ac:dyDescent="0.2">
      <c r="E8" s="1" t="s">
        <v>2175</v>
      </c>
      <c r="F8" s="1">
        <f>COUNTA(_xlfn.UNIQUE('movies - v2'!#REF!))</f>
        <v>1</v>
      </c>
    </row>
    <row r="9" spans="2:6" x14ac:dyDescent="0.2">
      <c r="B9" s="9" t="s">
        <v>2163</v>
      </c>
      <c r="C9" s="9"/>
    </row>
    <row r="10" spans="2:6" x14ac:dyDescent="0.2">
      <c r="B10" s="1" t="s">
        <v>2164</v>
      </c>
      <c r="C10" s="1">
        <f>MIN('movies - v2'!E2:E251)</f>
        <v>28680</v>
      </c>
    </row>
    <row r="11" spans="2:6" x14ac:dyDescent="0.2">
      <c r="B11" s="1" t="s">
        <v>2169</v>
      </c>
      <c r="C11" s="1">
        <f>MAX('movies - v2'!E2:E251)</f>
        <v>2601152</v>
      </c>
    </row>
    <row r="12" spans="2:6" x14ac:dyDescent="0.2">
      <c r="B12" s="1" t="s">
        <v>2167</v>
      </c>
      <c r="C12" s="1">
        <f>INT(AVERAGE('movies - v2'!E2:E251))</f>
        <v>620428</v>
      </c>
    </row>
    <row r="14" spans="2:6" x14ac:dyDescent="0.2">
      <c r="B14" s="10" t="s">
        <v>2170</v>
      </c>
      <c r="C14" s="10"/>
    </row>
    <row r="15" spans="2:6" x14ac:dyDescent="0.2">
      <c r="B15" s="1" t="s">
        <v>2164</v>
      </c>
      <c r="C15" s="1">
        <f>MIN('movies - v2'!F1:F250)</f>
        <v>8</v>
      </c>
    </row>
    <row r="16" spans="2:6" x14ac:dyDescent="0.2">
      <c r="B16" s="1" t="s">
        <v>2169</v>
      </c>
      <c r="C16" s="1">
        <f>MAX('movies - v2'!F2:F251)</f>
        <v>9.3000000000000007</v>
      </c>
    </row>
    <row r="17" spans="2:3" x14ac:dyDescent="0.2">
      <c r="B17" s="1" t="s">
        <v>2167</v>
      </c>
      <c r="C17" s="1">
        <f>ROUND(AVERAGE('movies - v2'!F2:F251),2)</f>
        <v>8.31</v>
      </c>
    </row>
    <row r="19" spans="2:3" x14ac:dyDescent="0.2">
      <c r="B19" s="11" t="s">
        <v>2172</v>
      </c>
      <c r="C19" s="11"/>
    </row>
    <row r="20" spans="2:3" x14ac:dyDescent="0.2">
      <c r="B20" s="1" t="s">
        <v>2164</v>
      </c>
      <c r="C20" s="1">
        <f>MIN('movies - v2'!H2:H251)</f>
        <v>45</v>
      </c>
    </row>
    <row r="21" spans="2:3" x14ac:dyDescent="0.2">
      <c r="B21" s="1" t="s">
        <v>2169</v>
      </c>
      <c r="C21" s="1">
        <f>MAX('movies - v2'!H2:H251)</f>
        <v>238</v>
      </c>
    </row>
    <row r="22" spans="2:3" x14ac:dyDescent="0.2">
      <c r="B22" s="1" t="s">
        <v>2137</v>
      </c>
      <c r="C22" s="1">
        <f>INT(AVERAGE('movies - v2'!H2:H251))</f>
        <v>128</v>
      </c>
    </row>
  </sheetData>
  <mergeCells count="5">
    <mergeCell ref="B3:C3"/>
    <mergeCell ref="B9:C9"/>
    <mergeCell ref="B14:C14"/>
    <mergeCell ref="E3:F3"/>
    <mergeCell ref="B19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751"/>
  <sheetViews>
    <sheetView topLeftCell="C1" zoomScale="81" zoomScaleNormal="93" workbookViewId="0">
      <selection activeCell="M19" sqref="M19"/>
    </sheetView>
  </sheetViews>
  <sheetFormatPr baseColWidth="10" defaultRowHeight="16" x14ac:dyDescent="0.2"/>
  <cols>
    <col min="1" max="1" width="8.6640625" customWidth="1"/>
    <col min="2" max="2" width="13.6640625" customWidth="1"/>
    <col min="3" max="3" width="35.6640625" customWidth="1"/>
    <col min="9" max="9" width="29" customWidth="1"/>
    <col min="10" max="10" width="9.5" customWidth="1"/>
    <col min="14" max="14" width="8" customWidth="1"/>
    <col min="16" max="16" width="26" customWidth="1"/>
    <col min="17" max="17" width="28.1640625" customWidth="1"/>
    <col min="18" max="18" width="18.33203125" customWidth="1"/>
    <col min="21" max="21" width="14.6640625" customWidth="1"/>
    <col min="25" max="25" width="16" customWidth="1"/>
    <col min="27" max="27" width="14.5" customWidth="1"/>
    <col min="28" max="28" width="17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2" t="s">
        <v>2143</v>
      </c>
      <c r="L1" s="12"/>
      <c r="M1" s="12"/>
      <c r="P1" s="1"/>
      <c r="R1" s="12"/>
      <c r="S1" s="12"/>
      <c r="U1" s="1"/>
      <c r="V1" s="1"/>
      <c r="X1" s="10" t="s">
        <v>2177</v>
      </c>
      <c r="Y1" s="10"/>
      <c r="AA1" s="7" t="s">
        <v>2142</v>
      </c>
      <c r="AB1" s="8" t="s">
        <v>2178</v>
      </c>
    </row>
    <row r="2" spans="1:28" x14ac:dyDescent="0.2">
      <c r="A2" s="1">
        <v>1</v>
      </c>
      <c r="B2" s="1" t="s">
        <v>16</v>
      </c>
      <c r="C2" s="1" t="s">
        <v>17</v>
      </c>
      <c r="D2" s="1">
        <v>1994</v>
      </c>
      <c r="E2" s="1">
        <v>2601152</v>
      </c>
      <c r="F2" s="1">
        <v>9.3000000000000007</v>
      </c>
      <c r="G2" s="1" t="s">
        <v>18</v>
      </c>
      <c r="H2" s="1">
        <v>142</v>
      </c>
      <c r="I2" s="1" t="s">
        <v>19</v>
      </c>
      <c r="K2" s="1" t="str" cm="1">
        <f t="array" ref="K2">_xlfn.TEXTSPLIT(I2,",")</f>
        <v>Drama</v>
      </c>
      <c r="L2" s="1"/>
      <c r="M2" s="1"/>
      <c r="P2" s="1" t="str" cm="1">
        <f t="array" ref="P2:P12">_xlfn.UNIQUE(K2:K251)</f>
        <v>Drama</v>
      </c>
      <c r="Q2" t="str" cm="1">
        <f t="array" ref="Q2:Q23">_xlfn.UNIQUE(P2:P50)</f>
        <v>Drama</v>
      </c>
      <c r="R2" s="1" t="s">
        <v>19</v>
      </c>
      <c r="S2" s="1"/>
      <c r="U2" s="1"/>
      <c r="V2" s="1"/>
      <c r="X2" s="2" t="s">
        <v>2142</v>
      </c>
      <c r="Y2" s="2" t="s">
        <v>2178</v>
      </c>
      <c r="AA2" s="3" t="s">
        <v>19</v>
      </c>
      <c r="AB2" s="4">
        <v>177</v>
      </c>
    </row>
    <row r="3" spans="1:28" x14ac:dyDescent="0.2">
      <c r="A3" s="1">
        <v>2</v>
      </c>
      <c r="B3" s="1" t="s">
        <v>27</v>
      </c>
      <c r="C3" s="1" t="s">
        <v>28</v>
      </c>
      <c r="D3" s="1">
        <v>1972</v>
      </c>
      <c r="E3" s="1">
        <v>1796656</v>
      </c>
      <c r="F3" s="1">
        <v>9.1999999999999993</v>
      </c>
      <c r="G3" s="1" t="s">
        <v>18</v>
      </c>
      <c r="H3" s="1">
        <v>175</v>
      </c>
      <c r="I3" s="1" t="s">
        <v>29</v>
      </c>
      <c r="K3" s="1" t="str" cm="1">
        <f t="array" ref="K3:L3">_xlfn.TEXTSPLIT(I3,",")</f>
        <v>Crime</v>
      </c>
      <c r="L3" s="1" t="str">
        <v>Drama</v>
      </c>
      <c r="M3" s="1"/>
      <c r="P3" s="1" t="str">
        <v>Crime</v>
      </c>
      <c r="Q3" t="str">
        <v>Crime</v>
      </c>
      <c r="R3" s="1" t="s">
        <v>2141</v>
      </c>
      <c r="S3" s="1"/>
      <c r="U3" s="1"/>
      <c r="V3" s="1"/>
      <c r="X3" s="1" t="s">
        <v>19</v>
      </c>
      <c r="Y3" s="1">
        <v>177</v>
      </c>
      <c r="AA3" s="3" t="s">
        <v>2145</v>
      </c>
      <c r="AB3" s="4">
        <v>59</v>
      </c>
    </row>
    <row r="4" spans="1:28" x14ac:dyDescent="0.2">
      <c r="A4" s="1">
        <v>3</v>
      </c>
      <c r="B4" s="1" t="s">
        <v>37</v>
      </c>
      <c r="C4" s="1" t="s">
        <v>38</v>
      </c>
      <c r="D4" s="1">
        <v>2008</v>
      </c>
      <c r="E4" s="1">
        <v>2572662</v>
      </c>
      <c r="F4" s="1">
        <v>9</v>
      </c>
      <c r="G4" s="1" t="s">
        <v>39</v>
      </c>
      <c r="H4" s="1">
        <v>152</v>
      </c>
      <c r="I4" s="1" t="s">
        <v>40</v>
      </c>
      <c r="K4" s="1" t="str" cm="1">
        <f t="array" ref="K4:M4">_xlfn.TEXTSPLIT(I4,",")</f>
        <v>Action</v>
      </c>
      <c r="L4" s="1" t="str">
        <v>Crime</v>
      </c>
      <c r="M4" s="1" t="str">
        <v>Drama</v>
      </c>
      <c r="P4" s="1" t="str">
        <v>Action</v>
      </c>
      <c r="Q4" t="str">
        <v>Action</v>
      </c>
      <c r="R4" s="1" t="s">
        <v>2154</v>
      </c>
      <c r="S4" s="1"/>
      <c r="U4" s="1"/>
      <c r="V4" s="1"/>
      <c r="X4" s="1" t="s">
        <v>2141</v>
      </c>
      <c r="Y4" s="1">
        <v>51</v>
      </c>
      <c r="AA4" s="3" t="s">
        <v>2141</v>
      </c>
      <c r="AB4" s="4">
        <v>51</v>
      </c>
    </row>
    <row r="5" spans="1:28" x14ac:dyDescent="0.2">
      <c r="A5" s="1">
        <v>4</v>
      </c>
      <c r="B5" s="1" t="s">
        <v>48</v>
      </c>
      <c r="C5" s="1" t="s">
        <v>49</v>
      </c>
      <c r="D5" s="1">
        <v>1974</v>
      </c>
      <c r="E5" s="1">
        <v>1237934</v>
      </c>
      <c r="F5" s="1">
        <v>9</v>
      </c>
      <c r="G5" s="1" t="s">
        <v>18</v>
      </c>
      <c r="H5" s="1">
        <v>202</v>
      </c>
      <c r="I5" s="1" t="s">
        <v>29</v>
      </c>
      <c r="K5" s="1" t="str" cm="1">
        <f t="array" ref="K5:L5">_xlfn.TEXTSPLIT(I5,",")</f>
        <v>Crime</v>
      </c>
      <c r="L5" s="1" t="str">
        <v>Drama</v>
      </c>
      <c r="M5" s="1"/>
      <c r="P5" s="1" t="str">
        <v>Biography</v>
      </c>
      <c r="Q5" t="str">
        <v>Biography</v>
      </c>
      <c r="R5" s="1" t="s">
        <v>2156</v>
      </c>
      <c r="S5" s="1"/>
      <c r="U5" s="1"/>
      <c r="V5" s="1"/>
      <c r="X5" s="1" t="s">
        <v>2154</v>
      </c>
      <c r="Y5" s="1">
        <v>49</v>
      </c>
      <c r="AA5" s="3" t="s">
        <v>2154</v>
      </c>
      <c r="AB5" s="4">
        <v>49</v>
      </c>
    </row>
    <row r="6" spans="1:28" x14ac:dyDescent="0.2">
      <c r="A6" s="1">
        <v>5</v>
      </c>
      <c r="B6" s="1" t="s">
        <v>55</v>
      </c>
      <c r="C6" s="1" t="s">
        <v>56</v>
      </c>
      <c r="D6" s="1">
        <v>1957</v>
      </c>
      <c r="E6" s="1">
        <v>768548</v>
      </c>
      <c r="F6" s="1">
        <v>9</v>
      </c>
      <c r="G6" s="1" t="s">
        <v>57</v>
      </c>
      <c r="H6" s="1">
        <v>96</v>
      </c>
      <c r="I6" s="1" t="s">
        <v>29</v>
      </c>
      <c r="K6" s="1" t="str" cm="1">
        <f t="array" ref="K6:L6">_xlfn.TEXTSPLIT(I6,",")</f>
        <v>Crime</v>
      </c>
      <c r="L6" s="1" t="str">
        <v>Drama</v>
      </c>
      <c r="M6" s="1"/>
      <c r="P6" s="1" t="str">
        <v>Adventure</v>
      </c>
      <c r="Q6" t="str">
        <v>Adventure</v>
      </c>
      <c r="R6" s="1" t="s">
        <v>2145</v>
      </c>
      <c r="S6" s="1"/>
      <c r="U6" s="1"/>
      <c r="V6" s="1"/>
      <c r="X6" s="1" t="s">
        <v>2156</v>
      </c>
      <c r="Y6" s="1">
        <v>29</v>
      </c>
      <c r="AA6" s="3" t="s">
        <v>2034</v>
      </c>
      <c r="AB6" s="4">
        <v>47</v>
      </c>
    </row>
    <row r="7" spans="1:28" x14ac:dyDescent="0.2">
      <c r="A7" s="1">
        <v>6</v>
      </c>
      <c r="B7" s="1" t="s">
        <v>65</v>
      </c>
      <c r="C7" s="1" t="s">
        <v>66</v>
      </c>
      <c r="D7" s="1">
        <v>1993</v>
      </c>
      <c r="E7" s="1">
        <v>1322917</v>
      </c>
      <c r="F7" s="1">
        <v>9</v>
      </c>
      <c r="G7" s="1" t="s">
        <v>18</v>
      </c>
      <c r="H7" s="1">
        <v>195</v>
      </c>
      <c r="I7" s="1" t="s">
        <v>67</v>
      </c>
      <c r="K7" s="1" t="str" cm="1">
        <f t="array" ref="K7:M7">_xlfn.TEXTSPLIT(I7,",")</f>
        <v>Biography</v>
      </c>
      <c r="L7" s="1" t="str">
        <v>Drama</v>
      </c>
      <c r="M7" s="1" t="str">
        <v>History</v>
      </c>
      <c r="P7" s="1" t="str">
        <v>Comedy</v>
      </c>
      <c r="Q7" t="str">
        <v>Comedy</v>
      </c>
      <c r="R7" s="1" t="s">
        <v>2034</v>
      </c>
      <c r="S7" s="1"/>
      <c r="U7" s="1"/>
      <c r="V7" s="1"/>
      <c r="X7" s="1" t="s">
        <v>2145</v>
      </c>
      <c r="Y7" s="1">
        <v>59</v>
      </c>
      <c r="AA7" s="3" t="s">
        <v>2150</v>
      </c>
      <c r="AB7" s="4">
        <v>31</v>
      </c>
    </row>
    <row r="8" spans="1:28" x14ac:dyDescent="0.2">
      <c r="A8" s="1">
        <v>7</v>
      </c>
      <c r="B8" s="1" t="s">
        <v>75</v>
      </c>
      <c r="C8" s="1" t="s">
        <v>76</v>
      </c>
      <c r="D8" s="1">
        <v>2003</v>
      </c>
      <c r="E8" s="1">
        <v>1786498</v>
      </c>
      <c r="F8" s="1">
        <v>9</v>
      </c>
      <c r="G8" s="1" t="s">
        <v>57</v>
      </c>
      <c r="H8" s="1">
        <v>201</v>
      </c>
      <c r="I8" s="1" t="s">
        <v>77</v>
      </c>
      <c r="K8" s="1" t="str" cm="1">
        <f t="array" ref="K8:M8">_xlfn.TEXTSPLIT(I8,",")</f>
        <v>Action</v>
      </c>
      <c r="L8" s="1" t="str">
        <v>Adventure</v>
      </c>
      <c r="M8" s="1" t="str">
        <v>Drama</v>
      </c>
      <c r="P8" s="1" t="str">
        <v>Animation</v>
      </c>
      <c r="Q8" t="str">
        <v>Animation</v>
      </c>
      <c r="R8" s="1" t="s">
        <v>2176</v>
      </c>
      <c r="S8" s="1"/>
      <c r="U8" s="1"/>
      <c r="V8" s="1"/>
      <c r="X8" s="1" t="s">
        <v>2034</v>
      </c>
      <c r="Y8" s="1">
        <v>47</v>
      </c>
      <c r="AA8" s="3" t="s">
        <v>2152</v>
      </c>
      <c r="AB8" s="4">
        <v>30</v>
      </c>
    </row>
    <row r="9" spans="1:28" x14ac:dyDescent="0.2">
      <c r="A9" s="1">
        <v>8</v>
      </c>
      <c r="B9" s="1" t="s">
        <v>85</v>
      </c>
      <c r="C9" s="1" t="s">
        <v>86</v>
      </c>
      <c r="D9" s="1">
        <v>1994</v>
      </c>
      <c r="E9" s="1">
        <v>1993957</v>
      </c>
      <c r="F9" s="1">
        <v>8.9</v>
      </c>
      <c r="G9" s="1" t="s">
        <v>18</v>
      </c>
      <c r="H9" s="1">
        <v>154</v>
      </c>
      <c r="I9" s="1" t="s">
        <v>29</v>
      </c>
      <c r="K9" s="1" t="str" cm="1">
        <f t="array" ref="K9:L9">_xlfn.TEXTSPLIT(I9,",")</f>
        <v>Crime</v>
      </c>
      <c r="L9" s="1" t="str">
        <v>Drama</v>
      </c>
      <c r="M9" s="1"/>
      <c r="P9" s="1" t="str">
        <v>Horror</v>
      </c>
      <c r="Q9" t="str">
        <v>Horror</v>
      </c>
      <c r="R9" s="1" t="s">
        <v>1915</v>
      </c>
      <c r="S9" s="1"/>
      <c r="U9" s="1"/>
      <c r="V9" s="1"/>
      <c r="X9" s="1" t="s">
        <v>2176</v>
      </c>
      <c r="Y9" s="1">
        <v>23</v>
      </c>
      <c r="AA9" s="3" t="s">
        <v>2156</v>
      </c>
      <c r="AB9" s="4">
        <v>29</v>
      </c>
    </row>
    <row r="10" spans="1:28" x14ac:dyDescent="0.2">
      <c r="A10" s="1">
        <v>9</v>
      </c>
      <c r="B10" s="1" t="s">
        <v>94</v>
      </c>
      <c r="C10" s="1" t="s">
        <v>95</v>
      </c>
      <c r="D10" s="1">
        <v>2001</v>
      </c>
      <c r="E10" s="1">
        <v>1807565</v>
      </c>
      <c r="F10" s="1">
        <v>8.8000000000000007</v>
      </c>
      <c r="G10" s="1" t="s">
        <v>57</v>
      </c>
      <c r="H10" s="1">
        <v>178</v>
      </c>
      <c r="I10" s="1" t="s">
        <v>77</v>
      </c>
      <c r="K10" s="1" t="str" cm="1">
        <f t="array" ref="K10:M10">_xlfn.TEXTSPLIT(I10,",")</f>
        <v>Action</v>
      </c>
      <c r="L10" s="1" t="str">
        <v>Adventure</v>
      </c>
      <c r="M10" s="1" t="str">
        <v>Drama</v>
      </c>
      <c r="P10" s="1" t="str">
        <v>Western</v>
      </c>
      <c r="Q10" t="str">
        <v>Western</v>
      </c>
      <c r="R10" s="1" t="s">
        <v>438</v>
      </c>
      <c r="S10" s="1"/>
      <c r="U10" s="1"/>
      <c r="V10" s="1"/>
      <c r="X10" s="1" t="s">
        <v>1915</v>
      </c>
      <c r="Y10" s="1">
        <v>6</v>
      </c>
      <c r="AA10" s="3" t="s">
        <v>2176</v>
      </c>
      <c r="AB10" s="4">
        <v>23</v>
      </c>
    </row>
    <row r="11" spans="1:28" x14ac:dyDescent="0.2">
      <c r="A11" s="1">
        <v>10</v>
      </c>
      <c r="B11" s="1" t="s">
        <v>99</v>
      </c>
      <c r="C11" s="1" t="s">
        <v>100</v>
      </c>
      <c r="D11" s="1">
        <v>1966</v>
      </c>
      <c r="E11" s="1">
        <v>746053</v>
      </c>
      <c r="F11" s="1">
        <v>8.8000000000000007</v>
      </c>
      <c r="G11" s="1" t="s">
        <v>18</v>
      </c>
      <c r="H11" s="1">
        <v>161</v>
      </c>
      <c r="I11" s="1" t="s">
        <v>101</v>
      </c>
      <c r="K11" s="1" t="str" cm="1">
        <f t="array" ref="K11:L11">_xlfn.TEXTSPLIT(I11,",")</f>
        <v>Adventure</v>
      </c>
      <c r="L11" s="1" t="str">
        <v>Western</v>
      </c>
      <c r="M11" s="1"/>
      <c r="P11" s="1" t="str">
        <v>Mystery</v>
      </c>
      <c r="Q11" t="str">
        <v>Mystery</v>
      </c>
      <c r="R11" s="1" t="s">
        <v>2150</v>
      </c>
      <c r="S11" s="1"/>
      <c r="U11" s="1"/>
      <c r="V11" s="1"/>
      <c r="X11" s="1" t="s">
        <v>438</v>
      </c>
      <c r="Y11" s="1">
        <v>6</v>
      </c>
      <c r="AA11" s="3" t="s">
        <v>2146</v>
      </c>
      <c r="AB11" s="4">
        <v>23</v>
      </c>
    </row>
    <row r="12" spans="1:28" x14ac:dyDescent="0.2">
      <c r="A12" s="1">
        <v>11</v>
      </c>
      <c r="B12" s="1" t="s">
        <v>109</v>
      </c>
      <c r="C12" s="1" t="s">
        <v>110</v>
      </c>
      <c r="D12" s="1">
        <v>1994</v>
      </c>
      <c r="E12" s="1">
        <v>2009640</v>
      </c>
      <c r="F12" s="1">
        <v>8.8000000000000007</v>
      </c>
      <c r="G12" s="1" t="s">
        <v>39</v>
      </c>
      <c r="H12" s="1">
        <v>142</v>
      </c>
      <c r="I12" s="1" t="s">
        <v>111</v>
      </c>
      <c r="K12" s="1" t="str" cm="1">
        <f t="array" ref="K12:L12">_xlfn.TEXTSPLIT(I12,",")</f>
        <v>Drama</v>
      </c>
      <c r="L12" s="1" t="str">
        <v>Romance</v>
      </c>
      <c r="M12" s="1"/>
      <c r="P12" s="1" t="str">
        <v>Film-Noir</v>
      </c>
      <c r="Q12" t="str">
        <v>Film-Noir</v>
      </c>
      <c r="R12" s="1" t="s">
        <v>2153</v>
      </c>
      <c r="S12" s="1"/>
      <c r="U12" s="1"/>
      <c r="V12" s="1"/>
      <c r="X12" s="1" t="s">
        <v>2150</v>
      </c>
      <c r="Y12" s="1">
        <v>31</v>
      </c>
      <c r="AA12" s="3" t="s">
        <v>2149</v>
      </c>
      <c r="AB12" s="4">
        <v>23</v>
      </c>
    </row>
    <row r="13" spans="1:28" x14ac:dyDescent="0.2">
      <c r="A13" s="1">
        <v>12</v>
      </c>
      <c r="B13" s="1" t="s">
        <v>119</v>
      </c>
      <c r="C13" s="1" t="s">
        <v>120</v>
      </c>
      <c r="D13" s="1">
        <v>1999</v>
      </c>
      <c r="E13" s="1">
        <v>2048759</v>
      </c>
      <c r="F13" s="1">
        <v>8.8000000000000007</v>
      </c>
      <c r="G13" s="1" t="s">
        <v>18</v>
      </c>
      <c r="H13" s="1">
        <v>139</v>
      </c>
      <c r="I13" s="1" t="s">
        <v>19</v>
      </c>
      <c r="K13" s="1" t="str" cm="1">
        <f t="array" ref="K13">_xlfn.TEXTSPLIT(I13,",")</f>
        <v>Drama</v>
      </c>
      <c r="L13" s="1"/>
      <c r="M13" s="1"/>
      <c r="P13" s="1" cm="1">
        <f t="array" ref="P13:P32">_xlfn.UNIQUE(L2:L251)</f>
        <v>0</v>
      </c>
      <c r="Q13">
        <v>0</v>
      </c>
      <c r="R13" s="1" t="s">
        <v>2146</v>
      </c>
      <c r="S13" s="1"/>
      <c r="U13" s="1"/>
      <c r="V13" s="1"/>
      <c r="X13" s="1" t="s">
        <v>2153</v>
      </c>
      <c r="Y13" s="1">
        <v>4</v>
      </c>
      <c r="AA13" s="3" t="s">
        <v>2147</v>
      </c>
      <c r="AB13" s="4">
        <v>20</v>
      </c>
    </row>
    <row r="14" spans="1:28" x14ac:dyDescent="0.2">
      <c r="A14" s="1">
        <v>13</v>
      </c>
      <c r="B14" s="1" t="s">
        <v>128</v>
      </c>
      <c r="C14" s="1" t="s">
        <v>129</v>
      </c>
      <c r="D14" s="1">
        <v>2010</v>
      </c>
      <c r="E14" s="1">
        <v>2282447</v>
      </c>
      <c r="F14" s="1">
        <v>8.8000000000000007</v>
      </c>
      <c r="G14" s="1" t="s">
        <v>39</v>
      </c>
      <c r="H14" s="1">
        <v>148</v>
      </c>
      <c r="I14" s="1" t="s">
        <v>130</v>
      </c>
      <c r="K14" s="1" t="str" cm="1">
        <f t="array" ref="K14:M14">_xlfn.TEXTSPLIT(I14,",")</f>
        <v>Action</v>
      </c>
      <c r="L14" s="1" t="str">
        <v>Adventure</v>
      </c>
      <c r="M14" s="1" t="str">
        <v>Sci-Fi</v>
      </c>
      <c r="P14" s="1" t="str">
        <v>Drama</v>
      </c>
      <c r="Q14" t="str">
        <v>Romance</v>
      </c>
      <c r="R14" s="1" t="s">
        <v>2147</v>
      </c>
      <c r="S14" s="1"/>
      <c r="U14" s="1"/>
      <c r="V14" s="1"/>
      <c r="X14" s="1" t="s">
        <v>2146</v>
      </c>
      <c r="Y14" s="1">
        <v>23</v>
      </c>
      <c r="AA14" s="3" t="s">
        <v>2157</v>
      </c>
      <c r="AB14" s="4">
        <v>16</v>
      </c>
    </row>
    <row r="15" spans="1:28" x14ac:dyDescent="0.2">
      <c r="A15" s="1">
        <v>14</v>
      </c>
      <c r="B15" s="1" t="s">
        <v>134</v>
      </c>
      <c r="C15" s="1" t="s">
        <v>135</v>
      </c>
      <c r="D15" s="1">
        <v>2002</v>
      </c>
      <c r="E15" s="1">
        <v>1613445</v>
      </c>
      <c r="F15" s="1">
        <v>8.8000000000000007</v>
      </c>
      <c r="G15" s="1" t="s">
        <v>39</v>
      </c>
      <c r="H15" s="1">
        <v>179</v>
      </c>
      <c r="I15" s="1" t="s">
        <v>77</v>
      </c>
      <c r="K15" s="1" t="str" cm="1">
        <f t="array" ref="K15:M15">_xlfn.TEXTSPLIT(I15,",")</f>
        <v>Action</v>
      </c>
      <c r="L15" s="1" t="str">
        <v>Adventure</v>
      </c>
      <c r="M15" s="1" t="str">
        <v>Drama</v>
      </c>
      <c r="P15" s="1" t="str">
        <v>Crime</v>
      </c>
      <c r="Q15" t="str">
        <v>Sci-Fi</v>
      </c>
      <c r="R15" s="1" t="s">
        <v>2148</v>
      </c>
      <c r="S15" s="1"/>
      <c r="U15" s="1"/>
      <c r="V15" s="1"/>
      <c r="X15" s="1" t="s">
        <v>2147</v>
      </c>
      <c r="Y15" s="1">
        <v>20</v>
      </c>
      <c r="AA15" s="3" t="s">
        <v>2148</v>
      </c>
      <c r="AB15" s="4">
        <v>13</v>
      </c>
    </row>
    <row r="16" spans="1:28" x14ac:dyDescent="0.2">
      <c r="A16" s="1">
        <v>15</v>
      </c>
      <c r="B16" s="1" t="s">
        <v>139</v>
      </c>
      <c r="C16" s="1" t="s">
        <v>140</v>
      </c>
      <c r="D16" s="1">
        <v>1980</v>
      </c>
      <c r="E16" s="1">
        <v>1258886</v>
      </c>
      <c r="F16" s="1">
        <v>8.6999999999999993</v>
      </c>
      <c r="G16" s="1" t="s">
        <v>39</v>
      </c>
      <c r="H16" s="1">
        <v>124</v>
      </c>
      <c r="I16" s="1" t="s">
        <v>141</v>
      </c>
      <c r="K16" s="1" t="str" cm="1">
        <f t="array" ref="K16:M16">_xlfn.TEXTSPLIT(I16,",")</f>
        <v>Action</v>
      </c>
      <c r="L16" s="1" t="str">
        <v>Adventure</v>
      </c>
      <c r="M16" s="1" t="str">
        <v>Fantasy</v>
      </c>
      <c r="P16" s="1" t="str">
        <v>Adventure</v>
      </c>
      <c r="Q16" t="str">
        <v>Family</v>
      </c>
      <c r="R16" s="1" t="s">
        <v>2149</v>
      </c>
      <c r="S16" s="1"/>
      <c r="U16" s="1"/>
      <c r="V16" s="1"/>
      <c r="X16" s="1" t="s">
        <v>2148</v>
      </c>
      <c r="Y16" s="1">
        <v>13</v>
      </c>
      <c r="AA16" s="3" t="s">
        <v>2159</v>
      </c>
      <c r="AB16" s="4">
        <v>10</v>
      </c>
    </row>
    <row r="17" spans="1:28" x14ac:dyDescent="0.2">
      <c r="A17" s="1">
        <v>16</v>
      </c>
      <c r="B17" s="1" t="s">
        <v>149</v>
      </c>
      <c r="C17" s="1" t="s">
        <v>150</v>
      </c>
      <c r="D17" s="1">
        <v>1999</v>
      </c>
      <c r="E17" s="1">
        <v>1867547</v>
      </c>
      <c r="F17" s="1">
        <v>8.6999999999999993</v>
      </c>
      <c r="G17" s="1" t="s">
        <v>18</v>
      </c>
      <c r="H17" s="1">
        <v>136</v>
      </c>
      <c r="I17" s="1" t="s">
        <v>151</v>
      </c>
      <c r="K17" s="1" t="str" cm="1">
        <f t="array" ref="K17:L17">_xlfn.TEXTSPLIT(I17,",")</f>
        <v>Action</v>
      </c>
      <c r="L17" s="1" t="str">
        <v>Sci-Fi</v>
      </c>
      <c r="M17" s="1"/>
      <c r="P17" s="1" t="str">
        <v>Western</v>
      </c>
      <c r="Q17" t="str">
        <v>War</v>
      </c>
      <c r="R17" s="1" t="s">
        <v>2151</v>
      </c>
      <c r="S17" s="1"/>
      <c r="U17" s="1"/>
      <c r="V17" s="1"/>
      <c r="X17" s="1" t="s">
        <v>2149</v>
      </c>
      <c r="Y17" s="1">
        <v>23</v>
      </c>
      <c r="AA17" s="3" t="s">
        <v>1915</v>
      </c>
      <c r="AB17" s="4">
        <v>6</v>
      </c>
    </row>
    <row r="18" spans="1:28" x14ac:dyDescent="0.2">
      <c r="A18" s="1">
        <v>17</v>
      </c>
      <c r="B18" s="1" t="s">
        <v>159</v>
      </c>
      <c r="C18" s="1" t="s">
        <v>160</v>
      </c>
      <c r="D18" s="1">
        <v>1990</v>
      </c>
      <c r="E18" s="1">
        <v>1124975</v>
      </c>
      <c r="F18" s="1">
        <v>8.6999999999999993</v>
      </c>
      <c r="G18" s="1" t="s">
        <v>18</v>
      </c>
      <c r="H18" s="1">
        <v>145</v>
      </c>
      <c r="I18" s="1" t="s">
        <v>161</v>
      </c>
      <c r="K18" s="1" t="str" cm="1">
        <f t="array" ref="K18:M18">_xlfn.TEXTSPLIT(I18,",")</f>
        <v>Biography</v>
      </c>
      <c r="L18" s="1" t="str">
        <v>Crime</v>
      </c>
      <c r="M18" s="1" t="str">
        <v>Drama</v>
      </c>
      <c r="P18" s="1" t="str">
        <v>Romance</v>
      </c>
      <c r="Q18" t="str">
        <v>Music</v>
      </c>
      <c r="R18" s="1" t="s">
        <v>2152</v>
      </c>
      <c r="S18" s="1"/>
      <c r="U18" s="1"/>
      <c r="V18" s="1"/>
      <c r="X18" s="1" t="s">
        <v>2151</v>
      </c>
      <c r="Y18" s="1">
        <v>5</v>
      </c>
      <c r="AA18" s="3" t="s">
        <v>438</v>
      </c>
      <c r="AB18" s="4">
        <v>6</v>
      </c>
    </row>
    <row r="19" spans="1:28" x14ac:dyDescent="0.2">
      <c r="A19" s="1">
        <v>18</v>
      </c>
      <c r="B19" s="1" t="s">
        <v>169</v>
      </c>
      <c r="C19" s="1" t="s">
        <v>170</v>
      </c>
      <c r="D19" s="1">
        <v>1975</v>
      </c>
      <c r="E19" s="1">
        <v>987558</v>
      </c>
      <c r="F19" s="1">
        <v>8.6999999999999993</v>
      </c>
      <c r="G19" s="1" t="s">
        <v>18</v>
      </c>
      <c r="H19" s="1">
        <v>133</v>
      </c>
      <c r="I19" s="1" t="s">
        <v>19</v>
      </c>
      <c r="K19" s="1" t="str" cm="1">
        <f t="array" ref="K19">_xlfn.TEXTSPLIT(I19,",")</f>
        <v>Drama</v>
      </c>
      <c r="L19" s="1"/>
      <c r="M19" s="1"/>
      <c r="P19" s="1" t="str">
        <v>Sci-Fi</v>
      </c>
      <c r="Q19" t="str">
        <v>Thriller</v>
      </c>
      <c r="R19" s="1" t="s">
        <v>2155</v>
      </c>
      <c r="S19" s="1"/>
      <c r="U19" s="1"/>
      <c r="V19" s="1"/>
      <c r="X19" s="1" t="s">
        <v>2152</v>
      </c>
      <c r="Y19" s="1">
        <v>30</v>
      </c>
      <c r="AA19" s="3" t="s">
        <v>2151</v>
      </c>
      <c r="AB19" s="4">
        <v>5</v>
      </c>
    </row>
    <row r="20" spans="1:28" x14ac:dyDescent="0.2">
      <c r="A20" s="1">
        <v>19</v>
      </c>
      <c r="B20" s="1" t="s">
        <v>178</v>
      </c>
      <c r="C20" s="1" t="s">
        <v>179</v>
      </c>
      <c r="D20" s="1">
        <v>1995</v>
      </c>
      <c r="E20" s="1">
        <v>1596843</v>
      </c>
      <c r="F20" s="1">
        <v>8.6</v>
      </c>
      <c r="G20" s="1" t="s">
        <v>18</v>
      </c>
      <c r="H20" s="1">
        <v>127</v>
      </c>
      <c r="I20" s="1" t="s">
        <v>180</v>
      </c>
      <c r="K20" s="1" t="str" cm="1">
        <f t="array" ref="K20:M20">_xlfn.TEXTSPLIT(I20,",")</f>
        <v>Crime</v>
      </c>
      <c r="L20" s="1" t="str">
        <v>Drama</v>
      </c>
      <c r="M20" s="1" t="str">
        <v>Mystery</v>
      </c>
      <c r="P20" s="1" t="str">
        <v>Family</v>
      </c>
      <c r="Q20" t="str">
        <v>Musical</v>
      </c>
      <c r="R20" s="1" t="s">
        <v>2157</v>
      </c>
      <c r="S20" s="1"/>
      <c r="U20" s="1"/>
      <c r="V20" s="1"/>
      <c r="X20" s="1" t="s">
        <v>2155</v>
      </c>
      <c r="Y20" s="1">
        <v>1</v>
      </c>
      <c r="AA20" s="3" t="s">
        <v>2158</v>
      </c>
      <c r="AB20" s="4">
        <v>5</v>
      </c>
    </row>
    <row r="21" spans="1:28" x14ac:dyDescent="0.2">
      <c r="A21" s="1">
        <v>20</v>
      </c>
      <c r="B21" s="1" t="s">
        <v>186</v>
      </c>
      <c r="C21" s="1" t="s">
        <v>187</v>
      </c>
      <c r="D21" s="1">
        <v>1954</v>
      </c>
      <c r="E21" s="1">
        <v>340526</v>
      </c>
      <c r="F21" s="1">
        <v>8.6</v>
      </c>
      <c r="G21" s="1" t="s">
        <v>57</v>
      </c>
      <c r="H21" s="1">
        <v>207</v>
      </c>
      <c r="I21" s="1" t="s">
        <v>188</v>
      </c>
      <c r="K21" s="1" t="str" cm="1">
        <f t="array" ref="K21:L21">_xlfn.TEXTSPLIT(I21,",")</f>
        <v>Action</v>
      </c>
      <c r="L21" s="1" t="str">
        <v>Drama</v>
      </c>
      <c r="M21" s="1"/>
      <c r="P21" s="1" t="str">
        <v>War</v>
      </c>
      <c r="Q21" t="str">
        <v>Fantasy</v>
      </c>
      <c r="R21" s="1" t="s">
        <v>2158</v>
      </c>
      <c r="S21" s="1"/>
      <c r="U21" s="1"/>
      <c r="V21" s="1"/>
      <c r="X21" s="1" t="s">
        <v>2157</v>
      </c>
      <c r="Y21" s="1">
        <v>16</v>
      </c>
      <c r="AA21" s="3" t="s">
        <v>2153</v>
      </c>
      <c r="AB21" s="4">
        <v>4</v>
      </c>
    </row>
    <row r="22" spans="1:28" x14ac:dyDescent="0.2">
      <c r="A22" s="1">
        <v>21</v>
      </c>
      <c r="B22" s="1" t="s">
        <v>196</v>
      </c>
      <c r="C22" s="1" t="s">
        <v>197</v>
      </c>
      <c r="D22" s="1">
        <v>1946</v>
      </c>
      <c r="E22" s="1">
        <v>446922</v>
      </c>
      <c r="F22" s="1">
        <v>8.6</v>
      </c>
      <c r="G22" s="1" t="s">
        <v>198</v>
      </c>
      <c r="H22" s="1">
        <v>130</v>
      </c>
      <c r="I22" s="1" t="s">
        <v>199</v>
      </c>
      <c r="K22" s="1" t="str" cm="1">
        <f t="array" ref="K22:M22">_xlfn.TEXTSPLIT(I22,",")</f>
        <v>Drama</v>
      </c>
      <c r="L22" s="1" t="str">
        <v>Family</v>
      </c>
      <c r="M22" s="1" t="str">
        <v>Fantasy</v>
      </c>
      <c r="P22" s="1" t="str">
        <v>Comedy</v>
      </c>
      <c r="Q22" t="str">
        <v>Sport</v>
      </c>
      <c r="R22" s="1" t="s">
        <v>2159</v>
      </c>
      <c r="S22" s="1"/>
      <c r="U22" s="1"/>
      <c r="V22" s="1"/>
      <c r="X22" s="1" t="s">
        <v>2158</v>
      </c>
      <c r="Y22" s="1">
        <v>5</v>
      </c>
      <c r="AA22" s="5" t="s">
        <v>2155</v>
      </c>
      <c r="AB22" s="6">
        <v>1</v>
      </c>
    </row>
    <row r="23" spans="1:28" x14ac:dyDescent="0.2">
      <c r="A23" s="1">
        <v>22</v>
      </c>
      <c r="B23" s="1" t="s">
        <v>207</v>
      </c>
      <c r="C23" s="1" t="s">
        <v>208</v>
      </c>
      <c r="D23" s="1">
        <v>1991</v>
      </c>
      <c r="E23" s="1">
        <v>1392578</v>
      </c>
      <c r="F23" s="1">
        <v>8.6</v>
      </c>
      <c r="G23" s="1" t="s">
        <v>18</v>
      </c>
      <c r="H23" s="1">
        <v>118</v>
      </c>
      <c r="I23" s="1" t="s">
        <v>209</v>
      </c>
      <c r="K23" s="1" t="str" cm="1">
        <f t="array" ref="K23:M23">_xlfn.TEXTSPLIT(I23,",")</f>
        <v>Crime</v>
      </c>
      <c r="L23" s="1" t="str">
        <v>Drama</v>
      </c>
      <c r="M23" s="1" t="str">
        <v>Thriller</v>
      </c>
      <c r="P23" s="1" t="str">
        <v>Mystery</v>
      </c>
      <c r="Q23" t="str">
        <v>History</v>
      </c>
      <c r="S23" s="1"/>
      <c r="X23" s="1" t="s">
        <v>2159</v>
      </c>
      <c r="Y23" s="1">
        <v>10</v>
      </c>
    </row>
    <row r="24" spans="1:28" x14ac:dyDescent="0.2">
      <c r="A24" s="1">
        <v>23</v>
      </c>
      <c r="B24" s="1" t="s">
        <v>217</v>
      </c>
      <c r="C24" s="1" t="s">
        <v>218</v>
      </c>
      <c r="D24" s="1">
        <v>2002</v>
      </c>
      <c r="E24" s="1">
        <v>743932</v>
      </c>
      <c r="F24" s="1">
        <v>8.6</v>
      </c>
      <c r="G24" s="1" t="s">
        <v>18</v>
      </c>
      <c r="H24" s="1">
        <v>130</v>
      </c>
      <c r="I24" s="1" t="s">
        <v>29</v>
      </c>
      <c r="K24" s="1" t="str" cm="1">
        <f t="array" ref="K24:L24">_xlfn.TEXTSPLIT(I24,",")</f>
        <v>Crime</v>
      </c>
      <c r="L24" s="1" t="str">
        <v>Drama</v>
      </c>
      <c r="M24" s="1"/>
      <c r="P24" s="1" t="str">
        <v>Music</v>
      </c>
    </row>
    <row r="25" spans="1:28" x14ac:dyDescent="0.2">
      <c r="A25" s="1">
        <v>24</v>
      </c>
      <c r="B25" s="1" t="s">
        <v>226</v>
      </c>
      <c r="C25" s="1" t="s">
        <v>227</v>
      </c>
      <c r="D25" s="1">
        <v>1998</v>
      </c>
      <c r="E25" s="1">
        <v>1354311</v>
      </c>
      <c r="F25" s="1">
        <v>8.6</v>
      </c>
      <c r="G25" s="1" t="s">
        <v>18</v>
      </c>
      <c r="H25" s="1">
        <v>169</v>
      </c>
      <c r="I25" s="1" t="s">
        <v>228</v>
      </c>
      <c r="K25" s="1" t="str" cm="1">
        <f t="array" ref="K25:L25">_xlfn.TEXTSPLIT(I25,",")</f>
        <v>Drama</v>
      </c>
      <c r="L25" s="1" t="str">
        <v>War</v>
      </c>
      <c r="M25" s="1"/>
      <c r="P25" s="1" t="str">
        <v>Thriller</v>
      </c>
    </row>
    <row r="26" spans="1:28" x14ac:dyDescent="0.2">
      <c r="A26" s="1">
        <v>25</v>
      </c>
      <c r="B26" s="1" t="s">
        <v>234</v>
      </c>
      <c r="C26" s="1" t="s">
        <v>235</v>
      </c>
      <c r="D26" s="1">
        <v>1997</v>
      </c>
      <c r="E26" s="1">
        <v>679573</v>
      </c>
      <c r="F26" s="1">
        <v>8.6</v>
      </c>
      <c r="G26" s="1" t="s">
        <v>57</v>
      </c>
      <c r="H26" s="1">
        <v>116</v>
      </c>
      <c r="I26" s="1" t="s">
        <v>236</v>
      </c>
      <c r="K26" s="1" t="str" cm="1">
        <f t="array" ref="K26:M26">_xlfn.TEXTSPLIT(I26,",")</f>
        <v>Comedy</v>
      </c>
      <c r="L26" s="1" t="str">
        <v>Drama</v>
      </c>
      <c r="M26" s="1" t="str">
        <v>Romance</v>
      </c>
      <c r="P26" s="1" t="str">
        <v>Film-Noir</v>
      </c>
    </row>
    <row r="27" spans="1:28" x14ac:dyDescent="0.2">
      <c r="A27" s="1">
        <v>26</v>
      </c>
      <c r="B27" s="1" t="s">
        <v>244</v>
      </c>
      <c r="C27" s="1" t="s">
        <v>245</v>
      </c>
      <c r="D27" s="1">
        <v>1999</v>
      </c>
      <c r="E27" s="1">
        <v>1264587</v>
      </c>
      <c r="F27" s="1">
        <v>8.6</v>
      </c>
      <c r="G27" s="1" t="s">
        <v>39</v>
      </c>
      <c r="H27" s="1">
        <v>189</v>
      </c>
      <c r="I27" s="1" t="s">
        <v>246</v>
      </c>
      <c r="K27" s="1" t="str" cm="1">
        <f t="array" ref="K27:M27">_xlfn.TEXTSPLIT(I27,",")</f>
        <v>Crime</v>
      </c>
      <c r="L27" s="1" t="str">
        <v>Drama</v>
      </c>
      <c r="M27" s="1" t="str">
        <v>Fantasy</v>
      </c>
      <c r="P27" s="1" t="str">
        <v>Horror</v>
      </c>
    </row>
    <row r="28" spans="1:28" x14ac:dyDescent="0.2">
      <c r="A28" s="1">
        <v>27</v>
      </c>
      <c r="B28" s="1" t="s">
        <v>250</v>
      </c>
      <c r="C28" s="1" t="s">
        <v>251</v>
      </c>
      <c r="D28" s="1">
        <v>2014</v>
      </c>
      <c r="E28" s="1">
        <v>1743555</v>
      </c>
      <c r="F28" s="1">
        <v>8.6</v>
      </c>
      <c r="G28" s="1" t="s">
        <v>39</v>
      </c>
      <c r="H28" s="1">
        <v>169</v>
      </c>
      <c r="I28" s="1" t="s">
        <v>252</v>
      </c>
      <c r="K28" s="1" t="str" cm="1">
        <f t="array" ref="K28:M28">_xlfn.TEXTSPLIT(I28,",")</f>
        <v>Adventure</v>
      </c>
      <c r="L28" s="1" t="str">
        <v>Drama</v>
      </c>
      <c r="M28" s="1" t="str">
        <v>Sci-Fi</v>
      </c>
      <c r="P28" s="1" t="str">
        <v>Action</v>
      </c>
    </row>
    <row r="29" spans="1:28" x14ac:dyDescent="0.2">
      <c r="A29" s="1">
        <v>28</v>
      </c>
      <c r="B29" s="1" t="s">
        <v>258</v>
      </c>
      <c r="C29" s="1" t="s">
        <v>259</v>
      </c>
      <c r="D29" s="1">
        <v>1977</v>
      </c>
      <c r="E29" s="1">
        <v>1330965</v>
      </c>
      <c r="F29" s="1">
        <v>8.6</v>
      </c>
      <c r="G29" s="1" t="s">
        <v>57</v>
      </c>
      <c r="H29" s="1">
        <v>121</v>
      </c>
      <c r="I29" s="1" t="s">
        <v>141</v>
      </c>
      <c r="K29" s="1" t="str" cm="1">
        <f t="array" ref="K29:M29">_xlfn.TEXTSPLIT(I29,",")</f>
        <v>Action</v>
      </c>
      <c r="L29" s="1" t="str">
        <v>Adventure</v>
      </c>
      <c r="M29" s="1" t="str">
        <v>Fantasy</v>
      </c>
      <c r="P29" s="1" t="str">
        <v>Musical</v>
      </c>
    </row>
    <row r="30" spans="1:28" x14ac:dyDescent="0.2">
      <c r="A30" s="1">
        <v>29</v>
      </c>
      <c r="B30" s="1" t="s">
        <v>265</v>
      </c>
      <c r="C30" s="1" t="s">
        <v>266</v>
      </c>
      <c r="D30" s="1">
        <v>1991</v>
      </c>
      <c r="E30" s="1">
        <v>1073286</v>
      </c>
      <c r="F30" s="1">
        <v>8.6</v>
      </c>
      <c r="G30" s="1" t="s">
        <v>18</v>
      </c>
      <c r="H30" s="1">
        <v>137</v>
      </c>
      <c r="I30" s="1" t="s">
        <v>151</v>
      </c>
      <c r="K30" s="1" t="str" cm="1">
        <f t="array" ref="K30:L30">_xlfn.TEXTSPLIT(I30,",")</f>
        <v>Action</v>
      </c>
      <c r="L30" s="1" t="str">
        <v>Sci-Fi</v>
      </c>
      <c r="M30" s="1"/>
      <c r="P30" s="1" t="str">
        <v>Biography</v>
      </c>
    </row>
    <row r="31" spans="1:28" x14ac:dyDescent="0.2">
      <c r="A31" s="1">
        <v>30</v>
      </c>
      <c r="B31" s="1" t="s">
        <v>274</v>
      </c>
      <c r="C31" s="1" t="s">
        <v>275</v>
      </c>
      <c r="D31" s="1">
        <v>1985</v>
      </c>
      <c r="E31" s="1">
        <v>1167865</v>
      </c>
      <c r="F31" s="1">
        <v>8.5</v>
      </c>
      <c r="G31" s="1" t="s">
        <v>57</v>
      </c>
      <c r="H31" s="1">
        <v>116</v>
      </c>
      <c r="I31" s="1" t="s">
        <v>276</v>
      </c>
      <c r="K31" s="1" t="str" cm="1">
        <f t="array" ref="K31:M31">_xlfn.TEXTSPLIT(I31,",")</f>
        <v>Adventure</v>
      </c>
      <c r="L31" s="1" t="str">
        <v>Comedy</v>
      </c>
      <c r="M31" s="1" t="str">
        <v>Sci-Fi</v>
      </c>
      <c r="P31" s="1" t="str">
        <v>Fantasy</v>
      </c>
    </row>
    <row r="32" spans="1:28" x14ac:dyDescent="0.2">
      <c r="A32" s="1">
        <v>31</v>
      </c>
      <c r="B32" s="1" t="s">
        <v>282</v>
      </c>
      <c r="C32" s="1" t="s">
        <v>283</v>
      </c>
      <c r="D32" s="1">
        <v>2001</v>
      </c>
      <c r="E32" s="1">
        <v>737358</v>
      </c>
      <c r="F32" s="1">
        <v>8.6</v>
      </c>
      <c r="G32" s="1" t="s">
        <v>57</v>
      </c>
      <c r="H32" s="1">
        <v>125</v>
      </c>
      <c r="I32" s="1" t="s">
        <v>284</v>
      </c>
      <c r="K32" s="1" t="str" cm="1">
        <f t="array" ref="K32:M32">_xlfn.TEXTSPLIT(I32,",")</f>
        <v>Animation</v>
      </c>
      <c r="L32" s="1" t="str">
        <v>Adventure</v>
      </c>
      <c r="M32" s="1" t="str">
        <v>Family</v>
      </c>
      <c r="P32" s="1" t="str">
        <v>Sport</v>
      </c>
    </row>
    <row r="33" spans="1:16" x14ac:dyDescent="0.2">
      <c r="A33" s="1">
        <v>32</v>
      </c>
      <c r="B33" s="1" t="s">
        <v>290</v>
      </c>
      <c r="C33" s="1" t="s">
        <v>291</v>
      </c>
      <c r="D33" s="1">
        <v>1960</v>
      </c>
      <c r="E33" s="1">
        <v>656425</v>
      </c>
      <c r="F33" s="1">
        <v>8.5</v>
      </c>
      <c r="G33" s="1" t="s">
        <v>18</v>
      </c>
      <c r="H33" s="1">
        <v>109</v>
      </c>
      <c r="I33" s="1" t="s">
        <v>292</v>
      </c>
      <c r="K33" s="1" t="str" cm="1">
        <f t="array" ref="K33:M33">_xlfn.TEXTSPLIT(I33,",")</f>
        <v>Horror</v>
      </c>
      <c r="L33" s="1" t="str">
        <v>Mystery</v>
      </c>
      <c r="M33" s="1" t="str">
        <v>Thriller</v>
      </c>
      <c r="P33" s="1" cm="1">
        <f t="array" ref="P33:P50">_xlfn.UNIQUE(M2:M251)</f>
        <v>0</v>
      </c>
    </row>
    <row r="34" spans="1:16" x14ac:dyDescent="0.2">
      <c r="A34" s="1">
        <v>33</v>
      </c>
      <c r="B34" s="1" t="s">
        <v>300</v>
      </c>
      <c r="C34" s="1" t="s">
        <v>301</v>
      </c>
      <c r="D34" s="1">
        <v>2002</v>
      </c>
      <c r="E34" s="1">
        <v>809467</v>
      </c>
      <c r="F34" s="1">
        <v>8.5</v>
      </c>
      <c r="G34" s="1">
        <v>13</v>
      </c>
      <c r="H34" s="1">
        <v>150</v>
      </c>
      <c r="I34" s="1" t="s">
        <v>302</v>
      </c>
      <c r="K34" s="1" t="str" cm="1">
        <f t="array" ref="K34:M34">_xlfn.TEXTSPLIT(I34,",")</f>
        <v>Biography</v>
      </c>
      <c r="L34" s="1" t="str">
        <v>Drama</v>
      </c>
      <c r="M34" s="1" t="str">
        <v>Music</v>
      </c>
      <c r="P34" s="1" t="str">
        <v>Drama</v>
      </c>
    </row>
    <row r="35" spans="1:16" x14ac:dyDescent="0.2">
      <c r="A35" s="1">
        <v>34</v>
      </c>
      <c r="B35" s="1" t="s">
        <v>310</v>
      </c>
      <c r="C35" s="1" t="s">
        <v>311</v>
      </c>
      <c r="D35" s="1">
        <v>1994</v>
      </c>
      <c r="E35" s="1">
        <v>1132261</v>
      </c>
      <c r="F35" s="1">
        <v>8.5</v>
      </c>
      <c r="G35" s="1" t="s">
        <v>18</v>
      </c>
      <c r="H35" s="1">
        <v>110</v>
      </c>
      <c r="I35" s="1" t="s">
        <v>40</v>
      </c>
      <c r="K35" s="1" t="str" cm="1">
        <f t="array" ref="K35:M35">_xlfn.TEXTSPLIT(I35,",")</f>
        <v>Action</v>
      </c>
      <c r="L35" s="1" t="str">
        <v>Crime</v>
      </c>
      <c r="M35" s="1" t="str">
        <v>Drama</v>
      </c>
      <c r="P35" s="1" t="str">
        <v>History</v>
      </c>
    </row>
    <row r="36" spans="1:16" x14ac:dyDescent="0.2">
      <c r="A36" s="1">
        <v>35</v>
      </c>
      <c r="B36" s="1" t="s">
        <v>317</v>
      </c>
      <c r="C36" s="1" t="s">
        <v>318</v>
      </c>
      <c r="D36" s="1">
        <v>2019</v>
      </c>
      <c r="E36" s="1">
        <v>752365</v>
      </c>
      <c r="F36" s="1">
        <v>8.5</v>
      </c>
      <c r="G36" s="1" t="s">
        <v>18</v>
      </c>
      <c r="H36" s="1">
        <v>132</v>
      </c>
      <c r="I36" s="1" t="s">
        <v>319</v>
      </c>
      <c r="K36" s="1" t="str" cm="1">
        <f t="array" ref="K36:M36">_xlfn.TEXTSPLIT(I36,",")</f>
        <v>Comedy</v>
      </c>
      <c r="L36" s="1" t="str">
        <v>Drama</v>
      </c>
      <c r="M36" s="1" t="str">
        <v>Thriller</v>
      </c>
      <c r="P36" s="1" t="str">
        <v>Sci-Fi</v>
      </c>
    </row>
    <row r="37" spans="1:16" x14ac:dyDescent="0.2">
      <c r="A37" s="1">
        <v>36</v>
      </c>
      <c r="B37" s="1" t="s">
        <v>327</v>
      </c>
      <c r="C37" s="1" t="s">
        <v>328</v>
      </c>
      <c r="D37" s="1">
        <v>1994</v>
      </c>
      <c r="E37" s="1">
        <v>1030401</v>
      </c>
      <c r="F37" s="1">
        <v>8.5</v>
      </c>
      <c r="G37" s="1" t="s">
        <v>57</v>
      </c>
      <c r="H37" s="1">
        <v>88</v>
      </c>
      <c r="I37" s="1" t="s">
        <v>329</v>
      </c>
      <c r="K37" s="1" t="str" cm="1">
        <f t="array" ref="K37:M37">_xlfn.TEXTSPLIT(I37,",")</f>
        <v>Animation</v>
      </c>
      <c r="L37" s="1" t="str">
        <v>Adventure</v>
      </c>
      <c r="M37" s="1" t="str">
        <v>Drama</v>
      </c>
      <c r="P37" s="1" t="str">
        <v>Fantasy</v>
      </c>
    </row>
    <row r="38" spans="1:16" x14ac:dyDescent="0.2">
      <c r="A38" s="1">
        <v>37</v>
      </c>
      <c r="B38" s="1" t="s">
        <v>337</v>
      </c>
      <c r="C38" s="1" t="s">
        <v>338</v>
      </c>
      <c r="D38" s="1">
        <v>2000</v>
      </c>
      <c r="E38" s="1">
        <v>1461459</v>
      </c>
      <c r="F38" s="1">
        <v>8.5</v>
      </c>
      <c r="G38" s="1" t="s">
        <v>39</v>
      </c>
      <c r="H38" s="1">
        <v>155</v>
      </c>
      <c r="I38" s="1" t="s">
        <v>77</v>
      </c>
      <c r="K38" s="1" t="str" cm="1">
        <f t="array" ref="K38:M38">_xlfn.TEXTSPLIT(I38,",")</f>
        <v>Action</v>
      </c>
      <c r="L38" s="1" t="str">
        <v>Adventure</v>
      </c>
      <c r="M38" s="1" t="str">
        <v>Drama</v>
      </c>
      <c r="P38" s="1" t="str">
        <v>Mystery</v>
      </c>
    </row>
    <row r="39" spans="1:16" x14ac:dyDescent="0.2">
      <c r="A39" s="1">
        <v>38</v>
      </c>
      <c r="B39" s="1" t="s">
        <v>346</v>
      </c>
      <c r="C39" s="1" t="s">
        <v>347</v>
      </c>
      <c r="D39" s="1">
        <v>1998</v>
      </c>
      <c r="E39" s="1">
        <v>1100708</v>
      </c>
      <c r="F39" s="1">
        <v>8.5</v>
      </c>
      <c r="G39" s="1" t="s">
        <v>348</v>
      </c>
      <c r="H39" s="1">
        <v>119</v>
      </c>
      <c r="I39" s="1" t="s">
        <v>29</v>
      </c>
      <c r="K39" s="1" t="str" cm="1">
        <f t="array" ref="K39:L39">_xlfn.TEXTSPLIT(I39,",")</f>
        <v>Crime</v>
      </c>
      <c r="L39" s="1" t="str">
        <v>Drama</v>
      </c>
      <c r="M39" s="1"/>
      <c r="P39" s="1" t="str">
        <v>Thriller</v>
      </c>
    </row>
    <row r="40" spans="1:16" x14ac:dyDescent="0.2">
      <c r="A40" s="1">
        <v>39</v>
      </c>
      <c r="B40" s="1" t="s">
        <v>356</v>
      </c>
      <c r="C40" s="1" t="s">
        <v>357</v>
      </c>
      <c r="D40" s="1">
        <v>1995</v>
      </c>
      <c r="E40" s="1">
        <v>1064869</v>
      </c>
      <c r="F40" s="1">
        <v>8.5</v>
      </c>
      <c r="G40" s="1" t="s">
        <v>18</v>
      </c>
      <c r="H40" s="1">
        <v>106</v>
      </c>
      <c r="I40" s="1" t="s">
        <v>180</v>
      </c>
      <c r="K40" s="1" t="str" cm="1">
        <f t="array" ref="K40:M40">_xlfn.TEXTSPLIT(I40,",")</f>
        <v>Crime</v>
      </c>
      <c r="L40" s="1" t="str">
        <v>Drama</v>
      </c>
      <c r="M40" s="1" t="str">
        <v>Mystery</v>
      </c>
      <c r="P40" s="1" t="str">
        <v>Romance</v>
      </c>
    </row>
    <row r="41" spans="1:16" x14ac:dyDescent="0.2">
      <c r="A41" s="1">
        <v>40</v>
      </c>
      <c r="B41" s="1" t="s">
        <v>365</v>
      </c>
      <c r="C41" s="1" t="s">
        <v>366</v>
      </c>
      <c r="D41" s="1">
        <v>2006</v>
      </c>
      <c r="E41" s="1">
        <v>1292858</v>
      </c>
      <c r="F41" s="1">
        <v>8.5</v>
      </c>
      <c r="G41" s="1" t="s">
        <v>18</v>
      </c>
      <c r="H41" s="1">
        <v>151</v>
      </c>
      <c r="I41" s="1" t="s">
        <v>209</v>
      </c>
      <c r="K41" s="1" t="str" cm="1">
        <f t="array" ref="K41:M41">_xlfn.TEXTSPLIT(I41,",")</f>
        <v>Crime</v>
      </c>
      <c r="L41" s="1" t="str">
        <v>Drama</v>
      </c>
      <c r="M41" s="1" t="str">
        <v>Thriller</v>
      </c>
      <c r="P41" s="1" t="str">
        <v>Family</v>
      </c>
    </row>
    <row r="42" spans="1:16" x14ac:dyDescent="0.2">
      <c r="A42" s="1">
        <v>41</v>
      </c>
      <c r="B42" s="1" t="s">
        <v>372</v>
      </c>
      <c r="C42" s="1" t="s">
        <v>373</v>
      </c>
      <c r="D42" s="1">
        <v>2006</v>
      </c>
      <c r="E42" s="1">
        <v>1299898</v>
      </c>
      <c r="F42" s="1">
        <v>8.5</v>
      </c>
      <c r="G42" s="1" t="s">
        <v>57</v>
      </c>
      <c r="H42" s="1">
        <v>130</v>
      </c>
      <c r="I42" s="1" t="s">
        <v>374</v>
      </c>
      <c r="K42" s="1" t="str" cm="1">
        <f t="array" ref="K42:M42">_xlfn.TEXTSPLIT(I42,",")</f>
        <v>Drama</v>
      </c>
      <c r="L42" s="1" t="str">
        <v>Mystery</v>
      </c>
      <c r="M42" s="1" t="str">
        <v>Sci-Fi</v>
      </c>
      <c r="P42" s="1" t="str">
        <v>Music</v>
      </c>
    </row>
    <row r="43" spans="1:16" x14ac:dyDescent="0.2">
      <c r="A43" s="1">
        <v>42</v>
      </c>
      <c r="B43" s="1" t="s">
        <v>380</v>
      </c>
      <c r="C43" s="1" t="s">
        <v>381</v>
      </c>
      <c r="D43" s="1">
        <v>1942</v>
      </c>
      <c r="E43" s="1">
        <v>561755</v>
      </c>
      <c r="F43" s="1">
        <v>8.5</v>
      </c>
      <c r="G43" s="1" t="s">
        <v>57</v>
      </c>
      <c r="H43" s="1">
        <v>102</v>
      </c>
      <c r="I43" s="1" t="s">
        <v>382</v>
      </c>
      <c r="K43" s="1" t="str" cm="1">
        <f t="array" ref="K43:M43">_xlfn.TEXTSPLIT(I43,",")</f>
        <v>Drama</v>
      </c>
      <c r="L43" s="1" t="str">
        <v>Romance</v>
      </c>
      <c r="M43" s="1" t="str">
        <v>War</v>
      </c>
      <c r="P43" s="1" t="str">
        <v>War</v>
      </c>
    </row>
    <row r="44" spans="1:16" x14ac:dyDescent="0.2">
      <c r="A44" s="1">
        <v>43</v>
      </c>
      <c r="B44" s="1" t="s">
        <v>390</v>
      </c>
      <c r="C44" s="1" t="s">
        <v>391</v>
      </c>
      <c r="D44" s="1">
        <v>2022</v>
      </c>
      <c r="E44" s="1">
        <v>182091</v>
      </c>
      <c r="F44" s="1">
        <v>8.6</v>
      </c>
      <c r="G44" s="1" t="s">
        <v>39</v>
      </c>
      <c r="H44" s="1">
        <v>130</v>
      </c>
      <c r="I44" s="1" t="s">
        <v>188</v>
      </c>
      <c r="K44" s="1" t="str" cm="1">
        <f t="array" ref="K44:L44">_xlfn.TEXTSPLIT(I44,",")</f>
        <v>Action</v>
      </c>
      <c r="L44" s="1" t="str">
        <v>Drama</v>
      </c>
      <c r="M44" s="1"/>
      <c r="P44" s="1" t="str">
        <v>Adventure</v>
      </c>
    </row>
    <row r="45" spans="1:16" x14ac:dyDescent="0.2">
      <c r="A45" s="1">
        <v>44</v>
      </c>
      <c r="B45" s="1" t="s">
        <v>399</v>
      </c>
      <c r="C45" s="1" t="s">
        <v>400</v>
      </c>
      <c r="D45" s="1">
        <v>2014</v>
      </c>
      <c r="E45" s="1">
        <v>816452</v>
      </c>
      <c r="F45" s="1">
        <v>8.5</v>
      </c>
      <c r="G45" s="1" t="s">
        <v>18</v>
      </c>
      <c r="H45" s="1">
        <v>106</v>
      </c>
      <c r="I45" s="1" t="s">
        <v>401</v>
      </c>
      <c r="K45" s="1" t="str" cm="1">
        <f t="array" ref="K45:L45">_xlfn.TEXTSPLIT(I45,",")</f>
        <v>Drama</v>
      </c>
      <c r="L45" s="1" t="str">
        <v>Music</v>
      </c>
      <c r="M45" s="1"/>
      <c r="P45" s="1" t="str">
        <v>Comedy</v>
      </c>
    </row>
    <row r="46" spans="1:16" x14ac:dyDescent="0.2">
      <c r="A46" s="1">
        <v>45</v>
      </c>
      <c r="B46" s="1" t="s">
        <v>407</v>
      </c>
      <c r="C46" s="1" t="s">
        <v>408</v>
      </c>
      <c r="D46" s="1">
        <v>2011</v>
      </c>
      <c r="E46" s="1">
        <v>836025</v>
      </c>
      <c r="F46" s="1">
        <v>8.5</v>
      </c>
      <c r="G46" s="1" t="s">
        <v>39</v>
      </c>
      <c r="H46" s="1">
        <v>112</v>
      </c>
      <c r="I46" s="1" t="s">
        <v>409</v>
      </c>
      <c r="K46" s="1" t="str" cm="1">
        <f t="array" ref="K46:M46">_xlfn.TEXTSPLIT(I46,",")</f>
        <v>Biography</v>
      </c>
      <c r="L46" s="1" t="str">
        <v>Comedy</v>
      </c>
      <c r="M46" s="1" t="str">
        <v>Drama</v>
      </c>
      <c r="P46" s="1" t="str">
        <v>Film-Noir</v>
      </c>
    </row>
    <row r="47" spans="1:16" x14ac:dyDescent="0.2">
      <c r="A47" s="1">
        <v>46</v>
      </c>
      <c r="B47" s="1" t="s">
        <v>417</v>
      </c>
      <c r="C47" s="1" t="s">
        <v>418</v>
      </c>
      <c r="D47" s="1">
        <v>1936</v>
      </c>
      <c r="E47" s="1">
        <v>238388</v>
      </c>
      <c r="F47" s="1">
        <v>8.5</v>
      </c>
      <c r="G47" s="1" t="s">
        <v>419</v>
      </c>
      <c r="H47" s="1">
        <v>87</v>
      </c>
      <c r="I47" s="1" t="s">
        <v>236</v>
      </c>
      <c r="K47" s="1" t="str" cm="1">
        <f t="array" ref="K47:M47">_xlfn.TEXTSPLIT(I47,",")</f>
        <v>Comedy</v>
      </c>
      <c r="L47" s="1" t="str">
        <v>Drama</v>
      </c>
      <c r="M47" s="1" t="str">
        <v>Romance</v>
      </c>
      <c r="P47" s="1" t="str">
        <v>Crime</v>
      </c>
    </row>
    <row r="48" spans="1:16" x14ac:dyDescent="0.2">
      <c r="A48" s="1">
        <v>47</v>
      </c>
      <c r="B48" s="1" t="s">
        <v>425</v>
      </c>
      <c r="C48" s="1" t="s">
        <v>426</v>
      </c>
      <c r="D48" s="1">
        <v>1962</v>
      </c>
      <c r="E48" s="1">
        <v>54568</v>
      </c>
      <c r="F48" s="1">
        <v>8.6</v>
      </c>
      <c r="G48" s="1" t="s">
        <v>427</v>
      </c>
      <c r="H48" s="1">
        <v>133</v>
      </c>
      <c r="I48" s="1" t="s">
        <v>428</v>
      </c>
      <c r="K48" s="1" t="str" cm="1">
        <f t="array" ref="K48:M48">_xlfn.TEXTSPLIT(I48,",")</f>
        <v>Action</v>
      </c>
      <c r="L48" s="1" t="str">
        <v>Drama</v>
      </c>
      <c r="M48" s="1" t="str">
        <v>Mystery</v>
      </c>
      <c r="P48" s="1" t="str">
        <v>Western</v>
      </c>
    </row>
    <row r="49" spans="1:16" x14ac:dyDescent="0.2">
      <c r="A49" s="1">
        <v>48</v>
      </c>
      <c r="B49" s="1" t="s">
        <v>436</v>
      </c>
      <c r="C49" s="1" t="s">
        <v>437</v>
      </c>
      <c r="D49" s="1">
        <v>1968</v>
      </c>
      <c r="E49" s="1">
        <v>324490</v>
      </c>
      <c r="F49" s="1">
        <v>8.5</v>
      </c>
      <c r="G49" s="1" t="s">
        <v>57</v>
      </c>
      <c r="H49" s="1">
        <v>165</v>
      </c>
      <c r="I49" s="1" t="s">
        <v>438</v>
      </c>
      <c r="K49" s="1" t="str" cm="1">
        <f t="array" ref="K49">_xlfn.TEXTSPLIT(I49,",")</f>
        <v>Western</v>
      </c>
      <c r="L49" s="1"/>
      <c r="M49" s="1"/>
      <c r="P49" s="1" t="str">
        <v>Sport</v>
      </c>
    </row>
    <row r="50" spans="1:16" x14ac:dyDescent="0.2">
      <c r="A50" s="1">
        <v>49</v>
      </c>
      <c r="B50" s="1" t="s">
        <v>444</v>
      </c>
      <c r="C50" s="1" t="s">
        <v>445</v>
      </c>
      <c r="D50" s="1">
        <v>1988</v>
      </c>
      <c r="E50" s="1">
        <v>268799</v>
      </c>
      <c r="F50" s="1">
        <v>8.5</v>
      </c>
      <c r="G50" s="1" t="s">
        <v>57</v>
      </c>
      <c r="H50" s="1">
        <v>89</v>
      </c>
      <c r="I50" s="1" t="s">
        <v>446</v>
      </c>
      <c r="K50" s="1" t="str" cm="1">
        <f t="array" ref="K50:M50">_xlfn.TEXTSPLIT(I50,",")</f>
        <v>Animation</v>
      </c>
      <c r="L50" s="1" t="str">
        <v>Drama</v>
      </c>
      <c r="M50" s="1" t="str">
        <v>War</v>
      </c>
      <c r="P50" s="1" t="str">
        <v>Horror</v>
      </c>
    </row>
    <row r="51" spans="1:16" x14ac:dyDescent="0.2">
      <c r="A51" s="1">
        <v>50</v>
      </c>
      <c r="B51" s="1" t="s">
        <v>454</v>
      </c>
      <c r="C51" s="1" t="s">
        <v>455</v>
      </c>
      <c r="D51" s="1">
        <v>1954</v>
      </c>
      <c r="E51" s="1">
        <v>482592</v>
      </c>
      <c r="F51" s="1">
        <v>8.5</v>
      </c>
      <c r="G51" s="1" t="s">
        <v>57</v>
      </c>
      <c r="H51" s="1">
        <v>112</v>
      </c>
      <c r="I51" s="1" t="s">
        <v>456</v>
      </c>
      <c r="K51" s="1" t="str" cm="1">
        <f t="array" ref="K51:L51">_xlfn.TEXTSPLIT(I51,",")</f>
        <v>Mystery</v>
      </c>
      <c r="L51" s="1" t="str">
        <v>Thriller</v>
      </c>
      <c r="M51" s="1"/>
      <c r="P51" s="1"/>
    </row>
    <row r="52" spans="1:16" x14ac:dyDescent="0.2">
      <c r="A52" s="1">
        <v>51</v>
      </c>
      <c r="B52" s="1" t="s">
        <v>462</v>
      </c>
      <c r="C52" s="1" t="s">
        <v>463</v>
      </c>
      <c r="D52" s="1">
        <v>1979</v>
      </c>
      <c r="E52" s="1">
        <v>858415</v>
      </c>
      <c r="F52" s="1">
        <v>8.5</v>
      </c>
      <c r="G52" s="1" t="s">
        <v>348</v>
      </c>
      <c r="H52" s="1">
        <v>117</v>
      </c>
      <c r="I52" s="1" t="s">
        <v>464</v>
      </c>
      <c r="K52" s="1" t="str" cm="1">
        <f t="array" ref="K52:L52">_xlfn.TEXTSPLIT(I52,",")</f>
        <v>Horror</v>
      </c>
      <c r="L52" s="1" t="str">
        <v>Sci-Fi</v>
      </c>
      <c r="M52" s="1"/>
      <c r="P52" s="1"/>
    </row>
    <row r="53" spans="1:16" x14ac:dyDescent="0.2">
      <c r="A53" s="1">
        <v>52</v>
      </c>
      <c r="B53" s="1" t="s">
        <v>470</v>
      </c>
      <c r="C53" s="1" t="s">
        <v>471</v>
      </c>
      <c r="D53" s="1">
        <v>1931</v>
      </c>
      <c r="E53" s="1">
        <v>182318</v>
      </c>
      <c r="F53" s="1">
        <v>8.5</v>
      </c>
      <c r="G53" s="1" t="s">
        <v>419</v>
      </c>
      <c r="H53" s="1">
        <v>87</v>
      </c>
      <c r="I53" s="1" t="s">
        <v>236</v>
      </c>
      <c r="K53" s="1" t="str" cm="1">
        <f t="array" ref="K53:M53">_xlfn.TEXTSPLIT(I53,",")</f>
        <v>Comedy</v>
      </c>
      <c r="L53" s="1" t="str">
        <v>Drama</v>
      </c>
      <c r="M53" s="1" t="str">
        <v>Romance</v>
      </c>
      <c r="P53" s="1"/>
    </row>
    <row r="54" spans="1:16" x14ac:dyDescent="0.2">
      <c r="A54" s="1">
        <v>53</v>
      </c>
      <c r="B54" s="1" t="s">
        <v>477</v>
      </c>
      <c r="C54" s="1" t="s">
        <v>478</v>
      </c>
      <c r="D54" s="1">
        <v>1988</v>
      </c>
      <c r="E54" s="1">
        <v>255903</v>
      </c>
      <c r="F54" s="1">
        <v>8.5</v>
      </c>
      <c r="G54" s="1" t="s">
        <v>57</v>
      </c>
      <c r="H54" s="1">
        <v>155</v>
      </c>
      <c r="I54" s="1" t="s">
        <v>111</v>
      </c>
      <c r="K54" s="1" t="str" cm="1">
        <f t="array" ref="K54:L54">_xlfn.TEXTSPLIT(I54,",")</f>
        <v>Drama</v>
      </c>
      <c r="L54" s="1" t="str">
        <v>Romance</v>
      </c>
      <c r="M54" s="1"/>
      <c r="P54" s="1"/>
    </row>
    <row r="55" spans="1:16" x14ac:dyDescent="0.2">
      <c r="A55" s="1">
        <v>54</v>
      </c>
      <c r="B55" s="1" t="s">
        <v>486</v>
      </c>
      <c r="C55" s="1" t="s">
        <v>487</v>
      </c>
      <c r="D55" s="1">
        <v>2000</v>
      </c>
      <c r="E55" s="1">
        <v>1211960</v>
      </c>
      <c r="F55" s="1">
        <v>8.4</v>
      </c>
      <c r="G55" s="1" t="s">
        <v>39</v>
      </c>
      <c r="H55" s="1">
        <v>113</v>
      </c>
      <c r="I55" s="1" t="s">
        <v>456</v>
      </c>
      <c r="K55" s="1" t="str" cm="1">
        <f t="array" ref="K55:L55">_xlfn.TEXTSPLIT(I55,",")</f>
        <v>Mystery</v>
      </c>
      <c r="L55" s="1" t="str">
        <v>Thriller</v>
      </c>
      <c r="M55" s="1"/>
      <c r="P55" s="1"/>
    </row>
    <row r="56" spans="1:16" x14ac:dyDescent="0.2">
      <c r="A56" s="1">
        <v>55</v>
      </c>
      <c r="B56" s="1" t="s">
        <v>493</v>
      </c>
      <c r="C56" s="1" t="s">
        <v>494</v>
      </c>
      <c r="D56" s="1">
        <v>1979</v>
      </c>
      <c r="E56" s="1">
        <v>654121</v>
      </c>
      <c r="F56" s="1">
        <v>8.5</v>
      </c>
      <c r="G56" s="1" t="s">
        <v>348</v>
      </c>
      <c r="H56" s="1">
        <v>147</v>
      </c>
      <c r="I56" s="1" t="s">
        <v>495</v>
      </c>
      <c r="K56" s="1" t="str" cm="1">
        <f t="array" ref="K56:M56">_xlfn.TEXTSPLIT(I56,",")</f>
        <v>Drama</v>
      </c>
      <c r="L56" s="1" t="str">
        <v>Mystery</v>
      </c>
      <c r="M56" s="1" t="str">
        <v>War</v>
      </c>
      <c r="P56" s="1"/>
    </row>
    <row r="57" spans="1:16" x14ac:dyDescent="0.2">
      <c r="A57" s="1">
        <v>56</v>
      </c>
      <c r="B57" s="1" t="s">
        <v>501</v>
      </c>
      <c r="C57" s="1" t="s">
        <v>502</v>
      </c>
      <c r="D57" s="1">
        <v>1981</v>
      </c>
      <c r="E57" s="1">
        <v>947373</v>
      </c>
      <c r="F57" s="1">
        <v>8.4</v>
      </c>
      <c r="G57" s="1" t="s">
        <v>18</v>
      </c>
      <c r="H57" s="1">
        <v>115</v>
      </c>
      <c r="I57" s="1" t="s">
        <v>503</v>
      </c>
      <c r="K57" s="1" t="str" cm="1">
        <f t="array" ref="K57:L57">_xlfn.TEXTSPLIT(I57,",")</f>
        <v>Action</v>
      </c>
      <c r="L57" s="1" t="str">
        <v>Adventure</v>
      </c>
      <c r="M57" s="1"/>
      <c r="P57" s="1"/>
    </row>
    <row r="58" spans="1:16" x14ac:dyDescent="0.2">
      <c r="A58" s="1">
        <v>57</v>
      </c>
      <c r="B58" s="1" t="s">
        <v>509</v>
      </c>
      <c r="C58" s="1" t="s">
        <v>510</v>
      </c>
      <c r="D58" s="1">
        <v>2012</v>
      </c>
      <c r="E58" s="1">
        <v>1504128</v>
      </c>
      <c r="F58" s="1">
        <v>8.4</v>
      </c>
      <c r="G58" s="1" t="s">
        <v>18</v>
      </c>
      <c r="H58" s="1">
        <v>165</v>
      </c>
      <c r="I58" s="1" t="s">
        <v>511</v>
      </c>
      <c r="K58" s="1" t="str" cm="1">
        <f t="array" ref="K58:L58">_xlfn.TEXTSPLIT(I58,",")</f>
        <v>Drama</v>
      </c>
      <c r="L58" s="1" t="str">
        <v>Western</v>
      </c>
      <c r="M58" s="1"/>
      <c r="P58" s="1"/>
    </row>
    <row r="59" spans="1:16" x14ac:dyDescent="0.2">
      <c r="A59" s="1">
        <v>58</v>
      </c>
      <c r="B59" s="1" t="s">
        <v>515</v>
      </c>
      <c r="C59" s="1" t="s">
        <v>516</v>
      </c>
      <c r="D59" s="1">
        <v>2008</v>
      </c>
      <c r="E59" s="1">
        <v>1089504</v>
      </c>
      <c r="F59" s="1">
        <v>8.4</v>
      </c>
      <c r="G59" s="1" t="s">
        <v>57</v>
      </c>
      <c r="H59" s="1">
        <v>98</v>
      </c>
      <c r="I59" s="1" t="s">
        <v>284</v>
      </c>
      <c r="K59" s="1" t="str" cm="1">
        <f t="array" ref="K59:M59">_xlfn.TEXTSPLIT(I59,",")</f>
        <v>Animation</v>
      </c>
      <c r="L59" s="1" t="str">
        <v>Adventure</v>
      </c>
      <c r="M59" s="1" t="str">
        <v>Family</v>
      </c>
      <c r="P59" s="1"/>
    </row>
    <row r="60" spans="1:16" x14ac:dyDescent="0.2">
      <c r="A60" s="1">
        <v>59</v>
      </c>
      <c r="B60" s="1" t="s">
        <v>524</v>
      </c>
      <c r="C60" s="1" t="s">
        <v>525</v>
      </c>
      <c r="D60" s="1">
        <v>2006</v>
      </c>
      <c r="E60" s="1">
        <v>384575</v>
      </c>
      <c r="F60" s="1">
        <v>8.4</v>
      </c>
      <c r="G60" s="1" t="s">
        <v>18</v>
      </c>
      <c r="H60" s="1">
        <v>137</v>
      </c>
      <c r="I60" s="1" t="s">
        <v>526</v>
      </c>
      <c r="K60" s="1" t="str" cm="1">
        <f t="array" ref="K60:M60">_xlfn.TEXTSPLIT(I60,",")</f>
        <v>Drama</v>
      </c>
      <c r="L60" s="1" t="str">
        <v>Mystery</v>
      </c>
      <c r="M60" s="1" t="str">
        <v>Thriller</v>
      </c>
      <c r="P60" s="1"/>
    </row>
    <row r="61" spans="1:16" x14ac:dyDescent="0.2">
      <c r="A61" s="1">
        <v>60</v>
      </c>
      <c r="B61" s="1" t="s">
        <v>532</v>
      </c>
      <c r="C61" s="1" t="s">
        <v>533</v>
      </c>
      <c r="D61" s="1">
        <v>1950</v>
      </c>
      <c r="E61" s="1">
        <v>218557</v>
      </c>
      <c r="F61" s="1">
        <v>8.4</v>
      </c>
      <c r="G61" s="1" t="s">
        <v>534</v>
      </c>
      <c r="H61" s="1">
        <v>110</v>
      </c>
      <c r="I61" s="1" t="s">
        <v>535</v>
      </c>
      <c r="K61" s="1" t="str" cm="1">
        <f t="array" ref="K61:L61">_xlfn.TEXTSPLIT(I61,",")</f>
        <v>Drama</v>
      </c>
      <c r="L61" s="1" t="str">
        <v>Film-Noir</v>
      </c>
      <c r="M61" s="1"/>
      <c r="P61" s="1"/>
    </row>
    <row r="62" spans="1:16" x14ac:dyDescent="0.2">
      <c r="A62" s="1">
        <v>61</v>
      </c>
      <c r="B62" s="1" t="s">
        <v>543</v>
      </c>
      <c r="C62" s="1" t="s">
        <v>544</v>
      </c>
      <c r="D62" s="1">
        <v>1957</v>
      </c>
      <c r="E62" s="1">
        <v>194272</v>
      </c>
      <c r="F62" s="1">
        <v>8.4</v>
      </c>
      <c r="G62" s="1" t="s">
        <v>18</v>
      </c>
      <c r="H62" s="1">
        <v>88</v>
      </c>
      <c r="I62" s="1" t="s">
        <v>228</v>
      </c>
      <c r="K62" s="1" t="str" cm="1">
        <f t="array" ref="K62:L62">_xlfn.TEXTSPLIT(I62,",")</f>
        <v>Drama</v>
      </c>
      <c r="L62" s="1" t="str">
        <v>War</v>
      </c>
      <c r="M62" s="1"/>
      <c r="P62" s="1"/>
    </row>
    <row r="63" spans="1:16" x14ac:dyDescent="0.2">
      <c r="A63" s="1">
        <v>62</v>
      </c>
      <c r="B63" s="1" t="s">
        <v>552</v>
      </c>
      <c r="C63" s="1" t="s">
        <v>553</v>
      </c>
      <c r="D63" s="1">
        <v>1980</v>
      </c>
      <c r="E63" s="1">
        <v>990778</v>
      </c>
      <c r="F63" s="1">
        <v>8.4</v>
      </c>
      <c r="G63" s="1" t="s">
        <v>18</v>
      </c>
      <c r="H63" s="1">
        <v>146</v>
      </c>
      <c r="I63" s="1" t="s">
        <v>554</v>
      </c>
      <c r="K63" s="1" t="str" cm="1">
        <f t="array" ref="K63:L63">_xlfn.TEXTSPLIT(I63,",")</f>
        <v>Drama</v>
      </c>
      <c r="L63" s="1" t="str">
        <v>Horror</v>
      </c>
      <c r="M63" s="1"/>
      <c r="P63" s="1"/>
    </row>
    <row r="64" spans="1:16" x14ac:dyDescent="0.2">
      <c r="A64" s="1">
        <v>63</v>
      </c>
      <c r="B64" s="1" t="s">
        <v>560</v>
      </c>
      <c r="C64" s="1" t="s">
        <v>561</v>
      </c>
      <c r="D64" s="1">
        <v>1940</v>
      </c>
      <c r="E64" s="1">
        <v>221013</v>
      </c>
      <c r="F64" s="1">
        <v>8.4</v>
      </c>
      <c r="G64" s="1" t="s">
        <v>419</v>
      </c>
      <c r="H64" s="1">
        <v>125</v>
      </c>
      <c r="I64" s="1" t="s">
        <v>562</v>
      </c>
      <c r="K64" s="1" t="str" cm="1">
        <f t="array" ref="K64:M64">_xlfn.TEXTSPLIT(I64,",")</f>
        <v>Comedy</v>
      </c>
      <c r="L64" s="1" t="str">
        <v>Drama</v>
      </c>
      <c r="M64" s="1" t="str">
        <v>War</v>
      </c>
      <c r="P64" s="1"/>
    </row>
    <row r="65" spans="1:16" x14ac:dyDescent="0.2">
      <c r="A65" s="1">
        <v>64</v>
      </c>
      <c r="B65" s="1" t="s">
        <v>566</v>
      </c>
      <c r="C65" s="1" t="s">
        <v>567</v>
      </c>
      <c r="D65" s="1">
        <v>1957</v>
      </c>
      <c r="E65" s="1">
        <v>122792</v>
      </c>
      <c r="F65" s="1">
        <v>8.4</v>
      </c>
      <c r="G65" s="1" t="s">
        <v>57</v>
      </c>
      <c r="H65" s="1">
        <v>116</v>
      </c>
      <c r="I65" s="1" t="s">
        <v>180</v>
      </c>
      <c r="K65" s="1" t="str" cm="1">
        <f t="array" ref="K65:M65">_xlfn.TEXTSPLIT(I65,",")</f>
        <v>Crime</v>
      </c>
      <c r="L65" s="1" t="str">
        <v>Drama</v>
      </c>
      <c r="M65" s="1" t="str">
        <v>Mystery</v>
      </c>
      <c r="P65" s="1"/>
    </row>
    <row r="66" spans="1:16" x14ac:dyDescent="0.2">
      <c r="A66" s="1">
        <v>65</v>
      </c>
      <c r="B66" s="1" t="s">
        <v>573</v>
      </c>
      <c r="C66" s="1" t="s">
        <v>574</v>
      </c>
      <c r="D66" s="1">
        <v>2018</v>
      </c>
      <c r="E66" s="1">
        <v>1025609</v>
      </c>
      <c r="F66" s="1">
        <v>8.4</v>
      </c>
      <c r="G66" s="1" t="s">
        <v>39</v>
      </c>
      <c r="H66" s="1">
        <v>149</v>
      </c>
      <c r="I66" s="1" t="s">
        <v>130</v>
      </c>
      <c r="K66" s="1" t="str" cm="1">
        <f t="array" ref="K66:M66">_xlfn.TEXTSPLIT(I66,",")</f>
        <v>Action</v>
      </c>
      <c r="L66" s="1" t="str">
        <v>Adventure</v>
      </c>
      <c r="M66" s="1" t="str">
        <v>Sci-Fi</v>
      </c>
      <c r="P66" s="1"/>
    </row>
    <row r="67" spans="1:16" x14ac:dyDescent="0.2">
      <c r="A67" s="1">
        <v>66</v>
      </c>
      <c r="B67" s="1" t="s">
        <v>582</v>
      </c>
      <c r="C67" s="1" t="s">
        <v>583</v>
      </c>
      <c r="D67" s="1">
        <v>1986</v>
      </c>
      <c r="E67" s="1">
        <v>702670</v>
      </c>
      <c r="F67" s="1">
        <v>8.4</v>
      </c>
      <c r="G67" s="1" t="s">
        <v>57</v>
      </c>
      <c r="H67" s="1">
        <v>137</v>
      </c>
      <c r="I67" s="1" t="s">
        <v>130</v>
      </c>
      <c r="K67" s="1" t="str" cm="1">
        <f t="array" ref="K67:M67">_xlfn.TEXTSPLIT(I67,",")</f>
        <v>Action</v>
      </c>
      <c r="L67" s="1" t="str">
        <v>Adventure</v>
      </c>
      <c r="M67" s="1" t="str">
        <v>Sci-Fi</v>
      </c>
      <c r="P67" s="1"/>
    </row>
    <row r="68" spans="1:16" x14ac:dyDescent="0.2">
      <c r="A68" s="1">
        <v>67</v>
      </c>
      <c r="B68" s="1" t="s">
        <v>589</v>
      </c>
      <c r="C68" s="1" t="s">
        <v>590</v>
      </c>
      <c r="D68" s="1">
        <v>1999</v>
      </c>
      <c r="E68" s="1">
        <v>1135446</v>
      </c>
      <c r="F68" s="1">
        <v>8.4</v>
      </c>
      <c r="G68" s="1" t="s">
        <v>39</v>
      </c>
      <c r="H68" s="1">
        <v>122</v>
      </c>
      <c r="I68" s="1" t="s">
        <v>19</v>
      </c>
      <c r="K68" s="1" t="str" cm="1">
        <f t="array" ref="K68">_xlfn.TEXTSPLIT(I68,",")</f>
        <v>Drama</v>
      </c>
      <c r="L68" s="1"/>
      <c r="M68" s="1"/>
      <c r="P68" s="1"/>
    </row>
    <row r="69" spans="1:16" x14ac:dyDescent="0.2">
      <c r="A69" s="1">
        <v>68</v>
      </c>
      <c r="B69" s="1" t="s">
        <v>598</v>
      </c>
      <c r="C69" s="1" t="s">
        <v>599</v>
      </c>
      <c r="D69" s="1">
        <v>1964</v>
      </c>
      <c r="E69" s="1">
        <v>482287</v>
      </c>
      <c r="F69" s="1">
        <v>8.4</v>
      </c>
      <c r="G69" s="1" t="s">
        <v>18</v>
      </c>
      <c r="H69" s="1">
        <v>95</v>
      </c>
      <c r="I69" s="1" t="s">
        <v>600</v>
      </c>
      <c r="K69" s="1" t="str" cm="1">
        <f t="array" ref="K69:L69">_xlfn.TEXTSPLIT(I69,",")</f>
        <v>Comedy</v>
      </c>
      <c r="L69" s="1" t="str">
        <v>War</v>
      </c>
      <c r="M69" s="1"/>
      <c r="P69" s="1"/>
    </row>
    <row r="70" spans="1:16" x14ac:dyDescent="0.2">
      <c r="A70" s="1">
        <v>69</v>
      </c>
      <c r="B70" s="1" t="s">
        <v>606</v>
      </c>
      <c r="C70" s="1" t="s">
        <v>607</v>
      </c>
      <c r="D70" s="1">
        <v>2018</v>
      </c>
      <c r="E70" s="1">
        <v>497116</v>
      </c>
      <c r="F70" s="1">
        <v>8.4</v>
      </c>
      <c r="G70" s="1" t="s">
        <v>57</v>
      </c>
      <c r="H70" s="1">
        <v>117</v>
      </c>
      <c r="I70" s="1" t="s">
        <v>608</v>
      </c>
      <c r="K70" s="1" t="str" cm="1">
        <f t="array" ref="K70:M70">_xlfn.TEXTSPLIT(I70,",")</f>
        <v>Animation</v>
      </c>
      <c r="L70" s="1" t="str">
        <v>Action</v>
      </c>
      <c r="M70" s="1" t="str">
        <v>Adventure</v>
      </c>
      <c r="P70" s="1"/>
    </row>
    <row r="71" spans="1:16" x14ac:dyDescent="0.2">
      <c r="A71" s="1">
        <v>70</v>
      </c>
      <c r="B71" s="1" t="s">
        <v>616</v>
      </c>
      <c r="C71" s="1" t="s">
        <v>617</v>
      </c>
      <c r="D71" s="1">
        <v>2012</v>
      </c>
      <c r="E71" s="1">
        <v>1661234</v>
      </c>
      <c r="F71" s="1">
        <v>8.4</v>
      </c>
      <c r="G71" s="1" t="s">
        <v>39</v>
      </c>
      <c r="H71" s="1">
        <v>164</v>
      </c>
      <c r="I71" s="1" t="s">
        <v>188</v>
      </c>
      <c r="K71" s="1" t="str" cm="1">
        <f t="array" ref="K71:L71">_xlfn.TEXTSPLIT(I71,",")</f>
        <v>Action</v>
      </c>
      <c r="L71" s="1" t="str">
        <v>Drama</v>
      </c>
      <c r="M71" s="1"/>
      <c r="P71" s="1"/>
    </row>
    <row r="72" spans="1:16" x14ac:dyDescent="0.2">
      <c r="A72" s="1">
        <v>71</v>
      </c>
      <c r="B72" s="1" t="s">
        <v>621</v>
      </c>
      <c r="C72" s="1" t="s">
        <v>622</v>
      </c>
      <c r="D72" s="1">
        <v>2003</v>
      </c>
      <c r="E72" s="1">
        <v>564942</v>
      </c>
      <c r="F72" s="1">
        <v>8.4</v>
      </c>
      <c r="G72" s="1" t="s">
        <v>18</v>
      </c>
      <c r="H72" s="1">
        <v>101</v>
      </c>
      <c r="I72" s="1" t="s">
        <v>428</v>
      </c>
      <c r="K72" s="1" t="str" cm="1">
        <f t="array" ref="K72:M72">_xlfn.TEXTSPLIT(I72,",")</f>
        <v>Action</v>
      </c>
      <c r="L72" s="1" t="str">
        <v>Drama</v>
      </c>
      <c r="M72" s="1" t="str">
        <v>Mystery</v>
      </c>
      <c r="P72" s="1"/>
    </row>
    <row r="73" spans="1:16" x14ac:dyDescent="0.2">
      <c r="A73" s="1">
        <v>72</v>
      </c>
      <c r="B73" s="1" t="s">
        <v>630</v>
      </c>
      <c r="C73" s="1" t="s">
        <v>631</v>
      </c>
      <c r="D73" s="1">
        <v>2019</v>
      </c>
      <c r="E73" s="1">
        <v>1205044</v>
      </c>
      <c r="F73" s="1">
        <v>8.4</v>
      </c>
      <c r="G73" s="1" t="s">
        <v>18</v>
      </c>
      <c r="H73" s="1">
        <v>122</v>
      </c>
      <c r="I73" s="1" t="s">
        <v>209</v>
      </c>
      <c r="K73" s="1" t="str" cm="1">
        <f t="array" ref="K73:M73">_xlfn.TEXTSPLIT(I73,",")</f>
        <v>Crime</v>
      </c>
      <c r="L73" s="1" t="str">
        <v>Drama</v>
      </c>
      <c r="M73" s="1" t="str">
        <v>Thriller</v>
      </c>
      <c r="P73" s="1"/>
    </row>
    <row r="74" spans="1:16" x14ac:dyDescent="0.2">
      <c r="A74" s="1">
        <v>73</v>
      </c>
      <c r="B74" s="1" t="s">
        <v>639</v>
      </c>
      <c r="C74" s="1" t="s">
        <v>640</v>
      </c>
      <c r="D74" s="1">
        <v>1984</v>
      </c>
      <c r="E74" s="1">
        <v>394982</v>
      </c>
      <c r="F74" s="1">
        <v>8.4</v>
      </c>
      <c r="G74" s="1" t="s">
        <v>198</v>
      </c>
      <c r="H74" s="1">
        <v>160</v>
      </c>
      <c r="I74" s="1" t="s">
        <v>302</v>
      </c>
      <c r="K74" s="1" t="str" cm="1">
        <f t="array" ref="K74:M74">_xlfn.TEXTSPLIT(I74,",")</f>
        <v>Biography</v>
      </c>
      <c r="L74" s="1" t="str">
        <v>Drama</v>
      </c>
      <c r="M74" s="1" t="str">
        <v>Music</v>
      </c>
      <c r="P74" s="1"/>
    </row>
    <row r="75" spans="1:16" x14ac:dyDescent="0.2">
      <c r="A75" s="1">
        <v>74</v>
      </c>
      <c r="B75" s="1" t="s">
        <v>646</v>
      </c>
      <c r="C75" s="1" t="s">
        <v>647</v>
      </c>
      <c r="D75" s="1">
        <v>1995</v>
      </c>
      <c r="E75" s="1">
        <v>1020631</v>
      </c>
      <c r="F75" s="1">
        <v>8.4</v>
      </c>
      <c r="G75" s="1" t="s">
        <v>18</v>
      </c>
      <c r="H75" s="1">
        <v>178</v>
      </c>
      <c r="I75" s="1" t="s">
        <v>67</v>
      </c>
      <c r="K75" s="1" t="str" cm="1">
        <f t="array" ref="K75:M75">_xlfn.TEXTSPLIT(I75,",")</f>
        <v>Biography</v>
      </c>
      <c r="L75" s="1" t="str">
        <v>Drama</v>
      </c>
      <c r="M75" s="1" t="str">
        <v>History</v>
      </c>
      <c r="P75" s="1"/>
    </row>
    <row r="76" spans="1:16" x14ac:dyDescent="0.2">
      <c r="A76" s="1">
        <v>75</v>
      </c>
      <c r="B76" s="1" t="s">
        <v>655</v>
      </c>
      <c r="C76" s="1" t="s">
        <v>656</v>
      </c>
      <c r="D76" s="1">
        <v>1995</v>
      </c>
      <c r="E76" s="1">
        <v>969469</v>
      </c>
      <c r="F76" s="1">
        <v>8.3000000000000007</v>
      </c>
      <c r="G76" s="1" t="s">
        <v>57</v>
      </c>
      <c r="H76" s="1">
        <v>81</v>
      </c>
      <c r="I76" s="1" t="s">
        <v>657</v>
      </c>
      <c r="K76" s="1" t="str" cm="1">
        <f t="array" ref="K76:M76">_xlfn.TEXTSPLIT(I76,",")</f>
        <v>Animation</v>
      </c>
      <c r="L76" s="1" t="str">
        <v>Adventure</v>
      </c>
      <c r="M76" s="1" t="str">
        <v>Comedy</v>
      </c>
      <c r="P76" s="1"/>
    </row>
    <row r="77" spans="1:16" x14ac:dyDescent="0.2">
      <c r="A77" s="1">
        <v>76</v>
      </c>
      <c r="B77" s="1" t="s">
        <v>665</v>
      </c>
      <c r="C77" s="1" t="s">
        <v>666</v>
      </c>
      <c r="D77" s="1">
        <v>2017</v>
      </c>
      <c r="E77" s="1">
        <v>482343</v>
      </c>
      <c r="F77" s="1">
        <v>8.4</v>
      </c>
      <c r="G77" s="1" t="s">
        <v>57</v>
      </c>
      <c r="H77" s="1">
        <v>105</v>
      </c>
      <c r="I77" s="1" t="s">
        <v>657</v>
      </c>
      <c r="K77" s="1" t="str" cm="1">
        <f t="array" ref="K77:M77">_xlfn.TEXTSPLIT(I77,",")</f>
        <v>Animation</v>
      </c>
      <c r="L77" s="1" t="str">
        <v>Adventure</v>
      </c>
      <c r="M77" s="1" t="str">
        <v>Comedy</v>
      </c>
      <c r="P77" s="1"/>
    </row>
    <row r="78" spans="1:16" x14ac:dyDescent="0.2">
      <c r="A78" s="1">
        <v>77</v>
      </c>
      <c r="B78" s="1" t="s">
        <v>674</v>
      </c>
      <c r="C78" s="1" t="s">
        <v>675</v>
      </c>
      <c r="D78" s="1">
        <v>1981</v>
      </c>
      <c r="E78" s="1">
        <v>247940</v>
      </c>
      <c r="F78" s="1">
        <v>8.4</v>
      </c>
      <c r="G78" s="1"/>
      <c r="H78" s="1" t="s">
        <v>676</v>
      </c>
      <c r="I78" s="1" t="s">
        <v>228</v>
      </c>
      <c r="K78" s="1" t="str" cm="1">
        <f t="array" ref="K78:L78">_xlfn.TEXTSPLIT(I78,",")</f>
        <v>Drama</v>
      </c>
      <c r="L78" s="1" t="str">
        <v>War</v>
      </c>
      <c r="M78" s="1"/>
      <c r="P78" s="1"/>
    </row>
    <row r="79" spans="1:16" x14ac:dyDescent="0.2">
      <c r="A79" s="1">
        <v>78</v>
      </c>
      <c r="B79" s="1" t="s">
        <v>684</v>
      </c>
      <c r="C79" s="1" t="s">
        <v>685</v>
      </c>
      <c r="D79" s="1">
        <v>2009</v>
      </c>
      <c r="E79" s="1">
        <v>1402653</v>
      </c>
      <c r="F79" s="1">
        <v>8.3000000000000007</v>
      </c>
      <c r="G79" s="1" t="s">
        <v>18</v>
      </c>
      <c r="H79" s="1">
        <v>153</v>
      </c>
      <c r="I79" s="1" t="s">
        <v>686</v>
      </c>
      <c r="K79" s="1" t="str" cm="1">
        <f t="array" ref="K79:M79">_xlfn.TEXTSPLIT(I79,",")</f>
        <v>Adventure</v>
      </c>
      <c r="L79" s="1" t="str">
        <v>Drama</v>
      </c>
      <c r="M79" s="1" t="str">
        <v>War</v>
      </c>
      <c r="P79" s="1"/>
    </row>
    <row r="80" spans="1:16" x14ac:dyDescent="0.2">
      <c r="A80" s="1">
        <v>79</v>
      </c>
      <c r="B80" s="1" t="s">
        <v>690</v>
      </c>
      <c r="C80" s="1" t="s">
        <v>691</v>
      </c>
      <c r="D80" s="1">
        <v>1997</v>
      </c>
      <c r="E80" s="1">
        <v>384407</v>
      </c>
      <c r="F80" s="1">
        <v>8.4</v>
      </c>
      <c r="G80" s="1" t="s">
        <v>57</v>
      </c>
      <c r="H80" s="1">
        <v>134</v>
      </c>
      <c r="I80" s="1" t="s">
        <v>692</v>
      </c>
      <c r="K80" s="1" t="str" cm="1">
        <f t="array" ref="K80:M80">_xlfn.TEXTSPLIT(I80,",")</f>
        <v>Animation</v>
      </c>
      <c r="L80" s="1" t="str">
        <v>Adventure</v>
      </c>
      <c r="M80" s="1" t="str">
        <v>Fantasy</v>
      </c>
      <c r="P80" s="1"/>
    </row>
    <row r="81" spans="1:16" x14ac:dyDescent="0.2">
      <c r="A81" s="1">
        <v>80</v>
      </c>
      <c r="B81" s="1" t="s">
        <v>698</v>
      </c>
      <c r="C81" s="1" t="s">
        <v>699</v>
      </c>
      <c r="D81" s="1">
        <v>2019</v>
      </c>
      <c r="E81" s="1">
        <v>1065717</v>
      </c>
      <c r="F81" s="1">
        <v>8.4</v>
      </c>
      <c r="G81" s="1" t="s">
        <v>39</v>
      </c>
      <c r="H81" s="1">
        <v>181</v>
      </c>
      <c r="I81" s="1" t="s">
        <v>77</v>
      </c>
      <c r="K81" s="1" t="str" cm="1">
        <f t="array" ref="K81:M81">_xlfn.TEXTSPLIT(I81,",")</f>
        <v>Action</v>
      </c>
      <c r="L81" s="1" t="str">
        <v>Adventure</v>
      </c>
      <c r="M81" s="1" t="str">
        <v>Drama</v>
      </c>
      <c r="P81" s="1"/>
    </row>
    <row r="82" spans="1:16" x14ac:dyDescent="0.2">
      <c r="A82" s="1">
        <v>81</v>
      </c>
      <c r="B82" s="1" t="s">
        <v>703</v>
      </c>
      <c r="C82" s="1" t="s">
        <v>704</v>
      </c>
      <c r="D82" s="1">
        <v>1984</v>
      </c>
      <c r="E82" s="1">
        <v>344833</v>
      </c>
      <c r="F82" s="1">
        <v>8.3000000000000007</v>
      </c>
      <c r="G82" s="1" t="s">
        <v>18</v>
      </c>
      <c r="H82" s="1">
        <v>229</v>
      </c>
      <c r="I82" s="1" t="s">
        <v>29</v>
      </c>
      <c r="K82" s="1" t="str" cm="1">
        <f t="array" ref="K82:L82">_xlfn.TEXTSPLIT(I82,",")</f>
        <v>Crime</v>
      </c>
      <c r="L82" s="1" t="str">
        <v>Drama</v>
      </c>
      <c r="M82" s="1"/>
      <c r="P82" s="1"/>
    </row>
    <row r="83" spans="1:16" x14ac:dyDescent="0.2">
      <c r="A83" s="1">
        <v>82</v>
      </c>
      <c r="B83" s="1" t="s">
        <v>710</v>
      </c>
      <c r="C83" s="1" t="s">
        <v>711</v>
      </c>
      <c r="D83" s="1">
        <v>1997</v>
      </c>
      <c r="E83" s="1">
        <v>942633</v>
      </c>
      <c r="F83" s="1">
        <v>8.3000000000000007</v>
      </c>
      <c r="G83" s="1" t="s">
        <v>57</v>
      </c>
      <c r="H83" s="1">
        <v>126</v>
      </c>
      <c r="I83" s="1" t="s">
        <v>111</v>
      </c>
      <c r="K83" s="1" t="str" cm="1">
        <f t="array" ref="K83:L83">_xlfn.TEXTSPLIT(I83,",")</f>
        <v>Drama</v>
      </c>
      <c r="L83" s="1" t="str">
        <v>Romance</v>
      </c>
      <c r="M83" s="1"/>
      <c r="P83" s="1"/>
    </row>
    <row r="84" spans="1:16" x14ac:dyDescent="0.2">
      <c r="A84" s="1">
        <v>83</v>
      </c>
      <c r="B84" s="1" t="s">
        <v>719</v>
      </c>
      <c r="C84" s="1" t="s">
        <v>720</v>
      </c>
      <c r="D84" s="1">
        <v>2000</v>
      </c>
      <c r="E84" s="1">
        <v>824766</v>
      </c>
      <c r="F84" s="1">
        <v>8.3000000000000007</v>
      </c>
      <c r="G84" s="1" t="s">
        <v>18</v>
      </c>
      <c r="H84" s="1">
        <v>102</v>
      </c>
      <c r="I84" s="1" t="s">
        <v>19</v>
      </c>
      <c r="K84" s="1" t="str" cm="1">
        <f t="array" ref="K84">_xlfn.TEXTSPLIT(I84,",")</f>
        <v>Drama</v>
      </c>
      <c r="L84" s="1"/>
      <c r="M84" s="1"/>
      <c r="P84" s="1"/>
    </row>
    <row r="85" spans="1:16" x14ac:dyDescent="0.2">
      <c r="A85" s="1">
        <v>84</v>
      </c>
      <c r="B85" s="1" t="s">
        <v>728</v>
      </c>
      <c r="C85" s="1" t="s">
        <v>729</v>
      </c>
      <c r="D85" s="1">
        <v>2010</v>
      </c>
      <c r="E85" s="1">
        <v>818217</v>
      </c>
      <c r="F85" s="1">
        <v>8.3000000000000007</v>
      </c>
      <c r="G85" s="1" t="s">
        <v>57</v>
      </c>
      <c r="H85" s="1">
        <v>103</v>
      </c>
      <c r="I85" s="1" t="s">
        <v>657</v>
      </c>
      <c r="K85" s="1" t="str" cm="1">
        <f t="array" ref="K85:M85">_xlfn.TEXTSPLIT(I85,",")</f>
        <v>Animation</v>
      </c>
      <c r="L85" s="1" t="str">
        <v>Adventure</v>
      </c>
      <c r="M85" s="1" t="str">
        <v>Comedy</v>
      </c>
      <c r="P85" s="1"/>
    </row>
    <row r="86" spans="1:16" x14ac:dyDescent="0.2">
      <c r="A86" s="1">
        <v>85</v>
      </c>
      <c r="B86" s="1" t="s">
        <v>737</v>
      </c>
      <c r="C86" s="1" t="s">
        <v>738</v>
      </c>
      <c r="D86" s="1">
        <v>2016</v>
      </c>
      <c r="E86" s="1">
        <v>253913</v>
      </c>
      <c r="F86" s="1">
        <v>8.4</v>
      </c>
      <c r="G86" s="1" t="s">
        <v>57</v>
      </c>
      <c r="H86" s="1">
        <v>106</v>
      </c>
      <c r="I86" s="1" t="s">
        <v>739</v>
      </c>
      <c r="K86" s="1" t="str" cm="1">
        <f t="array" ref="K86:M86">_xlfn.TEXTSPLIT(I86,",")</f>
        <v>Animation</v>
      </c>
      <c r="L86" s="1" t="str">
        <v>Drama</v>
      </c>
      <c r="M86" s="1" t="str">
        <v>Fantasy</v>
      </c>
      <c r="P86" s="1"/>
    </row>
    <row r="87" spans="1:16" x14ac:dyDescent="0.2">
      <c r="A87" s="1">
        <v>86</v>
      </c>
      <c r="B87" s="1" t="s">
        <v>747</v>
      </c>
      <c r="C87" s="1" t="s">
        <v>748</v>
      </c>
      <c r="D87" s="1">
        <v>1952</v>
      </c>
      <c r="E87" s="1">
        <v>238401</v>
      </c>
      <c r="F87" s="1">
        <v>8.3000000000000007</v>
      </c>
      <c r="G87" s="1" t="s">
        <v>419</v>
      </c>
      <c r="H87" s="1">
        <v>103</v>
      </c>
      <c r="I87" s="1" t="s">
        <v>749</v>
      </c>
      <c r="K87" s="1" t="str" cm="1">
        <f t="array" ref="K87:M87">_xlfn.TEXTSPLIT(I87,",")</f>
        <v>Comedy</v>
      </c>
      <c r="L87" s="1" t="str">
        <v>Musical</v>
      </c>
      <c r="M87" s="1" t="str">
        <v>Romance</v>
      </c>
      <c r="P87" s="1"/>
    </row>
    <row r="88" spans="1:16" x14ac:dyDescent="0.2">
      <c r="A88" s="1">
        <v>87</v>
      </c>
      <c r="B88" s="1" t="s">
        <v>757</v>
      </c>
      <c r="C88" s="1" t="s">
        <v>758</v>
      </c>
      <c r="D88" s="1">
        <v>2009</v>
      </c>
      <c r="E88" s="1">
        <v>388581</v>
      </c>
      <c r="F88" s="1">
        <v>8.4</v>
      </c>
      <c r="G88" s="1" t="s">
        <v>39</v>
      </c>
      <c r="H88" s="1">
        <v>170</v>
      </c>
      <c r="I88" s="1" t="s">
        <v>759</v>
      </c>
      <c r="K88" s="1" t="str" cm="1">
        <f t="array" ref="K88:L88">_xlfn.TEXTSPLIT(I88,",")</f>
        <v>Comedy</v>
      </c>
      <c r="L88" s="1" t="str">
        <v>Drama</v>
      </c>
      <c r="M88" s="1"/>
      <c r="P88" s="1"/>
    </row>
    <row r="89" spans="1:16" x14ac:dyDescent="0.2">
      <c r="A89" s="1">
        <v>88</v>
      </c>
      <c r="B89" s="1" t="s">
        <v>767</v>
      </c>
      <c r="C89" s="1" t="s">
        <v>768</v>
      </c>
      <c r="D89" s="1">
        <v>1983</v>
      </c>
      <c r="E89" s="1">
        <v>1028373</v>
      </c>
      <c r="F89" s="1">
        <v>8.3000000000000007</v>
      </c>
      <c r="G89" s="1" t="s">
        <v>57</v>
      </c>
      <c r="H89" s="1">
        <v>131</v>
      </c>
      <c r="I89" s="1" t="s">
        <v>141</v>
      </c>
      <c r="K89" s="1" t="str" cm="1">
        <f t="array" ref="K89:M89">_xlfn.TEXTSPLIT(I89,",")</f>
        <v>Action</v>
      </c>
      <c r="L89" s="1" t="str">
        <v>Adventure</v>
      </c>
      <c r="M89" s="1" t="str">
        <v>Fantasy</v>
      </c>
      <c r="P89" s="1"/>
    </row>
    <row r="90" spans="1:16" x14ac:dyDescent="0.2">
      <c r="A90" s="1">
        <v>89</v>
      </c>
      <c r="B90" s="1" t="s">
        <v>776</v>
      </c>
      <c r="C90" s="1" t="s">
        <v>777</v>
      </c>
      <c r="D90" s="1">
        <v>1968</v>
      </c>
      <c r="E90" s="1">
        <v>654705</v>
      </c>
      <c r="F90" s="1">
        <v>8.3000000000000007</v>
      </c>
      <c r="G90" s="1" t="s">
        <v>57</v>
      </c>
      <c r="H90" s="1">
        <v>149</v>
      </c>
      <c r="I90" s="1" t="s">
        <v>778</v>
      </c>
      <c r="K90" s="1" t="str" cm="1">
        <f t="array" ref="K90:L90">_xlfn.TEXTSPLIT(I90,",")</f>
        <v>Adventure</v>
      </c>
      <c r="L90" s="1" t="str">
        <v>Sci-Fi</v>
      </c>
      <c r="M90" s="1"/>
      <c r="P90" s="1"/>
    </row>
    <row r="91" spans="1:16" x14ac:dyDescent="0.2">
      <c r="A91" s="1">
        <v>90</v>
      </c>
      <c r="B91" s="1" t="s">
        <v>784</v>
      </c>
      <c r="C91" s="1" t="s">
        <v>785</v>
      </c>
      <c r="D91" s="1">
        <v>2004</v>
      </c>
      <c r="E91" s="1">
        <v>985456</v>
      </c>
      <c r="F91" s="1">
        <v>8.3000000000000007</v>
      </c>
      <c r="G91" s="1" t="s">
        <v>39</v>
      </c>
      <c r="H91" s="1">
        <v>108</v>
      </c>
      <c r="I91" s="1" t="s">
        <v>786</v>
      </c>
      <c r="K91" s="1" t="str" cm="1">
        <f t="array" ref="K91:M91">_xlfn.TEXTSPLIT(I91,",")</f>
        <v>Drama</v>
      </c>
      <c r="L91" s="1" t="str">
        <v>Romance</v>
      </c>
      <c r="M91" s="1" t="str">
        <v>Sci-Fi</v>
      </c>
      <c r="P91" s="1"/>
    </row>
    <row r="92" spans="1:16" x14ac:dyDescent="0.2">
      <c r="A92" s="1">
        <v>91</v>
      </c>
      <c r="B92" s="1" t="s">
        <v>794</v>
      </c>
      <c r="C92" s="1" t="s">
        <v>795</v>
      </c>
      <c r="D92" s="1">
        <v>1992</v>
      </c>
      <c r="E92" s="1">
        <v>994901</v>
      </c>
      <c r="F92" s="1">
        <v>8.3000000000000007</v>
      </c>
      <c r="G92" s="1" t="s">
        <v>796</v>
      </c>
      <c r="H92" s="1">
        <v>99</v>
      </c>
      <c r="I92" s="1" t="s">
        <v>209</v>
      </c>
      <c r="K92" s="1" t="str" cm="1">
        <f t="array" ref="K92:M92">_xlfn.TEXTSPLIT(I92,",")</f>
        <v>Crime</v>
      </c>
      <c r="L92" s="1" t="str">
        <v>Drama</v>
      </c>
      <c r="M92" s="1" t="str">
        <v>Thriller</v>
      </c>
      <c r="P92" s="1"/>
    </row>
    <row r="93" spans="1:16" x14ac:dyDescent="0.2">
      <c r="A93" s="1">
        <v>92</v>
      </c>
      <c r="B93" s="1" t="s">
        <v>800</v>
      </c>
      <c r="C93" s="1" t="s">
        <v>801</v>
      </c>
      <c r="D93" s="1">
        <v>1963</v>
      </c>
      <c r="E93" s="1">
        <v>43333</v>
      </c>
      <c r="F93" s="1">
        <v>8.4</v>
      </c>
      <c r="G93" s="1" t="s">
        <v>427</v>
      </c>
      <c r="H93" s="1">
        <v>143</v>
      </c>
      <c r="I93" s="1" t="s">
        <v>180</v>
      </c>
      <c r="K93" s="1" t="str" cm="1">
        <f t="array" ref="K93:M93">_xlfn.TEXTSPLIT(I93,",")</f>
        <v>Crime</v>
      </c>
      <c r="L93" s="1" t="str">
        <v>Drama</v>
      </c>
      <c r="M93" s="1" t="str">
        <v>Mystery</v>
      </c>
      <c r="P93" s="1"/>
    </row>
    <row r="94" spans="1:16" x14ac:dyDescent="0.2">
      <c r="A94" s="1">
        <v>93</v>
      </c>
      <c r="B94" s="1" t="s">
        <v>807</v>
      </c>
      <c r="C94" s="1" t="s">
        <v>808</v>
      </c>
      <c r="D94" s="1">
        <v>2018</v>
      </c>
      <c r="E94" s="1">
        <v>85662</v>
      </c>
      <c r="F94" s="1">
        <v>8.4</v>
      </c>
      <c r="G94" s="1" t="s">
        <v>18</v>
      </c>
      <c r="H94" s="1">
        <v>126</v>
      </c>
      <c r="I94" s="1" t="s">
        <v>19</v>
      </c>
      <c r="K94" s="1" t="str" cm="1">
        <f t="array" ref="K94">_xlfn.TEXTSPLIT(I94,",")</f>
        <v>Drama</v>
      </c>
      <c r="L94" s="1"/>
      <c r="M94" s="1"/>
      <c r="P94" s="1"/>
    </row>
    <row r="95" spans="1:16" x14ac:dyDescent="0.2">
      <c r="A95" s="1">
        <v>94</v>
      </c>
      <c r="B95" s="1" t="s">
        <v>816</v>
      </c>
      <c r="C95" s="1" t="s">
        <v>817</v>
      </c>
      <c r="D95" s="1">
        <v>1941</v>
      </c>
      <c r="E95" s="1">
        <v>435945</v>
      </c>
      <c r="F95" s="1">
        <v>8.3000000000000007</v>
      </c>
      <c r="G95" s="1" t="s">
        <v>39</v>
      </c>
      <c r="H95" s="1">
        <v>119</v>
      </c>
      <c r="I95" s="1" t="s">
        <v>818</v>
      </c>
      <c r="K95" s="1" t="str" cm="1">
        <f t="array" ref="K95:L95">_xlfn.TEXTSPLIT(I95,",")</f>
        <v>Drama</v>
      </c>
      <c r="L95" s="1" t="str">
        <v>Mystery</v>
      </c>
      <c r="M95" s="1"/>
      <c r="P95" s="1"/>
    </row>
    <row r="96" spans="1:16" x14ac:dyDescent="0.2">
      <c r="A96" s="1">
        <v>95</v>
      </c>
      <c r="B96" s="1" t="s">
        <v>826</v>
      </c>
      <c r="C96" s="1" t="s">
        <v>827</v>
      </c>
      <c r="D96" s="1">
        <v>1962</v>
      </c>
      <c r="E96" s="1">
        <v>289310</v>
      </c>
      <c r="F96" s="1">
        <v>8.3000000000000007</v>
      </c>
      <c r="G96" s="1" t="s">
        <v>57</v>
      </c>
      <c r="H96" s="1">
        <v>218</v>
      </c>
      <c r="I96" s="1" t="s">
        <v>828</v>
      </c>
      <c r="K96" s="1" t="str" cm="1">
        <f t="array" ref="K96:M96">_xlfn.TEXTSPLIT(I96,",")</f>
        <v>Adventure</v>
      </c>
      <c r="L96" s="1" t="str">
        <v>Biography</v>
      </c>
      <c r="M96" s="1" t="str">
        <v>Drama</v>
      </c>
      <c r="P96" s="1"/>
    </row>
    <row r="97" spans="1:16" x14ac:dyDescent="0.2">
      <c r="A97" s="1">
        <v>96</v>
      </c>
      <c r="B97" s="1" t="s">
        <v>836</v>
      </c>
      <c r="C97" s="1" t="s">
        <v>837</v>
      </c>
      <c r="D97" s="1">
        <v>2012</v>
      </c>
      <c r="E97" s="1">
        <v>321619</v>
      </c>
      <c r="F97" s="1">
        <v>8.3000000000000007</v>
      </c>
      <c r="G97" s="1">
        <v>7</v>
      </c>
      <c r="H97" s="1">
        <v>115</v>
      </c>
      <c r="I97" s="1" t="s">
        <v>19</v>
      </c>
      <c r="K97" s="1" t="str" cm="1">
        <f t="array" ref="K97">_xlfn.TEXTSPLIT(I97,",")</f>
        <v>Drama</v>
      </c>
      <c r="L97" s="1"/>
      <c r="M97" s="1"/>
      <c r="P97" s="1"/>
    </row>
    <row r="98" spans="1:16" x14ac:dyDescent="0.2">
      <c r="A98" s="1">
        <v>97</v>
      </c>
      <c r="B98" s="1" t="s">
        <v>845</v>
      </c>
      <c r="C98" s="1" t="s">
        <v>846</v>
      </c>
      <c r="D98" s="1">
        <v>1959</v>
      </c>
      <c r="E98" s="1">
        <v>322903</v>
      </c>
      <c r="F98" s="1">
        <v>8.3000000000000007</v>
      </c>
      <c r="G98" s="1" t="s">
        <v>57</v>
      </c>
      <c r="H98" s="1">
        <v>136</v>
      </c>
      <c r="I98" s="1" t="s">
        <v>847</v>
      </c>
      <c r="K98" s="1" t="str" cm="1">
        <f t="array" ref="K98:M98">_xlfn.TEXTSPLIT(I98,",")</f>
        <v>Action</v>
      </c>
      <c r="L98" s="1" t="str">
        <v>Adventure</v>
      </c>
      <c r="M98" s="1" t="str">
        <v>Mystery</v>
      </c>
      <c r="P98" s="1"/>
    </row>
    <row r="99" spans="1:16" x14ac:dyDescent="0.2">
      <c r="A99" s="1">
        <v>98</v>
      </c>
      <c r="B99" s="1" t="s">
        <v>853</v>
      </c>
      <c r="C99" s="1" t="s">
        <v>854</v>
      </c>
      <c r="D99" s="1">
        <v>1931</v>
      </c>
      <c r="E99" s="1">
        <v>155893</v>
      </c>
      <c r="F99" s="1">
        <v>8.3000000000000007</v>
      </c>
      <c r="G99" s="1" t="s">
        <v>534</v>
      </c>
      <c r="H99" s="1">
        <v>117</v>
      </c>
      <c r="I99" s="1" t="s">
        <v>855</v>
      </c>
      <c r="K99" s="1" t="str" cm="1">
        <f t="array" ref="K99:M99">_xlfn.TEXTSPLIT(I99,",")</f>
        <v>Crime</v>
      </c>
      <c r="L99" s="1" t="str">
        <v>Mystery</v>
      </c>
      <c r="M99" s="1" t="str">
        <v>Thriller</v>
      </c>
      <c r="P99" s="1"/>
    </row>
    <row r="100" spans="1:16" x14ac:dyDescent="0.2">
      <c r="A100" s="1">
        <v>99</v>
      </c>
      <c r="B100" s="1" t="s">
        <v>863</v>
      </c>
      <c r="C100" s="1" t="s">
        <v>864</v>
      </c>
      <c r="D100" s="1">
        <v>1958</v>
      </c>
      <c r="E100" s="1">
        <v>395959</v>
      </c>
      <c r="F100" s="1">
        <v>8.3000000000000007</v>
      </c>
      <c r="G100" s="1" t="s">
        <v>18</v>
      </c>
      <c r="H100" s="1">
        <v>128</v>
      </c>
      <c r="I100" s="1" t="s">
        <v>865</v>
      </c>
      <c r="K100" s="1" t="str" cm="1">
        <f t="array" ref="K100:M100">_xlfn.TEXTSPLIT(I100,",")</f>
        <v>Mystery</v>
      </c>
      <c r="L100" s="1" t="str">
        <v>Romance</v>
      </c>
      <c r="M100" s="1" t="str">
        <v>Thriller</v>
      </c>
      <c r="P100" s="1"/>
    </row>
    <row r="101" spans="1:16" x14ac:dyDescent="0.2">
      <c r="A101" s="1">
        <v>100</v>
      </c>
      <c r="B101" s="1" t="s">
        <v>871</v>
      </c>
      <c r="C101" s="1" t="s">
        <v>872</v>
      </c>
      <c r="D101" s="1">
        <v>2001</v>
      </c>
      <c r="E101" s="1">
        <v>745822</v>
      </c>
      <c r="F101" s="1">
        <v>8.3000000000000007</v>
      </c>
      <c r="G101" s="1" t="s">
        <v>57</v>
      </c>
      <c r="H101" s="1">
        <v>122</v>
      </c>
      <c r="I101" s="1" t="s">
        <v>873</v>
      </c>
      <c r="K101" s="1" t="str" cm="1">
        <f t="array" ref="K101:L101">_xlfn.TEXTSPLIT(I101,",")</f>
        <v>Comedy</v>
      </c>
      <c r="L101" s="1" t="str">
        <v>Romance</v>
      </c>
      <c r="M101" s="1"/>
      <c r="P101" s="1"/>
    </row>
    <row r="102" spans="1:16" x14ac:dyDescent="0.2">
      <c r="A102" s="1">
        <v>101</v>
      </c>
      <c r="B102" s="1" t="s">
        <v>881</v>
      </c>
      <c r="C102" s="1" t="s">
        <v>882</v>
      </c>
      <c r="D102" s="1">
        <v>1971</v>
      </c>
      <c r="E102" s="1">
        <v>813414</v>
      </c>
      <c r="F102" s="1">
        <v>8.3000000000000007</v>
      </c>
      <c r="G102" s="1" t="s">
        <v>18</v>
      </c>
      <c r="H102" s="1">
        <v>136</v>
      </c>
      <c r="I102" s="1" t="s">
        <v>883</v>
      </c>
      <c r="K102" s="1" t="str" cm="1">
        <f t="array" ref="K102:L102">_xlfn.TEXTSPLIT(I102,",")</f>
        <v>Crime</v>
      </c>
      <c r="L102" s="1" t="str">
        <v>Sci-Fi</v>
      </c>
      <c r="M102" s="1"/>
      <c r="P102" s="1"/>
    </row>
    <row r="103" spans="1:16" x14ac:dyDescent="0.2">
      <c r="A103" s="1">
        <v>102</v>
      </c>
      <c r="B103" s="1" t="s">
        <v>889</v>
      </c>
      <c r="C103" s="1" t="s">
        <v>890</v>
      </c>
      <c r="D103" s="1">
        <v>1985</v>
      </c>
      <c r="E103" s="1">
        <v>75931</v>
      </c>
      <c r="F103" s="1">
        <v>8.4</v>
      </c>
      <c r="G103" s="1" t="s">
        <v>18</v>
      </c>
      <c r="H103" s="1">
        <v>142</v>
      </c>
      <c r="I103" s="1" t="s">
        <v>891</v>
      </c>
      <c r="K103" s="1" t="str" cm="1">
        <f t="array" ref="K103:M103">_xlfn.TEXTSPLIT(I103,",")</f>
        <v>Drama</v>
      </c>
      <c r="L103" s="1" t="str">
        <v>Thriller</v>
      </c>
      <c r="M103" s="1" t="str">
        <v>War</v>
      </c>
      <c r="P103" s="1"/>
    </row>
    <row r="104" spans="1:16" x14ac:dyDescent="0.2">
      <c r="A104" s="1">
        <v>103</v>
      </c>
      <c r="B104" s="1" t="s">
        <v>899</v>
      </c>
      <c r="C104" s="1" t="s">
        <v>900</v>
      </c>
      <c r="D104" s="1">
        <v>1987</v>
      </c>
      <c r="E104" s="1">
        <v>727636</v>
      </c>
      <c r="F104" s="1">
        <v>8.3000000000000007</v>
      </c>
      <c r="G104" s="1" t="s">
        <v>39</v>
      </c>
      <c r="H104" s="1">
        <v>116</v>
      </c>
      <c r="I104" s="1" t="s">
        <v>228</v>
      </c>
      <c r="K104" s="1" t="str" cm="1">
        <f t="array" ref="K104:L104">_xlfn.TEXTSPLIT(I104,",")</f>
        <v>Drama</v>
      </c>
      <c r="L104" s="1" t="str">
        <v>War</v>
      </c>
      <c r="M104" s="1"/>
      <c r="P104" s="1"/>
    </row>
    <row r="105" spans="1:16" x14ac:dyDescent="0.2">
      <c r="A105" s="1">
        <v>104</v>
      </c>
      <c r="B105" s="1" t="s">
        <v>906</v>
      </c>
      <c r="C105" s="1" t="s">
        <v>907</v>
      </c>
      <c r="D105" s="1">
        <v>1944</v>
      </c>
      <c r="E105" s="1">
        <v>155048</v>
      </c>
      <c r="F105" s="1">
        <v>8.3000000000000007</v>
      </c>
      <c r="G105" s="1" t="s">
        <v>534</v>
      </c>
      <c r="H105" s="1">
        <v>107</v>
      </c>
      <c r="I105" s="1" t="s">
        <v>908</v>
      </c>
      <c r="K105" s="1" t="str" cm="1">
        <f t="array" ref="K105:M105">_xlfn.TEXTSPLIT(I105,",")</f>
        <v>Crime</v>
      </c>
      <c r="L105" s="1" t="str">
        <v>Drama</v>
      </c>
      <c r="M105" s="1" t="str">
        <v>Film-Noir</v>
      </c>
      <c r="P105" s="1"/>
    </row>
    <row r="106" spans="1:16" x14ac:dyDescent="0.2">
      <c r="A106" s="1">
        <v>105</v>
      </c>
      <c r="B106" s="1" t="s">
        <v>914</v>
      </c>
      <c r="C106" s="1" t="s">
        <v>915</v>
      </c>
      <c r="D106" s="1">
        <v>1960</v>
      </c>
      <c r="E106" s="1">
        <v>179017</v>
      </c>
      <c r="F106" s="1">
        <v>8.3000000000000007</v>
      </c>
      <c r="G106" s="1" t="s">
        <v>57</v>
      </c>
      <c r="H106" s="1">
        <v>125</v>
      </c>
      <c r="I106" s="1" t="s">
        <v>236</v>
      </c>
      <c r="K106" s="1" t="str" cm="1">
        <f t="array" ref="K106:M106">_xlfn.TEXTSPLIT(I106,",")</f>
        <v>Comedy</v>
      </c>
      <c r="L106" s="1" t="str">
        <v>Drama</v>
      </c>
      <c r="M106" s="1" t="str">
        <v>Romance</v>
      </c>
      <c r="P106" s="1"/>
    </row>
    <row r="107" spans="1:16" x14ac:dyDescent="0.2">
      <c r="A107" s="1">
        <v>106</v>
      </c>
      <c r="B107" s="1" t="s">
        <v>921</v>
      </c>
      <c r="C107" s="1" t="s">
        <v>922</v>
      </c>
      <c r="D107" s="1">
        <v>1983</v>
      </c>
      <c r="E107" s="1">
        <v>815746</v>
      </c>
      <c r="F107" s="1">
        <v>8.3000000000000007</v>
      </c>
      <c r="G107" s="1" t="s">
        <v>18</v>
      </c>
      <c r="H107" s="1">
        <v>170</v>
      </c>
      <c r="I107" s="1" t="s">
        <v>29</v>
      </c>
      <c r="K107" s="1" t="str" cm="1">
        <f t="array" ref="K107:L107">_xlfn.TEXTSPLIT(I107,",")</f>
        <v>Crime</v>
      </c>
      <c r="L107" s="1" t="str">
        <v>Drama</v>
      </c>
      <c r="M107" s="1"/>
      <c r="P107" s="1"/>
    </row>
    <row r="108" spans="1:16" x14ac:dyDescent="0.2">
      <c r="A108" s="1">
        <v>107</v>
      </c>
      <c r="B108" s="1" t="s">
        <v>930</v>
      </c>
      <c r="C108" s="1" t="s">
        <v>931</v>
      </c>
      <c r="D108" s="1">
        <v>1952</v>
      </c>
      <c r="E108" s="1">
        <v>77187</v>
      </c>
      <c r="F108" s="1">
        <v>8.3000000000000007</v>
      </c>
      <c r="G108" s="1" t="s">
        <v>57</v>
      </c>
      <c r="H108" s="1">
        <v>143</v>
      </c>
      <c r="I108" s="1" t="s">
        <v>19</v>
      </c>
      <c r="K108" s="1" t="str" cm="1">
        <f t="array" ref="K108">_xlfn.TEXTSPLIT(I108,",")</f>
        <v>Drama</v>
      </c>
      <c r="L108" s="1"/>
      <c r="M108" s="1"/>
      <c r="P108" s="1"/>
    </row>
    <row r="109" spans="1:16" x14ac:dyDescent="0.2">
      <c r="A109" s="1">
        <v>108</v>
      </c>
      <c r="B109" s="1" t="s">
        <v>935</v>
      </c>
      <c r="C109" s="1" t="s">
        <v>936</v>
      </c>
      <c r="D109" s="1">
        <v>1973</v>
      </c>
      <c r="E109" s="1">
        <v>258487</v>
      </c>
      <c r="F109" s="1">
        <v>8.3000000000000007</v>
      </c>
      <c r="G109" s="1" t="s">
        <v>57</v>
      </c>
      <c r="H109" s="1">
        <v>129</v>
      </c>
      <c r="I109" s="1" t="s">
        <v>937</v>
      </c>
      <c r="K109" s="1" t="str" cm="1">
        <f t="array" ref="K109:M109">_xlfn.TEXTSPLIT(I109,",")</f>
        <v>Comedy</v>
      </c>
      <c r="L109" s="1" t="str">
        <v>Crime</v>
      </c>
      <c r="M109" s="1" t="str">
        <v>Drama</v>
      </c>
      <c r="P109" s="1"/>
    </row>
    <row r="110" spans="1:16" x14ac:dyDescent="0.2">
      <c r="A110" s="1">
        <v>109</v>
      </c>
      <c r="B110" s="1" t="s">
        <v>945</v>
      </c>
      <c r="C110" s="1" t="s">
        <v>946</v>
      </c>
      <c r="D110" s="1">
        <v>1962</v>
      </c>
      <c r="E110" s="1">
        <v>312826</v>
      </c>
      <c r="F110" s="1">
        <v>8.3000000000000007</v>
      </c>
      <c r="G110" s="1" t="s">
        <v>57</v>
      </c>
      <c r="H110" s="1">
        <v>129</v>
      </c>
      <c r="I110" s="1" t="s">
        <v>29</v>
      </c>
      <c r="K110" s="1" t="str" cm="1">
        <f t="array" ref="K110:L110">_xlfn.TEXTSPLIT(I110,",")</f>
        <v>Crime</v>
      </c>
      <c r="L110" s="1" t="str">
        <v>Drama</v>
      </c>
      <c r="M110" s="1"/>
      <c r="P110" s="1"/>
    </row>
    <row r="111" spans="1:16" x14ac:dyDescent="0.2">
      <c r="A111" s="1">
        <v>110</v>
      </c>
      <c r="B111" s="1" t="s">
        <v>954</v>
      </c>
      <c r="C111" s="1" t="s">
        <v>955</v>
      </c>
      <c r="D111" s="1">
        <v>1976</v>
      </c>
      <c r="E111" s="1">
        <v>803034</v>
      </c>
      <c r="F111" s="1">
        <v>8.1999999999999993</v>
      </c>
      <c r="G111" s="1" t="s">
        <v>18</v>
      </c>
      <c r="H111" s="1">
        <v>114</v>
      </c>
      <c r="I111" s="1" t="s">
        <v>29</v>
      </c>
      <c r="K111" s="1" t="str" cm="1">
        <f t="array" ref="K111:L111">_xlfn.TEXTSPLIT(I111,",")</f>
        <v>Crime</v>
      </c>
      <c r="L111" s="1" t="str">
        <v>Drama</v>
      </c>
      <c r="M111" s="1"/>
      <c r="P111" s="1"/>
    </row>
    <row r="112" spans="1:16" x14ac:dyDescent="0.2">
      <c r="A112" s="1">
        <v>111</v>
      </c>
      <c r="B112" s="1" t="s">
        <v>961</v>
      </c>
      <c r="C112" s="1" t="s">
        <v>962</v>
      </c>
      <c r="D112" s="1">
        <v>1997</v>
      </c>
      <c r="E112" s="1">
        <v>573992</v>
      </c>
      <c r="F112" s="1">
        <v>8.1999999999999993</v>
      </c>
      <c r="G112" s="1" t="s">
        <v>18</v>
      </c>
      <c r="H112" s="1">
        <v>138</v>
      </c>
      <c r="I112" s="1" t="s">
        <v>180</v>
      </c>
      <c r="K112" s="1" t="str" cm="1">
        <f t="array" ref="K112:M112">_xlfn.TEXTSPLIT(I112,",")</f>
        <v>Crime</v>
      </c>
      <c r="L112" s="1" t="str">
        <v>Drama</v>
      </c>
      <c r="M112" s="1" t="str">
        <v>Mystery</v>
      </c>
      <c r="P112" s="1"/>
    </row>
    <row r="113" spans="1:16" x14ac:dyDescent="0.2">
      <c r="A113" s="1">
        <v>112</v>
      </c>
      <c r="B113" s="1" t="s">
        <v>970</v>
      </c>
      <c r="C113" s="1" t="s">
        <v>971</v>
      </c>
      <c r="D113" s="1">
        <v>2009</v>
      </c>
      <c r="E113" s="1">
        <v>1019304</v>
      </c>
      <c r="F113" s="1">
        <v>8.3000000000000007</v>
      </c>
      <c r="G113" s="1" t="s">
        <v>57</v>
      </c>
      <c r="H113" s="1">
        <v>96</v>
      </c>
      <c r="I113" s="1" t="s">
        <v>657</v>
      </c>
      <c r="K113" s="1" t="str" cm="1">
        <f t="array" ref="K113:M113">_xlfn.TEXTSPLIT(I113,",")</f>
        <v>Animation</v>
      </c>
      <c r="L113" s="1" t="str">
        <v>Adventure</v>
      </c>
      <c r="M113" s="1" t="str">
        <v>Comedy</v>
      </c>
      <c r="P113" s="1"/>
    </row>
    <row r="114" spans="1:16" x14ac:dyDescent="0.2">
      <c r="A114" s="1">
        <v>113</v>
      </c>
      <c r="B114" s="1" t="s">
        <v>979</v>
      </c>
      <c r="C114" s="1" t="s">
        <v>980</v>
      </c>
      <c r="D114" s="1">
        <v>1995</v>
      </c>
      <c r="E114" s="1">
        <v>637638</v>
      </c>
      <c r="F114" s="1">
        <v>8.3000000000000007</v>
      </c>
      <c r="G114" s="1" t="s">
        <v>18</v>
      </c>
      <c r="H114" s="1">
        <v>170</v>
      </c>
      <c r="I114" s="1" t="s">
        <v>40</v>
      </c>
      <c r="K114" s="1" t="str" cm="1">
        <f t="array" ref="K114:M114">_xlfn.TEXTSPLIT(I114,",")</f>
        <v>Action</v>
      </c>
      <c r="L114" s="1" t="str">
        <v>Crime</v>
      </c>
      <c r="M114" s="1" t="str">
        <v>Drama</v>
      </c>
      <c r="P114" s="1"/>
    </row>
    <row r="115" spans="1:16" x14ac:dyDescent="0.2">
      <c r="A115" s="1">
        <v>114</v>
      </c>
      <c r="B115" s="1" t="s">
        <v>986</v>
      </c>
      <c r="C115" s="1" t="s">
        <v>987</v>
      </c>
      <c r="D115" s="1">
        <v>2020</v>
      </c>
      <c r="E115" s="1">
        <v>88720</v>
      </c>
      <c r="F115" s="1">
        <v>8.4</v>
      </c>
      <c r="G115" s="1" t="s">
        <v>988</v>
      </c>
      <c r="H115" s="1">
        <v>160</v>
      </c>
      <c r="I115" s="1" t="s">
        <v>67</v>
      </c>
      <c r="K115" s="1" t="str" cm="1">
        <f t="array" ref="K115:M115">_xlfn.TEXTSPLIT(I115,",")</f>
        <v>Biography</v>
      </c>
      <c r="L115" s="1" t="str">
        <v>Drama</v>
      </c>
      <c r="M115" s="1" t="str">
        <v>History</v>
      </c>
      <c r="P115" s="1"/>
    </row>
    <row r="116" spans="1:16" x14ac:dyDescent="0.2">
      <c r="A116" s="1">
        <v>115</v>
      </c>
      <c r="B116" s="1" t="s">
        <v>996</v>
      </c>
      <c r="C116" s="1" t="s">
        <v>997</v>
      </c>
      <c r="D116" s="1">
        <v>1927</v>
      </c>
      <c r="E116" s="1">
        <v>172188</v>
      </c>
      <c r="F116" s="1">
        <v>8.3000000000000007</v>
      </c>
      <c r="G116" s="1" t="s">
        <v>427</v>
      </c>
      <c r="H116" s="1">
        <v>153</v>
      </c>
      <c r="I116" s="1" t="s">
        <v>998</v>
      </c>
      <c r="K116" s="1" t="str" cm="1">
        <f t="array" ref="K116:L116">_xlfn.TEXTSPLIT(I116,",")</f>
        <v>Drama</v>
      </c>
      <c r="L116" s="1" t="str">
        <v>Sci-Fi</v>
      </c>
      <c r="M116" s="1"/>
      <c r="P116" s="1"/>
    </row>
    <row r="117" spans="1:16" x14ac:dyDescent="0.2">
      <c r="A117" s="1">
        <v>116</v>
      </c>
      <c r="B117" s="1" t="s">
        <v>1004</v>
      </c>
      <c r="C117" s="1" t="s">
        <v>1005</v>
      </c>
      <c r="D117" s="1">
        <v>2011</v>
      </c>
      <c r="E117" s="1">
        <v>242229</v>
      </c>
      <c r="F117" s="1">
        <v>8.3000000000000007</v>
      </c>
      <c r="G117" s="1">
        <v>7</v>
      </c>
      <c r="H117" s="1">
        <v>123</v>
      </c>
      <c r="I117" s="1" t="s">
        <v>19</v>
      </c>
      <c r="K117" s="1" t="str" cm="1">
        <f t="array" ref="K117">_xlfn.TEXTSPLIT(I117,",")</f>
        <v>Drama</v>
      </c>
      <c r="L117" s="1"/>
      <c r="M117" s="1"/>
      <c r="P117" s="1"/>
    </row>
    <row r="118" spans="1:16" x14ac:dyDescent="0.2">
      <c r="A118" s="1">
        <v>117</v>
      </c>
      <c r="B118" s="1" t="s">
        <v>1011</v>
      </c>
      <c r="C118" s="1" t="s">
        <v>1012</v>
      </c>
      <c r="D118" s="1">
        <v>2000</v>
      </c>
      <c r="E118" s="1">
        <v>839784</v>
      </c>
      <c r="F118" s="1">
        <v>8.3000000000000007</v>
      </c>
      <c r="G118" s="1" t="s">
        <v>39</v>
      </c>
      <c r="H118" s="1">
        <v>104</v>
      </c>
      <c r="I118" s="1" t="s">
        <v>1013</v>
      </c>
      <c r="K118" s="1" t="str" cm="1">
        <f t="array" ref="K118:L118">_xlfn.TEXTSPLIT(I118,",")</f>
        <v>Comedy</v>
      </c>
      <c r="L118" s="1" t="str">
        <v>Crime</v>
      </c>
      <c r="M118" s="1"/>
      <c r="P118" s="1"/>
    </row>
    <row r="119" spans="1:16" x14ac:dyDescent="0.2">
      <c r="A119" s="1">
        <v>118</v>
      </c>
      <c r="B119" s="1" t="s">
        <v>1019</v>
      </c>
      <c r="C119" s="1" t="s">
        <v>1020</v>
      </c>
      <c r="D119" s="1">
        <v>1988</v>
      </c>
      <c r="E119" s="1">
        <v>860507</v>
      </c>
      <c r="F119" s="1">
        <v>8.1999999999999993</v>
      </c>
      <c r="G119" s="1" t="s">
        <v>18</v>
      </c>
      <c r="H119" s="1">
        <v>132</v>
      </c>
      <c r="I119" s="1" t="s">
        <v>1021</v>
      </c>
      <c r="K119" s="1" t="str" cm="1">
        <f t="array" ref="K119:L119">_xlfn.TEXTSPLIT(I119,",")</f>
        <v>Action</v>
      </c>
      <c r="L119" s="1" t="str">
        <v>Thriller</v>
      </c>
      <c r="M119" s="1"/>
      <c r="P119" s="1"/>
    </row>
    <row r="120" spans="1:16" x14ac:dyDescent="0.2">
      <c r="A120" s="1">
        <v>119</v>
      </c>
      <c r="B120" s="1" t="s">
        <v>1029</v>
      </c>
      <c r="C120" s="1" t="s">
        <v>1030</v>
      </c>
      <c r="D120" s="1">
        <v>2010</v>
      </c>
      <c r="E120" s="1">
        <v>173271</v>
      </c>
      <c r="F120" s="1">
        <v>8.3000000000000007</v>
      </c>
      <c r="G120" s="1">
        <v>18</v>
      </c>
      <c r="H120" s="1">
        <v>131</v>
      </c>
      <c r="I120" s="1" t="s">
        <v>818</v>
      </c>
      <c r="K120" s="1" t="str" cm="1">
        <f t="array" ref="K120:L120">_xlfn.TEXTSPLIT(I120,",")</f>
        <v>Drama</v>
      </c>
      <c r="L120" s="1" t="str">
        <v>Mystery</v>
      </c>
      <c r="M120" s="1"/>
      <c r="P120" s="1"/>
    </row>
    <row r="121" spans="1:16" x14ac:dyDescent="0.2">
      <c r="A121" s="1">
        <v>120</v>
      </c>
      <c r="B121" s="1" t="s">
        <v>1038</v>
      </c>
      <c r="C121" s="1" t="s">
        <v>1039</v>
      </c>
      <c r="D121" s="1">
        <v>1989</v>
      </c>
      <c r="E121" s="1">
        <v>741234</v>
      </c>
      <c r="F121" s="1">
        <v>8.1999999999999993</v>
      </c>
      <c r="G121" s="1" t="s">
        <v>57</v>
      </c>
      <c r="H121" s="1">
        <v>127</v>
      </c>
      <c r="I121" s="1" t="s">
        <v>503</v>
      </c>
      <c r="K121" s="1" t="str" cm="1">
        <f t="array" ref="K121:L121">_xlfn.TEXTSPLIT(I121,",")</f>
        <v>Action</v>
      </c>
      <c r="L121" s="1" t="str">
        <v>Adventure</v>
      </c>
      <c r="M121" s="1"/>
      <c r="P121" s="1"/>
    </row>
    <row r="122" spans="1:16" x14ac:dyDescent="0.2">
      <c r="A122" s="1">
        <v>121</v>
      </c>
      <c r="B122" s="1" t="s">
        <v>1045</v>
      </c>
      <c r="C122" s="1" t="s">
        <v>1046</v>
      </c>
      <c r="D122" s="1">
        <v>1948</v>
      </c>
      <c r="E122" s="1">
        <v>161454</v>
      </c>
      <c r="F122" s="1">
        <v>8.3000000000000007</v>
      </c>
      <c r="G122" s="1" t="s">
        <v>57</v>
      </c>
      <c r="H122" s="1">
        <v>89</v>
      </c>
      <c r="I122" s="1" t="s">
        <v>19</v>
      </c>
      <c r="K122" s="1" t="str" cm="1">
        <f t="array" ref="K122">_xlfn.TEXTSPLIT(I122,",")</f>
        <v>Drama</v>
      </c>
      <c r="L122" s="1"/>
      <c r="M122" s="1"/>
      <c r="P122" s="1"/>
    </row>
    <row r="123" spans="1:16" x14ac:dyDescent="0.2">
      <c r="A123" s="1">
        <v>122</v>
      </c>
      <c r="B123" s="1" t="s">
        <v>1054</v>
      </c>
      <c r="C123" s="1">
        <v>1917</v>
      </c>
      <c r="D123" s="1">
        <v>2019</v>
      </c>
      <c r="E123" s="1">
        <v>556620</v>
      </c>
      <c r="F123" s="1">
        <v>8.1999999999999993</v>
      </c>
      <c r="G123" s="1" t="s">
        <v>348</v>
      </c>
      <c r="H123" s="1">
        <v>119</v>
      </c>
      <c r="I123" s="1" t="s">
        <v>1055</v>
      </c>
      <c r="K123" s="1" t="str" cm="1">
        <f t="array" ref="K123:M123">_xlfn.TEXTSPLIT(I123,",")</f>
        <v>Action</v>
      </c>
      <c r="L123" s="1" t="str">
        <v>Drama</v>
      </c>
      <c r="M123" s="1" t="str">
        <v>War</v>
      </c>
      <c r="P123" s="1"/>
    </row>
    <row r="124" spans="1:16" x14ac:dyDescent="0.2">
      <c r="A124" s="1">
        <v>123</v>
      </c>
      <c r="B124" s="1" t="s">
        <v>1061</v>
      </c>
      <c r="C124" s="1" t="s">
        <v>1062</v>
      </c>
      <c r="D124" s="1">
        <v>2021</v>
      </c>
      <c r="E124" s="1">
        <v>659666</v>
      </c>
      <c r="F124" s="1">
        <v>8.3000000000000007</v>
      </c>
      <c r="G124" s="1" t="s">
        <v>39</v>
      </c>
      <c r="H124" s="1">
        <v>148</v>
      </c>
      <c r="I124" s="1" t="s">
        <v>141</v>
      </c>
      <c r="K124" s="1" t="str" cm="1">
        <f t="array" ref="K124:M124">_xlfn.TEXTSPLIT(I124,",")</f>
        <v>Action</v>
      </c>
      <c r="L124" s="1" t="str">
        <v>Adventure</v>
      </c>
      <c r="M124" s="1" t="str">
        <v>Fantasy</v>
      </c>
      <c r="P124" s="1"/>
    </row>
    <row r="125" spans="1:16" x14ac:dyDescent="0.2">
      <c r="A125" s="1">
        <v>124</v>
      </c>
      <c r="B125" s="1" t="s">
        <v>1070</v>
      </c>
      <c r="C125" s="1" t="s">
        <v>1071</v>
      </c>
      <c r="D125" s="1">
        <v>2007</v>
      </c>
      <c r="E125" s="1">
        <v>189540</v>
      </c>
      <c r="F125" s="1">
        <v>8.3000000000000007</v>
      </c>
      <c r="G125" s="1" t="s">
        <v>57</v>
      </c>
      <c r="H125" s="1">
        <v>165</v>
      </c>
      <c r="I125" s="1" t="s">
        <v>1072</v>
      </c>
      <c r="K125" s="1" t="str" cm="1">
        <f t="array" ref="K125:L125">_xlfn.TEXTSPLIT(I125,",")</f>
        <v>Drama</v>
      </c>
      <c r="L125" s="1" t="str">
        <v>Family</v>
      </c>
      <c r="M125" s="1"/>
      <c r="P125" s="1"/>
    </row>
    <row r="126" spans="1:16" x14ac:dyDescent="0.2">
      <c r="A126" s="1">
        <v>125</v>
      </c>
      <c r="B126" s="1" t="s">
        <v>1080</v>
      </c>
      <c r="C126" s="1" t="s">
        <v>1081</v>
      </c>
      <c r="D126" s="1">
        <v>2004</v>
      </c>
      <c r="E126" s="1">
        <v>351425</v>
      </c>
      <c r="F126" s="1">
        <v>8.1999999999999993</v>
      </c>
      <c r="G126" s="1" t="s">
        <v>348</v>
      </c>
      <c r="H126" s="1">
        <v>156</v>
      </c>
      <c r="I126" s="1" t="s">
        <v>67</v>
      </c>
      <c r="K126" s="1" t="str" cm="1">
        <f t="array" ref="K126:M126">_xlfn.TEXTSPLIT(I126,",")</f>
        <v>Biography</v>
      </c>
      <c r="L126" s="1" t="str">
        <v>Drama</v>
      </c>
      <c r="M126" s="1" t="str">
        <v>History</v>
      </c>
      <c r="P126" s="1"/>
    </row>
    <row r="127" spans="1:16" x14ac:dyDescent="0.2">
      <c r="A127" s="1">
        <v>126</v>
      </c>
      <c r="B127" s="1" t="s">
        <v>1089</v>
      </c>
      <c r="C127" s="1" t="s">
        <v>1090</v>
      </c>
      <c r="D127" s="1">
        <v>1965</v>
      </c>
      <c r="E127" s="1">
        <v>252615</v>
      </c>
      <c r="F127" s="1">
        <v>8.1999999999999993</v>
      </c>
      <c r="G127" s="1" t="s">
        <v>57</v>
      </c>
      <c r="H127" s="1">
        <v>132</v>
      </c>
      <c r="I127" s="1" t="s">
        <v>438</v>
      </c>
      <c r="K127" s="1" t="str" cm="1">
        <f t="array" ref="K127">_xlfn.TEXTSPLIT(I127,",")</f>
        <v>Western</v>
      </c>
      <c r="L127" s="1"/>
      <c r="M127" s="1"/>
      <c r="P127" s="1"/>
    </row>
    <row r="128" spans="1:16" x14ac:dyDescent="0.2">
      <c r="A128" s="1">
        <v>127</v>
      </c>
      <c r="B128" s="1" t="s">
        <v>1096</v>
      </c>
      <c r="C128" s="1" t="s">
        <v>1097</v>
      </c>
      <c r="D128" s="1">
        <v>2005</v>
      </c>
      <c r="E128" s="1">
        <v>1434049</v>
      </c>
      <c r="F128" s="1">
        <v>8.1999999999999993</v>
      </c>
      <c r="G128" s="1" t="s">
        <v>39</v>
      </c>
      <c r="H128" s="1">
        <v>140</v>
      </c>
      <c r="I128" s="1" t="s">
        <v>40</v>
      </c>
      <c r="K128" s="1" t="str" cm="1">
        <f t="array" ref="K128:M128">_xlfn.TEXTSPLIT(I128,",")</f>
        <v>Action</v>
      </c>
      <c r="L128" s="1" t="str">
        <v>Crime</v>
      </c>
      <c r="M128" s="1" t="str">
        <v>Drama</v>
      </c>
      <c r="P128" s="1"/>
    </row>
    <row r="129" spans="1:16" x14ac:dyDescent="0.2">
      <c r="A129" s="1">
        <v>128</v>
      </c>
      <c r="B129" s="1" t="s">
        <v>1103</v>
      </c>
      <c r="C129" s="1" t="s">
        <v>1104</v>
      </c>
      <c r="D129" s="1">
        <v>2016</v>
      </c>
      <c r="E129" s="1">
        <v>184456</v>
      </c>
      <c r="F129" s="1">
        <v>8.3000000000000007</v>
      </c>
      <c r="G129" s="1" t="s">
        <v>57</v>
      </c>
      <c r="H129" s="1">
        <v>161</v>
      </c>
      <c r="I129" s="1" t="s">
        <v>1105</v>
      </c>
      <c r="K129" s="1" t="str" cm="1">
        <f t="array" ref="K129:M129">_xlfn.TEXTSPLIT(I129,",")</f>
        <v>Action</v>
      </c>
      <c r="L129" s="1" t="str">
        <v>Biography</v>
      </c>
      <c r="M129" s="1" t="str">
        <v>Drama</v>
      </c>
      <c r="P129" s="1"/>
    </row>
    <row r="130" spans="1:16" x14ac:dyDescent="0.2">
      <c r="A130" s="1">
        <v>129</v>
      </c>
      <c r="B130" s="1" t="s">
        <v>1113</v>
      </c>
      <c r="C130" s="1" t="s">
        <v>1114</v>
      </c>
      <c r="D130" s="1">
        <v>1921</v>
      </c>
      <c r="E130" s="1">
        <v>125041</v>
      </c>
      <c r="F130" s="1">
        <v>8.3000000000000007</v>
      </c>
      <c r="G130" s="1" t="s">
        <v>534</v>
      </c>
      <c r="H130" s="1">
        <v>68</v>
      </c>
      <c r="I130" s="1" t="s">
        <v>1115</v>
      </c>
      <c r="K130" s="1" t="str" cm="1">
        <f t="array" ref="K130:M130">_xlfn.TEXTSPLIT(I130,",")</f>
        <v>Comedy</v>
      </c>
      <c r="L130" s="1" t="str">
        <v>Drama</v>
      </c>
      <c r="M130" s="1" t="str">
        <v>Family</v>
      </c>
      <c r="P130" s="1"/>
    </row>
    <row r="131" spans="1:16" x14ac:dyDescent="0.2">
      <c r="A131" s="1">
        <v>130</v>
      </c>
      <c r="B131" s="1" t="s">
        <v>1119</v>
      </c>
      <c r="C131" s="1" t="s">
        <v>1120</v>
      </c>
      <c r="D131" s="1">
        <v>1959</v>
      </c>
      <c r="E131" s="1">
        <v>263291</v>
      </c>
      <c r="F131" s="1">
        <v>8.1999999999999993</v>
      </c>
      <c r="G131" s="1" t="s">
        <v>57</v>
      </c>
      <c r="H131" s="1">
        <v>121</v>
      </c>
      <c r="I131" s="1" t="s">
        <v>1121</v>
      </c>
      <c r="K131" s="1" t="str" cm="1">
        <f t="array" ref="K131:M131">_xlfn.TEXTSPLIT(I131,",")</f>
        <v>Comedy</v>
      </c>
      <c r="L131" s="1" t="str">
        <v>Music</v>
      </c>
      <c r="M131" s="1" t="str">
        <v>Romance</v>
      </c>
      <c r="P131" s="1"/>
    </row>
    <row r="132" spans="1:16" x14ac:dyDescent="0.2">
      <c r="A132" s="1">
        <v>131</v>
      </c>
      <c r="B132" s="1" t="s">
        <v>1127</v>
      </c>
      <c r="C132" s="1" t="s">
        <v>1128</v>
      </c>
      <c r="D132" s="1">
        <v>2020</v>
      </c>
      <c r="E132" s="1">
        <v>138665</v>
      </c>
      <c r="F132" s="1">
        <v>8.1999999999999993</v>
      </c>
      <c r="G132" s="1" t="s">
        <v>39</v>
      </c>
      <c r="H132" s="1">
        <v>97</v>
      </c>
      <c r="I132" s="1" t="s">
        <v>818</v>
      </c>
      <c r="K132" s="1" t="str" cm="1">
        <f t="array" ref="K132:L132">_xlfn.TEXTSPLIT(I132,",")</f>
        <v>Drama</v>
      </c>
      <c r="L132" s="1" t="str">
        <v>Mystery</v>
      </c>
      <c r="M132" s="1"/>
      <c r="P132" s="1"/>
    </row>
    <row r="133" spans="1:16" x14ac:dyDescent="0.2">
      <c r="A133" s="1">
        <v>132</v>
      </c>
      <c r="B133" s="1" t="s">
        <v>1136</v>
      </c>
      <c r="C133" s="1" t="s">
        <v>1137</v>
      </c>
      <c r="D133" s="1">
        <v>1950</v>
      </c>
      <c r="E133" s="1">
        <v>130081</v>
      </c>
      <c r="F133" s="1">
        <v>8.1999999999999993</v>
      </c>
      <c r="G133" s="1" t="s">
        <v>534</v>
      </c>
      <c r="H133" s="1">
        <v>138</v>
      </c>
      <c r="I133" s="1" t="s">
        <v>19</v>
      </c>
      <c r="K133" s="1" t="str" cm="1">
        <f t="array" ref="K133">_xlfn.TEXTSPLIT(I133,",")</f>
        <v>Drama</v>
      </c>
      <c r="L133" s="1"/>
      <c r="M133" s="1"/>
      <c r="P133" s="1"/>
    </row>
    <row r="134" spans="1:16" x14ac:dyDescent="0.2">
      <c r="A134" s="1">
        <v>133</v>
      </c>
      <c r="B134" s="1" t="s">
        <v>1145</v>
      </c>
      <c r="C134" s="1" t="s">
        <v>1146</v>
      </c>
      <c r="D134" s="1">
        <v>2018</v>
      </c>
      <c r="E134" s="1">
        <v>468439</v>
      </c>
      <c r="F134" s="1">
        <v>8.1999999999999993</v>
      </c>
      <c r="G134" s="1" t="s">
        <v>39</v>
      </c>
      <c r="H134" s="1">
        <v>130</v>
      </c>
      <c r="I134" s="1" t="s">
        <v>409</v>
      </c>
      <c r="K134" s="1" t="str" cm="1">
        <f t="array" ref="K134:M134">_xlfn.TEXTSPLIT(I134,",")</f>
        <v>Biography</v>
      </c>
      <c r="L134" s="1" t="str">
        <v>Comedy</v>
      </c>
      <c r="M134" s="1" t="str">
        <v>Drama</v>
      </c>
      <c r="P134" s="1"/>
    </row>
    <row r="135" spans="1:16" x14ac:dyDescent="0.2">
      <c r="A135" s="1">
        <v>134</v>
      </c>
      <c r="B135" s="1" t="s">
        <v>1154</v>
      </c>
      <c r="C135" s="1" t="s">
        <v>1155</v>
      </c>
      <c r="D135" s="1">
        <v>2013</v>
      </c>
      <c r="E135" s="1">
        <v>1350923</v>
      </c>
      <c r="F135" s="1">
        <v>8.1999999999999993</v>
      </c>
      <c r="G135" s="1" t="s">
        <v>18</v>
      </c>
      <c r="H135" s="1">
        <v>180</v>
      </c>
      <c r="I135" s="1" t="s">
        <v>1156</v>
      </c>
      <c r="K135" s="1" t="str" cm="1">
        <f t="array" ref="K135:M135">_xlfn.TEXTSPLIT(I135,",")</f>
        <v>Biography</v>
      </c>
      <c r="L135" s="1" t="str">
        <v>Comedy</v>
      </c>
      <c r="M135" s="1" t="str">
        <v>Crime</v>
      </c>
      <c r="P135" s="1"/>
    </row>
    <row r="136" spans="1:16" x14ac:dyDescent="0.2">
      <c r="A136" s="1">
        <v>135</v>
      </c>
      <c r="B136" s="1" t="s">
        <v>1162</v>
      </c>
      <c r="C136" s="1" t="s">
        <v>1163</v>
      </c>
      <c r="D136" s="1">
        <v>2022</v>
      </c>
      <c r="E136" s="1">
        <v>121919</v>
      </c>
      <c r="F136" s="1">
        <v>8.3000000000000007</v>
      </c>
      <c r="G136" s="1" t="s">
        <v>348</v>
      </c>
      <c r="H136" s="1">
        <v>139</v>
      </c>
      <c r="I136" s="1" t="s">
        <v>1164</v>
      </c>
      <c r="K136" s="1" t="str" cm="1">
        <f t="array" ref="K136:M136">_xlfn.TEXTSPLIT(I136,",")</f>
        <v>Action</v>
      </c>
      <c r="L136" s="1" t="str">
        <v>Adventure</v>
      </c>
      <c r="M136" s="1" t="str">
        <v>Comedy</v>
      </c>
      <c r="P136" s="1"/>
    </row>
    <row r="137" spans="1:16" x14ac:dyDescent="0.2">
      <c r="A137" s="1">
        <v>136</v>
      </c>
      <c r="B137" s="1" t="s">
        <v>1170</v>
      </c>
      <c r="C137" s="1" t="s">
        <v>1171</v>
      </c>
      <c r="D137" s="1">
        <v>1961</v>
      </c>
      <c r="E137" s="1">
        <v>76751</v>
      </c>
      <c r="F137" s="1">
        <v>8.3000000000000007</v>
      </c>
      <c r="G137" s="1" t="s">
        <v>18</v>
      </c>
      <c r="H137" s="1">
        <v>179</v>
      </c>
      <c r="I137" s="1" t="s">
        <v>228</v>
      </c>
      <c r="K137" s="1" t="str" cm="1">
        <f t="array" ref="K137:L137">_xlfn.TEXTSPLIT(I137,",")</f>
        <v>Drama</v>
      </c>
      <c r="L137" s="1" t="str">
        <v>War</v>
      </c>
      <c r="M137" s="1"/>
      <c r="P137" s="1"/>
    </row>
    <row r="138" spans="1:16" x14ac:dyDescent="0.2">
      <c r="A138" s="1">
        <v>137</v>
      </c>
      <c r="B138" s="1" t="s">
        <v>1179</v>
      </c>
      <c r="C138" s="1" t="s">
        <v>1180</v>
      </c>
      <c r="D138" s="1">
        <v>1992</v>
      </c>
      <c r="E138" s="1">
        <v>405678</v>
      </c>
      <c r="F138" s="1">
        <v>8.1999999999999993</v>
      </c>
      <c r="G138" s="1" t="s">
        <v>18</v>
      </c>
      <c r="H138" s="1">
        <v>130</v>
      </c>
      <c r="I138" s="1" t="s">
        <v>511</v>
      </c>
      <c r="K138" s="1" t="str" cm="1">
        <f t="array" ref="K138:L138">_xlfn.TEXTSPLIT(I138,",")</f>
        <v>Drama</v>
      </c>
      <c r="L138" s="1" t="str">
        <v>Western</v>
      </c>
      <c r="M138" s="1"/>
      <c r="P138" s="1"/>
    </row>
    <row r="139" spans="1:16" x14ac:dyDescent="0.2">
      <c r="A139" s="1">
        <v>138</v>
      </c>
      <c r="B139" s="1" t="s">
        <v>1188</v>
      </c>
      <c r="C139" s="1" t="s">
        <v>1189</v>
      </c>
      <c r="D139" s="1">
        <v>1995</v>
      </c>
      <c r="E139" s="1">
        <v>508698</v>
      </c>
      <c r="F139" s="1">
        <v>8.1999999999999993</v>
      </c>
      <c r="G139" s="1" t="s">
        <v>18</v>
      </c>
      <c r="H139" s="1">
        <v>178</v>
      </c>
      <c r="I139" s="1" t="s">
        <v>29</v>
      </c>
      <c r="K139" s="1" t="str" cm="1">
        <f t="array" ref="K139:L139">_xlfn.TEXTSPLIT(I139,",")</f>
        <v>Crime</v>
      </c>
      <c r="L139" s="1" t="str">
        <v>Drama</v>
      </c>
      <c r="M139" s="1"/>
      <c r="P139" s="1"/>
    </row>
    <row r="140" spans="1:16" x14ac:dyDescent="0.2">
      <c r="A140" s="1">
        <v>139</v>
      </c>
      <c r="B140" s="1" t="s">
        <v>1193</v>
      </c>
      <c r="C140" s="1" t="s">
        <v>1194</v>
      </c>
      <c r="D140" s="1">
        <v>1985</v>
      </c>
      <c r="E140" s="1">
        <v>123916</v>
      </c>
      <c r="F140" s="1">
        <v>8.1999999999999993</v>
      </c>
      <c r="G140" s="1" t="s">
        <v>57</v>
      </c>
      <c r="H140" s="1">
        <v>162</v>
      </c>
      <c r="I140" s="1" t="s">
        <v>1055</v>
      </c>
      <c r="K140" s="1" t="str" cm="1">
        <f t="array" ref="K140:M140">_xlfn.TEXTSPLIT(I140,",")</f>
        <v>Action</v>
      </c>
      <c r="L140" s="1" t="str">
        <v>Drama</v>
      </c>
      <c r="M140" s="1" t="str">
        <v>War</v>
      </c>
      <c r="P140" s="1"/>
    </row>
    <row r="141" spans="1:16" x14ac:dyDescent="0.2">
      <c r="A141" s="1">
        <v>140</v>
      </c>
      <c r="B141" s="1" t="s">
        <v>1200</v>
      </c>
      <c r="C141" s="1" t="s">
        <v>1201</v>
      </c>
      <c r="D141" s="1">
        <v>2006</v>
      </c>
      <c r="E141" s="1">
        <v>658709</v>
      </c>
      <c r="F141" s="1">
        <v>8.1999999999999993</v>
      </c>
      <c r="G141" s="1" t="s">
        <v>39</v>
      </c>
      <c r="H141" s="1">
        <v>118</v>
      </c>
      <c r="I141" s="1" t="s">
        <v>1202</v>
      </c>
      <c r="K141" s="1" t="str" cm="1">
        <f t="array" ref="K141:M141">_xlfn.TEXTSPLIT(I141,",")</f>
        <v>Drama</v>
      </c>
      <c r="L141" s="1" t="str">
        <v>Fantasy</v>
      </c>
      <c r="M141" s="1" t="str">
        <v>War</v>
      </c>
      <c r="P141" s="1"/>
    </row>
    <row r="142" spans="1:16" x14ac:dyDescent="0.2">
      <c r="A142" s="1">
        <v>141</v>
      </c>
      <c r="B142" s="1" t="s">
        <v>1208</v>
      </c>
      <c r="C142" s="1" t="s">
        <v>1209</v>
      </c>
      <c r="D142" s="1">
        <v>2007</v>
      </c>
      <c r="E142" s="1">
        <v>573211</v>
      </c>
      <c r="F142" s="1">
        <v>8.1999999999999993</v>
      </c>
      <c r="G142" s="1" t="s">
        <v>18</v>
      </c>
      <c r="H142" s="1">
        <v>158</v>
      </c>
      <c r="I142" s="1" t="s">
        <v>19</v>
      </c>
      <c r="K142" s="1" t="str" cm="1">
        <f t="array" ref="K142">_xlfn.TEXTSPLIT(I142,",")</f>
        <v>Drama</v>
      </c>
      <c r="L142" s="1"/>
      <c r="M142" s="1"/>
      <c r="P142" s="1"/>
    </row>
    <row r="143" spans="1:16" x14ac:dyDescent="0.2">
      <c r="A143" s="1">
        <v>142</v>
      </c>
      <c r="B143" s="1" t="s">
        <v>1217</v>
      </c>
      <c r="C143" s="1" t="s">
        <v>1218</v>
      </c>
      <c r="D143" s="1">
        <v>1999</v>
      </c>
      <c r="E143" s="1">
        <v>973064</v>
      </c>
      <c r="F143" s="1">
        <v>8.1999999999999993</v>
      </c>
      <c r="G143" s="1" t="s">
        <v>18</v>
      </c>
      <c r="H143" s="1">
        <v>107</v>
      </c>
      <c r="I143" s="1" t="s">
        <v>526</v>
      </c>
      <c r="K143" s="1" t="str" cm="1">
        <f t="array" ref="K143:M143">_xlfn.TEXTSPLIT(I143,",")</f>
        <v>Drama</v>
      </c>
      <c r="L143" s="1" t="str">
        <v>Mystery</v>
      </c>
      <c r="M143" s="1" t="str">
        <v>Thriller</v>
      </c>
      <c r="P143" s="1"/>
    </row>
    <row r="144" spans="1:16" x14ac:dyDescent="0.2">
      <c r="A144" s="1">
        <v>143</v>
      </c>
      <c r="B144" s="1" t="s">
        <v>1224</v>
      </c>
      <c r="C144" s="1" t="s">
        <v>1225</v>
      </c>
      <c r="D144" s="1">
        <v>2001</v>
      </c>
      <c r="E144" s="1">
        <v>914793</v>
      </c>
      <c r="F144" s="1">
        <v>8.1999999999999993</v>
      </c>
      <c r="G144" s="1" t="s">
        <v>39</v>
      </c>
      <c r="H144" s="1">
        <v>135</v>
      </c>
      <c r="I144" s="1" t="s">
        <v>1226</v>
      </c>
      <c r="K144" s="1" t="str" cm="1">
        <f t="array" ref="K144:L144">_xlfn.TEXTSPLIT(I144,",")</f>
        <v>Biography</v>
      </c>
      <c r="L144" s="1" t="str">
        <v>Drama</v>
      </c>
      <c r="M144" s="1"/>
      <c r="P144" s="1"/>
    </row>
    <row r="145" spans="1:16" x14ac:dyDescent="0.2">
      <c r="A145" s="1">
        <v>144</v>
      </c>
      <c r="B145" s="1" t="s">
        <v>1234</v>
      </c>
      <c r="C145" s="1" t="s">
        <v>1235</v>
      </c>
      <c r="D145" s="1">
        <v>1975</v>
      </c>
      <c r="E145" s="1">
        <v>533602</v>
      </c>
      <c r="F145" s="1">
        <v>8.1999999999999993</v>
      </c>
      <c r="G145" s="1" t="s">
        <v>57</v>
      </c>
      <c r="H145" s="1">
        <v>91</v>
      </c>
      <c r="I145" s="1" t="s">
        <v>1236</v>
      </c>
      <c r="K145" s="1" t="str" cm="1">
        <f t="array" ref="K145:M145">_xlfn.TEXTSPLIT(I145,",")</f>
        <v>Adventure</v>
      </c>
      <c r="L145" s="1" t="str">
        <v>Comedy</v>
      </c>
      <c r="M145" s="1" t="str">
        <v>Fantasy</v>
      </c>
      <c r="P145" s="1"/>
    </row>
    <row r="146" spans="1:16" x14ac:dyDescent="0.2">
      <c r="A146" s="1">
        <v>145</v>
      </c>
      <c r="B146" s="1" t="s">
        <v>1244</v>
      </c>
      <c r="C146" s="1" t="s">
        <v>1245</v>
      </c>
      <c r="D146" s="1">
        <v>1998</v>
      </c>
      <c r="E146" s="1">
        <v>1044296</v>
      </c>
      <c r="F146" s="1">
        <v>8.1999999999999993</v>
      </c>
      <c r="G146" s="1" t="s">
        <v>57</v>
      </c>
      <c r="H146" s="1">
        <v>103</v>
      </c>
      <c r="I146" s="1" t="s">
        <v>759</v>
      </c>
      <c r="K146" s="1" t="str" cm="1">
        <f t="array" ref="K146:L146">_xlfn.TEXTSPLIT(I146,",")</f>
        <v>Comedy</v>
      </c>
      <c r="L146" s="1" t="str">
        <v>Drama</v>
      </c>
      <c r="M146" s="1"/>
      <c r="P146" s="1"/>
    </row>
    <row r="147" spans="1:16" x14ac:dyDescent="0.2">
      <c r="A147" s="1">
        <v>146</v>
      </c>
      <c r="B147" s="1" t="s">
        <v>1253</v>
      </c>
      <c r="C147" s="1" t="s">
        <v>1254</v>
      </c>
      <c r="D147" s="1">
        <v>1961</v>
      </c>
      <c r="E147" s="1">
        <v>121422</v>
      </c>
      <c r="F147" s="1">
        <v>8.1999999999999993</v>
      </c>
      <c r="G147" s="1" t="s">
        <v>57</v>
      </c>
      <c r="H147" s="1">
        <v>110</v>
      </c>
      <c r="I147" s="1" t="s">
        <v>1255</v>
      </c>
      <c r="K147" s="1" t="str" cm="1">
        <f t="array" ref="K147:M147">_xlfn.TEXTSPLIT(I147,",")</f>
        <v>Action</v>
      </c>
      <c r="L147" s="1" t="str">
        <v>Drama</v>
      </c>
      <c r="M147" s="1" t="str">
        <v>Thriller</v>
      </c>
      <c r="P147" s="1"/>
    </row>
    <row r="148" spans="1:16" x14ac:dyDescent="0.2">
      <c r="A148" s="1">
        <v>147</v>
      </c>
      <c r="B148" s="1" t="s">
        <v>1261</v>
      </c>
      <c r="C148" s="1" t="s">
        <v>1262</v>
      </c>
      <c r="D148" s="1">
        <v>1948</v>
      </c>
      <c r="E148" s="1">
        <v>123653</v>
      </c>
      <c r="F148" s="1">
        <v>8.1999999999999993</v>
      </c>
      <c r="G148" s="1" t="s">
        <v>534</v>
      </c>
      <c r="H148" s="1">
        <v>126</v>
      </c>
      <c r="I148" s="1" t="s">
        <v>1263</v>
      </c>
      <c r="K148" s="1" t="str" cm="1">
        <f t="array" ref="K148:M148">_xlfn.TEXTSPLIT(I148,",")</f>
        <v>Adventure</v>
      </c>
      <c r="L148" s="1" t="str">
        <v>Drama</v>
      </c>
      <c r="M148" s="1" t="str">
        <v>Western</v>
      </c>
      <c r="P148" s="1"/>
    </row>
    <row r="149" spans="1:16" x14ac:dyDescent="0.2">
      <c r="A149" s="1">
        <v>148</v>
      </c>
      <c r="B149" s="1" t="s">
        <v>1271</v>
      </c>
      <c r="C149" s="1" t="s">
        <v>1272</v>
      </c>
      <c r="D149" s="1">
        <v>1950</v>
      </c>
      <c r="E149" s="1">
        <v>166254</v>
      </c>
      <c r="F149" s="1">
        <v>8.1999999999999993</v>
      </c>
      <c r="G149" s="1" t="s">
        <v>57</v>
      </c>
      <c r="H149" s="1">
        <v>88</v>
      </c>
      <c r="I149" s="1" t="s">
        <v>180</v>
      </c>
      <c r="K149" s="1" t="str" cm="1">
        <f t="array" ref="K149:M149">_xlfn.TEXTSPLIT(I149,",")</f>
        <v>Crime</v>
      </c>
      <c r="L149" s="1" t="str">
        <v>Drama</v>
      </c>
      <c r="M149" s="1" t="str">
        <v>Mystery</v>
      </c>
      <c r="P149" s="1"/>
    </row>
    <row r="150" spans="1:16" x14ac:dyDescent="0.2">
      <c r="A150" s="1">
        <v>149</v>
      </c>
      <c r="B150" s="1" t="s">
        <v>1278</v>
      </c>
      <c r="C150" s="1" t="s">
        <v>1279</v>
      </c>
      <c r="D150" s="1">
        <v>2010</v>
      </c>
      <c r="E150" s="1">
        <v>1266092</v>
      </c>
      <c r="F150" s="1">
        <v>8.1999999999999993</v>
      </c>
      <c r="G150" s="1" t="s">
        <v>18</v>
      </c>
      <c r="H150" s="1">
        <v>138</v>
      </c>
      <c r="I150" s="1" t="s">
        <v>456</v>
      </c>
      <c r="K150" s="1" t="str" cm="1">
        <f t="array" ref="K150:L150">_xlfn.TEXTSPLIT(I150,",")</f>
        <v>Mystery</v>
      </c>
      <c r="L150" s="1" t="str">
        <v>Thriller</v>
      </c>
      <c r="M150" s="1"/>
      <c r="P150" s="1"/>
    </row>
    <row r="151" spans="1:16" x14ac:dyDescent="0.2">
      <c r="A151" s="1">
        <v>150</v>
      </c>
      <c r="B151" s="1" t="s">
        <v>1285</v>
      </c>
      <c r="C151" s="1" t="s">
        <v>1286</v>
      </c>
      <c r="D151" s="1">
        <v>1963</v>
      </c>
      <c r="E151" s="1">
        <v>241665</v>
      </c>
      <c r="F151" s="1">
        <v>8.1999999999999993</v>
      </c>
      <c r="G151" s="1" t="s">
        <v>57</v>
      </c>
      <c r="H151" s="1">
        <v>172</v>
      </c>
      <c r="I151" s="1" t="s">
        <v>1287</v>
      </c>
      <c r="K151" s="1" t="str" cm="1">
        <f t="array" ref="K151:M151">_xlfn.TEXTSPLIT(I151,",")</f>
        <v>Adventure</v>
      </c>
      <c r="L151" s="1" t="str">
        <v>Drama</v>
      </c>
      <c r="M151" s="1" t="str">
        <v>History</v>
      </c>
      <c r="P151" s="1"/>
    </row>
    <row r="152" spans="1:16" x14ac:dyDescent="0.2">
      <c r="A152" s="1">
        <v>151</v>
      </c>
      <c r="B152" s="1" t="s">
        <v>1295</v>
      </c>
      <c r="C152" s="1" t="s">
        <v>1296</v>
      </c>
      <c r="D152" s="1">
        <v>1993</v>
      </c>
      <c r="E152" s="1">
        <v>957768</v>
      </c>
      <c r="F152" s="1">
        <v>8.1999999999999993</v>
      </c>
      <c r="G152" s="1" t="s">
        <v>39</v>
      </c>
      <c r="H152" s="1">
        <v>127</v>
      </c>
      <c r="I152" s="1" t="s">
        <v>130</v>
      </c>
      <c r="K152" s="1" t="str" cm="1">
        <f t="array" ref="K152:M152">_xlfn.TEXTSPLIT(I152,",")</f>
        <v>Action</v>
      </c>
      <c r="L152" s="1" t="str">
        <v>Adventure</v>
      </c>
      <c r="M152" s="1" t="str">
        <v>Sci-Fi</v>
      </c>
      <c r="P152" s="1"/>
    </row>
    <row r="153" spans="1:16" x14ac:dyDescent="0.2">
      <c r="A153" s="1">
        <v>152</v>
      </c>
      <c r="B153" s="1" t="s">
        <v>1302</v>
      </c>
      <c r="C153" s="1" t="s">
        <v>1303</v>
      </c>
      <c r="D153" s="1">
        <v>2003</v>
      </c>
      <c r="E153" s="1">
        <v>1089241</v>
      </c>
      <c r="F153" s="1">
        <v>8.1999999999999993</v>
      </c>
      <c r="G153" s="1" t="s">
        <v>18</v>
      </c>
      <c r="H153" s="1">
        <v>111</v>
      </c>
      <c r="I153" s="1" t="s">
        <v>40</v>
      </c>
      <c r="K153" s="1" t="str" cm="1">
        <f t="array" ref="K153:M153">_xlfn.TEXTSPLIT(I153,",")</f>
        <v>Action</v>
      </c>
      <c r="L153" s="1" t="str">
        <v>Crime</v>
      </c>
      <c r="M153" s="1" t="str">
        <v>Drama</v>
      </c>
      <c r="P153" s="1"/>
    </row>
    <row r="154" spans="1:16" x14ac:dyDescent="0.2">
      <c r="A154" s="1">
        <v>153</v>
      </c>
      <c r="B154" s="1" t="s">
        <v>1309</v>
      </c>
      <c r="C154" s="1" t="s">
        <v>1310</v>
      </c>
      <c r="D154" s="1">
        <v>2007</v>
      </c>
      <c r="E154" s="1">
        <v>946716</v>
      </c>
      <c r="F154" s="1">
        <v>8.1999999999999993</v>
      </c>
      <c r="G154" s="1">
        <v>18</v>
      </c>
      <c r="H154" s="1">
        <v>122</v>
      </c>
      <c r="I154" s="1" t="s">
        <v>209</v>
      </c>
      <c r="K154" s="1" t="str" cm="1">
        <f t="array" ref="K154:M154">_xlfn.TEXTSPLIT(I154,",")</f>
        <v>Crime</v>
      </c>
      <c r="L154" s="1" t="str">
        <v>Drama</v>
      </c>
      <c r="M154" s="1" t="str">
        <v>Thriller</v>
      </c>
      <c r="P154" s="1"/>
    </row>
    <row r="155" spans="1:16" x14ac:dyDescent="0.2">
      <c r="A155" s="1">
        <v>154</v>
      </c>
      <c r="B155" s="1" t="s">
        <v>1318</v>
      </c>
      <c r="C155" s="1" t="s">
        <v>1319</v>
      </c>
      <c r="D155" s="1">
        <v>2003</v>
      </c>
      <c r="E155" s="1">
        <v>1022115</v>
      </c>
      <c r="F155" s="1">
        <v>8.1999999999999993</v>
      </c>
      <c r="G155" s="1" t="s">
        <v>57</v>
      </c>
      <c r="H155" s="1">
        <v>100</v>
      </c>
      <c r="I155" s="1" t="s">
        <v>657</v>
      </c>
      <c r="K155" s="1" t="str" cm="1">
        <f t="array" ref="K155:M155">_xlfn.TEXTSPLIT(I155,",")</f>
        <v>Animation</v>
      </c>
      <c r="L155" s="1" t="str">
        <v>Adventure</v>
      </c>
      <c r="M155" s="1" t="str">
        <v>Comedy</v>
      </c>
      <c r="P155" s="1"/>
    </row>
    <row r="156" spans="1:16" x14ac:dyDescent="0.2">
      <c r="A156" s="1">
        <v>155</v>
      </c>
      <c r="B156" s="1" t="s">
        <v>1327</v>
      </c>
      <c r="C156" s="1" t="s">
        <v>1328</v>
      </c>
      <c r="D156" s="1">
        <v>1980</v>
      </c>
      <c r="E156" s="1">
        <v>237868</v>
      </c>
      <c r="F156" s="1">
        <v>8.1999999999999993</v>
      </c>
      <c r="G156" s="1" t="s">
        <v>39</v>
      </c>
      <c r="H156" s="1">
        <v>124</v>
      </c>
      <c r="I156" s="1" t="s">
        <v>1226</v>
      </c>
      <c r="K156" s="1" t="str" cm="1">
        <f t="array" ref="K156:L156">_xlfn.TEXTSPLIT(I156,",")</f>
        <v>Biography</v>
      </c>
      <c r="L156" s="1" t="str">
        <v>Drama</v>
      </c>
      <c r="M156" s="1"/>
      <c r="P156" s="1"/>
    </row>
    <row r="157" spans="1:16" x14ac:dyDescent="0.2">
      <c r="A157" s="1">
        <v>156</v>
      </c>
      <c r="B157" s="1" t="s">
        <v>1336</v>
      </c>
      <c r="C157" s="1" t="s">
        <v>1337</v>
      </c>
      <c r="D157" s="1">
        <v>1980</v>
      </c>
      <c r="E157" s="1">
        <v>347722</v>
      </c>
      <c r="F157" s="1">
        <v>8.1999999999999993</v>
      </c>
      <c r="G157" s="1" t="s">
        <v>18</v>
      </c>
      <c r="H157" s="1">
        <v>129</v>
      </c>
      <c r="I157" s="1" t="s">
        <v>1338</v>
      </c>
      <c r="K157" s="1" t="str" cm="1">
        <f t="array" ref="K157:M157">_xlfn.TEXTSPLIT(I157,",")</f>
        <v>Biography</v>
      </c>
      <c r="L157" s="1" t="str">
        <v>Drama</v>
      </c>
      <c r="M157" s="1" t="str">
        <v>Sport</v>
      </c>
      <c r="P157" s="1"/>
    </row>
    <row r="158" spans="1:16" x14ac:dyDescent="0.2">
      <c r="A158" s="1">
        <v>157</v>
      </c>
      <c r="B158" s="1" t="s">
        <v>1344</v>
      </c>
      <c r="C158" s="1" t="s">
        <v>1345</v>
      </c>
      <c r="D158" s="1">
        <v>1974</v>
      </c>
      <c r="E158" s="1">
        <v>321237</v>
      </c>
      <c r="F158" s="1">
        <v>8.1999999999999993</v>
      </c>
      <c r="G158" s="1" t="s">
        <v>39</v>
      </c>
      <c r="H158" s="1">
        <v>130</v>
      </c>
      <c r="I158" s="1" t="s">
        <v>526</v>
      </c>
      <c r="K158" s="1" t="str" cm="1">
        <f t="array" ref="K158:M158">_xlfn.TEXTSPLIT(I158,",")</f>
        <v>Drama</v>
      </c>
      <c r="L158" s="1" t="str">
        <v>Mystery</v>
      </c>
      <c r="M158" s="1" t="str">
        <v>Thriller</v>
      </c>
      <c r="P158" s="1"/>
    </row>
    <row r="159" spans="1:16" x14ac:dyDescent="0.2">
      <c r="A159" s="1">
        <v>158</v>
      </c>
      <c r="B159" s="1" t="s">
        <v>1351</v>
      </c>
      <c r="C159" s="1" t="s">
        <v>1352</v>
      </c>
      <c r="D159" s="1">
        <v>1939</v>
      </c>
      <c r="E159" s="1">
        <v>311407</v>
      </c>
      <c r="F159" s="1">
        <v>8.1999999999999993</v>
      </c>
      <c r="G159" s="1" t="s">
        <v>57</v>
      </c>
      <c r="H159" s="1">
        <v>238</v>
      </c>
      <c r="I159" s="1" t="s">
        <v>382</v>
      </c>
      <c r="K159" s="1" t="str" cm="1">
        <f t="array" ref="K159:M159">_xlfn.TEXTSPLIT(I159,",")</f>
        <v>Drama</v>
      </c>
      <c r="L159" s="1" t="str">
        <v>Romance</v>
      </c>
      <c r="M159" s="1" t="str">
        <v>War</v>
      </c>
      <c r="P159" s="1"/>
    </row>
    <row r="160" spans="1:16" x14ac:dyDescent="0.2">
      <c r="A160" s="1">
        <v>159</v>
      </c>
      <c r="B160" s="1" t="s">
        <v>1360</v>
      </c>
      <c r="C160" s="1" t="s">
        <v>1361</v>
      </c>
      <c r="D160" s="1">
        <v>2005</v>
      </c>
      <c r="E160" s="1">
        <v>1102709</v>
      </c>
      <c r="F160" s="1">
        <v>8.1999999999999993</v>
      </c>
      <c r="G160" s="1" t="s">
        <v>39</v>
      </c>
      <c r="H160" s="1">
        <v>132</v>
      </c>
      <c r="I160" s="1" t="s">
        <v>1362</v>
      </c>
      <c r="K160" s="1" t="str" cm="1">
        <f t="array" ref="K160:M160">_xlfn.TEXTSPLIT(I160,",")</f>
        <v>Action</v>
      </c>
      <c r="L160" s="1" t="str">
        <v>Drama</v>
      </c>
      <c r="M160" s="1" t="str">
        <v>Sci-Fi</v>
      </c>
      <c r="P160" s="1"/>
    </row>
    <row r="161" spans="1:16" x14ac:dyDescent="0.2">
      <c r="A161" s="1">
        <v>160</v>
      </c>
      <c r="B161" s="1" t="s">
        <v>1370</v>
      </c>
      <c r="C161" s="1" t="s">
        <v>1371</v>
      </c>
      <c r="D161" s="1">
        <v>1982</v>
      </c>
      <c r="E161" s="1">
        <v>411913</v>
      </c>
      <c r="F161" s="1">
        <v>8.1999999999999993</v>
      </c>
      <c r="G161" s="1" t="s">
        <v>18</v>
      </c>
      <c r="H161" s="1">
        <v>109</v>
      </c>
      <c r="I161" s="1" t="s">
        <v>1372</v>
      </c>
      <c r="K161" s="1" t="str" cm="1">
        <f t="array" ref="K161:M161">_xlfn.TEXTSPLIT(I161,",")</f>
        <v>Horror</v>
      </c>
      <c r="L161" s="1" t="str">
        <v>Mystery</v>
      </c>
      <c r="M161" s="1" t="str">
        <v>Sci-Fi</v>
      </c>
      <c r="P161" s="1"/>
    </row>
    <row r="162" spans="1:16" x14ac:dyDescent="0.2">
      <c r="A162" s="1">
        <v>161</v>
      </c>
      <c r="B162" s="1" t="s">
        <v>1380</v>
      </c>
      <c r="C162" s="1" t="s">
        <v>1381</v>
      </c>
      <c r="D162" s="1">
        <v>2015</v>
      </c>
      <c r="E162" s="1">
        <v>692562</v>
      </c>
      <c r="F162" s="1">
        <v>8.1999999999999993</v>
      </c>
      <c r="G162" s="1" t="s">
        <v>57</v>
      </c>
      <c r="H162" s="1">
        <v>95</v>
      </c>
      <c r="I162" s="1" t="s">
        <v>657</v>
      </c>
      <c r="K162" s="1" t="str" cm="1">
        <f t="array" ref="K162:M162">_xlfn.TEXTSPLIT(I162,",")</f>
        <v>Animation</v>
      </c>
      <c r="L162" s="1" t="str">
        <v>Adventure</v>
      </c>
      <c r="M162" s="1" t="str">
        <v>Comedy</v>
      </c>
      <c r="P162" s="1"/>
    </row>
    <row r="163" spans="1:16" x14ac:dyDescent="0.2">
      <c r="A163" s="1">
        <v>162</v>
      </c>
      <c r="B163" s="1" t="s">
        <v>1389</v>
      </c>
      <c r="C163" s="1" t="s">
        <v>1390</v>
      </c>
      <c r="D163" s="1">
        <v>1998</v>
      </c>
      <c r="E163" s="1">
        <v>573193</v>
      </c>
      <c r="F163" s="1">
        <v>8.1999999999999993</v>
      </c>
      <c r="G163" s="1" t="s">
        <v>18</v>
      </c>
      <c r="H163" s="1">
        <v>107</v>
      </c>
      <c r="I163" s="1" t="s">
        <v>1391</v>
      </c>
      <c r="K163" s="1" t="str" cm="1">
        <f t="array" ref="K163:M163">_xlfn.TEXTSPLIT(I163,",")</f>
        <v>Action</v>
      </c>
      <c r="L163" s="1" t="str">
        <v>Comedy</v>
      </c>
      <c r="M163" s="1" t="str">
        <v>Crime</v>
      </c>
      <c r="P163" s="1"/>
    </row>
    <row r="164" spans="1:16" x14ac:dyDescent="0.2">
      <c r="A164" s="1">
        <v>163</v>
      </c>
      <c r="B164" s="1" t="s">
        <v>1395</v>
      </c>
      <c r="C164" s="1" t="s">
        <v>1396</v>
      </c>
      <c r="D164" s="1">
        <v>1954</v>
      </c>
      <c r="E164" s="1">
        <v>173232</v>
      </c>
      <c r="F164" s="1">
        <v>8.1999999999999993</v>
      </c>
      <c r="G164" s="1" t="s">
        <v>18</v>
      </c>
      <c r="H164" s="1">
        <v>105</v>
      </c>
      <c r="I164" s="1" t="s">
        <v>1397</v>
      </c>
      <c r="K164" s="1" t="str" cm="1">
        <f t="array" ref="K164:L164">_xlfn.TEXTSPLIT(I164,",")</f>
        <v>Crime</v>
      </c>
      <c r="L164" s="1" t="str">
        <v>Thriller</v>
      </c>
      <c r="M164" s="1"/>
      <c r="P164" s="1"/>
    </row>
    <row r="165" spans="1:16" x14ac:dyDescent="0.2">
      <c r="A165" s="1">
        <v>164</v>
      </c>
      <c r="B165" s="1" t="s">
        <v>1403</v>
      </c>
      <c r="C165" s="1" t="s">
        <v>1404</v>
      </c>
      <c r="D165" s="1">
        <v>2009</v>
      </c>
      <c r="E165" s="1">
        <v>207221</v>
      </c>
      <c r="F165" s="1">
        <v>8.1999999999999993</v>
      </c>
      <c r="G165" s="1" t="s">
        <v>348</v>
      </c>
      <c r="H165" s="1">
        <v>129</v>
      </c>
      <c r="I165" s="1" t="s">
        <v>1405</v>
      </c>
      <c r="K165" s="1" t="str" cm="1">
        <f t="array" ref="K165:M165">_xlfn.TEXTSPLIT(I165,",")</f>
        <v>Drama</v>
      </c>
      <c r="L165" s="1" t="str">
        <v>Mystery</v>
      </c>
      <c r="M165" s="1" t="str">
        <v>Romance</v>
      </c>
      <c r="P165" s="1"/>
    </row>
    <row r="166" spans="1:16" x14ac:dyDescent="0.2">
      <c r="A166" s="1">
        <v>165</v>
      </c>
      <c r="B166" s="1" t="s">
        <v>1413</v>
      </c>
      <c r="C166" s="1" t="s">
        <v>1414</v>
      </c>
      <c r="D166" s="1">
        <v>1957</v>
      </c>
      <c r="E166" s="1">
        <v>218116</v>
      </c>
      <c r="F166" s="1">
        <v>8.1999999999999993</v>
      </c>
      <c r="G166" s="1" t="s">
        <v>57</v>
      </c>
      <c r="H166" s="1">
        <v>161</v>
      </c>
      <c r="I166" s="1" t="s">
        <v>686</v>
      </c>
      <c r="K166" s="1" t="str" cm="1">
        <f t="array" ref="K166:M166">_xlfn.TEXTSPLIT(I166,",")</f>
        <v>Adventure</v>
      </c>
      <c r="L166" s="1" t="str">
        <v>Drama</v>
      </c>
      <c r="M166" s="1" t="str">
        <v>War</v>
      </c>
      <c r="P166" s="1"/>
    </row>
    <row r="167" spans="1:16" x14ac:dyDescent="0.2">
      <c r="A167" s="1">
        <v>166</v>
      </c>
      <c r="B167" s="1" t="s">
        <v>1420</v>
      </c>
      <c r="C167" s="1" t="s">
        <v>1421</v>
      </c>
      <c r="D167" s="1">
        <v>2004</v>
      </c>
      <c r="E167" s="1">
        <v>382391</v>
      </c>
      <c r="F167" s="1">
        <v>8.1999999999999993</v>
      </c>
      <c r="G167" s="1" t="s">
        <v>57</v>
      </c>
      <c r="H167" s="1">
        <v>119</v>
      </c>
      <c r="I167" s="1" t="s">
        <v>284</v>
      </c>
      <c r="K167" s="1" t="str" cm="1">
        <f t="array" ref="K167:M167">_xlfn.TEXTSPLIT(I167,",")</f>
        <v>Animation</v>
      </c>
      <c r="L167" s="1" t="str">
        <v>Adventure</v>
      </c>
      <c r="M167" s="1" t="str">
        <v>Family</v>
      </c>
      <c r="P167" s="1"/>
    </row>
    <row r="168" spans="1:16" x14ac:dyDescent="0.2">
      <c r="A168" s="1">
        <v>167</v>
      </c>
      <c r="B168" s="1" t="s">
        <v>1427</v>
      </c>
      <c r="C168" s="1" t="s">
        <v>1428</v>
      </c>
      <c r="D168" s="1">
        <v>2017</v>
      </c>
      <c r="E168" s="1">
        <v>492963</v>
      </c>
      <c r="F168" s="1">
        <v>8.1</v>
      </c>
      <c r="G168" s="1" t="s">
        <v>18</v>
      </c>
      <c r="H168" s="1">
        <v>115</v>
      </c>
      <c r="I168" s="1" t="s">
        <v>937</v>
      </c>
      <c r="K168" s="1" t="str" cm="1">
        <f t="array" ref="K168:M168">_xlfn.TEXTSPLIT(I168,",")</f>
        <v>Comedy</v>
      </c>
      <c r="L168" s="1" t="str">
        <v>Crime</v>
      </c>
      <c r="M168" s="1" t="str">
        <v>Drama</v>
      </c>
      <c r="P168" s="1"/>
    </row>
    <row r="169" spans="1:16" x14ac:dyDescent="0.2">
      <c r="A169" s="1">
        <v>168</v>
      </c>
      <c r="B169" s="1" t="s">
        <v>1434</v>
      </c>
      <c r="C169" s="1" t="s">
        <v>1435</v>
      </c>
      <c r="D169" s="1">
        <v>1996</v>
      </c>
      <c r="E169" s="1">
        <v>676497</v>
      </c>
      <c r="F169" s="1">
        <v>8.1</v>
      </c>
      <c r="G169" s="1" t="s">
        <v>18</v>
      </c>
      <c r="H169" s="1">
        <v>93</v>
      </c>
      <c r="I169" s="1" t="s">
        <v>19</v>
      </c>
      <c r="K169" s="1" t="str" cm="1">
        <f t="array" ref="K169">_xlfn.TEXTSPLIT(I169,",")</f>
        <v>Drama</v>
      </c>
      <c r="L169" s="1"/>
      <c r="M169" s="1"/>
      <c r="P169" s="1"/>
    </row>
    <row r="170" spans="1:16" x14ac:dyDescent="0.2">
      <c r="A170" s="1">
        <v>169</v>
      </c>
      <c r="B170" s="1" t="s">
        <v>1443</v>
      </c>
      <c r="C170" s="1" t="s">
        <v>1444</v>
      </c>
      <c r="D170" s="1">
        <v>2008</v>
      </c>
      <c r="E170" s="1">
        <v>764499</v>
      </c>
      <c r="F170" s="1">
        <v>8.1</v>
      </c>
      <c r="G170" s="1" t="s">
        <v>39</v>
      </c>
      <c r="H170" s="1">
        <v>116</v>
      </c>
      <c r="I170" s="1" t="s">
        <v>19</v>
      </c>
      <c r="K170" s="1" t="str" cm="1">
        <f t="array" ref="K170">_xlfn.TEXTSPLIT(I170,",")</f>
        <v>Drama</v>
      </c>
      <c r="L170" s="1"/>
      <c r="M170" s="1"/>
      <c r="P170" s="1"/>
    </row>
    <row r="171" spans="1:16" x14ac:dyDescent="0.2">
      <c r="A171" s="1">
        <v>170</v>
      </c>
      <c r="B171" s="1" t="s">
        <v>1450</v>
      </c>
      <c r="C171" s="1" t="s">
        <v>1451</v>
      </c>
      <c r="D171" s="1">
        <v>2011</v>
      </c>
      <c r="E171" s="1">
        <v>465287</v>
      </c>
      <c r="F171" s="1">
        <v>8.1999999999999993</v>
      </c>
      <c r="G171" s="1" t="s">
        <v>39</v>
      </c>
      <c r="H171" s="1">
        <v>140</v>
      </c>
      <c r="I171" s="1" t="s">
        <v>1452</v>
      </c>
      <c r="K171" s="1" t="str" cm="1">
        <f t="array" ref="K171:M171">_xlfn.TEXTSPLIT(I171,",")</f>
        <v>Action</v>
      </c>
      <c r="L171" s="1" t="str">
        <v>Drama</v>
      </c>
      <c r="M171" s="1" t="str">
        <v>Sport</v>
      </c>
      <c r="P171" s="1"/>
    </row>
    <row r="172" spans="1:16" x14ac:dyDescent="0.2">
      <c r="A172" s="1">
        <v>171</v>
      </c>
      <c r="B172" s="1" t="s">
        <v>1460</v>
      </c>
      <c r="C172" s="1" t="s">
        <v>1461</v>
      </c>
      <c r="D172" s="1">
        <v>1996</v>
      </c>
      <c r="E172" s="1">
        <v>666689</v>
      </c>
      <c r="F172" s="1">
        <v>8.1</v>
      </c>
      <c r="G172" s="1" t="s">
        <v>18</v>
      </c>
      <c r="H172" s="1">
        <v>98</v>
      </c>
      <c r="I172" s="1" t="s">
        <v>1397</v>
      </c>
      <c r="K172" s="1" t="str" cm="1">
        <f t="array" ref="K172:L172">_xlfn.TEXTSPLIT(I172,",")</f>
        <v>Crime</v>
      </c>
      <c r="L172" s="1" t="str">
        <v>Thriller</v>
      </c>
      <c r="M172" s="1"/>
      <c r="P172" s="1"/>
    </row>
    <row r="173" spans="1:16" x14ac:dyDescent="0.2">
      <c r="A173" s="1">
        <v>172</v>
      </c>
      <c r="B173" s="1" t="s">
        <v>1467</v>
      </c>
      <c r="C173" s="1" t="s">
        <v>1468</v>
      </c>
      <c r="D173" s="1">
        <v>1988</v>
      </c>
      <c r="E173" s="1">
        <v>329755</v>
      </c>
      <c r="F173" s="1">
        <v>8.1</v>
      </c>
      <c r="G173" s="1" t="s">
        <v>57</v>
      </c>
      <c r="H173" s="1">
        <v>86</v>
      </c>
      <c r="I173" s="1" t="s">
        <v>1469</v>
      </c>
      <c r="K173" s="1" t="str" cm="1">
        <f t="array" ref="K173:M173">_xlfn.TEXTSPLIT(I173,",")</f>
        <v>Animation</v>
      </c>
      <c r="L173" s="1" t="str">
        <v>Comedy</v>
      </c>
      <c r="M173" s="1" t="str">
        <v>Family</v>
      </c>
      <c r="P173" s="1"/>
    </row>
    <row r="174" spans="1:16" x14ac:dyDescent="0.2">
      <c r="A174" s="1">
        <v>173</v>
      </c>
      <c r="B174" s="1" t="s">
        <v>1473</v>
      </c>
      <c r="C174" s="1" t="s">
        <v>1474</v>
      </c>
      <c r="D174" s="1">
        <v>2013</v>
      </c>
      <c r="E174" s="1">
        <v>685207</v>
      </c>
      <c r="F174" s="1">
        <v>8.1</v>
      </c>
      <c r="G174" s="1" t="s">
        <v>18</v>
      </c>
      <c r="H174" s="1">
        <v>153</v>
      </c>
      <c r="I174" s="1" t="s">
        <v>180</v>
      </c>
      <c r="K174" s="1" t="str" cm="1">
        <f t="array" ref="K174:M174">_xlfn.TEXTSPLIT(I174,",")</f>
        <v>Crime</v>
      </c>
      <c r="L174" s="1" t="str">
        <v>Drama</v>
      </c>
      <c r="M174" s="1" t="str">
        <v>Mystery</v>
      </c>
      <c r="P174" s="1"/>
    </row>
    <row r="175" spans="1:16" x14ac:dyDescent="0.2">
      <c r="A175" s="1">
        <v>174</v>
      </c>
      <c r="B175" s="1" t="s">
        <v>1480</v>
      </c>
      <c r="C175" s="1" t="s">
        <v>1481</v>
      </c>
      <c r="D175" s="1">
        <v>2004</v>
      </c>
      <c r="E175" s="1">
        <v>677768</v>
      </c>
      <c r="F175" s="1">
        <v>8.1</v>
      </c>
      <c r="G175" s="1" t="s">
        <v>39</v>
      </c>
      <c r="H175" s="1">
        <v>132</v>
      </c>
      <c r="I175" s="1" t="s">
        <v>1482</v>
      </c>
      <c r="K175" s="1" t="str" cm="1">
        <f t="array" ref="K175:L175">_xlfn.TEXTSPLIT(I175,",")</f>
        <v>Drama</v>
      </c>
      <c r="L175" s="1" t="str">
        <v>Sport</v>
      </c>
      <c r="M175" s="1"/>
      <c r="P175" s="1"/>
    </row>
    <row r="176" spans="1:16" x14ac:dyDescent="0.2">
      <c r="A176" s="1">
        <v>175</v>
      </c>
      <c r="B176" s="1" t="s">
        <v>1488</v>
      </c>
      <c r="C176" s="1" t="s">
        <v>1489</v>
      </c>
      <c r="D176" s="1">
        <v>1925</v>
      </c>
      <c r="E176" s="1">
        <v>110167</v>
      </c>
      <c r="F176" s="1">
        <v>8.1999999999999993</v>
      </c>
      <c r="G176" s="1" t="s">
        <v>534</v>
      </c>
      <c r="H176" s="1">
        <v>95</v>
      </c>
      <c r="I176" s="1" t="s">
        <v>1490</v>
      </c>
      <c r="K176" s="1" t="str" cm="1">
        <f t="array" ref="K176:M176">_xlfn.TEXTSPLIT(I176,",")</f>
        <v>Adventure</v>
      </c>
      <c r="L176" s="1" t="str">
        <v>Comedy</v>
      </c>
      <c r="M176" s="1" t="str">
        <v>Drama</v>
      </c>
      <c r="P176" s="1"/>
    </row>
    <row r="177" spans="1:16" x14ac:dyDescent="0.2">
      <c r="A177" s="1">
        <v>176</v>
      </c>
      <c r="B177" s="1" t="s">
        <v>1494</v>
      </c>
      <c r="C177" s="1" t="s">
        <v>1495</v>
      </c>
      <c r="D177" s="1">
        <v>1982</v>
      </c>
      <c r="E177" s="1">
        <v>752805</v>
      </c>
      <c r="F177" s="1">
        <v>8.1</v>
      </c>
      <c r="G177" s="1" t="s">
        <v>39</v>
      </c>
      <c r="H177" s="1">
        <v>117</v>
      </c>
      <c r="I177" s="1" t="s">
        <v>1362</v>
      </c>
      <c r="K177" s="1" t="str" cm="1">
        <f t="array" ref="K177:M177">_xlfn.TEXTSPLIT(I177,",")</f>
        <v>Action</v>
      </c>
      <c r="L177" s="1" t="str">
        <v>Drama</v>
      </c>
      <c r="M177" s="1" t="str">
        <v>Sci-Fi</v>
      </c>
      <c r="P177" s="1"/>
    </row>
    <row r="178" spans="1:16" x14ac:dyDescent="0.2">
      <c r="A178" s="1">
        <v>177</v>
      </c>
      <c r="B178" s="1" t="s">
        <v>1501</v>
      </c>
      <c r="C178" s="1" t="s">
        <v>1502</v>
      </c>
      <c r="D178" s="1">
        <v>2002</v>
      </c>
      <c r="E178" s="1">
        <v>945582</v>
      </c>
      <c r="F178" s="1">
        <v>8.1</v>
      </c>
      <c r="G178" s="1" t="s">
        <v>18</v>
      </c>
      <c r="H178" s="1">
        <v>141</v>
      </c>
      <c r="I178" s="1" t="s">
        <v>161</v>
      </c>
      <c r="K178" s="1" t="str" cm="1">
        <f t="array" ref="K178:M178">_xlfn.TEXTSPLIT(I178,",")</f>
        <v>Biography</v>
      </c>
      <c r="L178" s="1" t="str">
        <v>Crime</v>
      </c>
      <c r="M178" s="1" t="str">
        <v>Drama</v>
      </c>
      <c r="P178" s="1"/>
    </row>
    <row r="179" spans="1:16" x14ac:dyDescent="0.2">
      <c r="A179" s="1">
        <v>178</v>
      </c>
      <c r="B179" s="1" t="s">
        <v>1508</v>
      </c>
      <c r="C179" s="1" t="s">
        <v>1509</v>
      </c>
      <c r="D179" s="1">
        <v>1954</v>
      </c>
      <c r="E179" s="1">
        <v>153428</v>
      </c>
      <c r="F179" s="1">
        <v>8.1</v>
      </c>
      <c r="G179" s="1" t="s">
        <v>18</v>
      </c>
      <c r="H179" s="1">
        <v>108</v>
      </c>
      <c r="I179" s="1" t="s">
        <v>209</v>
      </c>
      <c r="K179" s="1" t="str" cm="1">
        <f t="array" ref="K179:M179">_xlfn.TEXTSPLIT(I179,",")</f>
        <v>Crime</v>
      </c>
      <c r="L179" s="1" t="str">
        <v>Drama</v>
      </c>
      <c r="M179" s="1" t="str">
        <v>Thriller</v>
      </c>
      <c r="P179" s="1"/>
    </row>
    <row r="180" spans="1:16" x14ac:dyDescent="0.2">
      <c r="A180" s="1">
        <v>179</v>
      </c>
      <c r="B180" s="1" t="s">
        <v>1517</v>
      </c>
      <c r="C180" s="1" t="s">
        <v>1518</v>
      </c>
      <c r="D180" s="1">
        <v>1949</v>
      </c>
      <c r="E180" s="1">
        <v>170034</v>
      </c>
      <c r="F180" s="1">
        <v>8.1</v>
      </c>
      <c r="G180" s="1" t="s">
        <v>57</v>
      </c>
      <c r="H180" s="1">
        <v>104</v>
      </c>
      <c r="I180" s="1" t="s">
        <v>1519</v>
      </c>
      <c r="K180" s="1" t="str" cm="1">
        <f t="array" ref="K180:M180">_xlfn.TEXTSPLIT(I180,",")</f>
        <v>Film-Noir</v>
      </c>
      <c r="L180" s="1" t="str">
        <v>Mystery</v>
      </c>
      <c r="M180" s="1" t="str">
        <v>Thriller</v>
      </c>
      <c r="P180" s="1"/>
    </row>
    <row r="181" spans="1:16" x14ac:dyDescent="0.2">
      <c r="A181" s="1">
        <v>180</v>
      </c>
      <c r="B181" s="1" t="s">
        <v>1527</v>
      </c>
      <c r="C181" s="1" t="s">
        <v>1528</v>
      </c>
      <c r="D181" s="1">
        <v>1997</v>
      </c>
      <c r="E181" s="1">
        <v>73885</v>
      </c>
      <c r="F181" s="1">
        <v>8.1999999999999993</v>
      </c>
      <c r="G181" s="1" t="s">
        <v>198</v>
      </c>
      <c r="H181" s="1">
        <v>89</v>
      </c>
      <c r="I181" s="1" t="s">
        <v>1529</v>
      </c>
      <c r="K181" s="1" t="str" cm="1">
        <f t="array" ref="K181:M181">_xlfn.TEXTSPLIT(I181,",")</f>
        <v>Drama</v>
      </c>
      <c r="L181" s="1" t="str">
        <v>Family</v>
      </c>
      <c r="M181" s="1" t="str">
        <v>Sport</v>
      </c>
      <c r="P181" s="1"/>
    </row>
    <row r="182" spans="1:16" x14ac:dyDescent="0.2">
      <c r="A182" s="1">
        <v>181</v>
      </c>
      <c r="B182" s="1" t="s">
        <v>1535</v>
      </c>
      <c r="C182" s="1" t="s">
        <v>1536</v>
      </c>
      <c r="D182" s="1">
        <v>1959</v>
      </c>
      <c r="E182" s="1">
        <v>236572</v>
      </c>
      <c r="F182" s="1">
        <v>8.1</v>
      </c>
      <c r="G182" s="1" t="s">
        <v>57</v>
      </c>
      <c r="H182" s="1">
        <v>212</v>
      </c>
      <c r="I182" s="1" t="s">
        <v>1287</v>
      </c>
      <c r="K182" s="1" t="str" cm="1">
        <f t="array" ref="K182:M182">_xlfn.TEXTSPLIT(I182,",")</f>
        <v>Adventure</v>
      </c>
      <c r="L182" s="1" t="str">
        <v>Drama</v>
      </c>
      <c r="M182" s="1" t="str">
        <v>History</v>
      </c>
      <c r="P182" s="1"/>
    </row>
    <row r="183" spans="1:16" x14ac:dyDescent="0.2">
      <c r="A183" s="1">
        <v>182</v>
      </c>
      <c r="B183" s="1" t="s">
        <v>1544</v>
      </c>
      <c r="C183" s="1" t="s">
        <v>1545</v>
      </c>
      <c r="D183" s="1">
        <v>2013</v>
      </c>
      <c r="E183" s="1">
        <v>688749</v>
      </c>
      <c r="F183" s="1">
        <v>8.1</v>
      </c>
      <c r="G183" s="1" t="s">
        <v>18</v>
      </c>
      <c r="H183" s="1">
        <v>134</v>
      </c>
      <c r="I183" s="1" t="s">
        <v>67</v>
      </c>
      <c r="K183" s="1" t="str" cm="1">
        <f t="array" ref="K183:M183">_xlfn.TEXTSPLIT(I183,",")</f>
        <v>Biography</v>
      </c>
      <c r="L183" s="1" t="str">
        <v>Drama</v>
      </c>
      <c r="M183" s="1" t="str">
        <v>History</v>
      </c>
      <c r="P183" s="1"/>
    </row>
    <row r="184" spans="1:16" x14ac:dyDescent="0.2">
      <c r="A184" s="1">
        <v>183</v>
      </c>
      <c r="B184" s="1" t="s">
        <v>1553</v>
      </c>
      <c r="C184" s="1" t="s">
        <v>1554</v>
      </c>
      <c r="D184" s="1">
        <v>1926</v>
      </c>
      <c r="E184" s="1">
        <v>90362</v>
      </c>
      <c r="F184" s="1">
        <v>8.1999999999999993</v>
      </c>
      <c r="G184" s="1" t="s">
        <v>534</v>
      </c>
      <c r="H184" s="1">
        <v>67</v>
      </c>
      <c r="I184" s="1" t="s">
        <v>1164</v>
      </c>
      <c r="K184" s="1" t="str" cm="1">
        <f t="array" ref="K184:M184">_xlfn.TEXTSPLIT(I184,",")</f>
        <v>Action</v>
      </c>
      <c r="L184" s="1" t="str">
        <v>Adventure</v>
      </c>
      <c r="M184" s="1" t="str">
        <v>Comedy</v>
      </c>
      <c r="P184" s="1"/>
    </row>
    <row r="185" spans="1:16" x14ac:dyDescent="0.2">
      <c r="A185" s="1">
        <v>184</v>
      </c>
      <c r="B185" s="1" t="s">
        <v>1562</v>
      </c>
      <c r="C185" s="1" t="s">
        <v>1563</v>
      </c>
      <c r="D185" s="1">
        <v>1957</v>
      </c>
      <c r="E185" s="1">
        <v>106184</v>
      </c>
      <c r="F185" s="1">
        <v>8.1</v>
      </c>
      <c r="G185" s="1" t="s">
        <v>57</v>
      </c>
      <c r="H185" s="1">
        <v>91</v>
      </c>
      <c r="I185" s="1" t="s">
        <v>111</v>
      </c>
      <c r="K185" s="1" t="str" cm="1">
        <f t="array" ref="K185:L185">_xlfn.TEXTSPLIT(I185,",")</f>
        <v>Drama</v>
      </c>
      <c r="L185" s="1" t="str">
        <v>Romance</v>
      </c>
      <c r="M185" s="1"/>
      <c r="P185" s="1"/>
    </row>
    <row r="186" spans="1:16" x14ac:dyDescent="0.2">
      <c r="A186" s="1">
        <v>185</v>
      </c>
      <c r="B186" s="1" t="s">
        <v>1569</v>
      </c>
      <c r="C186" s="1" t="s">
        <v>1570</v>
      </c>
      <c r="D186" s="1">
        <v>2014</v>
      </c>
      <c r="E186" s="1">
        <v>956970</v>
      </c>
      <c r="F186" s="1">
        <v>8.1</v>
      </c>
      <c r="G186" s="1" t="s">
        <v>18</v>
      </c>
      <c r="H186" s="1">
        <v>149</v>
      </c>
      <c r="I186" s="1" t="s">
        <v>526</v>
      </c>
      <c r="K186" s="1" t="str" cm="1">
        <f t="array" ref="K186:M186">_xlfn.TEXTSPLIT(I186,",")</f>
        <v>Drama</v>
      </c>
      <c r="L186" s="1" t="str">
        <v>Mystery</v>
      </c>
      <c r="M186" s="1" t="str">
        <v>Thriller</v>
      </c>
      <c r="P186" s="1"/>
    </row>
    <row r="187" spans="1:16" x14ac:dyDescent="0.2">
      <c r="A187" s="1">
        <v>186</v>
      </c>
      <c r="B187" s="1" t="s">
        <v>1576</v>
      </c>
      <c r="C187" s="1" t="s">
        <v>1577</v>
      </c>
      <c r="D187" s="1">
        <v>1995</v>
      </c>
      <c r="E187" s="1">
        <v>300476</v>
      </c>
      <c r="F187" s="1">
        <v>8.1</v>
      </c>
      <c r="G187" s="1">
        <v>16</v>
      </c>
      <c r="H187" s="1">
        <v>101</v>
      </c>
      <c r="I187" s="1" t="s">
        <v>111</v>
      </c>
      <c r="K187" s="1" t="str" cm="1">
        <f t="array" ref="K187:L187">_xlfn.TEXTSPLIT(I187,",")</f>
        <v>Drama</v>
      </c>
      <c r="L187" s="1" t="str">
        <v>Romance</v>
      </c>
      <c r="M187" s="1"/>
      <c r="P187" s="1"/>
    </row>
    <row r="188" spans="1:16" x14ac:dyDescent="0.2">
      <c r="A188" s="1">
        <v>187</v>
      </c>
      <c r="B188" s="1" t="s">
        <v>1585</v>
      </c>
      <c r="C188" s="1" t="s">
        <v>1586</v>
      </c>
      <c r="D188" s="1">
        <v>2011</v>
      </c>
      <c r="E188" s="1">
        <v>851508</v>
      </c>
      <c r="F188" s="1">
        <v>8.1</v>
      </c>
      <c r="G188" s="1" t="s">
        <v>39</v>
      </c>
      <c r="H188" s="1">
        <v>130</v>
      </c>
      <c r="I188" s="1" t="s">
        <v>1587</v>
      </c>
      <c r="K188" s="1" t="str" cm="1">
        <f t="array" ref="K188:M188">_xlfn.TEXTSPLIT(I188,",")</f>
        <v>Adventure</v>
      </c>
      <c r="L188" s="1" t="str">
        <v>Fantasy</v>
      </c>
      <c r="M188" s="1" t="str">
        <v>Horror</v>
      </c>
      <c r="P188" s="1"/>
    </row>
    <row r="189" spans="1:16" x14ac:dyDescent="0.2">
      <c r="A189" s="1">
        <v>188</v>
      </c>
      <c r="B189" s="1" t="s">
        <v>1595</v>
      </c>
      <c r="C189" s="1" t="s">
        <v>1596</v>
      </c>
      <c r="D189" s="1">
        <v>1978</v>
      </c>
      <c r="E189" s="1">
        <v>334933</v>
      </c>
      <c r="F189" s="1">
        <v>8.1</v>
      </c>
      <c r="G189" s="1" t="s">
        <v>18</v>
      </c>
      <c r="H189" s="1">
        <v>183</v>
      </c>
      <c r="I189" s="1" t="s">
        <v>228</v>
      </c>
      <c r="K189" s="1" t="str" cm="1">
        <f t="array" ref="K189:L189">_xlfn.TEXTSPLIT(I189,",")</f>
        <v>Drama</v>
      </c>
      <c r="L189" s="1" t="str">
        <v>War</v>
      </c>
      <c r="M189" s="1"/>
      <c r="P189" s="1"/>
    </row>
    <row r="190" spans="1:16" x14ac:dyDescent="0.2">
      <c r="A190" s="1">
        <v>189</v>
      </c>
      <c r="B190" s="1" t="s">
        <v>1604</v>
      </c>
      <c r="C190" s="1" t="s">
        <v>1605</v>
      </c>
      <c r="D190" s="1">
        <v>1993</v>
      </c>
      <c r="E190" s="1">
        <v>172520</v>
      </c>
      <c r="F190" s="1">
        <v>8.1</v>
      </c>
      <c r="G190" s="1" t="s">
        <v>39</v>
      </c>
      <c r="H190" s="1">
        <v>133</v>
      </c>
      <c r="I190" s="1" t="s">
        <v>161</v>
      </c>
      <c r="K190" s="1" t="str" cm="1">
        <f t="array" ref="K190:M190">_xlfn.TEXTSPLIT(I190,",")</f>
        <v>Biography</v>
      </c>
      <c r="L190" s="1" t="str">
        <v>Crime</v>
      </c>
      <c r="M190" s="1" t="str">
        <v>Drama</v>
      </c>
      <c r="P190" s="1"/>
    </row>
    <row r="191" spans="1:16" x14ac:dyDescent="0.2">
      <c r="A191" s="1">
        <v>190</v>
      </c>
      <c r="B191" s="1" t="s">
        <v>1613</v>
      </c>
      <c r="C191" s="1" t="s">
        <v>1614</v>
      </c>
      <c r="D191" s="1">
        <v>2014</v>
      </c>
      <c r="E191" s="1">
        <v>786027</v>
      </c>
      <c r="F191" s="1">
        <v>8.1</v>
      </c>
      <c r="G191" s="1" t="s">
        <v>39</v>
      </c>
      <c r="H191" s="1">
        <v>99</v>
      </c>
      <c r="I191" s="1" t="s">
        <v>1615</v>
      </c>
      <c r="K191" s="1" t="str" cm="1">
        <f t="array" ref="K191:M191">_xlfn.TEXTSPLIT(I191,",")</f>
        <v>Adventure</v>
      </c>
      <c r="L191" s="1" t="str">
        <v>Comedy</v>
      </c>
      <c r="M191" s="1" t="str">
        <v>Crime</v>
      </c>
      <c r="P191" s="1"/>
    </row>
    <row r="192" spans="1:16" x14ac:dyDescent="0.2">
      <c r="A192" s="1">
        <v>191</v>
      </c>
      <c r="B192" s="1" t="s">
        <v>1623</v>
      </c>
      <c r="C192" s="1" t="s">
        <v>1624</v>
      </c>
      <c r="D192" s="1">
        <v>1939</v>
      </c>
      <c r="E192" s="1">
        <v>114758</v>
      </c>
      <c r="F192" s="1">
        <v>8.1</v>
      </c>
      <c r="G192" s="1" t="s">
        <v>57</v>
      </c>
      <c r="H192" s="1">
        <v>129</v>
      </c>
      <c r="I192" s="1" t="s">
        <v>759</v>
      </c>
      <c r="K192" s="1" t="str" cm="1">
        <f t="array" ref="K192:L192">_xlfn.TEXTSPLIT(I192,",")</f>
        <v>Comedy</v>
      </c>
      <c r="L192" s="1" t="str">
        <v>Drama</v>
      </c>
      <c r="M192" s="1"/>
      <c r="P192" s="1"/>
    </row>
    <row r="193" spans="1:16" x14ac:dyDescent="0.2">
      <c r="A193" s="1">
        <v>192</v>
      </c>
      <c r="B193" s="1" t="s">
        <v>1630</v>
      </c>
      <c r="C193" s="1" t="s">
        <v>1631</v>
      </c>
      <c r="D193" s="1">
        <v>1953</v>
      </c>
      <c r="E193" s="1">
        <v>60394</v>
      </c>
      <c r="F193" s="1">
        <v>8.1999999999999993</v>
      </c>
      <c r="G193" s="1" t="s">
        <v>57</v>
      </c>
      <c r="H193" s="1">
        <v>131</v>
      </c>
      <c r="I193" s="1" t="s">
        <v>1632</v>
      </c>
      <c r="K193" s="1" t="str" cm="1">
        <f t="array" ref="K193:M193">_xlfn.TEXTSPLIT(I193,",")</f>
        <v>Adventure</v>
      </c>
      <c r="L193" s="1" t="str">
        <v>Drama</v>
      </c>
      <c r="M193" s="1" t="str">
        <v>Thriller</v>
      </c>
      <c r="P193" s="1"/>
    </row>
    <row r="194" spans="1:16" x14ac:dyDescent="0.2">
      <c r="A194" s="1">
        <v>193</v>
      </c>
      <c r="B194" s="1" t="s">
        <v>1640</v>
      </c>
      <c r="C194" s="1" t="s">
        <v>1641</v>
      </c>
      <c r="D194" s="1">
        <v>1975</v>
      </c>
      <c r="E194" s="1">
        <v>164859</v>
      </c>
      <c r="F194" s="1">
        <v>8.1</v>
      </c>
      <c r="G194" s="1" t="s">
        <v>57</v>
      </c>
      <c r="H194" s="1">
        <v>185</v>
      </c>
      <c r="I194" s="1" t="s">
        <v>686</v>
      </c>
      <c r="K194" s="1" t="str" cm="1">
        <f t="array" ref="K194:M194">_xlfn.TEXTSPLIT(I194,",")</f>
        <v>Adventure</v>
      </c>
      <c r="L194" s="1" t="str">
        <v>Drama</v>
      </c>
      <c r="M194" s="1" t="str">
        <v>War</v>
      </c>
      <c r="P194" s="1"/>
    </row>
    <row r="195" spans="1:16" x14ac:dyDescent="0.2">
      <c r="A195" s="1">
        <v>194</v>
      </c>
      <c r="B195" s="1" t="s">
        <v>1647</v>
      </c>
      <c r="C195" s="1" t="s">
        <v>1648</v>
      </c>
      <c r="D195" s="1">
        <v>1924</v>
      </c>
      <c r="E195" s="1">
        <v>48939</v>
      </c>
      <c r="F195" s="1">
        <v>8.1999999999999993</v>
      </c>
      <c r="G195" s="1" t="s">
        <v>534</v>
      </c>
      <c r="H195" s="1">
        <v>45</v>
      </c>
      <c r="I195" s="1" t="s">
        <v>1649</v>
      </c>
      <c r="K195" s="1" t="str" cm="1">
        <f t="array" ref="K195:M195">_xlfn.TEXTSPLIT(I195,",")</f>
        <v>Action</v>
      </c>
      <c r="L195" s="1" t="str">
        <v>Comedy</v>
      </c>
      <c r="M195" s="1" t="str">
        <v>Romance</v>
      </c>
      <c r="P195" s="1"/>
    </row>
    <row r="196" spans="1:16" x14ac:dyDescent="0.2">
      <c r="A196" s="1">
        <v>195</v>
      </c>
      <c r="B196" s="1" t="s">
        <v>1657</v>
      </c>
      <c r="C196" s="1" t="s">
        <v>1658</v>
      </c>
      <c r="D196" s="1">
        <v>2003</v>
      </c>
      <c r="E196" s="1">
        <v>175301</v>
      </c>
      <c r="F196" s="1">
        <v>8.1</v>
      </c>
      <c r="G196" s="1" t="s">
        <v>39</v>
      </c>
      <c r="H196" s="1">
        <v>131</v>
      </c>
      <c r="I196" s="1" t="s">
        <v>180</v>
      </c>
      <c r="K196" s="1" t="str" cm="1">
        <f t="array" ref="K196:M196">_xlfn.TEXTSPLIT(I196,",")</f>
        <v>Crime</v>
      </c>
      <c r="L196" s="1" t="str">
        <v>Drama</v>
      </c>
      <c r="M196" s="1" t="str">
        <v>Mystery</v>
      </c>
      <c r="P196" s="1"/>
    </row>
    <row r="197" spans="1:16" x14ac:dyDescent="0.2">
      <c r="A197" s="1">
        <v>196</v>
      </c>
      <c r="B197" s="1" t="s">
        <v>1664</v>
      </c>
      <c r="C197" s="1" t="s">
        <v>1665</v>
      </c>
      <c r="D197" s="1">
        <v>2015</v>
      </c>
      <c r="E197" s="1">
        <v>411757</v>
      </c>
      <c r="F197" s="1">
        <v>8.1</v>
      </c>
      <c r="G197" s="1" t="s">
        <v>57</v>
      </c>
      <c r="H197" s="1">
        <v>118</v>
      </c>
      <c r="I197" s="1" t="s">
        <v>1666</v>
      </c>
      <c r="K197" s="1" t="str" cm="1">
        <f t="array" ref="K197:L197">_xlfn.TEXTSPLIT(I197,",")</f>
        <v>Drama</v>
      </c>
      <c r="L197" s="1" t="str">
        <v>Thriller</v>
      </c>
      <c r="M197" s="1"/>
      <c r="P197" s="1"/>
    </row>
    <row r="198" spans="1:16" x14ac:dyDescent="0.2">
      <c r="A198" s="1">
        <v>197</v>
      </c>
      <c r="B198" s="1" t="s">
        <v>1674</v>
      </c>
      <c r="C198" s="1" t="s">
        <v>1675</v>
      </c>
      <c r="D198" s="1">
        <v>2019</v>
      </c>
      <c r="E198" s="1">
        <v>143384</v>
      </c>
      <c r="F198" s="1">
        <v>8.1</v>
      </c>
      <c r="G198" s="1">
        <v>7</v>
      </c>
      <c r="H198" s="1">
        <v>96</v>
      </c>
      <c r="I198" s="1" t="s">
        <v>657</v>
      </c>
      <c r="K198" s="1" t="str" cm="1">
        <f t="array" ref="K198:M198">_xlfn.TEXTSPLIT(I198,",")</f>
        <v>Animation</v>
      </c>
      <c r="L198" s="1" t="str">
        <v>Adventure</v>
      </c>
      <c r="M198" s="1" t="str">
        <v>Comedy</v>
      </c>
      <c r="P198" s="1"/>
    </row>
    <row r="199" spans="1:16" x14ac:dyDescent="0.2">
      <c r="A199" s="1">
        <v>198</v>
      </c>
      <c r="B199" s="1" t="s">
        <v>1683</v>
      </c>
      <c r="C199" s="1" t="s">
        <v>1684</v>
      </c>
      <c r="D199" s="1">
        <v>2016</v>
      </c>
      <c r="E199" s="1">
        <v>506395</v>
      </c>
      <c r="F199" s="1">
        <v>8.1</v>
      </c>
      <c r="G199" s="1" t="s">
        <v>18</v>
      </c>
      <c r="H199" s="1">
        <v>139</v>
      </c>
      <c r="I199" s="1" t="s">
        <v>67</v>
      </c>
      <c r="K199" s="1" t="str" cm="1">
        <f t="array" ref="K199:M199">_xlfn.TEXTSPLIT(I199,",")</f>
        <v>Biography</v>
      </c>
      <c r="L199" s="1" t="str">
        <v>Drama</v>
      </c>
      <c r="M199" s="1" t="str">
        <v>History</v>
      </c>
      <c r="P199" s="1"/>
    </row>
    <row r="200" spans="1:16" x14ac:dyDescent="0.2">
      <c r="A200" s="1">
        <v>199</v>
      </c>
      <c r="B200" s="1" t="s">
        <v>1690</v>
      </c>
      <c r="C200" s="1" t="s">
        <v>1691</v>
      </c>
      <c r="D200" s="1">
        <v>1957</v>
      </c>
      <c r="E200" s="1">
        <v>182664</v>
      </c>
      <c r="F200" s="1">
        <v>8.1</v>
      </c>
      <c r="G200" s="1" t="s">
        <v>18</v>
      </c>
      <c r="H200" s="1">
        <v>96</v>
      </c>
      <c r="I200" s="1" t="s">
        <v>1692</v>
      </c>
      <c r="K200" s="1" t="str" cm="1">
        <f t="array" ref="K200:L200">_xlfn.TEXTSPLIT(I200,",")</f>
        <v>Drama</v>
      </c>
      <c r="L200" s="1" t="str">
        <v>Fantasy</v>
      </c>
      <c r="M200" s="1"/>
      <c r="P200" s="1"/>
    </row>
    <row r="201" spans="1:16" x14ac:dyDescent="0.2">
      <c r="A201" s="1">
        <v>200</v>
      </c>
      <c r="B201" s="1" t="s">
        <v>1696</v>
      </c>
      <c r="C201" s="1" t="s">
        <v>1697</v>
      </c>
      <c r="D201" s="1">
        <v>2014</v>
      </c>
      <c r="E201" s="1">
        <v>194763</v>
      </c>
      <c r="F201" s="1">
        <v>8.1</v>
      </c>
      <c r="G201" s="1">
        <v>18</v>
      </c>
      <c r="H201" s="1">
        <v>122</v>
      </c>
      <c r="I201" s="1" t="s">
        <v>319</v>
      </c>
      <c r="K201" s="1" t="str" cm="1">
        <f t="array" ref="K201:M201">_xlfn.TEXTSPLIT(I201,",")</f>
        <v>Comedy</v>
      </c>
      <c r="L201" s="1" t="str">
        <v>Drama</v>
      </c>
      <c r="M201" s="1" t="str">
        <v>Thriller</v>
      </c>
      <c r="P201" s="1"/>
    </row>
    <row r="202" spans="1:16" x14ac:dyDescent="0.2">
      <c r="A202" s="1">
        <v>201</v>
      </c>
      <c r="B202" s="1" t="s">
        <v>1705</v>
      </c>
      <c r="C202" s="1" t="s">
        <v>1706</v>
      </c>
      <c r="D202" s="1">
        <v>1998</v>
      </c>
      <c r="E202" s="1">
        <v>793950</v>
      </c>
      <c r="F202" s="1">
        <v>8.1</v>
      </c>
      <c r="G202" s="1" t="s">
        <v>39</v>
      </c>
      <c r="H202" s="1">
        <v>117</v>
      </c>
      <c r="I202" s="1" t="s">
        <v>1013</v>
      </c>
      <c r="K202" s="1" t="str" cm="1">
        <f t="array" ref="K202:L202">_xlfn.TEXTSPLIT(I202,",")</f>
        <v>Comedy</v>
      </c>
      <c r="L202" s="1" t="str">
        <v>Crime</v>
      </c>
      <c r="M202" s="1"/>
      <c r="P202" s="1"/>
    </row>
    <row r="203" spans="1:16" x14ac:dyDescent="0.2">
      <c r="A203" s="1">
        <v>202</v>
      </c>
      <c r="B203" s="1" t="s">
        <v>1710</v>
      </c>
      <c r="C203" s="1" t="s">
        <v>1711</v>
      </c>
      <c r="D203" s="1">
        <v>2015</v>
      </c>
      <c r="E203" s="1">
        <v>974897</v>
      </c>
      <c r="F203" s="1">
        <v>8.1</v>
      </c>
      <c r="G203" s="1" t="s">
        <v>39</v>
      </c>
      <c r="H203" s="1">
        <v>120</v>
      </c>
      <c r="I203" s="1" t="s">
        <v>130</v>
      </c>
      <c r="K203" s="1" t="str" cm="1">
        <f t="array" ref="K203:M203">_xlfn.TEXTSPLIT(I203,",")</f>
        <v>Action</v>
      </c>
      <c r="L203" s="1" t="str">
        <v>Adventure</v>
      </c>
      <c r="M203" s="1" t="str">
        <v>Sci-Fi</v>
      </c>
      <c r="P203" s="1"/>
    </row>
    <row r="204" spans="1:16" x14ac:dyDescent="0.2">
      <c r="A204" s="1">
        <v>203</v>
      </c>
      <c r="B204" s="1" t="s">
        <v>1719</v>
      </c>
      <c r="C204" s="1" t="s">
        <v>1720</v>
      </c>
      <c r="D204" s="1">
        <v>2010</v>
      </c>
      <c r="E204" s="1">
        <v>723929</v>
      </c>
      <c r="F204" s="1">
        <v>8.1</v>
      </c>
      <c r="G204" s="1" t="s">
        <v>57</v>
      </c>
      <c r="H204" s="1">
        <v>98</v>
      </c>
      <c r="I204" s="1" t="s">
        <v>608</v>
      </c>
      <c r="K204" s="1" t="str" cm="1">
        <f t="array" ref="K204:M204">_xlfn.TEXTSPLIT(I204,",")</f>
        <v>Animation</v>
      </c>
      <c r="L204" s="1" t="str">
        <v>Action</v>
      </c>
      <c r="M204" s="1" t="str">
        <v>Adventure</v>
      </c>
      <c r="P204" s="1"/>
    </row>
    <row r="205" spans="1:16" x14ac:dyDescent="0.2">
      <c r="A205" s="1">
        <v>204</v>
      </c>
      <c r="B205" s="1" t="s">
        <v>1728</v>
      </c>
      <c r="C205" s="1" t="s">
        <v>1729</v>
      </c>
      <c r="D205" s="1">
        <v>2009</v>
      </c>
      <c r="E205" s="1">
        <v>175588</v>
      </c>
      <c r="F205" s="1">
        <v>8.1</v>
      </c>
      <c r="G205" s="1" t="s">
        <v>427</v>
      </c>
      <c r="H205" s="1">
        <v>92</v>
      </c>
      <c r="I205" s="1" t="s">
        <v>1730</v>
      </c>
      <c r="K205" s="1" t="str" cm="1">
        <f t="array" ref="K205:M205">_xlfn.TEXTSPLIT(I205,",")</f>
        <v>Animation</v>
      </c>
      <c r="L205" s="1" t="str">
        <v>Comedy</v>
      </c>
      <c r="M205" s="1" t="str">
        <v>Drama</v>
      </c>
      <c r="P205" s="1"/>
    </row>
    <row r="206" spans="1:16" x14ac:dyDescent="0.2">
      <c r="A206" s="1">
        <v>205</v>
      </c>
      <c r="B206" s="1" t="s">
        <v>1736</v>
      </c>
      <c r="C206" s="1" t="s">
        <v>1737</v>
      </c>
      <c r="D206" s="1">
        <v>2001</v>
      </c>
      <c r="E206" s="1">
        <v>888146</v>
      </c>
      <c r="F206" s="1">
        <v>8.1</v>
      </c>
      <c r="G206" s="1" t="s">
        <v>57</v>
      </c>
      <c r="H206" s="1">
        <v>92</v>
      </c>
      <c r="I206" s="1" t="s">
        <v>657</v>
      </c>
      <c r="K206" s="1" t="str" cm="1">
        <f t="array" ref="K206:M206">_xlfn.TEXTSPLIT(I206,",")</f>
        <v>Animation</v>
      </c>
      <c r="L206" s="1" t="str">
        <v>Adventure</v>
      </c>
      <c r="M206" s="1" t="str">
        <v>Comedy</v>
      </c>
      <c r="P206" s="1"/>
    </row>
    <row r="207" spans="1:16" x14ac:dyDescent="0.2">
      <c r="A207" s="1">
        <v>206</v>
      </c>
      <c r="B207" s="1" t="s">
        <v>1745</v>
      </c>
      <c r="C207" s="1" t="s">
        <v>1746</v>
      </c>
      <c r="D207" s="1">
        <v>1975</v>
      </c>
      <c r="E207" s="1">
        <v>587055</v>
      </c>
      <c r="F207" s="1">
        <v>8.1</v>
      </c>
      <c r="G207" s="1" t="s">
        <v>18</v>
      </c>
      <c r="H207" s="1">
        <v>124</v>
      </c>
      <c r="I207" s="1" t="s">
        <v>1747</v>
      </c>
      <c r="K207" s="1" t="str" cm="1">
        <f t="array" ref="K207:L207">_xlfn.TEXTSPLIT(I207,",")</f>
        <v>Adventure</v>
      </c>
      <c r="L207" s="1" t="str">
        <v>Thriller</v>
      </c>
      <c r="M207" s="1"/>
      <c r="P207" s="1"/>
    </row>
    <row r="208" spans="1:16" x14ac:dyDescent="0.2">
      <c r="A208" s="1">
        <v>207</v>
      </c>
      <c r="B208" s="1" t="s">
        <v>1753</v>
      </c>
      <c r="C208" s="1" t="s">
        <v>1754</v>
      </c>
      <c r="D208" s="1">
        <v>1928</v>
      </c>
      <c r="E208" s="1">
        <v>53911</v>
      </c>
      <c r="F208" s="1">
        <v>8.1999999999999993</v>
      </c>
      <c r="G208" s="1" t="s">
        <v>534</v>
      </c>
      <c r="H208" s="1">
        <v>110</v>
      </c>
      <c r="I208" s="1" t="s">
        <v>67</v>
      </c>
      <c r="K208" s="1" t="str" cm="1">
        <f t="array" ref="K208:M208">_xlfn.TEXTSPLIT(I208,",")</f>
        <v>Biography</v>
      </c>
      <c r="L208" s="1" t="str">
        <v>Drama</v>
      </c>
      <c r="M208" s="1" t="str">
        <v>History</v>
      </c>
      <c r="P208" s="1"/>
    </row>
    <row r="209" spans="1:16" x14ac:dyDescent="0.2">
      <c r="A209" s="1">
        <v>208</v>
      </c>
      <c r="B209" s="1" t="s">
        <v>1762</v>
      </c>
      <c r="C209" s="1" t="s">
        <v>1763</v>
      </c>
      <c r="D209" s="1">
        <v>2004</v>
      </c>
      <c r="E209" s="1">
        <v>352165</v>
      </c>
      <c r="F209" s="1">
        <v>8.1</v>
      </c>
      <c r="G209" s="1" t="s">
        <v>39</v>
      </c>
      <c r="H209" s="1">
        <v>121</v>
      </c>
      <c r="I209" s="1" t="s">
        <v>67</v>
      </c>
      <c r="K209" s="1" t="str" cm="1">
        <f t="array" ref="K209:M209">_xlfn.TEXTSPLIT(I209,",")</f>
        <v>Biography</v>
      </c>
      <c r="L209" s="1" t="str">
        <v>Drama</v>
      </c>
      <c r="M209" s="1" t="str">
        <v>History</v>
      </c>
      <c r="P209" s="1"/>
    </row>
    <row r="210" spans="1:16" x14ac:dyDescent="0.2">
      <c r="A210" s="1">
        <v>209</v>
      </c>
      <c r="B210" s="1" t="s">
        <v>1771</v>
      </c>
      <c r="C210" s="1" t="s">
        <v>1772</v>
      </c>
      <c r="D210" s="1">
        <v>1989</v>
      </c>
      <c r="E210" s="1">
        <v>475565</v>
      </c>
      <c r="F210" s="1">
        <v>8.1</v>
      </c>
      <c r="G210" s="1" t="s">
        <v>57</v>
      </c>
      <c r="H210" s="1">
        <v>128</v>
      </c>
      <c r="I210" s="1" t="s">
        <v>759</v>
      </c>
      <c r="K210" s="1" t="str" cm="1">
        <f t="array" ref="K210:L210">_xlfn.TEXTSPLIT(I210,",")</f>
        <v>Comedy</v>
      </c>
      <c r="L210" s="1" t="str">
        <v>Drama</v>
      </c>
      <c r="M210" s="1"/>
      <c r="P210" s="1"/>
    </row>
    <row r="211" spans="1:16" x14ac:dyDescent="0.2">
      <c r="A211" s="1">
        <v>210</v>
      </c>
      <c r="B211" s="1" t="s">
        <v>1778</v>
      </c>
      <c r="C211" s="1" t="s">
        <v>1779</v>
      </c>
      <c r="D211" s="1">
        <v>1953</v>
      </c>
      <c r="E211" s="1">
        <v>60748</v>
      </c>
      <c r="F211" s="1">
        <v>8.1999999999999993</v>
      </c>
      <c r="G211" s="1" t="s">
        <v>57</v>
      </c>
      <c r="H211" s="1">
        <v>136</v>
      </c>
      <c r="I211" s="1" t="s">
        <v>19</v>
      </c>
      <c r="K211" s="1" t="str" cm="1">
        <f t="array" ref="K211">_xlfn.TEXTSPLIT(I211,",")</f>
        <v>Drama</v>
      </c>
      <c r="L211" s="1"/>
      <c r="M211" s="1"/>
      <c r="P211" s="1"/>
    </row>
    <row r="212" spans="1:16" x14ac:dyDescent="0.2">
      <c r="A212" s="1">
        <v>211</v>
      </c>
      <c r="B212" s="1" t="s">
        <v>1787</v>
      </c>
      <c r="C212" s="1" t="s">
        <v>1788</v>
      </c>
      <c r="D212" s="1">
        <v>1955</v>
      </c>
      <c r="E212" s="1">
        <v>31958</v>
      </c>
      <c r="F212" s="1">
        <v>8.3000000000000007</v>
      </c>
      <c r="G212" s="1" t="s">
        <v>57</v>
      </c>
      <c r="H212" s="1">
        <v>125</v>
      </c>
      <c r="I212" s="1" t="s">
        <v>19</v>
      </c>
      <c r="K212" s="1" t="str" cm="1">
        <f t="array" ref="K212">_xlfn.TEXTSPLIT(I212,",")</f>
        <v>Drama</v>
      </c>
      <c r="L212" s="1"/>
      <c r="M212" s="1"/>
      <c r="P212" s="1"/>
    </row>
    <row r="213" spans="1:16" x14ac:dyDescent="0.2">
      <c r="A213" s="1">
        <v>212</v>
      </c>
      <c r="B213" s="1" t="s">
        <v>1796</v>
      </c>
      <c r="C213" s="1" t="s">
        <v>1797</v>
      </c>
      <c r="D213" s="1">
        <v>1976</v>
      </c>
      <c r="E213" s="1">
        <v>562963</v>
      </c>
      <c r="F213" s="1">
        <v>8.1</v>
      </c>
      <c r="G213" s="1" t="s">
        <v>57</v>
      </c>
      <c r="H213" s="1">
        <v>120</v>
      </c>
      <c r="I213" s="1" t="s">
        <v>1482</v>
      </c>
      <c r="K213" s="1" t="str" cm="1">
        <f t="array" ref="K213:L213">_xlfn.TEXTSPLIT(I213,",")</f>
        <v>Drama</v>
      </c>
      <c r="L213" s="1" t="str">
        <v>Sport</v>
      </c>
      <c r="M213" s="1"/>
      <c r="P213" s="1"/>
    </row>
    <row r="214" spans="1:16" x14ac:dyDescent="0.2">
      <c r="A214" s="1">
        <v>213</v>
      </c>
      <c r="B214" s="1" t="s">
        <v>1805</v>
      </c>
      <c r="C214" s="1" t="s">
        <v>1806</v>
      </c>
      <c r="D214" s="1">
        <v>1986</v>
      </c>
      <c r="E214" s="1">
        <v>408549</v>
      </c>
      <c r="F214" s="1">
        <v>8.1</v>
      </c>
      <c r="G214" s="1" t="s">
        <v>39</v>
      </c>
      <c r="H214" s="1">
        <v>120</v>
      </c>
      <c r="I214" s="1" t="s">
        <v>228</v>
      </c>
      <c r="K214" s="1" t="str" cm="1">
        <f t="array" ref="K214:L214">_xlfn.TEXTSPLIT(I214,",")</f>
        <v>Drama</v>
      </c>
      <c r="L214" s="1" t="str">
        <v>War</v>
      </c>
      <c r="M214" s="1"/>
      <c r="P214" s="1"/>
    </row>
    <row r="215" spans="1:16" x14ac:dyDescent="0.2">
      <c r="A215" s="1">
        <v>214</v>
      </c>
      <c r="B215" s="1" t="s">
        <v>1812</v>
      </c>
      <c r="C215" s="1" t="s">
        <v>1813</v>
      </c>
      <c r="D215" s="1">
        <v>2019</v>
      </c>
      <c r="E215" s="1">
        <v>371708</v>
      </c>
      <c r="F215" s="1">
        <v>8.1</v>
      </c>
      <c r="G215" s="1" t="s">
        <v>39</v>
      </c>
      <c r="H215" s="1">
        <v>152</v>
      </c>
      <c r="I215" s="1" t="s">
        <v>1105</v>
      </c>
      <c r="K215" s="1" t="str" cm="1">
        <f t="array" ref="K215:M215">_xlfn.TEXTSPLIT(I215,",")</f>
        <v>Action</v>
      </c>
      <c r="L215" s="1" t="str">
        <v>Biography</v>
      </c>
      <c r="M215" s="1" t="str">
        <v>Drama</v>
      </c>
      <c r="P215" s="1"/>
    </row>
    <row r="216" spans="1:16" x14ac:dyDescent="0.2">
      <c r="A216" s="1">
        <v>215</v>
      </c>
      <c r="B216" s="1" t="s">
        <v>1821</v>
      </c>
      <c r="C216" s="1" t="s">
        <v>1822</v>
      </c>
      <c r="D216" s="1">
        <v>1986</v>
      </c>
      <c r="E216" s="1">
        <v>395430</v>
      </c>
      <c r="F216" s="1">
        <v>8.1</v>
      </c>
      <c r="G216" s="1" t="s">
        <v>57</v>
      </c>
      <c r="H216" s="1">
        <v>89</v>
      </c>
      <c r="I216" s="1" t="s">
        <v>1823</v>
      </c>
      <c r="K216" s="1" t="str" cm="1">
        <f t="array" ref="K216:L216">_xlfn.TEXTSPLIT(I216,",")</f>
        <v>Adventure</v>
      </c>
      <c r="L216" s="1" t="str">
        <v>Drama</v>
      </c>
      <c r="M216" s="1"/>
      <c r="P216" s="1"/>
    </row>
    <row r="217" spans="1:16" x14ac:dyDescent="0.2">
      <c r="A217" s="1">
        <v>216</v>
      </c>
      <c r="B217" s="1" t="s">
        <v>1831</v>
      </c>
      <c r="C217" s="1" t="s">
        <v>1832</v>
      </c>
      <c r="D217" s="1">
        <v>1984</v>
      </c>
      <c r="E217" s="1">
        <v>846248</v>
      </c>
      <c r="F217" s="1">
        <v>8.1</v>
      </c>
      <c r="G217" s="1" t="s">
        <v>39</v>
      </c>
      <c r="H217" s="1">
        <v>107</v>
      </c>
      <c r="I217" s="1" t="s">
        <v>151</v>
      </c>
      <c r="K217" s="1" t="str" cm="1">
        <f t="array" ref="K217:L217">_xlfn.TEXTSPLIT(I217,",")</f>
        <v>Action</v>
      </c>
      <c r="L217" s="1" t="str">
        <v>Sci-Fi</v>
      </c>
      <c r="M217" s="1"/>
      <c r="P217" s="1"/>
    </row>
    <row r="218" spans="1:16" x14ac:dyDescent="0.2">
      <c r="A218" s="1">
        <v>217</v>
      </c>
      <c r="B218" s="1" t="s">
        <v>1838</v>
      </c>
      <c r="C218" s="1" t="s">
        <v>1839</v>
      </c>
      <c r="D218" s="1">
        <v>2015</v>
      </c>
      <c r="E218" s="1">
        <v>461357</v>
      </c>
      <c r="F218" s="1">
        <v>8.1</v>
      </c>
      <c r="G218" s="1" t="s">
        <v>18</v>
      </c>
      <c r="H218" s="1">
        <v>129</v>
      </c>
      <c r="I218" s="1" t="s">
        <v>161</v>
      </c>
      <c r="K218" s="1" t="str" cm="1">
        <f t="array" ref="K218:M218">_xlfn.TEXTSPLIT(I218,",")</f>
        <v>Biography</v>
      </c>
      <c r="L218" s="1" t="str">
        <v>Crime</v>
      </c>
      <c r="M218" s="1" t="str">
        <v>Drama</v>
      </c>
      <c r="P218" s="1"/>
    </row>
    <row r="219" spans="1:16" x14ac:dyDescent="0.2">
      <c r="A219" s="1">
        <v>218</v>
      </c>
      <c r="B219" s="1" t="s">
        <v>1847</v>
      </c>
      <c r="C219" s="1" t="s">
        <v>1848</v>
      </c>
      <c r="D219" s="1">
        <v>2013</v>
      </c>
      <c r="E219" s="1">
        <v>470954</v>
      </c>
      <c r="F219" s="1">
        <v>8.1</v>
      </c>
      <c r="G219" s="1" t="s">
        <v>348</v>
      </c>
      <c r="H219" s="1">
        <v>123</v>
      </c>
      <c r="I219" s="1" t="s">
        <v>1105</v>
      </c>
      <c r="K219" s="1" t="str" cm="1">
        <f t="array" ref="K219:M219">_xlfn.TEXTSPLIT(I219,",")</f>
        <v>Action</v>
      </c>
      <c r="L219" s="1" t="str">
        <v>Biography</v>
      </c>
      <c r="M219" s="1" t="str">
        <v>Drama</v>
      </c>
      <c r="P219" s="1"/>
    </row>
    <row r="220" spans="1:16" x14ac:dyDescent="0.2">
      <c r="A220" s="1">
        <v>219</v>
      </c>
      <c r="B220" s="1" t="s">
        <v>1854</v>
      </c>
      <c r="C220" s="1" t="s">
        <v>1855</v>
      </c>
      <c r="D220" s="1">
        <v>2007</v>
      </c>
      <c r="E220" s="1">
        <v>614404</v>
      </c>
      <c r="F220" s="1">
        <v>8.1</v>
      </c>
      <c r="G220" s="1" t="s">
        <v>57</v>
      </c>
      <c r="H220" s="1">
        <v>148</v>
      </c>
      <c r="I220" s="1" t="s">
        <v>828</v>
      </c>
      <c r="K220" s="1" t="str" cm="1">
        <f t="array" ref="K220:M220">_xlfn.TEXTSPLIT(I220,",")</f>
        <v>Adventure</v>
      </c>
      <c r="L220" s="1" t="str">
        <v>Biography</v>
      </c>
      <c r="M220" s="1" t="str">
        <v>Drama</v>
      </c>
      <c r="P220" s="1"/>
    </row>
    <row r="221" spans="1:16" x14ac:dyDescent="0.2">
      <c r="A221" s="1">
        <v>220</v>
      </c>
      <c r="B221" s="1" t="s">
        <v>1863</v>
      </c>
      <c r="C221" s="1" t="s">
        <v>1864</v>
      </c>
      <c r="D221" s="1">
        <v>1976</v>
      </c>
      <c r="E221" s="1">
        <v>157745</v>
      </c>
      <c r="F221" s="1">
        <v>8.1</v>
      </c>
      <c r="G221" s="1" t="s">
        <v>39</v>
      </c>
      <c r="H221" s="1">
        <v>121</v>
      </c>
      <c r="I221" s="1" t="s">
        <v>19</v>
      </c>
      <c r="K221" s="1" t="str" cm="1">
        <f t="array" ref="K221">_xlfn.TEXTSPLIT(I221,",")</f>
        <v>Drama</v>
      </c>
      <c r="L221" s="1"/>
      <c r="M221" s="1"/>
      <c r="P221" s="1"/>
    </row>
    <row r="222" spans="1:16" x14ac:dyDescent="0.2">
      <c r="A222" s="1">
        <v>221</v>
      </c>
      <c r="B222" s="1" t="s">
        <v>1870</v>
      </c>
      <c r="C222" s="1" t="s">
        <v>1871</v>
      </c>
      <c r="D222" s="1">
        <v>1939</v>
      </c>
      <c r="E222" s="1">
        <v>392195</v>
      </c>
      <c r="F222" s="1">
        <v>8.1</v>
      </c>
      <c r="G222" s="1" t="s">
        <v>57</v>
      </c>
      <c r="H222" s="1">
        <v>102</v>
      </c>
      <c r="I222" s="1" t="s">
        <v>1872</v>
      </c>
      <c r="K222" s="1" t="str" cm="1">
        <f t="array" ref="K222:M222">_xlfn.TEXTSPLIT(I222,",")</f>
        <v>Adventure</v>
      </c>
      <c r="L222" s="1" t="str">
        <v>Family</v>
      </c>
      <c r="M222" s="1" t="str">
        <v>Fantasy</v>
      </c>
      <c r="P222" s="1"/>
    </row>
    <row r="223" spans="1:16" x14ac:dyDescent="0.2">
      <c r="A223" s="1">
        <v>222</v>
      </c>
      <c r="B223" s="1" t="s">
        <v>1880</v>
      </c>
      <c r="C223" s="1" t="s">
        <v>1881</v>
      </c>
      <c r="D223" s="1">
        <v>2017</v>
      </c>
      <c r="E223" s="1">
        <v>735398</v>
      </c>
      <c r="F223" s="1">
        <v>8.1</v>
      </c>
      <c r="G223" s="1" t="s">
        <v>18</v>
      </c>
      <c r="H223" s="1">
        <v>137</v>
      </c>
      <c r="I223" s="1" t="s">
        <v>1362</v>
      </c>
      <c r="K223" s="1" t="str" cm="1">
        <f t="array" ref="K223:M223">_xlfn.TEXTSPLIT(I223,",")</f>
        <v>Action</v>
      </c>
      <c r="L223" s="1" t="str">
        <v>Drama</v>
      </c>
      <c r="M223" s="1" t="str">
        <v>Sci-Fi</v>
      </c>
      <c r="P223" s="1"/>
    </row>
    <row r="224" spans="1:16" x14ac:dyDescent="0.2">
      <c r="A224" s="1">
        <v>223</v>
      </c>
      <c r="B224" s="1" t="s">
        <v>1887</v>
      </c>
      <c r="C224" s="1" t="s">
        <v>1888</v>
      </c>
      <c r="D224" s="1">
        <v>1993</v>
      </c>
      <c r="E224" s="1">
        <v>617978</v>
      </c>
      <c r="F224" s="1">
        <v>8.1</v>
      </c>
      <c r="G224" s="1" t="s">
        <v>57</v>
      </c>
      <c r="H224" s="1">
        <v>101</v>
      </c>
      <c r="I224" s="1" t="s">
        <v>1889</v>
      </c>
      <c r="K224" s="1" t="str" cm="1">
        <f t="array" ref="K224:M224">_xlfn.TEXTSPLIT(I224,",")</f>
        <v>Comedy</v>
      </c>
      <c r="L224" s="1" t="str">
        <v>Drama</v>
      </c>
      <c r="M224" s="1" t="str">
        <v>Fantasy</v>
      </c>
      <c r="P224" s="1"/>
    </row>
    <row r="225" spans="1:16" x14ac:dyDescent="0.2">
      <c r="A225" s="1">
        <v>224</v>
      </c>
      <c r="B225" s="1" t="s">
        <v>1897</v>
      </c>
      <c r="C225" s="1" t="s">
        <v>1898</v>
      </c>
      <c r="D225" s="1">
        <v>2007</v>
      </c>
      <c r="E225" s="1">
        <v>709795</v>
      </c>
      <c r="F225" s="1">
        <v>8.1</v>
      </c>
      <c r="G225" s="1" t="s">
        <v>57</v>
      </c>
      <c r="H225" s="1">
        <v>111</v>
      </c>
      <c r="I225" s="1" t="s">
        <v>657</v>
      </c>
      <c r="K225" s="1" t="str" cm="1">
        <f t="array" ref="K225:M225">_xlfn.TEXTSPLIT(I225,",")</f>
        <v>Animation</v>
      </c>
      <c r="L225" s="1" t="str">
        <v>Adventure</v>
      </c>
      <c r="M225" s="1" t="str">
        <v>Comedy</v>
      </c>
      <c r="P225" s="1"/>
    </row>
    <row r="226" spans="1:16" x14ac:dyDescent="0.2">
      <c r="A226" s="1">
        <v>225</v>
      </c>
      <c r="B226" s="1" t="s">
        <v>1906</v>
      </c>
      <c r="C226" s="1" t="s">
        <v>1907</v>
      </c>
      <c r="D226" s="1">
        <v>2004</v>
      </c>
      <c r="E226" s="1">
        <v>258620</v>
      </c>
      <c r="F226" s="1">
        <v>8.1</v>
      </c>
      <c r="G226" s="1" t="s">
        <v>18</v>
      </c>
      <c r="H226" s="1">
        <v>80</v>
      </c>
      <c r="I226" s="1" t="s">
        <v>111</v>
      </c>
      <c r="K226" s="1" t="str" cm="1">
        <f t="array" ref="K226:L226">_xlfn.TEXTSPLIT(I226,",")</f>
        <v>Drama</v>
      </c>
      <c r="L226" s="1" t="str">
        <v>Romance</v>
      </c>
      <c r="M226" s="1"/>
      <c r="P226" s="1"/>
    </row>
    <row r="227" spans="1:16" x14ac:dyDescent="0.2">
      <c r="A227" s="1">
        <v>226</v>
      </c>
      <c r="B227" s="1" t="s">
        <v>1913</v>
      </c>
      <c r="C227" s="1" t="s">
        <v>1914</v>
      </c>
      <c r="D227" s="1">
        <v>1973</v>
      </c>
      <c r="E227" s="1">
        <v>394900</v>
      </c>
      <c r="F227" s="1">
        <v>8.1</v>
      </c>
      <c r="G227" s="1" t="s">
        <v>18</v>
      </c>
      <c r="H227" s="1">
        <v>122</v>
      </c>
      <c r="I227" s="1" t="s">
        <v>1915</v>
      </c>
      <c r="K227" s="1" t="str" cm="1">
        <f t="array" ref="K227">_xlfn.TEXTSPLIT(I227,",")</f>
        <v>Horror</v>
      </c>
      <c r="L227" s="1"/>
      <c r="M227" s="1"/>
      <c r="P227" s="1"/>
    </row>
    <row r="228" spans="1:16" x14ac:dyDescent="0.2">
      <c r="A228" s="1">
        <v>227</v>
      </c>
      <c r="B228" s="1" t="s">
        <v>1923</v>
      </c>
      <c r="C228" s="1" t="s">
        <v>1924</v>
      </c>
      <c r="D228" s="1">
        <v>1946</v>
      </c>
      <c r="E228" s="1">
        <v>63516</v>
      </c>
      <c r="F228" s="1">
        <v>8.1</v>
      </c>
      <c r="G228" s="1" t="s">
        <v>1925</v>
      </c>
      <c r="H228" s="1">
        <v>170</v>
      </c>
      <c r="I228" s="1" t="s">
        <v>382</v>
      </c>
      <c r="K228" s="1" t="str" cm="1">
        <f t="array" ref="K228:M228">_xlfn.TEXTSPLIT(I228,",")</f>
        <v>Drama</v>
      </c>
      <c r="L228" s="1" t="str">
        <v>Romance</v>
      </c>
      <c r="M228" s="1" t="str">
        <v>War</v>
      </c>
      <c r="P228" s="1"/>
    </row>
    <row r="229" spans="1:16" x14ac:dyDescent="0.2">
      <c r="A229" s="1">
        <v>228</v>
      </c>
      <c r="B229" s="1" t="s">
        <v>1931</v>
      </c>
      <c r="C229" s="1" t="s">
        <v>1932</v>
      </c>
      <c r="D229" s="1">
        <v>2004</v>
      </c>
      <c r="E229" s="1">
        <v>715647</v>
      </c>
      <c r="F229" s="1">
        <v>8</v>
      </c>
      <c r="G229" s="1" t="s">
        <v>57</v>
      </c>
      <c r="H229" s="1">
        <v>115</v>
      </c>
      <c r="I229" s="1" t="s">
        <v>608</v>
      </c>
      <c r="K229" s="1" t="str" cm="1">
        <f t="array" ref="K229:M229">_xlfn.TEXTSPLIT(I229,",")</f>
        <v>Animation</v>
      </c>
      <c r="L229" s="1" t="str">
        <v>Action</v>
      </c>
      <c r="M229" s="1" t="str">
        <v>Adventure</v>
      </c>
      <c r="P229" s="1"/>
    </row>
    <row r="230" spans="1:16" x14ac:dyDescent="0.2">
      <c r="A230" s="1">
        <v>229</v>
      </c>
      <c r="B230" s="1" t="s">
        <v>1938</v>
      </c>
      <c r="C230" s="1" t="s">
        <v>1939</v>
      </c>
      <c r="D230" s="1">
        <v>1942</v>
      </c>
      <c r="E230" s="1">
        <v>36376</v>
      </c>
      <c r="F230" s="1">
        <v>8.1999999999999993</v>
      </c>
      <c r="G230" s="1" t="s">
        <v>534</v>
      </c>
      <c r="H230" s="1">
        <v>99</v>
      </c>
      <c r="I230" s="1" t="s">
        <v>1940</v>
      </c>
      <c r="K230" s="1" t="str" cm="1">
        <f t="array" ref="K230:M230">_xlfn.TEXTSPLIT(I230,",")</f>
        <v>Comedy</v>
      </c>
      <c r="L230" s="1" t="str">
        <v>Romance</v>
      </c>
      <c r="M230" s="1" t="str">
        <v>War</v>
      </c>
      <c r="P230" s="1"/>
    </row>
    <row r="231" spans="1:16" x14ac:dyDescent="0.2">
      <c r="A231" s="1">
        <v>230</v>
      </c>
      <c r="B231" s="1" t="s">
        <v>1948</v>
      </c>
      <c r="C231" s="1" t="s">
        <v>1949</v>
      </c>
      <c r="D231" s="1">
        <v>1940</v>
      </c>
      <c r="E231" s="1">
        <v>92127</v>
      </c>
      <c r="F231" s="1">
        <v>8.1</v>
      </c>
      <c r="G231" s="1" t="s">
        <v>534</v>
      </c>
      <c r="H231" s="1">
        <v>129</v>
      </c>
      <c r="I231" s="1" t="s">
        <v>19</v>
      </c>
      <c r="K231" s="1" t="str" cm="1">
        <f t="array" ref="K231">_xlfn.TEXTSPLIT(I231,",")</f>
        <v>Drama</v>
      </c>
      <c r="L231" s="1"/>
      <c r="M231" s="1"/>
      <c r="P231" s="1"/>
    </row>
    <row r="232" spans="1:16" x14ac:dyDescent="0.2">
      <c r="A232" s="1">
        <v>231</v>
      </c>
      <c r="B232" s="1" t="s">
        <v>1957</v>
      </c>
      <c r="C232" s="1" t="s">
        <v>1958</v>
      </c>
      <c r="D232" s="1">
        <v>1940</v>
      </c>
      <c r="E232" s="1">
        <v>135657</v>
      </c>
      <c r="F232" s="1">
        <v>8.1</v>
      </c>
      <c r="G232" s="1" t="s">
        <v>1925</v>
      </c>
      <c r="H232" s="1">
        <v>130</v>
      </c>
      <c r="I232" s="1" t="s">
        <v>1959</v>
      </c>
      <c r="K232" s="1" t="str" cm="1">
        <f t="array" ref="K232:M232">_xlfn.TEXTSPLIT(I232,",")</f>
        <v>Drama</v>
      </c>
      <c r="L232" s="1" t="str">
        <v>Film-Noir</v>
      </c>
      <c r="M232" s="1" t="str">
        <v>Mystery</v>
      </c>
      <c r="P232" s="1"/>
    </row>
    <row r="233" spans="1:16" x14ac:dyDescent="0.2">
      <c r="A233" s="1">
        <v>232</v>
      </c>
      <c r="B233" s="1" t="s">
        <v>1965</v>
      </c>
      <c r="C233" s="1" t="s">
        <v>1966</v>
      </c>
      <c r="D233" s="1">
        <v>1966</v>
      </c>
      <c r="E233" s="1">
        <v>59420</v>
      </c>
      <c r="F233" s="1">
        <v>8.1</v>
      </c>
      <c r="G233" s="1" t="s">
        <v>427</v>
      </c>
      <c r="H233" s="1">
        <v>121</v>
      </c>
      <c r="I233" s="1" t="s">
        <v>228</v>
      </c>
      <c r="K233" s="1" t="str" cm="1">
        <f t="array" ref="K233:L233">_xlfn.TEXTSPLIT(I233,",")</f>
        <v>Drama</v>
      </c>
      <c r="L233" s="1" t="str">
        <v>War</v>
      </c>
      <c r="M233" s="1"/>
      <c r="P233" s="1"/>
    </row>
    <row r="234" spans="1:16" x14ac:dyDescent="0.2">
      <c r="A234" s="1">
        <v>233</v>
      </c>
      <c r="B234" s="1" t="s">
        <v>1974</v>
      </c>
      <c r="C234" s="1" t="s">
        <v>1975</v>
      </c>
      <c r="D234" s="1">
        <v>2009</v>
      </c>
      <c r="E234" s="1">
        <v>279323</v>
      </c>
      <c r="F234" s="1">
        <v>8.1</v>
      </c>
      <c r="G234" s="1" t="s">
        <v>57</v>
      </c>
      <c r="H234" s="1">
        <v>93</v>
      </c>
      <c r="I234" s="1" t="s">
        <v>1976</v>
      </c>
      <c r="K234" s="1" t="str" cm="1">
        <f t="array" ref="K234:M234">_xlfn.TEXTSPLIT(I234,",")</f>
        <v>Biography</v>
      </c>
      <c r="L234" s="1" t="str">
        <v>Drama</v>
      </c>
      <c r="M234" s="1" t="str">
        <v>Family</v>
      </c>
      <c r="P234" s="1"/>
    </row>
    <row r="235" spans="1:16" x14ac:dyDescent="0.2">
      <c r="A235" s="1">
        <v>234</v>
      </c>
      <c r="B235" s="1" t="s">
        <v>1984</v>
      </c>
      <c r="C235" s="1" t="s">
        <v>1985</v>
      </c>
      <c r="D235" s="1">
        <v>1967</v>
      </c>
      <c r="E235" s="1">
        <v>175183</v>
      </c>
      <c r="F235" s="1">
        <v>8.1</v>
      </c>
      <c r="G235" s="1" t="s">
        <v>18</v>
      </c>
      <c r="H235" s="1">
        <v>127</v>
      </c>
      <c r="I235" s="1" t="s">
        <v>29</v>
      </c>
      <c r="K235" s="1" t="str" cm="1">
        <f t="array" ref="K235:L235">_xlfn.TEXTSPLIT(I235,",")</f>
        <v>Crime</v>
      </c>
      <c r="L235" s="1" t="str">
        <v>Drama</v>
      </c>
      <c r="M235" s="1"/>
      <c r="P235" s="1"/>
    </row>
    <row r="236" spans="1:16" x14ac:dyDescent="0.2">
      <c r="A236" s="1">
        <v>235</v>
      </c>
      <c r="B236" s="1" t="s">
        <v>1993</v>
      </c>
      <c r="C236" s="1" t="s">
        <v>1994</v>
      </c>
      <c r="D236" s="1">
        <v>2000</v>
      </c>
      <c r="E236" s="1">
        <v>237961</v>
      </c>
      <c r="F236" s="1">
        <v>8.1</v>
      </c>
      <c r="G236" s="1" t="s">
        <v>18</v>
      </c>
      <c r="H236" s="1">
        <v>154</v>
      </c>
      <c r="I236" s="1" t="s">
        <v>1666</v>
      </c>
      <c r="K236" s="1" t="str" cm="1">
        <f t="array" ref="K236:L236">_xlfn.TEXTSPLIT(I236,",")</f>
        <v>Drama</v>
      </c>
      <c r="L236" s="1" t="str">
        <v>Thriller</v>
      </c>
      <c r="M236" s="1"/>
      <c r="P236" s="1"/>
    </row>
    <row r="237" spans="1:16" x14ac:dyDescent="0.2">
      <c r="A237" s="1">
        <v>236</v>
      </c>
      <c r="B237" s="1" t="s">
        <v>2002</v>
      </c>
      <c r="C237" s="1" t="s">
        <v>2003</v>
      </c>
      <c r="D237" s="1">
        <v>2003</v>
      </c>
      <c r="E237" s="1">
        <v>1099699</v>
      </c>
      <c r="F237" s="1">
        <v>8.1</v>
      </c>
      <c r="G237" s="1" t="s">
        <v>39</v>
      </c>
      <c r="H237" s="1">
        <v>143</v>
      </c>
      <c r="I237" s="1" t="s">
        <v>141</v>
      </c>
      <c r="K237" s="1" t="str" cm="1">
        <f t="array" ref="K237:M237">_xlfn.TEXTSPLIT(I237,",")</f>
        <v>Action</v>
      </c>
      <c r="L237" s="1" t="str">
        <v>Adventure</v>
      </c>
      <c r="M237" s="1" t="str">
        <v>Fantasy</v>
      </c>
      <c r="P237" s="1"/>
    </row>
    <row r="238" spans="1:16" x14ac:dyDescent="0.2">
      <c r="A238" s="1">
        <v>237</v>
      </c>
      <c r="B238" s="1" t="s">
        <v>2011</v>
      </c>
      <c r="C238" s="1" t="s">
        <v>2012</v>
      </c>
      <c r="D238" s="1">
        <v>1995</v>
      </c>
      <c r="E238" s="1">
        <v>169458</v>
      </c>
      <c r="F238" s="1">
        <v>8.1</v>
      </c>
      <c r="G238" s="1" t="s">
        <v>427</v>
      </c>
      <c r="H238" s="1">
        <v>98</v>
      </c>
      <c r="I238" s="1" t="s">
        <v>29</v>
      </c>
      <c r="K238" s="1" t="str" cm="1">
        <f t="array" ref="K238:L238">_xlfn.TEXTSPLIT(I238,",")</f>
        <v>Crime</v>
      </c>
      <c r="L238" s="1" t="str">
        <v>Drama</v>
      </c>
      <c r="M238" s="1"/>
      <c r="P238" s="1"/>
    </row>
    <row r="239" spans="1:16" x14ac:dyDescent="0.2">
      <c r="A239" s="1">
        <v>238</v>
      </c>
      <c r="B239" s="1" t="s">
        <v>2018</v>
      </c>
      <c r="C239" s="1" t="s">
        <v>2019</v>
      </c>
      <c r="D239" s="1">
        <v>1959</v>
      </c>
      <c r="E239" s="1">
        <v>116148</v>
      </c>
      <c r="F239" s="1">
        <v>8.1</v>
      </c>
      <c r="G239" s="1" t="s">
        <v>57</v>
      </c>
      <c r="H239" s="1">
        <v>99</v>
      </c>
      <c r="I239" s="1" t="s">
        <v>29</v>
      </c>
      <c r="K239" s="1" t="str" cm="1">
        <f t="array" ref="K239:L239">_xlfn.TEXTSPLIT(I239,",")</f>
        <v>Crime</v>
      </c>
      <c r="L239" s="1" t="str">
        <v>Drama</v>
      </c>
      <c r="M239" s="1"/>
      <c r="P239" s="1"/>
    </row>
    <row r="240" spans="1:16" x14ac:dyDescent="0.2">
      <c r="A240" s="1">
        <v>239</v>
      </c>
      <c r="B240" s="1" t="s">
        <v>2027</v>
      </c>
      <c r="C240" s="1" t="s">
        <v>2028</v>
      </c>
      <c r="D240" s="1">
        <v>1966</v>
      </c>
      <c r="E240" s="1">
        <v>116365</v>
      </c>
      <c r="F240" s="1">
        <v>8.1</v>
      </c>
      <c r="G240" s="1" t="s">
        <v>427</v>
      </c>
      <c r="H240" s="1">
        <v>85</v>
      </c>
      <c r="I240" s="1" t="s">
        <v>1666</v>
      </c>
      <c r="K240" s="1" t="str" cm="1">
        <f t="array" ref="K240:L240">_xlfn.TEXTSPLIT(I240,",")</f>
        <v>Drama</v>
      </c>
      <c r="L240" s="1" t="str">
        <v>Thriller</v>
      </c>
      <c r="M240" s="1"/>
      <c r="P240" s="1"/>
    </row>
    <row r="241" spans="1:16" x14ac:dyDescent="0.2">
      <c r="A241" s="1">
        <v>240</v>
      </c>
      <c r="B241" s="1" t="s">
        <v>2032</v>
      </c>
      <c r="C241" s="1" t="s">
        <v>2033</v>
      </c>
      <c r="D241" s="1">
        <v>1979</v>
      </c>
      <c r="E241" s="1">
        <v>394335</v>
      </c>
      <c r="F241" s="1">
        <v>8</v>
      </c>
      <c r="G241" s="1" t="s">
        <v>348</v>
      </c>
      <c r="H241" s="1">
        <v>94</v>
      </c>
      <c r="I241" s="1" t="s">
        <v>2034</v>
      </c>
      <c r="K241" s="1" t="str" cm="1">
        <f t="array" ref="K241">_xlfn.TEXTSPLIT(I241,",")</f>
        <v>Comedy</v>
      </c>
      <c r="L241" s="1"/>
      <c r="M241" s="1"/>
      <c r="P241" s="1"/>
    </row>
    <row r="242" spans="1:16" x14ac:dyDescent="0.2">
      <c r="A242" s="1">
        <v>241</v>
      </c>
      <c r="B242" s="1" t="s">
        <v>2042</v>
      </c>
      <c r="C242" s="1" t="s">
        <v>2043</v>
      </c>
      <c r="D242" s="1">
        <v>2005</v>
      </c>
      <c r="E242" s="1">
        <v>85933</v>
      </c>
      <c r="F242" s="1">
        <v>8.1999999999999993</v>
      </c>
      <c r="G242" s="1" t="s">
        <v>427</v>
      </c>
      <c r="H242" s="1">
        <v>112</v>
      </c>
      <c r="I242" s="1" t="s">
        <v>1072</v>
      </c>
      <c r="K242" s="1" t="str" cm="1">
        <f t="array" ref="K242:L242">_xlfn.TEXTSPLIT(I242,",")</f>
        <v>Drama</v>
      </c>
      <c r="L242" s="1" t="str">
        <v>Family</v>
      </c>
      <c r="M242" s="1"/>
      <c r="P242" s="1"/>
    </row>
    <row r="243" spans="1:16" x14ac:dyDescent="0.2">
      <c r="A243" s="1">
        <v>242</v>
      </c>
      <c r="B243" s="1" t="s">
        <v>2049</v>
      </c>
      <c r="C243" s="1" t="s">
        <v>2050</v>
      </c>
      <c r="D243" s="1">
        <v>1975</v>
      </c>
      <c r="E243" s="1">
        <v>28680</v>
      </c>
      <c r="F243" s="1">
        <v>8.1999999999999993</v>
      </c>
      <c r="G243" s="1" t="s">
        <v>57</v>
      </c>
      <c r="H243" s="1">
        <v>142</v>
      </c>
      <c r="I243" s="1" t="s">
        <v>828</v>
      </c>
      <c r="K243" s="1" t="str" cm="1">
        <f t="array" ref="K243:M243">_xlfn.TEXTSPLIT(I243,",")</f>
        <v>Adventure</v>
      </c>
      <c r="L243" s="1" t="str">
        <v>Biography</v>
      </c>
      <c r="M243" s="1" t="str">
        <v>Drama</v>
      </c>
      <c r="P243" s="1"/>
    </row>
    <row r="244" spans="1:16" x14ac:dyDescent="0.2">
      <c r="A244" s="1">
        <v>243</v>
      </c>
      <c r="B244" s="1" t="s">
        <v>2056</v>
      </c>
      <c r="C244" s="1" t="s">
        <v>2057</v>
      </c>
      <c r="D244" s="1">
        <v>1934</v>
      </c>
      <c r="E244" s="1">
        <v>102761</v>
      </c>
      <c r="F244" s="1">
        <v>8.1</v>
      </c>
      <c r="G244" s="1" t="s">
        <v>534</v>
      </c>
      <c r="H244" s="1">
        <v>105</v>
      </c>
      <c r="I244" s="1" t="s">
        <v>873</v>
      </c>
      <c r="K244" s="1" t="str" cm="1">
        <f t="array" ref="K244:L244">_xlfn.TEXTSPLIT(I244,",")</f>
        <v>Comedy</v>
      </c>
      <c r="L244" s="1" t="str">
        <v>Romance</v>
      </c>
      <c r="M244" s="1"/>
      <c r="P244" s="1"/>
    </row>
    <row r="245" spans="1:16" x14ac:dyDescent="0.2">
      <c r="A245" s="1">
        <v>244</v>
      </c>
      <c r="B245" s="1" t="s">
        <v>2063</v>
      </c>
      <c r="C245" s="1" t="s">
        <v>2064</v>
      </c>
      <c r="D245" s="1">
        <v>1965</v>
      </c>
      <c r="E245" s="1">
        <v>228457</v>
      </c>
      <c r="F245" s="1">
        <v>8.1</v>
      </c>
      <c r="G245" s="1" t="s">
        <v>57</v>
      </c>
      <c r="H245" s="1">
        <v>172</v>
      </c>
      <c r="I245" s="1" t="s">
        <v>1976</v>
      </c>
      <c r="K245" s="1" t="str" cm="1">
        <f t="array" ref="K245:M245">_xlfn.TEXTSPLIT(I245,",")</f>
        <v>Biography</v>
      </c>
      <c r="L245" s="1" t="str">
        <v>Drama</v>
      </c>
      <c r="M245" s="1" t="str">
        <v>Family</v>
      </c>
      <c r="P245" s="1"/>
    </row>
    <row r="246" spans="1:16" x14ac:dyDescent="0.2">
      <c r="A246" s="1">
        <v>245</v>
      </c>
      <c r="B246" s="1" t="s">
        <v>2072</v>
      </c>
      <c r="C246" s="1" t="s">
        <v>2073</v>
      </c>
      <c r="D246" s="1">
        <v>2016</v>
      </c>
      <c r="E246" s="1">
        <v>140370</v>
      </c>
      <c r="F246" s="1">
        <v>8.1</v>
      </c>
      <c r="G246" s="1" t="s">
        <v>18</v>
      </c>
      <c r="H246" s="1">
        <v>145</v>
      </c>
      <c r="I246" s="1" t="s">
        <v>2074</v>
      </c>
      <c r="K246" s="1" t="str" cm="1">
        <f t="array" ref="K246:M246">_xlfn.TEXTSPLIT(I246,",")</f>
        <v>Drama</v>
      </c>
      <c r="L246" s="1" t="str">
        <v>Romance</v>
      </c>
      <c r="M246" s="1" t="str">
        <v>Thriller</v>
      </c>
      <c r="P246" s="1"/>
    </row>
    <row r="247" spans="1:16" x14ac:dyDescent="0.2">
      <c r="A247" s="1">
        <v>246</v>
      </c>
      <c r="B247" s="1" t="s">
        <v>2080</v>
      </c>
      <c r="C247" s="1" t="s">
        <v>2081</v>
      </c>
      <c r="D247" s="1">
        <v>2021</v>
      </c>
      <c r="E247" s="1">
        <v>190981</v>
      </c>
      <c r="F247" s="1">
        <v>8.9</v>
      </c>
      <c r="G247" s="1" t="s">
        <v>18</v>
      </c>
      <c r="H247" s="1">
        <v>164</v>
      </c>
      <c r="I247" s="1" t="s">
        <v>180</v>
      </c>
      <c r="K247" s="1" t="str" cm="1">
        <f t="array" ref="K247:M247">_xlfn.TEXTSPLIT(I247,",")</f>
        <v>Crime</v>
      </c>
      <c r="L247" s="1" t="str">
        <v>Drama</v>
      </c>
      <c r="M247" s="1" t="str">
        <v>Mystery</v>
      </c>
      <c r="P247" s="1"/>
    </row>
    <row r="248" spans="1:16" x14ac:dyDescent="0.2">
      <c r="A248" s="1">
        <v>247</v>
      </c>
      <c r="B248" s="1" t="s">
        <v>2089</v>
      </c>
      <c r="C248" s="1" t="s">
        <v>2090</v>
      </c>
      <c r="D248" s="1">
        <v>1992</v>
      </c>
      <c r="E248" s="1">
        <v>406751</v>
      </c>
      <c r="F248" s="1">
        <v>8</v>
      </c>
      <c r="G248" s="1" t="s">
        <v>57</v>
      </c>
      <c r="H248" s="1">
        <v>90</v>
      </c>
      <c r="I248" s="1" t="s">
        <v>657</v>
      </c>
      <c r="K248" s="1" t="str" cm="1">
        <f t="array" ref="K248:M248">_xlfn.TEXTSPLIT(I248,",")</f>
        <v>Animation</v>
      </c>
      <c r="L248" s="1" t="str">
        <v>Adventure</v>
      </c>
      <c r="M248" s="1" t="str">
        <v>Comedy</v>
      </c>
      <c r="P248" s="1"/>
    </row>
    <row r="249" spans="1:16" x14ac:dyDescent="0.2">
      <c r="A249" s="1">
        <v>248</v>
      </c>
      <c r="B249" s="1" t="s">
        <v>2098</v>
      </c>
      <c r="C249" s="1" t="s">
        <v>2099</v>
      </c>
      <c r="D249" s="1">
        <v>1982</v>
      </c>
      <c r="E249" s="1">
        <v>228938</v>
      </c>
      <c r="F249" s="1">
        <v>8.1</v>
      </c>
      <c r="G249" s="1" t="s">
        <v>57</v>
      </c>
      <c r="H249" s="1">
        <v>191</v>
      </c>
      <c r="I249" s="1" t="s">
        <v>1226</v>
      </c>
      <c r="K249" s="1" t="str" cm="1">
        <f t="array" ref="K249:L249">_xlfn.TEXTSPLIT(I249,",")</f>
        <v>Biography</v>
      </c>
      <c r="L249" s="1" t="str">
        <v>Drama</v>
      </c>
      <c r="M249" s="1"/>
      <c r="P249" s="1"/>
    </row>
    <row r="250" spans="1:16" x14ac:dyDescent="0.2">
      <c r="A250" s="1">
        <v>249</v>
      </c>
      <c r="B250" s="1" t="s">
        <v>2107</v>
      </c>
      <c r="C250" s="1" t="s">
        <v>2108</v>
      </c>
      <c r="D250" s="1">
        <v>2011</v>
      </c>
      <c r="E250" s="1">
        <v>451856</v>
      </c>
      <c r="F250" s="1">
        <v>8.1</v>
      </c>
      <c r="G250" s="1" t="s">
        <v>39</v>
      </c>
      <c r="H250" s="1">
        <v>146</v>
      </c>
      <c r="I250" s="1" t="s">
        <v>19</v>
      </c>
      <c r="K250" s="1" t="str" cm="1">
        <f t="array" ref="K250">_xlfn.TEXTSPLIT(I250,",")</f>
        <v>Drama</v>
      </c>
      <c r="L250" s="1"/>
      <c r="M250" s="1"/>
      <c r="P250" s="1"/>
    </row>
    <row r="251" spans="1:16" x14ac:dyDescent="0.2">
      <c r="A251" s="1">
        <v>250</v>
      </c>
      <c r="B251" s="1" t="s">
        <v>2116</v>
      </c>
      <c r="C251" s="1" t="s">
        <v>2117</v>
      </c>
      <c r="D251" s="1">
        <v>1991</v>
      </c>
      <c r="E251" s="1">
        <v>445617</v>
      </c>
      <c r="F251" s="1">
        <v>8</v>
      </c>
      <c r="G251" s="1" t="s">
        <v>57</v>
      </c>
      <c r="H251" s="1">
        <v>84</v>
      </c>
      <c r="I251" s="1" t="s">
        <v>2118</v>
      </c>
      <c r="K251" s="1" t="str" cm="1">
        <f t="array" ref="K251:M251">_xlfn.TEXTSPLIT(I251,",")</f>
        <v>Animation</v>
      </c>
      <c r="L251" s="1" t="str">
        <v>Family</v>
      </c>
      <c r="M251" s="1" t="str">
        <v>Fantasy</v>
      </c>
      <c r="P251" s="1"/>
    </row>
    <row r="252" spans="1:16" x14ac:dyDescent="0.2">
      <c r="P252" s="1"/>
    </row>
    <row r="253" spans="1:16" x14ac:dyDescent="0.2">
      <c r="P253" s="1"/>
    </row>
    <row r="254" spans="1:16" x14ac:dyDescent="0.2">
      <c r="P254" s="1"/>
    </row>
    <row r="255" spans="1:16" x14ac:dyDescent="0.2">
      <c r="P255" s="1"/>
    </row>
    <row r="256" spans="1:16" x14ac:dyDescent="0.2">
      <c r="P256" s="1"/>
    </row>
    <row r="257" spans="16:16" x14ac:dyDescent="0.2">
      <c r="P257" s="1"/>
    </row>
    <row r="258" spans="16:16" x14ac:dyDescent="0.2">
      <c r="P258" s="1"/>
    </row>
    <row r="259" spans="16:16" x14ac:dyDescent="0.2">
      <c r="P259" s="1"/>
    </row>
    <row r="260" spans="16:16" x14ac:dyDescent="0.2">
      <c r="P260" s="1"/>
    </row>
    <row r="261" spans="16:16" x14ac:dyDescent="0.2">
      <c r="P261" s="1"/>
    </row>
    <row r="262" spans="16:16" x14ac:dyDescent="0.2">
      <c r="P262" s="1"/>
    </row>
    <row r="263" spans="16:16" x14ac:dyDescent="0.2">
      <c r="P263" s="1"/>
    </row>
    <row r="264" spans="16:16" x14ac:dyDescent="0.2">
      <c r="P264" s="1"/>
    </row>
    <row r="265" spans="16:16" x14ac:dyDescent="0.2">
      <c r="P265" s="1"/>
    </row>
    <row r="266" spans="16:16" x14ac:dyDescent="0.2">
      <c r="P266" s="1"/>
    </row>
    <row r="267" spans="16:16" x14ac:dyDescent="0.2">
      <c r="P267" s="1"/>
    </row>
    <row r="268" spans="16:16" x14ac:dyDescent="0.2">
      <c r="P268" s="1"/>
    </row>
    <row r="269" spans="16:16" x14ac:dyDescent="0.2">
      <c r="P269" s="1"/>
    </row>
    <row r="270" spans="16:16" x14ac:dyDescent="0.2">
      <c r="P270" s="1"/>
    </row>
    <row r="271" spans="16:16" x14ac:dyDescent="0.2">
      <c r="P271" s="1"/>
    </row>
    <row r="272" spans="16:16" x14ac:dyDescent="0.2">
      <c r="P272" s="1"/>
    </row>
    <row r="273" spans="16:16" x14ac:dyDescent="0.2">
      <c r="P273" s="1"/>
    </row>
    <row r="274" spans="16:16" x14ac:dyDescent="0.2">
      <c r="P274" s="1"/>
    </row>
    <row r="275" spans="16:16" x14ac:dyDescent="0.2">
      <c r="P275" s="1"/>
    </row>
    <row r="276" spans="16:16" x14ac:dyDescent="0.2">
      <c r="P276" s="1"/>
    </row>
    <row r="277" spans="16:16" x14ac:dyDescent="0.2">
      <c r="P277" s="1"/>
    </row>
    <row r="278" spans="16:16" x14ac:dyDescent="0.2">
      <c r="P278" s="1"/>
    </row>
    <row r="279" spans="16:16" x14ac:dyDescent="0.2">
      <c r="P279" s="1"/>
    </row>
    <row r="280" spans="16:16" x14ac:dyDescent="0.2">
      <c r="P280" s="1"/>
    </row>
    <row r="281" spans="16:16" x14ac:dyDescent="0.2">
      <c r="P281" s="1"/>
    </row>
    <row r="282" spans="16:16" x14ac:dyDescent="0.2">
      <c r="P282" s="1"/>
    </row>
    <row r="283" spans="16:16" x14ac:dyDescent="0.2">
      <c r="P283" s="1"/>
    </row>
    <row r="284" spans="16:16" x14ac:dyDescent="0.2">
      <c r="P284" s="1"/>
    </row>
    <row r="285" spans="16:16" x14ac:dyDescent="0.2">
      <c r="P285" s="1"/>
    </row>
    <row r="286" spans="16:16" x14ac:dyDescent="0.2">
      <c r="P286" s="1"/>
    </row>
    <row r="287" spans="16:16" x14ac:dyDescent="0.2">
      <c r="P287" s="1"/>
    </row>
    <row r="288" spans="16:16" x14ac:dyDescent="0.2">
      <c r="P288" s="1"/>
    </row>
    <row r="289" spans="16:16" x14ac:dyDescent="0.2">
      <c r="P289" s="1"/>
    </row>
    <row r="290" spans="16:16" x14ac:dyDescent="0.2">
      <c r="P290" s="1"/>
    </row>
    <row r="291" spans="16:16" x14ac:dyDescent="0.2">
      <c r="P291" s="1"/>
    </row>
    <row r="292" spans="16:16" x14ac:dyDescent="0.2">
      <c r="P292" s="1"/>
    </row>
    <row r="293" spans="16:16" x14ac:dyDescent="0.2">
      <c r="P293" s="1"/>
    </row>
    <row r="294" spans="16:16" x14ac:dyDescent="0.2">
      <c r="P294" s="1"/>
    </row>
    <row r="295" spans="16:16" x14ac:dyDescent="0.2">
      <c r="P295" s="1"/>
    </row>
    <row r="296" spans="16:16" x14ac:dyDescent="0.2">
      <c r="P296" s="1"/>
    </row>
    <row r="297" spans="16:16" x14ac:dyDescent="0.2">
      <c r="P297" s="1"/>
    </row>
    <row r="298" spans="16:16" x14ac:dyDescent="0.2">
      <c r="P298" s="1"/>
    </row>
    <row r="299" spans="16:16" x14ac:dyDescent="0.2">
      <c r="P299" s="1"/>
    </row>
    <row r="300" spans="16:16" x14ac:dyDescent="0.2">
      <c r="P300" s="1"/>
    </row>
    <row r="301" spans="16:16" x14ac:dyDescent="0.2">
      <c r="P301" s="1"/>
    </row>
    <row r="302" spans="16:16" x14ac:dyDescent="0.2">
      <c r="P302" s="1"/>
    </row>
    <row r="303" spans="16:16" x14ac:dyDescent="0.2">
      <c r="P303" s="1"/>
    </row>
    <row r="304" spans="16:16" x14ac:dyDescent="0.2">
      <c r="P304" s="1"/>
    </row>
    <row r="305" spans="16:16" x14ac:dyDescent="0.2">
      <c r="P305" s="1"/>
    </row>
    <row r="306" spans="16:16" x14ac:dyDescent="0.2">
      <c r="P306" s="1"/>
    </row>
    <row r="307" spans="16:16" x14ac:dyDescent="0.2">
      <c r="P307" s="1"/>
    </row>
    <row r="308" spans="16:16" x14ac:dyDescent="0.2">
      <c r="P308" s="1"/>
    </row>
    <row r="309" spans="16:16" x14ac:dyDescent="0.2">
      <c r="P309" s="1"/>
    </row>
    <row r="310" spans="16:16" x14ac:dyDescent="0.2">
      <c r="P310" s="1"/>
    </row>
    <row r="311" spans="16:16" x14ac:dyDescent="0.2">
      <c r="P311" s="1"/>
    </row>
    <row r="312" spans="16:16" x14ac:dyDescent="0.2">
      <c r="P312" s="1"/>
    </row>
    <row r="313" spans="16:16" x14ac:dyDescent="0.2">
      <c r="P313" s="1"/>
    </row>
    <row r="314" spans="16:16" x14ac:dyDescent="0.2">
      <c r="P314" s="1"/>
    </row>
    <row r="315" spans="16:16" x14ac:dyDescent="0.2">
      <c r="P315" s="1"/>
    </row>
    <row r="316" spans="16:16" x14ac:dyDescent="0.2">
      <c r="P316" s="1"/>
    </row>
    <row r="317" spans="16:16" x14ac:dyDescent="0.2">
      <c r="P317" s="1"/>
    </row>
    <row r="318" spans="16:16" x14ac:dyDescent="0.2">
      <c r="P318" s="1"/>
    </row>
    <row r="319" spans="16:16" x14ac:dyDescent="0.2">
      <c r="P319" s="1"/>
    </row>
    <row r="320" spans="16:16" x14ac:dyDescent="0.2">
      <c r="P320" s="1"/>
    </row>
    <row r="321" spans="16:16" x14ac:dyDescent="0.2">
      <c r="P321" s="1"/>
    </row>
    <row r="322" spans="16:16" x14ac:dyDescent="0.2">
      <c r="P322" s="1"/>
    </row>
    <row r="323" spans="16:16" x14ac:dyDescent="0.2">
      <c r="P323" s="1"/>
    </row>
    <row r="324" spans="16:16" x14ac:dyDescent="0.2">
      <c r="P324" s="1"/>
    </row>
    <row r="325" spans="16:16" x14ac:dyDescent="0.2">
      <c r="P325" s="1"/>
    </row>
    <row r="326" spans="16:16" x14ac:dyDescent="0.2">
      <c r="P326" s="1"/>
    </row>
    <row r="327" spans="16:16" x14ac:dyDescent="0.2">
      <c r="P327" s="1"/>
    </row>
    <row r="328" spans="16:16" x14ac:dyDescent="0.2">
      <c r="P328" s="1"/>
    </row>
    <row r="329" spans="16:16" x14ac:dyDescent="0.2">
      <c r="P329" s="1"/>
    </row>
    <row r="330" spans="16:16" x14ac:dyDescent="0.2">
      <c r="P330" s="1"/>
    </row>
    <row r="331" spans="16:16" x14ac:dyDescent="0.2">
      <c r="P331" s="1"/>
    </row>
    <row r="332" spans="16:16" x14ac:dyDescent="0.2">
      <c r="P332" s="1"/>
    </row>
    <row r="333" spans="16:16" x14ac:dyDescent="0.2">
      <c r="P333" s="1"/>
    </row>
    <row r="334" spans="16:16" x14ac:dyDescent="0.2">
      <c r="P334" s="1"/>
    </row>
    <row r="335" spans="16:16" x14ac:dyDescent="0.2">
      <c r="P335" s="1"/>
    </row>
    <row r="336" spans="16:16" x14ac:dyDescent="0.2">
      <c r="P336" s="1"/>
    </row>
    <row r="337" spans="16:16" x14ac:dyDescent="0.2">
      <c r="P337" s="1"/>
    </row>
    <row r="338" spans="16:16" x14ac:dyDescent="0.2">
      <c r="P338" s="1"/>
    </row>
    <row r="339" spans="16:16" x14ac:dyDescent="0.2">
      <c r="P339" s="1"/>
    </row>
    <row r="340" spans="16:16" x14ac:dyDescent="0.2">
      <c r="P340" s="1"/>
    </row>
    <row r="341" spans="16:16" x14ac:dyDescent="0.2">
      <c r="P341" s="1"/>
    </row>
    <row r="342" spans="16:16" x14ac:dyDescent="0.2">
      <c r="P342" s="1"/>
    </row>
    <row r="343" spans="16:16" x14ac:dyDescent="0.2">
      <c r="P343" s="1"/>
    </row>
    <row r="344" spans="16:16" x14ac:dyDescent="0.2">
      <c r="P344" s="1"/>
    </row>
    <row r="345" spans="16:16" x14ac:dyDescent="0.2">
      <c r="P345" s="1"/>
    </row>
    <row r="346" spans="16:16" x14ac:dyDescent="0.2">
      <c r="P346" s="1"/>
    </row>
    <row r="347" spans="16:16" x14ac:dyDescent="0.2">
      <c r="P347" s="1"/>
    </row>
    <row r="348" spans="16:16" x14ac:dyDescent="0.2">
      <c r="P348" s="1"/>
    </row>
    <row r="349" spans="16:16" x14ac:dyDescent="0.2">
      <c r="P349" s="1"/>
    </row>
    <row r="350" spans="16:16" x14ac:dyDescent="0.2">
      <c r="P350" s="1"/>
    </row>
    <row r="351" spans="16:16" x14ac:dyDescent="0.2">
      <c r="P351" s="1"/>
    </row>
    <row r="352" spans="16:16" x14ac:dyDescent="0.2">
      <c r="P352" s="1"/>
    </row>
    <row r="353" spans="16:16" x14ac:dyDescent="0.2">
      <c r="P353" s="1"/>
    </row>
    <row r="354" spans="16:16" x14ac:dyDescent="0.2">
      <c r="P354" s="1"/>
    </row>
    <row r="355" spans="16:16" x14ac:dyDescent="0.2">
      <c r="P355" s="1"/>
    </row>
    <row r="356" spans="16:16" x14ac:dyDescent="0.2">
      <c r="P356" s="1"/>
    </row>
    <row r="357" spans="16:16" x14ac:dyDescent="0.2">
      <c r="P357" s="1"/>
    </row>
    <row r="358" spans="16:16" x14ac:dyDescent="0.2">
      <c r="P358" s="1"/>
    </row>
    <row r="359" spans="16:16" x14ac:dyDescent="0.2">
      <c r="P359" s="1"/>
    </row>
    <row r="360" spans="16:16" x14ac:dyDescent="0.2">
      <c r="P360" s="1"/>
    </row>
    <row r="361" spans="16:16" x14ac:dyDescent="0.2">
      <c r="P361" s="1"/>
    </row>
    <row r="362" spans="16:16" x14ac:dyDescent="0.2">
      <c r="P362" s="1"/>
    </row>
    <row r="363" spans="16:16" x14ac:dyDescent="0.2">
      <c r="P363" s="1"/>
    </row>
    <row r="364" spans="16:16" x14ac:dyDescent="0.2">
      <c r="P364" s="1"/>
    </row>
    <row r="365" spans="16:16" x14ac:dyDescent="0.2">
      <c r="P365" s="1"/>
    </row>
    <row r="366" spans="16:16" x14ac:dyDescent="0.2">
      <c r="P366" s="1"/>
    </row>
    <row r="367" spans="16:16" x14ac:dyDescent="0.2">
      <c r="P367" s="1"/>
    </row>
    <row r="368" spans="16:16" x14ac:dyDescent="0.2">
      <c r="P368" s="1"/>
    </row>
    <row r="369" spans="16:16" x14ac:dyDescent="0.2">
      <c r="P369" s="1"/>
    </row>
    <row r="370" spans="16:16" x14ac:dyDescent="0.2">
      <c r="P370" s="1"/>
    </row>
    <row r="371" spans="16:16" x14ac:dyDescent="0.2">
      <c r="P371" s="1"/>
    </row>
    <row r="372" spans="16:16" x14ac:dyDescent="0.2">
      <c r="P372" s="1"/>
    </row>
    <row r="373" spans="16:16" x14ac:dyDescent="0.2">
      <c r="P373" s="1"/>
    </row>
    <row r="374" spans="16:16" x14ac:dyDescent="0.2">
      <c r="P374" s="1"/>
    </row>
    <row r="375" spans="16:16" x14ac:dyDescent="0.2">
      <c r="P375" s="1"/>
    </row>
    <row r="376" spans="16:16" x14ac:dyDescent="0.2">
      <c r="P376" s="1"/>
    </row>
    <row r="377" spans="16:16" x14ac:dyDescent="0.2">
      <c r="P377" s="1"/>
    </row>
    <row r="378" spans="16:16" x14ac:dyDescent="0.2">
      <c r="P378" s="1"/>
    </row>
    <row r="379" spans="16:16" x14ac:dyDescent="0.2">
      <c r="P379" s="1"/>
    </row>
    <row r="380" spans="16:16" x14ac:dyDescent="0.2">
      <c r="P380" s="1"/>
    </row>
    <row r="381" spans="16:16" x14ac:dyDescent="0.2">
      <c r="P381" s="1"/>
    </row>
    <row r="382" spans="16:16" x14ac:dyDescent="0.2">
      <c r="P382" s="1"/>
    </row>
    <row r="383" spans="16:16" x14ac:dyDescent="0.2">
      <c r="P383" s="1"/>
    </row>
    <row r="384" spans="16:16" x14ac:dyDescent="0.2">
      <c r="P384" s="1"/>
    </row>
    <row r="385" spans="16:16" x14ac:dyDescent="0.2">
      <c r="P385" s="1"/>
    </row>
    <row r="386" spans="16:16" x14ac:dyDescent="0.2">
      <c r="P386" s="1"/>
    </row>
    <row r="387" spans="16:16" x14ac:dyDescent="0.2">
      <c r="P387" s="1"/>
    </row>
    <row r="388" spans="16:16" x14ac:dyDescent="0.2">
      <c r="P388" s="1"/>
    </row>
    <row r="389" spans="16:16" x14ac:dyDescent="0.2">
      <c r="P389" s="1"/>
    </row>
    <row r="390" spans="16:16" x14ac:dyDescent="0.2">
      <c r="P390" s="1"/>
    </row>
    <row r="391" spans="16:16" x14ac:dyDescent="0.2">
      <c r="P391" s="1"/>
    </row>
    <row r="392" spans="16:16" x14ac:dyDescent="0.2">
      <c r="P392" s="1"/>
    </row>
    <row r="393" spans="16:16" x14ac:dyDescent="0.2">
      <c r="P393" s="1"/>
    </row>
    <row r="394" spans="16:16" x14ac:dyDescent="0.2">
      <c r="P394" s="1"/>
    </row>
    <row r="395" spans="16:16" x14ac:dyDescent="0.2">
      <c r="P395" s="1"/>
    </row>
    <row r="396" spans="16:16" x14ac:dyDescent="0.2">
      <c r="P396" s="1"/>
    </row>
    <row r="397" spans="16:16" x14ac:dyDescent="0.2">
      <c r="P397" s="1"/>
    </row>
    <row r="398" spans="16:16" x14ac:dyDescent="0.2">
      <c r="P398" s="1"/>
    </row>
    <row r="399" spans="16:16" x14ac:dyDescent="0.2">
      <c r="P399" s="1"/>
    </row>
    <row r="400" spans="16:16" x14ac:dyDescent="0.2">
      <c r="P400" s="1"/>
    </row>
    <row r="401" spans="16:16" x14ac:dyDescent="0.2">
      <c r="P401" s="1"/>
    </row>
    <row r="402" spans="16:16" x14ac:dyDescent="0.2">
      <c r="P402" s="1"/>
    </row>
    <row r="403" spans="16:16" x14ac:dyDescent="0.2">
      <c r="P403" s="1"/>
    </row>
    <row r="404" spans="16:16" x14ac:dyDescent="0.2">
      <c r="P404" s="1"/>
    </row>
    <row r="405" spans="16:16" x14ac:dyDescent="0.2">
      <c r="P405" s="1"/>
    </row>
    <row r="406" spans="16:16" x14ac:dyDescent="0.2">
      <c r="P406" s="1"/>
    </row>
    <row r="407" spans="16:16" x14ac:dyDescent="0.2">
      <c r="P407" s="1"/>
    </row>
    <row r="408" spans="16:16" x14ac:dyDescent="0.2">
      <c r="P408" s="1"/>
    </row>
    <row r="409" spans="16:16" x14ac:dyDescent="0.2">
      <c r="P409" s="1"/>
    </row>
    <row r="410" spans="16:16" x14ac:dyDescent="0.2">
      <c r="P410" s="1"/>
    </row>
    <row r="411" spans="16:16" x14ac:dyDescent="0.2">
      <c r="P411" s="1"/>
    </row>
    <row r="412" spans="16:16" x14ac:dyDescent="0.2">
      <c r="P412" s="1"/>
    </row>
    <row r="413" spans="16:16" x14ac:dyDescent="0.2">
      <c r="P413" s="1"/>
    </row>
    <row r="414" spans="16:16" x14ac:dyDescent="0.2">
      <c r="P414" s="1"/>
    </row>
    <row r="415" spans="16:16" x14ac:dyDescent="0.2">
      <c r="P415" s="1"/>
    </row>
    <row r="416" spans="16:16" x14ac:dyDescent="0.2">
      <c r="P416" s="1"/>
    </row>
    <row r="417" spans="16:16" x14ac:dyDescent="0.2">
      <c r="P417" s="1"/>
    </row>
    <row r="418" spans="16:16" x14ac:dyDescent="0.2">
      <c r="P418" s="1"/>
    </row>
    <row r="419" spans="16:16" x14ac:dyDescent="0.2">
      <c r="P419" s="1"/>
    </row>
    <row r="420" spans="16:16" x14ac:dyDescent="0.2">
      <c r="P420" s="1"/>
    </row>
    <row r="421" spans="16:16" x14ac:dyDescent="0.2">
      <c r="P421" s="1"/>
    </row>
    <row r="422" spans="16:16" x14ac:dyDescent="0.2">
      <c r="P422" s="1"/>
    </row>
    <row r="423" spans="16:16" x14ac:dyDescent="0.2">
      <c r="P423" s="1"/>
    </row>
    <row r="424" spans="16:16" x14ac:dyDescent="0.2">
      <c r="P424" s="1"/>
    </row>
    <row r="425" spans="16:16" x14ac:dyDescent="0.2">
      <c r="P425" s="1"/>
    </row>
    <row r="426" spans="16:16" x14ac:dyDescent="0.2">
      <c r="P426" s="1"/>
    </row>
    <row r="427" spans="16:16" x14ac:dyDescent="0.2">
      <c r="P427" s="1"/>
    </row>
    <row r="428" spans="16:16" x14ac:dyDescent="0.2">
      <c r="P428" s="1"/>
    </row>
    <row r="429" spans="16:16" x14ac:dyDescent="0.2">
      <c r="P429" s="1"/>
    </row>
    <row r="430" spans="16:16" x14ac:dyDescent="0.2">
      <c r="P430" s="1"/>
    </row>
    <row r="431" spans="16:16" x14ac:dyDescent="0.2">
      <c r="P431" s="1"/>
    </row>
    <row r="432" spans="16:16" x14ac:dyDescent="0.2">
      <c r="P432" s="1"/>
    </row>
    <row r="433" spans="16:16" x14ac:dyDescent="0.2">
      <c r="P433" s="1"/>
    </row>
    <row r="434" spans="16:16" x14ac:dyDescent="0.2">
      <c r="P434" s="1"/>
    </row>
    <row r="435" spans="16:16" x14ac:dyDescent="0.2">
      <c r="P435" s="1"/>
    </row>
    <row r="436" spans="16:16" x14ac:dyDescent="0.2">
      <c r="P436" s="1"/>
    </row>
    <row r="437" spans="16:16" x14ac:dyDescent="0.2">
      <c r="P437" s="1"/>
    </row>
    <row r="438" spans="16:16" x14ac:dyDescent="0.2">
      <c r="P438" s="1"/>
    </row>
    <row r="439" spans="16:16" x14ac:dyDescent="0.2">
      <c r="P439" s="1"/>
    </row>
    <row r="440" spans="16:16" x14ac:dyDescent="0.2">
      <c r="P440" s="1"/>
    </row>
    <row r="441" spans="16:16" x14ac:dyDescent="0.2">
      <c r="P441" s="1"/>
    </row>
    <row r="442" spans="16:16" x14ac:dyDescent="0.2">
      <c r="P442" s="1"/>
    </row>
    <row r="443" spans="16:16" x14ac:dyDescent="0.2">
      <c r="P443" s="1"/>
    </row>
    <row r="444" spans="16:16" x14ac:dyDescent="0.2">
      <c r="P444" s="1"/>
    </row>
    <row r="445" spans="16:16" x14ac:dyDescent="0.2">
      <c r="P445" s="1"/>
    </row>
    <row r="446" spans="16:16" x14ac:dyDescent="0.2">
      <c r="P446" s="1"/>
    </row>
    <row r="447" spans="16:16" x14ac:dyDescent="0.2">
      <c r="P447" s="1"/>
    </row>
    <row r="448" spans="16:16" x14ac:dyDescent="0.2">
      <c r="P448" s="1"/>
    </row>
    <row r="449" spans="16:16" x14ac:dyDescent="0.2">
      <c r="P449" s="1"/>
    </row>
    <row r="450" spans="16:16" x14ac:dyDescent="0.2">
      <c r="P450" s="1"/>
    </row>
    <row r="451" spans="16:16" x14ac:dyDescent="0.2">
      <c r="P451" s="1"/>
    </row>
    <row r="452" spans="16:16" x14ac:dyDescent="0.2">
      <c r="P452" s="1"/>
    </row>
    <row r="453" spans="16:16" x14ac:dyDescent="0.2">
      <c r="P453" s="1"/>
    </row>
    <row r="454" spans="16:16" x14ac:dyDescent="0.2">
      <c r="P454" s="1"/>
    </row>
    <row r="455" spans="16:16" x14ac:dyDescent="0.2">
      <c r="P455" s="1"/>
    </row>
    <row r="456" spans="16:16" x14ac:dyDescent="0.2">
      <c r="P456" s="1"/>
    </row>
    <row r="457" spans="16:16" x14ac:dyDescent="0.2">
      <c r="P457" s="1"/>
    </row>
    <row r="458" spans="16:16" x14ac:dyDescent="0.2">
      <c r="P458" s="1"/>
    </row>
    <row r="459" spans="16:16" x14ac:dyDescent="0.2">
      <c r="P459" s="1"/>
    </row>
    <row r="460" spans="16:16" x14ac:dyDescent="0.2">
      <c r="P460" s="1"/>
    </row>
    <row r="461" spans="16:16" x14ac:dyDescent="0.2">
      <c r="P461" s="1"/>
    </row>
    <row r="462" spans="16:16" x14ac:dyDescent="0.2">
      <c r="P462" s="1"/>
    </row>
    <row r="463" spans="16:16" x14ac:dyDescent="0.2">
      <c r="P463" s="1"/>
    </row>
    <row r="464" spans="16:16" x14ac:dyDescent="0.2">
      <c r="P464" s="1"/>
    </row>
    <row r="465" spans="16:16" x14ac:dyDescent="0.2">
      <c r="P465" s="1"/>
    </row>
    <row r="466" spans="16:16" x14ac:dyDescent="0.2">
      <c r="P466" s="1"/>
    </row>
    <row r="467" spans="16:16" x14ac:dyDescent="0.2">
      <c r="P467" s="1"/>
    </row>
    <row r="468" spans="16:16" x14ac:dyDescent="0.2">
      <c r="P468" s="1"/>
    </row>
    <row r="469" spans="16:16" x14ac:dyDescent="0.2">
      <c r="P469" s="1"/>
    </row>
    <row r="470" spans="16:16" x14ac:dyDescent="0.2">
      <c r="P470" s="1"/>
    </row>
    <row r="471" spans="16:16" x14ac:dyDescent="0.2">
      <c r="P471" s="1"/>
    </row>
    <row r="472" spans="16:16" x14ac:dyDescent="0.2">
      <c r="P472" s="1"/>
    </row>
    <row r="473" spans="16:16" x14ac:dyDescent="0.2">
      <c r="P473" s="1"/>
    </row>
    <row r="474" spans="16:16" x14ac:dyDescent="0.2">
      <c r="P474" s="1"/>
    </row>
    <row r="475" spans="16:16" x14ac:dyDescent="0.2">
      <c r="P475" s="1"/>
    </row>
    <row r="476" spans="16:16" x14ac:dyDescent="0.2">
      <c r="P476" s="1"/>
    </row>
    <row r="477" spans="16:16" x14ac:dyDescent="0.2">
      <c r="P477" s="1"/>
    </row>
    <row r="478" spans="16:16" x14ac:dyDescent="0.2">
      <c r="P478" s="1"/>
    </row>
    <row r="479" spans="16:16" x14ac:dyDescent="0.2">
      <c r="P479" s="1"/>
    </row>
    <row r="480" spans="16:16" x14ac:dyDescent="0.2">
      <c r="P480" s="1"/>
    </row>
    <row r="481" spans="16:16" x14ac:dyDescent="0.2">
      <c r="P481" s="1"/>
    </row>
    <row r="482" spans="16:16" x14ac:dyDescent="0.2">
      <c r="P482" s="1"/>
    </row>
    <row r="483" spans="16:16" x14ac:dyDescent="0.2">
      <c r="P483" s="1"/>
    </row>
    <row r="484" spans="16:16" x14ac:dyDescent="0.2">
      <c r="P484" s="1"/>
    </row>
    <row r="485" spans="16:16" x14ac:dyDescent="0.2">
      <c r="P485" s="1"/>
    </row>
    <row r="486" spans="16:16" x14ac:dyDescent="0.2">
      <c r="P486" s="1"/>
    </row>
    <row r="487" spans="16:16" x14ac:dyDescent="0.2">
      <c r="P487" s="1"/>
    </row>
    <row r="488" spans="16:16" x14ac:dyDescent="0.2">
      <c r="P488" s="1"/>
    </row>
    <row r="489" spans="16:16" x14ac:dyDescent="0.2">
      <c r="P489" s="1"/>
    </row>
    <row r="490" spans="16:16" x14ac:dyDescent="0.2">
      <c r="P490" s="1"/>
    </row>
    <row r="491" spans="16:16" x14ac:dyDescent="0.2">
      <c r="P491" s="1"/>
    </row>
    <row r="492" spans="16:16" x14ac:dyDescent="0.2">
      <c r="P492" s="1"/>
    </row>
    <row r="493" spans="16:16" x14ac:dyDescent="0.2">
      <c r="P493" s="1"/>
    </row>
    <row r="494" spans="16:16" x14ac:dyDescent="0.2">
      <c r="P494" s="1"/>
    </row>
    <row r="495" spans="16:16" x14ac:dyDescent="0.2">
      <c r="P495" s="1"/>
    </row>
    <row r="496" spans="16:16" x14ac:dyDescent="0.2">
      <c r="P496" s="1"/>
    </row>
    <row r="497" spans="16:16" x14ac:dyDescent="0.2">
      <c r="P497" s="1"/>
    </row>
    <row r="498" spans="16:16" x14ac:dyDescent="0.2">
      <c r="P498" s="1"/>
    </row>
    <row r="499" spans="16:16" x14ac:dyDescent="0.2">
      <c r="P499" s="1"/>
    </row>
    <row r="500" spans="16:16" x14ac:dyDescent="0.2">
      <c r="P500" s="1"/>
    </row>
    <row r="501" spans="16:16" x14ac:dyDescent="0.2">
      <c r="P501" s="1"/>
    </row>
    <row r="502" spans="16:16" x14ac:dyDescent="0.2">
      <c r="P502" s="1"/>
    </row>
    <row r="503" spans="16:16" x14ac:dyDescent="0.2">
      <c r="P503" s="1"/>
    </row>
    <row r="504" spans="16:16" x14ac:dyDescent="0.2">
      <c r="P504" s="1"/>
    </row>
    <row r="505" spans="16:16" x14ac:dyDescent="0.2">
      <c r="P505" s="1"/>
    </row>
    <row r="506" spans="16:16" x14ac:dyDescent="0.2">
      <c r="P506" s="1"/>
    </row>
    <row r="507" spans="16:16" x14ac:dyDescent="0.2">
      <c r="P507" s="1"/>
    </row>
    <row r="508" spans="16:16" x14ac:dyDescent="0.2">
      <c r="P508" s="1"/>
    </row>
    <row r="509" spans="16:16" x14ac:dyDescent="0.2">
      <c r="P509" s="1"/>
    </row>
    <row r="510" spans="16:16" x14ac:dyDescent="0.2">
      <c r="P510" s="1"/>
    </row>
    <row r="511" spans="16:16" x14ac:dyDescent="0.2">
      <c r="P511" s="1"/>
    </row>
    <row r="512" spans="16:16" x14ac:dyDescent="0.2">
      <c r="P512" s="1"/>
    </row>
    <row r="513" spans="16:16" x14ac:dyDescent="0.2">
      <c r="P513" s="1"/>
    </row>
    <row r="514" spans="16:16" x14ac:dyDescent="0.2">
      <c r="P514" s="1"/>
    </row>
    <row r="515" spans="16:16" x14ac:dyDescent="0.2">
      <c r="P515" s="1"/>
    </row>
    <row r="516" spans="16:16" x14ac:dyDescent="0.2">
      <c r="P516" s="1"/>
    </row>
    <row r="517" spans="16:16" x14ac:dyDescent="0.2">
      <c r="P517" s="1"/>
    </row>
    <row r="518" spans="16:16" x14ac:dyDescent="0.2">
      <c r="P518" s="1"/>
    </row>
    <row r="519" spans="16:16" x14ac:dyDescent="0.2">
      <c r="P519" s="1"/>
    </row>
    <row r="520" spans="16:16" x14ac:dyDescent="0.2">
      <c r="P520" s="1"/>
    </row>
    <row r="521" spans="16:16" x14ac:dyDescent="0.2">
      <c r="P521" s="1"/>
    </row>
    <row r="522" spans="16:16" x14ac:dyDescent="0.2">
      <c r="P522" s="1"/>
    </row>
    <row r="523" spans="16:16" x14ac:dyDescent="0.2">
      <c r="P523" s="1"/>
    </row>
    <row r="524" spans="16:16" x14ac:dyDescent="0.2">
      <c r="P524" s="1"/>
    </row>
    <row r="525" spans="16:16" x14ac:dyDescent="0.2">
      <c r="P525" s="1"/>
    </row>
    <row r="526" spans="16:16" x14ac:dyDescent="0.2">
      <c r="P526" s="1"/>
    </row>
    <row r="527" spans="16:16" x14ac:dyDescent="0.2">
      <c r="P527" s="1"/>
    </row>
    <row r="528" spans="16:16" x14ac:dyDescent="0.2">
      <c r="P528" s="1"/>
    </row>
    <row r="529" spans="16:16" x14ac:dyDescent="0.2">
      <c r="P529" s="1"/>
    </row>
    <row r="530" spans="16:16" x14ac:dyDescent="0.2">
      <c r="P530" s="1"/>
    </row>
    <row r="531" spans="16:16" x14ac:dyDescent="0.2">
      <c r="P531" s="1"/>
    </row>
    <row r="532" spans="16:16" x14ac:dyDescent="0.2">
      <c r="P532" s="1"/>
    </row>
    <row r="533" spans="16:16" x14ac:dyDescent="0.2">
      <c r="P533" s="1"/>
    </row>
    <row r="534" spans="16:16" x14ac:dyDescent="0.2">
      <c r="P534" s="1"/>
    </row>
    <row r="535" spans="16:16" x14ac:dyDescent="0.2">
      <c r="P535" s="1"/>
    </row>
    <row r="536" spans="16:16" x14ac:dyDescent="0.2">
      <c r="P536" s="1"/>
    </row>
    <row r="537" spans="16:16" x14ac:dyDescent="0.2">
      <c r="P537" s="1"/>
    </row>
    <row r="538" spans="16:16" x14ac:dyDescent="0.2">
      <c r="P538" s="1"/>
    </row>
    <row r="539" spans="16:16" x14ac:dyDescent="0.2">
      <c r="P539" s="1"/>
    </row>
    <row r="540" spans="16:16" x14ac:dyDescent="0.2">
      <c r="P540" s="1"/>
    </row>
    <row r="541" spans="16:16" x14ac:dyDescent="0.2">
      <c r="P541" s="1"/>
    </row>
    <row r="542" spans="16:16" x14ac:dyDescent="0.2">
      <c r="P542" s="1"/>
    </row>
    <row r="543" spans="16:16" x14ac:dyDescent="0.2">
      <c r="P543" s="1"/>
    </row>
    <row r="544" spans="16:16" x14ac:dyDescent="0.2">
      <c r="P544" s="1"/>
    </row>
    <row r="545" spans="16:16" x14ac:dyDescent="0.2">
      <c r="P545" s="1"/>
    </row>
    <row r="546" spans="16:16" x14ac:dyDescent="0.2">
      <c r="P546" s="1"/>
    </row>
    <row r="547" spans="16:16" x14ac:dyDescent="0.2">
      <c r="P547" s="1"/>
    </row>
    <row r="548" spans="16:16" x14ac:dyDescent="0.2">
      <c r="P548" s="1"/>
    </row>
    <row r="549" spans="16:16" x14ac:dyDescent="0.2">
      <c r="P549" s="1"/>
    </row>
    <row r="550" spans="16:16" x14ac:dyDescent="0.2">
      <c r="P550" s="1"/>
    </row>
    <row r="551" spans="16:16" x14ac:dyDescent="0.2">
      <c r="P551" s="1"/>
    </row>
    <row r="552" spans="16:16" x14ac:dyDescent="0.2">
      <c r="P552" s="1"/>
    </row>
    <row r="553" spans="16:16" x14ac:dyDescent="0.2">
      <c r="P553" s="1"/>
    </row>
    <row r="554" spans="16:16" x14ac:dyDescent="0.2">
      <c r="P554" s="1"/>
    </row>
    <row r="555" spans="16:16" x14ac:dyDescent="0.2">
      <c r="P555" s="1"/>
    </row>
    <row r="556" spans="16:16" x14ac:dyDescent="0.2">
      <c r="P556" s="1"/>
    </row>
    <row r="557" spans="16:16" x14ac:dyDescent="0.2">
      <c r="P557" s="1"/>
    </row>
    <row r="558" spans="16:16" x14ac:dyDescent="0.2">
      <c r="P558" s="1"/>
    </row>
    <row r="559" spans="16:16" x14ac:dyDescent="0.2">
      <c r="P559" s="1"/>
    </row>
    <row r="560" spans="16:16" x14ac:dyDescent="0.2">
      <c r="P560" s="1"/>
    </row>
    <row r="561" spans="16:16" x14ac:dyDescent="0.2">
      <c r="P561" s="1"/>
    </row>
    <row r="562" spans="16:16" x14ac:dyDescent="0.2">
      <c r="P562" s="1"/>
    </row>
    <row r="563" spans="16:16" x14ac:dyDescent="0.2">
      <c r="P563" s="1"/>
    </row>
    <row r="564" spans="16:16" x14ac:dyDescent="0.2">
      <c r="P564" s="1"/>
    </row>
    <row r="565" spans="16:16" x14ac:dyDescent="0.2">
      <c r="P565" s="1"/>
    </row>
    <row r="566" spans="16:16" x14ac:dyDescent="0.2">
      <c r="P566" s="1"/>
    </row>
    <row r="567" spans="16:16" x14ac:dyDescent="0.2">
      <c r="P567" s="1"/>
    </row>
    <row r="568" spans="16:16" x14ac:dyDescent="0.2">
      <c r="P568" s="1"/>
    </row>
    <row r="569" spans="16:16" x14ac:dyDescent="0.2">
      <c r="P569" s="1"/>
    </row>
    <row r="570" spans="16:16" x14ac:dyDescent="0.2">
      <c r="P570" s="1"/>
    </row>
    <row r="571" spans="16:16" x14ac:dyDescent="0.2">
      <c r="P571" s="1"/>
    </row>
    <row r="572" spans="16:16" x14ac:dyDescent="0.2">
      <c r="P572" s="1"/>
    </row>
    <row r="573" spans="16:16" x14ac:dyDescent="0.2">
      <c r="P573" s="1"/>
    </row>
    <row r="574" spans="16:16" x14ac:dyDescent="0.2">
      <c r="P574" s="1"/>
    </row>
    <row r="575" spans="16:16" x14ac:dyDescent="0.2">
      <c r="P575" s="1"/>
    </row>
    <row r="576" spans="16:16" x14ac:dyDescent="0.2">
      <c r="P576" s="1"/>
    </row>
    <row r="577" spans="16:16" x14ac:dyDescent="0.2">
      <c r="P577" s="1"/>
    </row>
    <row r="578" spans="16:16" x14ac:dyDescent="0.2">
      <c r="P578" s="1"/>
    </row>
    <row r="579" spans="16:16" x14ac:dyDescent="0.2">
      <c r="P579" s="1"/>
    </row>
    <row r="580" spans="16:16" x14ac:dyDescent="0.2">
      <c r="P580" s="1"/>
    </row>
    <row r="581" spans="16:16" x14ac:dyDescent="0.2">
      <c r="P581" s="1"/>
    </row>
    <row r="582" spans="16:16" x14ac:dyDescent="0.2">
      <c r="P582" s="1"/>
    </row>
    <row r="583" spans="16:16" x14ac:dyDescent="0.2">
      <c r="P583" s="1"/>
    </row>
    <row r="584" spans="16:16" x14ac:dyDescent="0.2">
      <c r="P584" s="1"/>
    </row>
    <row r="585" spans="16:16" x14ac:dyDescent="0.2">
      <c r="P585" s="1"/>
    </row>
    <row r="586" spans="16:16" x14ac:dyDescent="0.2">
      <c r="P586" s="1"/>
    </row>
    <row r="587" spans="16:16" x14ac:dyDescent="0.2">
      <c r="P587" s="1"/>
    </row>
    <row r="588" spans="16:16" x14ac:dyDescent="0.2">
      <c r="P588" s="1"/>
    </row>
    <row r="589" spans="16:16" x14ac:dyDescent="0.2">
      <c r="P589" s="1"/>
    </row>
    <row r="590" spans="16:16" x14ac:dyDescent="0.2">
      <c r="P590" s="1"/>
    </row>
    <row r="591" spans="16:16" x14ac:dyDescent="0.2">
      <c r="P591" s="1"/>
    </row>
    <row r="592" spans="16:16" x14ac:dyDescent="0.2">
      <c r="P592" s="1"/>
    </row>
    <row r="593" spans="16:16" x14ac:dyDescent="0.2">
      <c r="P593" s="1"/>
    </row>
    <row r="594" spans="16:16" x14ac:dyDescent="0.2">
      <c r="P594" s="1"/>
    </row>
    <row r="595" spans="16:16" x14ac:dyDescent="0.2">
      <c r="P595" s="1"/>
    </row>
    <row r="596" spans="16:16" x14ac:dyDescent="0.2">
      <c r="P596" s="1"/>
    </row>
    <row r="597" spans="16:16" x14ac:dyDescent="0.2">
      <c r="P597" s="1"/>
    </row>
    <row r="598" spans="16:16" x14ac:dyDescent="0.2">
      <c r="P598" s="1"/>
    </row>
    <row r="599" spans="16:16" x14ac:dyDescent="0.2">
      <c r="P599" s="1"/>
    </row>
    <row r="600" spans="16:16" x14ac:dyDescent="0.2">
      <c r="P600" s="1"/>
    </row>
    <row r="601" spans="16:16" x14ac:dyDescent="0.2">
      <c r="P601" s="1"/>
    </row>
    <row r="602" spans="16:16" x14ac:dyDescent="0.2">
      <c r="P602" s="1"/>
    </row>
    <row r="603" spans="16:16" x14ac:dyDescent="0.2">
      <c r="P603" s="1"/>
    </row>
    <row r="604" spans="16:16" x14ac:dyDescent="0.2">
      <c r="P604" s="1"/>
    </row>
    <row r="605" spans="16:16" x14ac:dyDescent="0.2">
      <c r="P605" s="1"/>
    </row>
    <row r="606" spans="16:16" x14ac:dyDescent="0.2">
      <c r="P606" s="1"/>
    </row>
    <row r="607" spans="16:16" x14ac:dyDescent="0.2">
      <c r="P607" s="1"/>
    </row>
    <row r="608" spans="16:16" x14ac:dyDescent="0.2">
      <c r="P608" s="1"/>
    </row>
    <row r="609" spans="16:16" x14ac:dyDescent="0.2">
      <c r="P609" s="1"/>
    </row>
    <row r="610" spans="16:16" x14ac:dyDescent="0.2">
      <c r="P610" s="1"/>
    </row>
    <row r="611" spans="16:16" x14ac:dyDescent="0.2">
      <c r="P611" s="1"/>
    </row>
    <row r="612" spans="16:16" x14ac:dyDescent="0.2">
      <c r="P612" s="1"/>
    </row>
    <row r="613" spans="16:16" x14ac:dyDescent="0.2">
      <c r="P613" s="1"/>
    </row>
    <row r="614" spans="16:16" x14ac:dyDescent="0.2">
      <c r="P614" s="1"/>
    </row>
    <row r="615" spans="16:16" x14ac:dyDescent="0.2">
      <c r="P615" s="1"/>
    </row>
    <row r="616" spans="16:16" x14ac:dyDescent="0.2">
      <c r="P616" s="1"/>
    </row>
    <row r="617" spans="16:16" x14ac:dyDescent="0.2">
      <c r="P617" s="1"/>
    </row>
    <row r="618" spans="16:16" x14ac:dyDescent="0.2">
      <c r="P618" s="1"/>
    </row>
    <row r="619" spans="16:16" x14ac:dyDescent="0.2">
      <c r="P619" s="1"/>
    </row>
    <row r="620" spans="16:16" x14ac:dyDescent="0.2">
      <c r="P620" s="1"/>
    </row>
    <row r="621" spans="16:16" x14ac:dyDescent="0.2">
      <c r="P621" s="1"/>
    </row>
    <row r="622" spans="16:16" x14ac:dyDescent="0.2">
      <c r="P622" s="1"/>
    </row>
    <row r="623" spans="16:16" x14ac:dyDescent="0.2">
      <c r="P623" s="1"/>
    </row>
    <row r="624" spans="16:16" x14ac:dyDescent="0.2">
      <c r="P624" s="1"/>
    </row>
    <row r="625" spans="16:16" x14ac:dyDescent="0.2">
      <c r="P625" s="1"/>
    </row>
    <row r="626" spans="16:16" x14ac:dyDescent="0.2">
      <c r="P626" s="1"/>
    </row>
    <row r="627" spans="16:16" x14ac:dyDescent="0.2">
      <c r="P627" s="1"/>
    </row>
    <row r="628" spans="16:16" x14ac:dyDescent="0.2">
      <c r="P628" s="1"/>
    </row>
    <row r="629" spans="16:16" x14ac:dyDescent="0.2">
      <c r="P629" s="1"/>
    </row>
    <row r="630" spans="16:16" x14ac:dyDescent="0.2">
      <c r="P630" s="1"/>
    </row>
    <row r="631" spans="16:16" x14ac:dyDescent="0.2">
      <c r="P631" s="1"/>
    </row>
    <row r="632" spans="16:16" x14ac:dyDescent="0.2">
      <c r="P632" s="1"/>
    </row>
    <row r="633" spans="16:16" x14ac:dyDescent="0.2">
      <c r="P633" s="1"/>
    </row>
    <row r="634" spans="16:16" x14ac:dyDescent="0.2">
      <c r="P634" s="1"/>
    </row>
    <row r="635" spans="16:16" x14ac:dyDescent="0.2">
      <c r="P635" s="1"/>
    </row>
    <row r="636" spans="16:16" x14ac:dyDescent="0.2">
      <c r="P636" s="1"/>
    </row>
    <row r="637" spans="16:16" x14ac:dyDescent="0.2">
      <c r="P637" s="1"/>
    </row>
    <row r="638" spans="16:16" x14ac:dyDescent="0.2">
      <c r="P638" s="1"/>
    </row>
    <row r="639" spans="16:16" x14ac:dyDescent="0.2">
      <c r="P639" s="1"/>
    </row>
    <row r="640" spans="16:16" x14ac:dyDescent="0.2">
      <c r="P640" s="1"/>
    </row>
    <row r="641" spans="16:16" x14ac:dyDescent="0.2">
      <c r="P641" s="1"/>
    </row>
    <row r="642" spans="16:16" x14ac:dyDescent="0.2">
      <c r="P642" s="1"/>
    </row>
    <row r="643" spans="16:16" x14ac:dyDescent="0.2">
      <c r="P643" s="1"/>
    </row>
    <row r="644" spans="16:16" x14ac:dyDescent="0.2">
      <c r="P644" s="1"/>
    </row>
    <row r="645" spans="16:16" x14ac:dyDescent="0.2">
      <c r="P645" s="1"/>
    </row>
    <row r="646" spans="16:16" x14ac:dyDescent="0.2">
      <c r="P646" s="1"/>
    </row>
    <row r="647" spans="16:16" x14ac:dyDescent="0.2">
      <c r="P647" s="1"/>
    </row>
    <row r="648" spans="16:16" x14ac:dyDescent="0.2">
      <c r="P648" s="1"/>
    </row>
    <row r="649" spans="16:16" x14ac:dyDescent="0.2">
      <c r="P649" s="1"/>
    </row>
    <row r="650" spans="16:16" x14ac:dyDescent="0.2">
      <c r="P650" s="1"/>
    </row>
    <row r="651" spans="16:16" x14ac:dyDescent="0.2">
      <c r="P651" s="1"/>
    </row>
    <row r="652" spans="16:16" x14ac:dyDescent="0.2">
      <c r="P652" s="1"/>
    </row>
    <row r="653" spans="16:16" x14ac:dyDescent="0.2">
      <c r="P653" s="1"/>
    </row>
    <row r="654" spans="16:16" x14ac:dyDescent="0.2">
      <c r="P654" s="1"/>
    </row>
    <row r="655" spans="16:16" x14ac:dyDescent="0.2">
      <c r="P655" s="1"/>
    </row>
    <row r="656" spans="16:16" x14ac:dyDescent="0.2">
      <c r="P656" s="1"/>
    </row>
    <row r="657" spans="16:16" x14ac:dyDescent="0.2">
      <c r="P657" s="1"/>
    </row>
    <row r="658" spans="16:16" x14ac:dyDescent="0.2">
      <c r="P658" s="1"/>
    </row>
    <row r="659" spans="16:16" x14ac:dyDescent="0.2">
      <c r="P659" s="1"/>
    </row>
    <row r="660" spans="16:16" x14ac:dyDescent="0.2">
      <c r="P660" s="1"/>
    </row>
    <row r="661" spans="16:16" x14ac:dyDescent="0.2">
      <c r="P661" s="1"/>
    </row>
    <row r="662" spans="16:16" x14ac:dyDescent="0.2">
      <c r="P662" s="1"/>
    </row>
    <row r="663" spans="16:16" x14ac:dyDescent="0.2">
      <c r="P663" s="1"/>
    </row>
    <row r="664" spans="16:16" x14ac:dyDescent="0.2">
      <c r="P664" s="1"/>
    </row>
    <row r="665" spans="16:16" x14ac:dyDescent="0.2">
      <c r="P665" s="1"/>
    </row>
    <row r="666" spans="16:16" x14ac:dyDescent="0.2">
      <c r="P666" s="1"/>
    </row>
    <row r="667" spans="16:16" x14ac:dyDescent="0.2">
      <c r="P667" s="1"/>
    </row>
    <row r="668" spans="16:16" x14ac:dyDescent="0.2">
      <c r="P668" s="1"/>
    </row>
    <row r="669" spans="16:16" x14ac:dyDescent="0.2">
      <c r="P669" s="1"/>
    </row>
    <row r="670" spans="16:16" x14ac:dyDescent="0.2">
      <c r="P670" s="1"/>
    </row>
    <row r="671" spans="16:16" x14ac:dyDescent="0.2">
      <c r="P671" s="1"/>
    </row>
    <row r="672" spans="16:16" x14ac:dyDescent="0.2">
      <c r="P672" s="1"/>
    </row>
    <row r="673" spans="16:16" x14ac:dyDescent="0.2">
      <c r="P673" s="1"/>
    </row>
    <row r="674" spans="16:16" x14ac:dyDescent="0.2">
      <c r="P674" s="1"/>
    </row>
    <row r="675" spans="16:16" x14ac:dyDescent="0.2">
      <c r="P675" s="1"/>
    </row>
    <row r="676" spans="16:16" x14ac:dyDescent="0.2">
      <c r="P676" s="1"/>
    </row>
    <row r="677" spans="16:16" x14ac:dyDescent="0.2">
      <c r="P677" s="1"/>
    </row>
    <row r="678" spans="16:16" x14ac:dyDescent="0.2">
      <c r="P678" s="1"/>
    </row>
    <row r="679" spans="16:16" x14ac:dyDescent="0.2">
      <c r="P679" s="1"/>
    </row>
    <row r="680" spans="16:16" x14ac:dyDescent="0.2">
      <c r="P680" s="1"/>
    </row>
    <row r="681" spans="16:16" x14ac:dyDescent="0.2">
      <c r="P681" s="1"/>
    </row>
    <row r="682" spans="16:16" x14ac:dyDescent="0.2">
      <c r="P682" s="1"/>
    </row>
    <row r="683" spans="16:16" x14ac:dyDescent="0.2">
      <c r="P683" s="1"/>
    </row>
    <row r="684" spans="16:16" x14ac:dyDescent="0.2">
      <c r="P684" s="1"/>
    </row>
    <row r="685" spans="16:16" x14ac:dyDescent="0.2">
      <c r="P685" s="1"/>
    </row>
    <row r="686" spans="16:16" x14ac:dyDescent="0.2">
      <c r="P686" s="1"/>
    </row>
    <row r="687" spans="16:16" x14ac:dyDescent="0.2">
      <c r="P687" s="1"/>
    </row>
    <row r="688" spans="16:16" x14ac:dyDescent="0.2">
      <c r="P688" s="1"/>
    </row>
    <row r="689" spans="16:16" x14ac:dyDescent="0.2">
      <c r="P689" s="1"/>
    </row>
    <row r="690" spans="16:16" x14ac:dyDescent="0.2">
      <c r="P690" s="1"/>
    </row>
    <row r="691" spans="16:16" x14ac:dyDescent="0.2">
      <c r="P691" s="1"/>
    </row>
    <row r="692" spans="16:16" x14ac:dyDescent="0.2">
      <c r="P692" s="1"/>
    </row>
    <row r="693" spans="16:16" x14ac:dyDescent="0.2">
      <c r="P693" s="1"/>
    </row>
    <row r="694" spans="16:16" x14ac:dyDescent="0.2">
      <c r="P694" s="1"/>
    </row>
    <row r="695" spans="16:16" x14ac:dyDescent="0.2">
      <c r="P695" s="1"/>
    </row>
    <row r="696" spans="16:16" x14ac:dyDescent="0.2">
      <c r="P696" s="1"/>
    </row>
    <row r="697" spans="16:16" x14ac:dyDescent="0.2">
      <c r="P697" s="1"/>
    </row>
    <row r="698" spans="16:16" x14ac:dyDescent="0.2">
      <c r="P698" s="1"/>
    </row>
    <row r="699" spans="16:16" x14ac:dyDescent="0.2">
      <c r="P699" s="1"/>
    </row>
    <row r="700" spans="16:16" x14ac:dyDescent="0.2">
      <c r="P700" s="1"/>
    </row>
    <row r="701" spans="16:16" x14ac:dyDescent="0.2">
      <c r="P701" s="1"/>
    </row>
    <row r="702" spans="16:16" x14ac:dyDescent="0.2">
      <c r="P702" s="1"/>
    </row>
    <row r="703" spans="16:16" x14ac:dyDescent="0.2">
      <c r="P703" s="1"/>
    </row>
    <row r="704" spans="16:16" x14ac:dyDescent="0.2">
      <c r="P704" s="1"/>
    </row>
    <row r="705" spans="16:16" x14ac:dyDescent="0.2">
      <c r="P705" s="1"/>
    </row>
    <row r="706" spans="16:16" x14ac:dyDescent="0.2">
      <c r="P706" s="1"/>
    </row>
    <row r="707" spans="16:16" x14ac:dyDescent="0.2">
      <c r="P707" s="1"/>
    </row>
    <row r="708" spans="16:16" x14ac:dyDescent="0.2">
      <c r="P708" s="1"/>
    </row>
    <row r="709" spans="16:16" x14ac:dyDescent="0.2">
      <c r="P709" s="1"/>
    </row>
    <row r="710" spans="16:16" x14ac:dyDescent="0.2">
      <c r="P710" s="1"/>
    </row>
    <row r="711" spans="16:16" x14ac:dyDescent="0.2">
      <c r="P711" s="1"/>
    </row>
    <row r="712" spans="16:16" x14ac:dyDescent="0.2">
      <c r="P712" s="1"/>
    </row>
    <row r="713" spans="16:16" x14ac:dyDescent="0.2">
      <c r="P713" s="1"/>
    </row>
    <row r="714" spans="16:16" x14ac:dyDescent="0.2">
      <c r="P714" s="1"/>
    </row>
    <row r="715" spans="16:16" x14ac:dyDescent="0.2">
      <c r="P715" s="1"/>
    </row>
    <row r="716" spans="16:16" x14ac:dyDescent="0.2">
      <c r="P716" s="1"/>
    </row>
    <row r="717" spans="16:16" x14ac:dyDescent="0.2">
      <c r="P717" s="1"/>
    </row>
    <row r="718" spans="16:16" x14ac:dyDescent="0.2">
      <c r="P718" s="1"/>
    </row>
    <row r="719" spans="16:16" x14ac:dyDescent="0.2">
      <c r="P719" s="1"/>
    </row>
    <row r="720" spans="16:16" x14ac:dyDescent="0.2">
      <c r="P720" s="1"/>
    </row>
    <row r="721" spans="16:16" x14ac:dyDescent="0.2">
      <c r="P721" s="1"/>
    </row>
    <row r="722" spans="16:16" x14ac:dyDescent="0.2">
      <c r="P722" s="1"/>
    </row>
    <row r="723" spans="16:16" x14ac:dyDescent="0.2">
      <c r="P723" s="1"/>
    </row>
    <row r="724" spans="16:16" x14ac:dyDescent="0.2">
      <c r="P724" s="1"/>
    </row>
    <row r="725" spans="16:16" x14ac:dyDescent="0.2">
      <c r="P725" s="1"/>
    </row>
    <row r="726" spans="16:16" x14ac:dyDescent="0.2">
      <c r="P726" s="1"/>
    </row>
    <row r="727" spans="16:16" x14ac:dyDescent="0.2">
      <c r="P727" s="1"/>
    </row>
    <row r="728" spans="16:16" x14ac:dyDescent="0.2">
      <c r="P728" s="1"/>
    </row>
    <row r="729" spans="16:16" x14ac:dyDescent="0.2">
      <c r="P729" s="1"/>
    </row>
    <row r="730" spans="16:16" x14ac:dyDescent="0.2">
      <c r="P730" s="1"/>
    </row>
    <row r="731" spans="16:16" x14ac:dyDescent="0.2">
      <c r="P731" s="1"/>
    </row>
    <row r="732" spans="16:16" x14ac:dyDescent="0.2">
      <c r="P732" s="1"/>
    </row>
    <row r="733" spans="16:16" x14ac:dyDescent="0.2">
      <c r="P733" s="1"/>
    </row>
    <row r="734" spans="16:16" x14ac:dyDescent="0.2">
      <c r="P734" s="1"/>
    </row>
    <row r="735" spans="16:16" x14ac:dyDescent="0.2">
      <c r="P735" s="1"/>
    </row>
    <row r="736" spans="16:16" x14ac:dyDescent="0.2">
      <c r="P736" s="1"/>
    </row>
    <row r="737" spans="16:16" x14ac:dyDescent="0.2">
      <c r="P737" s="1"/>
    </row>
    <row r="738" spans="16:16" x14ac:dyDescent="0.2">
      <c r="P738" s="1"/>
    </row>
    <row r="739" spans="16:16" x14ac:dyDescent="0.2">
      <c r="P739" s="1"/>
    </row>
    <row r="740" spans="16:16" x14ac:dyDescent="0.2">
      <c r="P740" s="1"/>
    </row>
    <row r="741" spans="16:16" x14ac:dyDescent="0.2">
      <c r="P741" s="1"/>
    </row>
    <row r="742" spans="16:16" x14ac:dyDescent="0.2">
      <c r="P742" s="1"/>
    </row>
    <row r="743" spans="16:16" x14ac:dyDescent="0.2">
      <c r="P743" s="1"/>
    </row>
    <row r="744" spans="16:16" x14ac:dyDescent="0.2">
      <c r="P744" s="1"/>
    </row>
    <row r="745" spans="16:16" x14ac:dyDescent="0.2">
      <c r="P745" s="1"/>
    </row>
    <row r="746" spans="16:16" x14ac:dyDescent="0.2">
      <c r="P746" s="1"/>
    </row>
    <row r="747" spans="16:16" x14ac:dyDescent="0.2">
      <c r="P747" s="1"/>
    </row>
    <row r="748" spans="16:16" x14ac:dyDescent="0.2">
      <c r="P748" s="1"/>
    </row>
    <row r="749" spans="16:16" x14ac:dyDescent="0.2">
      <c r="P749" s="1"/>
    </row>
    <row r="750" spans="16:16" x14ac:dyDescent="0.2">
      <c r="P750" s="1"/>
    </row>
    <row r="751" spans="16:16" x14ac:dyDescent="0.2">
      <c r="P751" s="1"/>
    </row>
  </sheetData>
  <mergeCells count="3">
    <mergeCell ref="K1:M1"/>
    <mergeCell ref="R1:S1"/>
    <mergeCell ref="X1:Y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751"/>
  <sheetViews>
    <sheetView tabSelected="1" zoomScale="75" workbookViewId="0">
      <selection activeCell="I31" sqref="I31"/>
    </sheetView>
  </sheetViews>
  <sheetFormatPr baseColWidth="10" defaultRowHeight="16" x14ac:dyDescent="0.2"/>
  <cols>
    <col min="3" max="3" width="38.6640625" customWidth="1"/>
    <col min="9" max="9" width="50.1640625" customWidth="1"/>
    <col min="11" max="11" width="26.1640625" customWidth="1"/>
    <col min="12" max="12" width="20.5" customWidth="1"/>
    <col min="13" max="13" width="18.33203125" customWidth="1"/>
    <col min="15" max="15" width="23.1640625" customWidth="1"/>
    <col min="16" max="16" width="17.5" customWidth="1"/>
    <col min="17" max="17" width="27" customWidth="1"/>
    <col min="19" max="19" width="20.5" customWidth="1"/>
    <col min="21" max="21" width="20.83203125" customWidth="1"/>
    <col min="22" max="22" width="26.5" customWidth="1"/>
    <col min="25" max="25" width="23" customWidth="1"/>
    <col min="26" max="26" width="20.1640625" customWidth="1"/>
    <col min="28" max="28" width="26.5" customWidth="1"/>
    <col min="29" max="29" width="16.5" customWidth="1"/>
    <col min="31" max="31" width="16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K1" s="12" t="s">
        <v>2181</v>
      </c>
      <c r="L1" s="12"/>
      <c r="M1" s="12"/>
      <c r="O1" s="12" t="s">
        <v>2223</v>
      </c>
      <c r="P1" s="12"/>
      <c r="Q1" s="12"/>
      <c r="S1" s="1" t="s">
        <v>2182</v>
      </c>
      <c r="U1" s="12" t="s">
        <v>2224</v>
      </c>
      <c r="V1" s="12"/>
      <c r="W1" s="12"/>
      <c r="Y1" s="10" t="s">
        <v>2225</v>
      </c>
      <c r="Z1" s="10"/>
      <c r="AB1" s="7" t="s">
        <v>2174</v>
      </c>
      <c r="AC1" s="8" t="s">
        <v>2178</v>
      </c>
    </row>
    <row r="2" spans="1:33" x14ac:dyDescent="0.2">
      <c r="A2" s="1">
        <v>1</v>
      </c>
      <c r="B2" s="1" t="s">
        <v>16</v>
      </c>
      <c r="C2" s="1" t="s">
        <v>17</v>
      </c>
      <c r="D2" s="1">
        <v>1994</v>
      </c>
      <c r="E2" s="1">
        <v>2601152</v>
      </c>
      <c r="F2" s="1">
        <v>9.3000000000000007</v>
      </c>
      <c r="G2" s="1" t="s">
        <v>18</v>
      </c>
      <c r="H2" s="1">
        <v>142</v>
      </c>
      <c r="I2" s="1" t="s">
        <v>23</v>
      </c>
      <c r="K2" s="1" t="str" cm="1">
        <f t="array" ref="K2">_xlfn.TEXTSPLIT(I2,",")</f>
        <v>Frank Darabont</v>
      </c>
      <c r="L2" s="1"/>
      <c r="M2" s="1"/>
      <c r="O2" s="1" t="str">
        <f>IF(ISBLANK(K2),"-",K2)</f>
        <v>Frank Darabont</v>
      </c>
      <c r="P2" s="1" t="str">
        <f t="shared" ref="P2:Q2" si="0">IF(ISBLANK(L2),"-",L2)</f>
        <v>-</v>
      </c>
      <c r="Q2" s="1" t="str">
        <f t="shared" si="0"/>
        <v>-</v>
      </c>
      <c r="S2" s="1" t="s">
        <v>23</v>
      </c>
      <c r="U2" s="1" t="str" cm="1">
        <f t="array" ref="U2:U179">_xlfn.UNIQUE(S2:S751)</f>
        <v>Frank Darabont</v>
      </c>
      <c r="V2" s="1" t="s">
        <v>23</v>
      </c>
      <c r="W2" s="1" cm="1">
        <f t="array" ref="W2:W178">COUNTIF(I2:I251, "*" &amp; V2:V178 &amp; "*")</f>
        <v>2</v>
      </c>
      <c r="Y2" s="2" t="s">
        <v>2174</v>
      </c>
      <c r="Z2" s="2" t="s">
        <v>2178</v>
      </c>
      <c r="AB2" s="3" t="s">
        <v>44</v>
      </c>
      <c r="AC2" s="4">
        <v>7</v>
      </c>
      <c r="AE2" s="1" t="s">
        <v>23</v>
      </c>
      <c r="AF2" t="str" cm="1">
        <f t="array" ref="AF2:AG2">_xlfn.TEXTSPLIT(AE2," ")</f>
        <v>Frank</v>
      </c>
      <c r="AG2" t="str">
        <v>Darabont</v>
      </c>
    </row>
    <row r="3" spans="1:33" x14ac:dyDescent="0.2">
      <c r="A3" s="1">
        <v>2</v>
      </c>
      <c r="B3" s="1" t="s">
        <v>27</v>
      </c>
      <c r="C3" s="1" t="s">
        <v>28</v>
      </c>
      <c r="D3" s="1">
        <v>1972</v>
      </c>
      <c r="E3" s="1">
        <v>1796656</v>
      </c>
      <c r="F3" s="1">
        <v>9.1999999999999993</v>
      </c>
      <c r="G3" s="1" t="s">
        <v>18</v>
      </c>
      <c r="H3" s="1">
        <v>175</v>
      </c>
      <c r="I3" s="1" t="s">
        <v>33</v>
      </c>
      <c r="K3" s="1" t="str" cm="1">
        <f t="array" ref="K3">_xlfn.TEXTSPLIT(I3,",")</f>
        <v>Francis Ford Coppola</v>
      </c>
      <c r="L3" s="1"/>
      <c r="M3" s="1"/>
      <c r="O3" s="1" t="str">
        <f t="shared" ref="O3:O24" si="1">IF(ISBLANK(K3),"-",K3)</f>
        <v>Francis Ford Coppola</v>
      </c>
      <c r="P3" s="1" t="str">
        <f t="shared" ref="P3:P24" si="2">IF(ISBLANK(L3),"-",L3)</f>
        <v>-</v>
      </c>
      <c r="Q3" s="1" t="str">
        <f t="shared" ref="Q3:Q24" si="3">IF(ISBLANK(M3),"-",M3)</f>
        <v>-</v>
      </c>
      <c r="S3" s="1" t="s">
        <v>33</v>
      </c>
      <c r="U3" s="1" t="str">
        <v>Francis Ford Coppola</v>
      </c>
      <c r="V3" s="1" t="s">
        <v>33</v>
      </c>
      <c r="W3" s="1">
        <v>3</v>
      </c>
      <c r="Y3" s="1" t="s">
        <v>23</v>
      </c>
      <c r="Z3" s="1">
        <v>2</v>
      </c>
      <c r="AB3" s="3" t="s">
        <v>71</v>
      </c>
      <c r="AC3" s="4">
        <v>7</v>
      </c>
    </row>
    <row r="4" spans="1:33" x14ac:dyDescent="0.2">
      <c r="A4" s="1">
        <v>3</v>
      </c>
      <c r="B4" s="1" t="s">
        <v>37</v>
      </c>
      <c r="C4" s="1" t="s">
        <v>38</v>
      </c>
      <c r="D4" s="1">
        <v>2008</v>
      </c>
      <c r="E4" s="1">
        <v>2572662</v>
      </c>
      <c r="F4" s="1">
        <v>9</v>
      </c>
      <c r="G4" s="1" t="s">
        <v>39</v>
      </c>
      <c r="H4" s="1">
        <v>152</v>
      </c>
      <c r="I4" s="1" t="s">
        <v>44</v>
      </c>
      <c r="K4" s="1" t="str" cm="1">
        <f t="array" ref="K4">_xlfn.TEXTSPLIT(I4,",")</f>
        <v>Christopher Nolan</v>
      </c>
      <c r="L4" s="1"/>
      <c r="M4" s="1"/>
      <c r="O4" s="1" t="str">
        <f t="shared" si="1"/>
        <v>Christopher Nolan</v>
      </c>
      <c r="P4" s="1" t="str">
        <f t="shared" si="2"/>
        <v>-</v>
      </c>
      <c r="Q4" s="1" t="str">
        <f t="shared" si="3"/>
        <v>-</v>
      </c>
      <c r="S4" s="1" t="s">
        <v>44</v>
      </c>
      <c r="U4" s="1" t="str">
        <v>Christopher Nolan</v>
      </c>
      <c r="V4" s="1" t="s">
        <v>44</v>
      </c>
      <c r="W4" s="1">
        <v>7</v>
      </c>
      <c r="Y4" s="1" t="s">
        <v>33</v>
      </c>
      <c r="Z4" s="1">
        <v>3</v>
      </c>
      <c r="AB4" s="3" t="s">
        <v>165</v>
      </c>
      <c r="AC4" s="4">
        <v>7</v>
      </c>
    </row>
    <row r="5" spans="1:33" x14ac:dyDescent="0.2">
      <c r="A5" s="1">
        <v>4</v>
      </c>
      <c r="B5" s="1" t="s">
        <v>48</v>
      </c>
      <c r="C5" s="1" t="s">
        <v>49</v>
      </c>
      <c r="D5" s="1">
        <v>1974</v>
      </c>
      <c r="E5" s="1">
        <v>1237934</v>
      </c>
      <c r="F5" s="1">
        <v>9</v>
      </c>
      <c r="G5" s="1" t="s">
        <v>18</v>
      </c>
      <c r="H5" s="1">
        <v>202</v>
      </c>
      <c r="I5" s="1" t="s">
        <v>33</v>
      </c>
      <c r="K5" s="1" t="str" cm="1">
        <f t="array" ref="K5">_xlfn.TEXTSPLIT(I5,",")</f>
        <v>Francis Ford Coppola</v>
      </c>
      <c r="L5" s="1"/>
      <c r="M5" s="1"/>
      <c r="O5" s="1" t="str">
        <f t="shared" si="1"/>
        <v>Francis Ford Coppola</v>
      </c>
      <c r="P5" s="1" t="str">
        <f t="shared" si="2"/>
        <v>-</v>
      </c>
      <c r="Q5" s="1" t="str">
        <f t="shared" si="3"/>
        <v>-</v>
      </c>
      <c r="S5" s="1" t="s">
        <v>33</v>
      </c>
      <c r="U5" s="1" t="str">
        <v>Sidney Lumet</v>
      </c>
      <c r="V5" s="1" t="s">
        <v>61</v>
      </c>
      <c r="W5" s="1">
        <v>2</v>
      </c>
      <c r="Y5" s="1" t="s">
        <v>44</v>
      </c>
      <c r="Z5" s="1">
        <v>7</v>
      </c>
      <c r="AB5" s="3" t="s">
        <v>192</v>
      </c>
      <c r="AC5" s="4">
        <v>7</v>
      </c>
    </row>
    <row r="6" spans="1:33" x14ac:dyDescent="0.2">
      <c r="A6" s="1">
        <v>5</v>
      </c>
      <c r="B6" s="1" t="s">
        <v>55</v>
      </c>
      <c r="C6" s="1" t="s">
        <v>56</v>
      </c>
      <c r="D6" s="1">
        <v>1957</v>
      </c>
      <c r="E6" s="1">
        <v>768548</v>
      </c>
      <c r="F6" s="1">
        <v>9</v>
      </c>
      <c r="G6" s="1" t="s">
        <v>57</v>
      </c>
      <c r="H6" s="1">
        <v>96</v>
      </c>
      <c r="I6" s="1" t="s">
        <v>61</v>
      </c>
      <c r="K6" s="1" t="str" cm="1">
        <f t="array" ref="K6">_xlfn.TEXTSPLIT(I6,",")</f>
        <v>Sidney Lumet</v>
      </c>
      <c r="L6" s="1"/>
      <c r="M6" s="1"/>
      <c r="O6" s="1" t="str">
        <f t="shared" si="1"/>
        <v>Sidney Lumet</v>
      </c>
      <c r="P6" s="1" t="str">
        <f t="shared" si="2"/>
        <v>-</v>
      </c>
      <c r="Q6" s="1" t="str">
        <f t="shared" si="3"/>
        <v>-</v>
      </c>
      <c r="S6" s="1" t="s">
        <v>61</v>
      </c>
      <c r="U6" s="1" t="str">
        <v>Steven Spielberg</v>
      </c>
      <c r="V6" s="1" t="s">
        <v>71</v>
      </c>
      <c r="W6" s="1">
        <v>7</v>
      </c>
      <c r="Y6" s="1" t="s">
        <v>61</v>
      </c>
      <c r="Z6" s="1">
        <v>2</v>
      </c>
      <c r="AB6" s="3" t="s">
        <v>548</v>
      </c>
      <c r="AC6" s="4">
        <v>7</v>
      </c>
    </row>
    <row r="7" spans="1:33" x14ac:dyDescent="0.2">
      <c r="A7" s="1">
        <v>6</v>
      </c>
      <c r="B7" s="1" t="s">
        <v>65</v>
      </c>
      <c r="C7" s="1" t="s">
        <v>66</v>
      </c>
      <c r="D7" s="1">
        <v>1993</v>
      </c>
      <c r="E7" s="1">
        <v>1322917</v>
      </c>
      <c r="F7" s="1">
        <v>9</v>
      </c>
      <c r="G7" s="1" t="s">
        <v>18</v>
      </c>
      <c r="H7" s="1">
        <v>195</v>
      </c>
      <c r="I7" s="1" t="s">
        <v>71</v>
      </c>
      <c r="K7" s="1" t="str" cm="1">
        <f t="array" ref="K7">_xlfn.TEXTSPLIT(I7,",")</f>
        <v>Steven Spielberg</v>
      </c>
      <c r="L7" s="1"/>
      <c r="M7" s="1"/>
      <c r="O7" s="1" t="str">
        <f t="shared" si="1"/>
        <v>Steven Spielberg</v>
      </c>
      <c r="P7" s="1" t="str">
        <f t="shared" si="2"/>
        <v>-</v>
      </c>
      <c r="Q7" s="1" t="str">
        <f t="shared" si="3"/>
        <v>-</v>
      </c>
      <c r="S7" s="1" t="s">
        <v>71</v>
      </c>
      <c r="U7" s="1" t="str">
        <v>Peter Jackson</v>
      </c>
      <c r="V7" s="1" t="s">
        <v>81</v>
      </c>
      <c r="W7" s="1">
        <v>3</v>
      </c>
      <c r="Y7" s="1" t="s">
        <v>71</v>
      </c>
      <c r="Z7" s="1">
        <v>7</v>
      </c>
      <c r="AB7" s="3" t="s">
        <v>296</v>
      </c>
      <c r="AC7" s="4">
        <v>6</v>
      </c>
    </row>
    <row r="8" spans="1:33" x14ac:dyDescent="0.2">
      <c r="A8" s="1">
        <v>7</v>
      </c>
      <c r="B8" s="1" t="s">
        <v>75</v>
      </c>
      <c r="C8" s="1" t="s">
        <v>76</v>
      </c>
      <c r="D8" s="1">
        <v>2003</v>
      </c>
      <c r="E8" s="1">
        <v>1786498</v>
      </c>
      <c r="F8" s="1">
        <v>9</v>
      </c>
      <c r="G8" s="1" t="s">
        <v>57</v>
      </c>
      <c r="H8" s="1">
        <v>201</v>
      </c>
      <c r="I8" s="1" t="s">
        <v>81</v>
      </c>
      <c r="K8" s="1" t="str" cm="1">
        <f t="array" ref="K8">_xlfn.TEXTSPLIT(I8,",")</f>
        <v>Peter Jackson</v>
      </c>
      <c r="L8" s="1"/>
      <c r="M8" s="1"/>
      <c r="O8" s="1" t="str">
        <f t="shared" si="1"/>
        <v>Peter Jackson</v>
      </c>
      <c r="P8" s="1" t="str">
        <f t="shared" si="2"/>
        <v>-</v>
      </c>
      <c r="Q8" s="1" t="str">
        <f t="shared" si="3"/>
        <v>-</v>
      </c>
      <c r="S8" s="1" t="s">
        <v>81</v>
      </c>
      <c r="U8" s="1" t="str">
        <v>Quentin Tarantino</v>
      </c>
      <c r="V8" s="1" t="s">
        <v>90</v>
      </c>
      <c r="W8" s="1">
        <v>5</v>
      </c>
      <c r="Y8" s="1" t="s">
        <v>81</v>
      </c>
      <c r="Z8" s="1">
        <v>3</v>
      </c>
      <c r="AB8" s="3" t="s">
        <v>90</v>
      </c>
      <c r="AC8" s="4">
        <v>5</v>
      </c>
    </row>
    <row r="9" spans="1:33" x14ac:dyDescent="0.2">
      <c r="A9" s="1">
        <v>8</v>
      </c>
      <c r="B9" s="1" t="s">
        <v>85</v>
      </c>
      <c r="C9" s="1" t="s">
        <v>86</v>
      </c>
      <c r="D9" s="1">
        <v>1994</v>
      </c>
      <c r="E9" s="1">
        <v>1993957</v>
      </c>
      <c r="F9" s="1">
        <v>8.9</v>
      </c>
      <c r="G9" s="1" t="s">
        <v>18</v>
      </c>
      <c r="H9" s="1">
        <v>154</v>
      </c>
      <c r="I9" s="1" t="s">
        <v>90</v>
      </c>
      <c r="K9" s="1" t="str" cm="1">
        <f t="array" ref="K9">_xlfn.TEXTSPLIT(I9,",")</f>
        <v>Quentin Tarantino</v>
      </c>
      <c r="L9" s="1"/>
      <c r="M9" s="1"/>
      <c r="O9" s="1" t="str">
        <f t="shared" si="1"/>
        <v>Quentin Tarantino</v>
      </c>
      <c r="P9" s="1" t="str">
        <f t="shared" si="2"/>
        <v>-</v>
      </c>
      <c r="Q9" s="1" t="str">
        <f t="shared" si="3"/>
        <v>-</v>
      </c>
      <c r="S9" s="1" t="s">
        <v>90</v>
      </c>
      <c r="U9" s="1" t="str">
        <v>Sergio Leone</v>
      </c>
      <c r="V9" s="1" t="s">
        <v>105</v>
      </c>
      <c r="W9" s="1">
        <v>4</v>
      </c>
      <c r="Y9" s="1" t="s">
        <v>90</v>
      </c>
      <c r="Z9" s="1">
        <v>5</v>
      </c>
      <c r="AB9" s="3" t="s">
        <v>423</v>
      </c>
      <c r="AC9" s="4">
        <v>5</v>
      </c>
    </row>
    <row r="10" spans="1:33" x14ac:dyDescent="0.2">
      <c r="A10" s="1">
        <v>9</v>
      </c>
      <c r="B10" s="1" t="s">
        <v>94</v>
      </c>
      <c r="C10" s="1" t="s">
        <v>95</v>
      </c>
      <c r="D10" s="1">
        <v>2001</v>
      </c>
      <c r="E10" s="1">
        <v>1807565</v>
      </c>
      <c r="F10" s="1">
        <v>8.8000000000000007</v>
      </c>
      <c r="G10" s="1" t="s">
        <v>57</v>
      </c>
      <c r="H10" s="1">
        <v>178</v>
      </c>
      <c r="I10" s="1" t="s">
        <v>81</v>
      </c>
      <c r="K10" s="1" t="str" cm="1">
        <f t="array" ref="K10">_xlfn.TEXTSPLIT(I10,",")</f>
        <v>Peter Jackson</v>
      </c>
      <c r="L10" s="1"/>
      <c r="M10" s="1"/>
      <c r="O10" s="1" t="str">
        <f t="shared" si="1"/>
        <v>Peter Jackson</v>
      </c>
      <c r="P10" s="1" t="str">
        <f t="shared" si="2"/>
        <v>-</v>
      </c>
      <c r="Q10" s="1" t="str">
        <f t="shared" si="3"/>
        <v>-</v>
      </c>
      <c r="S10" s="1" t="s">
        <v>81</v>
      </c>
      <c r="U10" s="1" t="str">
        <v>Robert Zemeckis</v>
      </c>
      <c r="V10" s="1" t="s">
        <v>115</v>
      </c>
      <c r="W10" s="1">
        <v>2</v>
      </c>
      <c r="Y10" s="1" t="s">
        <v>105</v>
      </c>
      <c r="Z10" s="1">
        <v>4</v>
      </c>
      <c r="AB10" s="3" t="s">
        <v>539</v>
      </c>
      <c r="AC10" s="4">
        <v>5</v>
      </c>
    </row>
    <row r="11" spans="1:33" x14ac:dyDescent="0.2">
      <c r="A11" s="1">
        <v>10</v>
      </c>
      <c r="B11" s="1" t="s">
        <v>99</v>
      </c>
      <c r="C11" s="1" t="s">
        <v>100</v>
      </c>
      <c r="D11" s="1">
        <v>1966</v>
      </c>
      <c r="E11" s="1">
        <v>746053</v>
      </c>
      <c r="F11" s="1">
        <v>8.8000000000000007</v>
      </c>
      <c r="G11" s="1" t="s">
        <v>18</v>
      </c>
      <c r="H11" s="1">
        <v>161</v>
      </c>
      <c r="I11" s="1" t="s">
        <v>105</v>
      </c>
      <c r="K11" s="1" t="str" cm="1">
        <f t="array" ref="K11">_xlfn.TEXTSPLIT(I11,",")</f>
        <v>Sergio Leone</v>
      </c>
      <c r="L11" s="1"/>
      <c r="M11" s="1"/>
      <c r="O11" s="1" t="str">
        <f t="shared" si="1"/>
        <v>Sergio Leone</v>
      </c>
      <c r="P11" s="1" t="str">
        <f t="shared" si="2"/>
        <v>-</v>
      </c>
      <c r="Q11" s="1" t="str">
        <f t="shared" si="3"/>
        <v>-</v>
      </c>
      <c r="S11" s="1" t="s">
        <v>105</v>
      </c>
      <c r="U11" s="1" t="str">
        <v>David Fincher</v>
      </c>
      <c r="V11" s="1" t="s">
        <v>124</v>
      </c>
      <c r="W11" s="1">
        <v>3</v>
      </c>
      <c r="Y11" s="1" t="s">
        <v>115</v>
      </c>
      <c r="Z11" s="1">
        <v>2</v>
      </c>
      <c r="AB11" s="3" t="s">
        <v>105</v>
      </c>
      <c r="AC11" s="4">
        <v>4</v>
      </c>
    </row>
    <row r="12" spans="1:33" x14ac:dyDescent="0.2">
      <c r="A12" s="1">
        <v>11</v>
      </c>
      <c r="B12" s="1" t="s">
        <v>109</v>
      </c>
      <c r="C12" s="1" t="s">
        <v>110</v>
      </c>
      <c r="D12" s="1">
        <v>1994</v>
      </c>
      <c r="E12" s="1">
        <v>2009640</v>
      </c>
      <c r="F12" s="1">
        <v>8.8000000000000007</v>
      </c>
      <c r="G12" s="1" t="s">
        <v>39</v>
      </c>
      <c r="H12" s="1">
        <v>142</v>
      </c>
      <c r="I12" s="1" t="s">
        <v>115</v>
      </c>
      <c r="K12" s="1" t="str" cm="1">
        <f t="array" ref="K12">_xlfn.TEXTSPLIT(I12,",")</f>
        <v>Robert Zemeckis</v>
      </c>
      <c r="L12" s="1"/>
      <c r="M12" s="1"/>
      <c r="O12" s="1" t="str">
        <f t="shared" si="1"/>
        <v>Robert Zemeckis</v>
      </c>
      <c r="P12" s="1" t="str">
        <f t="shared" si="2"/>
        <v>-</v>
      </c>
      <c r="Q12" s="1" t="str">
        <f t="shared" si="3"/>
        <v>-</v>
      </c>
      <c r="S12" s="1" t="s">
        <v>115</v>
      </c>
      <c r="U12" s="1" t="str">
        <v>Irvin Kershner</v>
      </c>
      <c r="V12" s="1" t="s">
        <v>145</v>
      </c>
      <c r="W12" s="1">
        <v>1</v>
      </c>
      <c r="Y12" s="1" t="s">
        <v>124</v>
      </c>
      <c r="Z12" s="1">
        <v>3</v>
      </c>
      <c r="AB12" s="3" t="s">
        <v>288</v>
      </c>
      <c r="AC12" s="4">
        <v>4</v>
      </c>
    </row>
    <row r="13" spans="1:33" x14ac:dyDescent="0.2">
      <c r="A13" s="1">
        <v>12</v>
      </c>
      <c r="B13" s="1" t="s">
        <v>119</v>
      </c>
      <c r="C13" s="1" t="s">
        <v>120</v>
      </c>
      <c r="D13" s="1">
        <v>1999</v>
      </c>
      <c r="E13" s="1">
        <v>2048759</v>
      </c>
      <c r="F13" s="1">
        <v>8.8000000000000007</v>
      </c>
      <c r="G13" s="1" t="s">
        <v>18</v>
      </c>
      <c r="H13" s="1">
        <v>139</v>
      </c>
      <c r="I13" s="1" t="s">
        <v>124</v>
      </c>
      <c r="K13" s="1" t="str" cm="1">
        <f t="array" ref="K13">_xlfn.TEXTSPLIT(I13,",")</f>
        <v>David Fincher</v>
      </c>
      <c r="L13" s="1"/>
      <c r="M13" s="1"/>
      <c r="O13" s="1" t="str">
        <f t="shared" si="1"/>
        <v>David Fincher</v>
      </c>
      <c r="P13" s="1" t="str">
        <f t="shared" si="2"/>
        <v>-</v>
      </c>
      <c r="Q13" s="1" t="str">
        <f t="shared" si="3"/>
        <v>-</v>
      </c>
      <c r="S13" s="1" t="s">
        <v>124</v>
      </c>
      <c r="U13" s="1" t="str">
        <v>Lana Wachowski</v>
      </c>
      <c r="V13" s="1" t="s">
        <v>2183</v>
      </c>
      <c r="W13" s="1">
        <v>1</v>
      </c>
      <c r="Y13" s="1" t="s">
        <v>145</v>
      </c>
      <c r="Z13" s="1">
        <v>1</v>
      </c>
      <c r="AB13" s="3" t="s">
        <v>733</v>
      </c>
      <c r="AC13" s="4">
        <v>4</v>
      </c>
    </row>
    <row r="14" spans="1:33" x14ac:dyDescent="0.2">
      <c r="A14" s="1">
        <v>13</v>
      </c>
      <c r="B14" s="1" t="s">
        <v>128</v>
      </c>
      <c r="C14" s="1" t="s">
        <v>129</v>
      </c>
      <c r="D14" s="1">
        <v>2010</v>
      </c>
      <c r="E14" s="1">
        <v>2282447</v>
      </c>
      <c r="F14" s="1">
        <v>8.8000000000000007</v>
      </c>
      <c r="G14" s="1" t="s">
        <v>39</v>
      </c>
      <c r="H14" s="1">
        <v>148</v>
      </c>
      <c r="I14" s="1" t="s">
        <v>44</v>
      </c>
      <c r="K14" s="1" t="str" cm="1">
        <f t="array" ref="K14">_xlfn.TEXTSPLIT(I14,",")</f>
        <v>Christopher Nolan</v>
      </c>
      <c r="L14" s="1"/>
      <c r="M14" s="1"/>
      <c r="O14" s="1" t="str">
        <f t="shared" si="1"/>
        <v>Christopher Nolan</v>
      </c>
      <c r="P14" s="1" t="str">
        <f t="shared" si="2"/>
        <v>-</v>
      </c>
      <c r="Q14" s="1" t="str">
        <f t="shared" si="3"/>
        <v>-</v>
      </c>
      <c r="S14" s="1" t="s">
        <v>44</v>
      </c>
      <c r="U14" s="1" t="str">
        <v>Martin Scorsese</v>
      </c>
      <c r="V14" s="1" t="s">
        <v>165</v>
      </c>
      <c r="W14" s="1">
        <v>7</v>
      </c>
      <c r="Y14" s="1" t="s">
        <v>2183</v>
      </c>
      <c r="Z14" s="1">
        <v>1</v>
      </c>
      <c r="AB14" s="3" t="s">
        <v>33</v>
      </c>
      <c r="AC14" s="4">
        <v>3</v>
      </c>
    </row>
    <row r="15" spans="1:33" x14ac:dyDescent="0.2">
      <c r="A15" s="1">
        <v>14</v>
      </c>
      <c r="B15" s="1" t="s">
        <v>134</v>
      </c>
      <c r="C15" s="1" t="s">
        <v>135</v>
      </c>
      <c r="D15" s="1">
        <v>2002</v>
      </c>
      <c r="E15" s="1">
        <v>1613445</v>
      </c>
      <c r="F15" s="1">
        <v>8.8000000000000007</v>
      </c>
      <c r="G15" s="1" t="s">
        <v>39</v>
      </c>
      <c r="H15" s="1">
        <v>179</v>
      </c>
      <c r="I15" s="1" t="s">
        <v>81</v>
      </c>
      <c r="K15" s="1" t="str" cm="1">
        <f t="array" ref="K15">_xlfn.TEXTSPLIT(I15,",")</f>
        <v>Peter Jackson</v>
      </c>
      <c r="L15" s="1"/>
      <c r="M15" s="1"/>
      <c r="O15" s="1" t="str">
        <f t="shared" si="1"/>
        <v>Peter Jackson</v>
      </c>
      <c r="P15" s="1" t="str">
        <f t="shared" si="2"/>
        <v>-</v>
      </c>
      <c r="Q15" s="1" t="str">
        <f t="shared" si="3"/>
        <v>-</v>
      </c>
      <c r="S15" s="1" t="s">
        <v>81</v>
      </c>
      <c r="U15" s="1" t="str">
        <v>Milos Forman</v>
      </c>
      <c r="V15" s="1" t="s">
        <v>174</v>
      </c>
      <c r="W15" s="1">
        <v>2</v>
      </c>
      <c r="Y15" s="1" t="s">
        <v>165</v>
      </c>
      <c r="Z15" s="1">
        <v>7</v>
      </c>
      <c r="AB15" s="3" t="s">
        <v>81</v>
      </c>
      <c r="AC15" s="4">
        <v>3</v>
      </c>
    </row>
    <row r="16" spans="1:33" x14ac:dyDescent="0.2">
      <c r="A16" s="1">
        <v>15</v>
      </c>
      <c r="B16" s="1" t="s">
        <v>139</v>
      </c>
      <c r="C16" s="1" t="s">
        <v>140</v>
      </c>
      <c r="D16" s="1">
        <v>1980</v>
      </c>
      <c r="E16" s="1">
        <v>1258886</v>
      </c>
      <c r="F16" s="1">
        <v>8.6999999999999993</v>
      </c>
      <c r="G16" s="1" t="s">
        <v>39</v>
      </c>
      <c r="H16" s="1">
        <v>124</v>
      </c>
      <c r="I16" s="1" t="s">
        <v>145</v>
      </c>
      <c r="K16" s="1" t="str" cm="1">
        <f t="array" ref="K16">_xlfn.TEXTSPLIT(I16,",")</f>
        <v>Irvin Kershner</v>
      </c>
      <c r="L16" s="1"/>
      <c r="M16" s="1"/>
      <c r="O16" s="1" t="str">
        <f t="shared" si="1"/>
        <v>Irvin Kershner</v>
      </c>
      <c r="P16" s="1" t="str">
        <f t="shared" si="2"/>
        <v>-</v>
      </c>
      <c r="Q16" s="1" t="str">
        <f t="shared" si="3"/>
        <v>-</v>
      </c>
      <c r="S16" s="1" t="s">
        <v>145</v>
      </c>
      <c r="U16" s="1" t="str">
        <v>Akira Kurosawa</v>
      </c>
      <c r="V16" s="1" t="s">
        <v>192</v>
      </c>
      <c r="W16" s="1">
        <v>7</v>
      </c>
      <c r="Y16" s="1" t="s">
        <v>174</v>
      </c>
      <c r="Z16" s="1">
        <v>2</v>
      </c>
      <c r="AB16" s="3" t="s">
        <v>124</v>
      </c>
      <c r="AC16" s="4">
        <v>3</v>
      </c>
    </row>
    <row r="17" spans="1:29" x14ac:dyDescent="0.2">
      <c r="A17" s="1">
        <v>16</v>
      </c>
      <c r="B17" s="1" t="s">
        <v>149</v>
      </c>
      <c r="C17" s="1" t="s">
        <v>150</v>
      </c>
      <c r="D17" s="1">
        <v>1999</v>
      </c>
      <c r="E17" s="1">
        <v>1867547</v>
      </c>
      <c r="F17" s="1">
        <v>8.6999999999999993</v>
      </c>
      <c r="G17" s="1" t="s">
        <v>18</v>
      </c>
      <c r="H17" s="1">
        <v>136</v>
      </c>
      <c r="I17" s="1" t="s">
        <v>155</v>
      </c>
      <c r="K17" s="1" t="str" cm="1">
        <f t="array" ref="K17:L17">_xlfn.TEXTSPLIT(I17,",")</f>
        <v>Lana Wachowski</v>
      </c>
      <c r="L17" s="1" t="str">
        <v>Lilly Wachowski</v>
      </c>
      <c r="M17" s="1"/>
      <c r="O17" s="1" t="str">
        <f t="shared" si="1"/>
        <v>Lana Wachowski</v>
      </c>
      <c r="P17" s="1" t="str">
        <f t="shared" si="2"/>
        <v>Lilly Wachowski</v>
      </c>
      <c r="Q17" s="1" t="str">
        <f t="shared" si="3"/>
        <v>-</v>
      </c>
      <c r="S17" s="1" t="s">
        <v>2183</v>
      </c>
      <c r="U17" s="1" t="str">
        <v>Frank Capra</v>
      </c>
      <c r="V17" s="1" t="s">
        <v>203</v>
      </c>
      <c r="W17" s="1">
        <v>3</v>
      </c>
      <c r="Y17" s="1" t="s">
        <v>192</v>
      </c>
      <c r="Z17" s="1">
        <v>7</v>
      </c>
      <c r="AB17" s="3" t="s">
        <v>203</v>
      </c>
      <c r="AC17" s="4">
        <v>3</v>
      </c>
    </row>
    <row r="18" spans="1:29" x14ac:dyDescent="0.2">
      <c r="A18" s="1">
        <v>17</v>
      </c>
      <c r="B18" s="1" t="s">
        <v>159</v>
      </c>
      <c r="C18" s="1" t="s">
        <v>160</v>
      </c>
      <c r="D18" s="1">
        <v>1990</v>
      </c>
      <c r="E18" s="1">
        <v>1124975</v>
      </c>
      <c r="F18" s="1">
        <v>8.6999999999999993</v>
      </c>
      <c r="G18" s="1" t="s">
        <v>18</v>
      </c>
      <c r="H18" s="1">
        <v>145</v>
      </c>
      <c r="I18" s="1" t="s">
        <v>165</v>
      </c>
      <c r="K18" s="1" t="str" cm="1">
        <f t="array" ref="K18">_xlfn.TEXTSPLIT(I18,",")</f>
        <v>Martin Scorsese</v>
      </c>
      <c r="L18" s="1"/>
      <c r="M18" s="1"/>
      <c r="O18" s="1" t="str">
        <f t="shared" si="1"/>
        <v>Martin Scorsese</v>
      </c>
      <c r="P18" s="1" t="str">
        <f t="shared" si="2"/>
        <v>-</v>
      </c>
      <c r="Q18" s="1" t="str">
        <f t="shared" si="3"/>
        <v>-</v>
      </c>
      <c r="S18" s="1" t="s">
        <v>165</v>
      </c>
      <c r="U18" s="1" t="str">
        <v>Jonathan Demme</v>
      </c>
      <c r="V18" s="1" t="s">
        <v>213</v>
      </c>
      <c r="W18" s="1">
        <v>1</v>
      </c>
      <c r="Y18" s="1" t="s">
        <v>203</v>
      </c>
      <c r="Z18" s="1">
        <v>3</v>
      </c>
      <c r="AB18" s="3" t="s">
        <v>270</v>
      </c>
      <c r="AC18" s="4">
        <v>3</v>
      </c>
    </row>
    <row r="19" spans="1:29" x14ac:dyDescent="0.2">
      <c r="A19" s="1">
        <v>18</v>
      </c>
      <c r="B19" s="1" t="s">
        <v>169</v>
      </c>
      <c r="C19" s="1" t="s">
        <v>170</v>
      </c>
      <c r="D19" s="1">
        <v>1975</v>
      </c>
      <c r="E19" s="1">
        <v>987558</v>
      </c>
      <c r="F19" s="1">
        <v>8.6999999999999993</v>
      </c>
      <c r="G19" s="1" t="s">
        <v>18</v>
      </c>
      <c r="H19" s="1">
        <v>133</v>
      </c>
      <c r="I19" s="1" t="s">
        <v>174</v>
      </c>
      <c r="K19" s="1" t="str" cm="1">
        <f t="array" ref="K19">_xlfn.TEXTSPLIT(I19,",")</f>
        <v>Milos Forman</v>
      </c>
      <c r="L19" s="1"/>
      <c r="M19" s="1"/>
      <c r="O19" s="1" t="str">
        <f t="shared" si="1"/>
        <v>Milos Forman</v>
      </c>
      <c r="P19" s="1" t="str">
        <f t="shared" si="2"/>
        <v>-</v>
      </c>
      <c r="Q19" s="1" t="str">
        <f t="shared" si="3"/>
        <v>-</v>
      </c>
      <c r="S19" s="1" t="s">
        <v>174</v>
      </c>
      <c r="U19" s="1" t="str">
        <v>Fernando Meirelles</v>
      </c>
      <c r="V19" s="1" t="s">
        <v>2184</v>
      </c>
      <c r="W19" s="1">
        <v>1</v>
      </c>
      <c r="Y19" s="1" t="s">
        <v>213</v>
      </c>
      <c r="Z19" s="1">
        <v>1</v>
      </c>
      <c r="AB19" s="3" t="s">
        <v>342</v>
      </c>
      <c r="AC19" s="4">
        <v>3</v>
      </c>
    </row>
    <row r="20" spans="1:29" x14ac:dyDescent="0.2">
      <c r="A20" s="1">
        <v>19</v>
      </c>
      <c r="B20" s="1" t="s">
        <v>178</v>
      </c>
      <c r="C20" s="1" t="s">
        <v>179</v>
      </c>
      <c r="D20" s="1">
        <v>1995</v>
      </c>
      <c r="E20" s="1">
        <v>1596843</v>
      </c>
      <c r="F20" s="1">
        <v>8.6</v>
      </c>
      <c r="G20" s="1" t="s">
        <v>18</v>
      </c>
      <c r="H20" s="1">
        <v>127</v>
      </c>
      <c r="I20" s="1" t="s">
        <v>124</v>
      </c>
      <c r="K20" s="1" t="str" cm="1">
        <f t="array" ref="K20">_xlfn.TEXTSPLIT(I20,",")</f>
        <v>David Fincher</v>
      </c>
      <c r="L20" s="1"/>
      <c r="M20" s="1"/>
      <c r="O20" s="1" t="str">
        <f t="shared" si="1"/>
        <v>David Fincher</v>
      </c>
      <c r="P20" s="1" t="str">
        <f t="shared" si="2"/>
        <v>-</v>
      </c>
      <c r="Q20" s="1" t="str">
        <f t="shared" si="3"/>
        <v>-</v>
      </c>
      <c r="S20" s="1" t="s">
        <v>124</v>
      </c>
      <c r="U20" s="1" t="str">
        <v>Roberto Benigni</v>
      </c>
      <c r="V20" s="1" t="s">
        <v>240</v>
      </c>
      <c r="W20" s="1">
        <v>1</v>
      </c>
      <c r="Y20" s="1" t="s">
        <v>2184</v>
      </c>
      <c r="Z20" s="1">
        <v>1</v>
      </c>
      <c r="AB20" s="3" t="s">
        <v>2190</v>
      </c>
      <c r="AC20" s="4">
        <v>3</v>
      </c>
    </row>
    <row r="21" spans="1:29" x14ac:dyDescent="0.2">
      <c r="A21" s="1">
        <v>20</v>
      </c>
      <c r="B21" s="1" t="s">
        <v>186</v>
      </c>
      <c r="C21" s="1" t="s">
        <v>187</v>
      </c>
      <c r="D21" s="1">
        <v>1954</v>
      </c>
      <c r="E21" s="1">
        <v>340526</v>
      </c>
      <c r="F21" s="1">
        <v>8.6</v>
      </c>
      <c r="G21" s="1" t="s">
        <v>57</v>
      </c>
      <c r="H21" s="1">
        <v>207</v>
      </c>
      <c r="I21" s="1" t="s">
        <v>192</v>
      </c>
      <c r="K21" s="1" t="str" cm="1">
        <f t="array" ref="K21">_xlfn.TEXTSPLIT(I21,",")</f>
        <v>Akira Kurosawa</v>
      </c>
      <c r="L21" s="1"/>
      <c r="M21" s="1"/>
      <c r="O21" s="1" t="str">
        <f t="shared" si="1"/>
        <v>Akira Kurosawa</v>
      </c>
      <c r="P21" s="1" t="str">
        <f t="shared" si="2"/>
        <v>-</v>
      </c>
      <c r="Q21" s="1" t="str">
        <f t="shared" si="3"/>
        <v>-</v>
      </c>
      <c r="S21" s="1" t="s">
        <v>192</v>
      </c>
      <c r="U21" s="1" t="str">
        <v>George Lucas</v>
      </c>
      <c r="V21" s="1" t="s">
        <v>263</v>
      </c>
      <c r="W21" s="1">
        <v>1</v>
      </c>
      <c r="Y21" s="1" t="s">
        <v>240</v>
      </c>
      <c r="Z21" s="1">
        <v>1</v>
      </c>
      <c r="AB21" s="3" t="s">
        <v>1184</v>
      </c>
      <c r="AC21" s="4">
        <v>3</v>
      </c>
    </row>
    <row r="22" spans="1:29" x14ac:dyDescent="0.2">
      <c r="A22" s="1">
        <v>21</v>
      </c>
      <c r="B22" s="1" t="s">
        <v>196</v>
      </c>
      <c r="C22" s="1" t="s">
        <v>197</v>
      </c>
      <c r="D22" s="1">
        <v>1946</v>
      </c>
      <c r="E22" s="1">
        <v>446922</v>
      </c>
      <c r="F22" s="1">
        <v>8.6</v>
      </c>
      <c r="G22" s="1" t="s">
        <v>198</v>
      </c>
      <c r="H22" s="1">
        <v>130</v>
      </c>
      <c r="I22" s="1" t="s">
        <v>203</v>
      </c>
      <c r="K22" s="1" t="str" cm="1">
        <f t="array" ref="K22">_xlfn.TEXTSPLIT(I22,",")</f>
        <v>Frank Capra</v>
      </c>
      <c r="L22" s="1"/>
      <c r="M22" s="1"/>
      <c r="O22" s="1" t="str">
        <f t="shared" si="1"/>
        <v>Frank Capra</v>
      </c>
      <c r="P22" s="1" t="str">
        <f t="shared" si="2"/>
        <v>-</v>
      </c>
      <c r="Q22" s="1" t="str">
        <f t="shared" si="3"/>
        <v>-</v>
      </c>
      <c r="S22" s="1" t="s">
        <v>203</v>
      </c>
      <c r="U22" s="1" t="str">
        <v>James Cameron</v>
      </c>
      <c r="V22" s="1" t="s">
        <v>270</v>
      </c>
      <c r="W22" s="1">
        <v>3</v>
      </c>
      <c r="Y22" s="1" t="s">
        <v>263</v>
      </c>
      <c r="Z22" s="1">
        <v>1</v>
      </c>
      <c r="AB22" s="3" t="s">
        <v>2194</v>
      </c>
      <c r="AC22" s="4">
        <v>3</v>
      </c>
    </row>
    <row r="23" spans="1:29" x14ac:dyDescent="0.2">
      <c r="A23" s="1">
        <v>22</v>
      </c>
      <c r="B23" s="1" t="s">
        <v>207</v>
      </c>
      <c r="C23" s="1" t="s">
        <v>208</v>
      </c>
      <c r="D23" s="1">
        <v>1991</v>
      </c>
      <c r="E23" s="1">
        <v>1392578</v>
      </c>
      <c r="F23" s="1">
        <v>8.6</v>
      </c>
      <c r="G23" s="1" t="s">
        <v>18</v>
      </c>
      <c r="H23" s="1">
        <v>118</v>
      </c>
      <c r="I23" s="1" t="s">
        <v>213</v>
      </c>
      <c r="K23" s="1" t="str" cm="1">
        <f t="array" ref="K23">_xlfn.TEXTSPLIT(I23,",")</f>
        <v>Jonathan Demme</v>
      </c>
      <c r="L23" s="1"/>
      <c r="M23" s="1"/>
      <c r="O23" s="1" t="str">
        <f t="shared" si="1"/>
        <v>Jonathan Demme</v>
      </c>
      <c r="P23" s="1" t="str">
        <f t="shared" si="2"/>
        <v>-</v>
      </c>
      <c r="Q23" s="1" t="str">
        <f t="shared" si="3"/>
        <v>-</v>
      </c>
      <c r="S23" s="1" t="s">
        <v>213</v>
      </c>
      <c r="U23" s="1" t="str">
        <v>Hayao Miyazaki</v>
      </c>
      <c r="V23" s="1" t="s">
        <v>288</v>
      </c>
      <c r="W23" s="1">
        <v>4</v>
      </c>
      <c r="Y23" s="1" t="s">
        <v>270</v>
      </c>
      <c r="Z23" s="1">
        <v>3</v>
      </c>
      <c r="AB23" s="3" t="s">
        <v>2196</v>
      </c>
      <c r="AC23" s="4">
        <v>3</v>
      </c>
    </row>
    <row r="24" spans="1:29" x14ac:dyDescent="0.2">
      <c r="A24" s="1">
        <v>23</v>
      </c>
      <c r="B24" s="1" t="s">
        <v>217</v>
      </c>
      <c r="C24" s="1" t="s">
        <v>218</v>
      </c>
      <c r="D24" s="1">
        <v>2002</v>
      </c>
      <c r="E24" s="1">
        <v>743932</v>
      </c>
      <c r="F24" s="1">
        <v>8.6</v>
      </c>
      <c r="G24" s="1" t="s">
        <v>18</v>
      </c>
      <c r="H24" s="1">
        <v>130</v>
      </c>
      <c r="I24" s="1" t="s">
        <v>222</v>
      </c>
      <c r="K24" s="1" t="str" cm="1">
        <f t="array" ref="K24:L24">_xlfn.TEXTSPLIT(I24,",")</f>
        <v>Fernando Meirelles</v>
      </c>
      <c r="L24" s="1" t="str">
        <v>K√°tia Lund</v>
      </c>
      <c r="M24" s="1"/>
      <c r="O24" s="1" t="str">
        <f t="shared" si="1"/>
        <v>Fernando Meirelles</v>
      </c>
      <c r="P24" s="1" t="str">
        <f t="shared" si="2"/>
        <v>K√°tia Lund</v>
      </c>
      <c r="Q24" s="1" t="str">
        <f t="shared" si="3"/>
        <v>-</v>
      </c>
      <c r="S24" s="1" t="s">
        <v>2184</v>
      </c>
      <c r="U24" s="1" t="str">
        <v>Alfred Hitchcock</v>
      </c>
      <c r="V24" s="1" t="s">
        <v>296</v>
      </c>
      <c r="W24" s="1">
        <v>6</v>
      </c>
      <c r="Y24" s="1" t="s">
        <v>288</v>
      </c>
      <c r="Z24" s="1">
        <v>4</v>
      </c>
      <c r="AB24" s="3" t="s">
        <v>1567</v>
      </c>
      <c r="AC24" s="4">
        <v>3</v>
      </c>
    </row>
    <row r="25" spans="1:29" x14ac:dyDescent="0.2">
      <c r="A25" s="1">
        <v>24</v>
      </c>
      <c r="B25" s="1" t="s">
        <v>226</v>
      </c>
      <c r="C25" s="1" t="s">
        <v>227</v>
      </c>
      <c r="D25" s="1">
        <v>1998</v>
      </c>
      <c r="E25" s="1">
        <v>1354311</v>
      </c>
      <c r="F25" s="1">
        <v>8.6</v>
      </c>
      <c r="G25" s="1" t="s">
        <v>18</v>
      </c>
      <c r="H25" s="1">
        <v>169</v>
      </c>
      <c r="I25" s="1" t="s">
        <v>71</v>
      </c>
      <c r="K25" s="1" t="str" cm="1">
        <f t="array" ref="K25">_xlfn.TEXTSPLIT(I25,",")</f>
        <v>Steven Spielberg</v>
      </c>
      <c r="L25" s="1"/>
      <c r="M25" s="1"/>
      <c r="O25" s="1" t="str">
        <f t="shared" ref="O25:O88" si="4">IF(ISBLANK(K25),"-",K25)</f>
        <v>Steven Spielberg</v>
      </c>
      <c r="P25" s="1" t="str">
        <f t="shared" ref="P25:P88" si="5">IF(ISBLANK(L25),"-",L25)</f>
        <v>-</v>
      </c>
      <c r="Q25" s="1" t="str">
        <f t="shared" ref="Q25:Q88" si="6">IF(ISBLANK(M25),"-",M25)</f>
        <v>-</v>
      </c>
      <c r="S25" s="1" t="s">
        <v>71</v>
      </c>
      <c r="U25" s="1" t="str">
        <v>Roman Polanski</v>
      </c>
      <c r="V25" s="1" t="s">
        <v>306</v>
      </c>
      <c r="W25" s="1">
        <v>2</v>
      </c>
      <c r="Y25" s="1" t="s">
        <v>296</v>
      </c>
      <c r="Z25" s="1">
        <v>6</v>
      </c>
      <c r="AB25" s="3" t="s">
        <v>23</v>
      </c>
      <c r="AC25" s="4">
        <v>2</v>
      </c>
    </row>
    <row r="26" spans="1:29" x14ac:dyDescent="0.2">
      <c r="A26" s="1">
        <v>25</v>
      </c>
      <c r="B26" s="1" t="s">
        <v>234</v>
      </c>
      <c r="C26" s="1" t="s">
        <v>235</v>
      </c>
      <c r="D26" s="1">
        <v>1997</v>
      </c>
      <c r="E26" s="1">
        <v>679573</v>
      </c>
      <c r="F26" s="1">
        <v>8.6</v>
      </c>
      <c r="G26" s="1" t="s">
        <v>57</v>
      </c>
      <c r="H26" s="1">
        <v>116</v>
      </c>
      <c r="I26" s="1" t="s">
        <v>240</v>
      </c>
      <c r="K26" s="1" t="str" cm="1">
        <f t="array" ref="K26">_xlfn.TEXTSPLIT(I26,",")</f>
        <v>Roberto Benigni</v>
      </c>
      <c r="L26" s="1"/>
      <c r="M26" s="1"/>
      <c r="O26" s="1" t="str">
        <f t="shared" si="4"/>
        <v>Roberto Benigni</v>
      </c>
      <c r="P26" s="1" t="str">
        <f t="shared" si="5"/>
        <v>-</v>
      </c>
      <c r="Q26" s="1" t="str">
        <f t="shared" si="6"/>
        <v>-</v>
      </c>
      <c r="S26" s="1" t="s">
        <v>240</v>
      </c>
      <c r="U26" s="1" t="str">
        <v>Luc Besson</v>
      </c>
      <c r="V26" s="1" t="s">
        <v>315</v>
      </c>
      <c r="W26" s="1">
        <v>1</v>
      </c>
      <c r="Y26" s="1" t="s">
        <v>306</v>
      </c>
      <c r="Z26" s="1">
        <v>2</v>
      </c>
      <c r="AB26" s="3" t="s">
        <v>61</v>
      </c>
      <c r="AC26" s="4">
        <v>2</v>
      </c>
    </row>
    <row r="27" spans="1:29" x14ac:dyDescent="0.2">
      <c r="A27" s="1">
        <v>26</v>
      </c>
      <c r="B27" s="1" t="s">
        <v>244</v>
      </c>
      <c r="C27" s="1" t="s">
        <v>245</v>
      </c>
      <c r="D27" s="1">
        <v>1999</v>
      </c>
      <c r="E27" s="1">
        <v>1264587</v>
      </c>
      <c r="F27" s="1">
        <v>8.6</v>
      </c>
      <c r="G27" s="1" t="s">
        <v>39</v>
      </c>
      <c r="H27" s="1">
        <v>189</v>
      </c>
      <c r="I27" s="1" t="s">
        <v>23</v>
      </c>
      <c r="K27" s="1" t="str" cm="1">
        <f t="array" ref="K27">_xlfn.TEXTSPLIT(I27,",")</f>
        <v>Frank Darabont</v>
      </c>
      <c r="L27" s="1"/>
      <c r="M27" s="1"/>
      <c r="O27" s="1" t="str">
        <f t="shared" si="4"/>
        <v>Frank Darabont</v>
      </c>
      <c r="P27" s="1" t="str">
        <f t="shared" si="5"/>
        <v>-</v>
      </c>
      <c r="Q27" s="1" t="str">
        <f t="shared" si="6"/>
        <v>-</v>
      </c>
      <c r="S27" s="1" t="s">
        <v>23</v>
      </c>
      <c r="U27" s="1" t="str">
        <v>Bong Joon Ho</v>
      </c>
      <c r="V27" s="1" t="s">
        <v>323</v>
      </c>
      <c r="W27" s="1">
        <v>2</v>
      </c>
      <c r="Y27" s="1" t="s">
        <v>315</v>
      </c>
      <c r="Z27" s="1">
        <v>1</v>
      </c>
      <c r="AB27" s="3" t="s">
        <v>115</v>
      </c>
      <c r="AC27" s="4">
        <v>2</v>
      </c>
    </row>
    <row r="28" spans="1:29" x14ac:dyDescent="0.2">
      <c r="A28" s="1">
        <v>27</v>
      </c>
      <c r="B28" s="1" t="s">
        <v>250</v>
      </c>
      <c r="C28" s="1" t="s">
        <v>251</v>
      </c>
      <c r="D28" s="1">
        <v>2014</v>
      </c>
      <c r="E28" s="1">
        <v>1743555</v>
      </c>
      <c r="F28" s="1">
        <v>8.6</v>
      </c>
      <c r="G28" s="1" t="s">
        <v>39</v>
      </c>
      <c r="H28" s="1">
        <v>169</v>
      </c>
      <c r="I28" s="1" t="s">
        <v>44</v>
      </c>
      <c r="K28" s="1" t="str" cm="1">
        <f t="array" ref="K28">_xlfn.TEXTSPLIT(I28,",")</f>
        <v>Christopher Nolan</v>
      </c>
      <c r="L28" s="1"/>
      <c r="M28" s="1"/>
      <c r="O28" s="1" t="str">
        <f t="shared" si="4"/>
        <v>Christopher Nolan</v>
      </c>
      <c r="P28" s="1" t="str">
        <f t="shared" si="5"/>
        <v>-</v>
      </c>
      <c r="Q28" s="1" t="str">
        <f t="shared" si="6"/>
        <v>-</v>
      </c>
      <c r="S28" s="1" t="s">
        <v>44</v>
      </c>
      <c r="U28" s="1" t="str">
        <v>Roger Allers</v>
      </c>
      <c r="V28" s="1" t="s">
        <v>2185</v>
      </c>
      <c r="W28" s="1">
        <v>1</v>
      </c>
      <c r="Y28" s="1" t="s">
        <v>323</v>
      </c>
      <c r="Z28" s="1">
        <v>2</v>
      </c>
      <c r="AB28" s="3" t="s">
        <v>174</v>
      </c>
      <c r="AC28" s="4">
        <v>2</v>
      </c>
    </row>
    <row r="29" spans="1:29" x14ac:dyDescent="0.2">
      <c r="A29" s="1">
        <v>28</v>
      </c>
      <c r="B29" s="1" t="s">
        <v>258</v>
      </c>
      <c r="C29" s="1" t="s">
        <v>259</v>
      </c>
      <c r="D29" s="1">
        <v>1977</v>
      </c>
      <c r="E29" s="1">
        <v>1330965</v>
      </c>
      <c r="F29" s="1">
        <v>8.6</v>
      </c>
      <c r="G29" s="1" t="s">
        <v>57</v>
      </c>
      <c r="H29" s="1">
        <v>121</v>
      </c>
      <c r="I29" s="1" t="s">
        <v>263</v>
      </c>
      <c r="K29" s="1" t="str" cm="1">
        <f t="array" ref="K29">_xlfn.TEXTSPLIT(I29,",")</f>
        <v>George Lucas</v>
      </c>
      <c r="L29" s="1"/>
      <c r="M29" s="1"/>
      <c r="O29" s="1" t="str">
        <f t="shared" si="4"/>
        <v>George Lucas</v>
      </c>
      <c r="P29" s="1" t="str">
        <f t="shared" si="5"/>
        <v>-</v>
      </c>
      <c r="Q29" s="1" t="str">
        <f t="shared" si="6"/>
        <v>-</v>
      </c>
      <c r="S29" s="1" t="s">
        <v>263</v>
      </c>
      <c r="U29" s="1" t="str">
        <v>Ridley Scott</v>
      </c>
      <c r="V29" s="1" t="s">
        <v>342</v>
      </c>
      <c r="W29" s="1">
        <v>3</v>
      </c>
      <c r="Y29" s="1" t="s">
        <v>2185</v>
      </c>
      <c r="Z29" s="1">
        <v>1</v>
      </c>
      <c r="AB29" s="3" t="s">
        <v>306</v>
      </c>
      <c r="AC29" s="4">
        <v>2</v>
      </c>
    </row>
    <row r="30" spans="1:29" x14ac:dyDescent="0.2">
      <c r="A30" s="1">
        <v>29</v>
      </c>
      <c r="B30" s="1" t="s">
        <v>265</v>
      </c>
      <c r="C30" s="1" t="s">
        <v>266</v>
      </c>
      <c r="D30" s="1">
        <v>1991</v>
      </c>
      <c r="E30" s="1">
        <v>1073286</v>
      </c>
      <c r="F30" s="1">
        <v>8.6</v>
      </c>
      <c r="G30" s="1" t="s">
        <v>18</v>
      </c>
      <c r="H30" s="1">
        <v>137</v>
      </c>
      <c r="I30" s="1" t="s">
        <v>270</v>
      </c>
      <c r="K30" s="1" t="str" cm="1">
        <f t="array" ref="K30">_xlfn.TEXTSPLIT(I30,",")</f>
        <v>James Cameron</v>
      </c>
      <c r="L30" s="1"/>
      <c r="M30" s="1"/>
      <c r="O30" s="1" t="str">
        <f t="shared" si="4"/>
        <v>James Cameron</v>
      </c>
      <c r="P30" s="1" t="str">
        <f t="shared" si="5"/>
        <v>-</v>
      </c>
      <c r="Q30" s="1" t="str">
        <f t="shared" si="6"/>
        <v>-</v>
      </c>
      <c r="S30" s="1" t="s">
        <v>270</v>
      </c>
      <c r="U30" s="1" t="str">
        <v>Tony Kaye</v>
      </c>
      <c r="V30" s="1" t="s">
        <v>352</v>
      </c>
      <c r="W30" s="1">
        <v>1</v>
      </c>
      <c r="Y30" s="1" t="s">
        <v>342</v>
      </c>
      <c r="Z30" s="1">
        <v>3</v>
      </c>
      <c r="AB30" s="3" t="s">
        <v>323</v>
      </c>
      <c r="AC30" s="4">
        <v>2</v>
      </c>
    </row>
    <row r="31" spans="1:29" x14ac:dyDescent="0.2">
      <c r="A31" s="1">
        <v>30</v>
      </c>
      <c r="B31" s="1" t="s">
        <v>274</v>
      </c>
      <c r="C31" s="1" t="s">
        <v>275</v>
      </c>
      <c r="D31" s="1">
        <v>1985</v>
      </c>
      <c r="E31" s="1">
        <v>1167865</v>
      </c>
      <c r="F31" s="1">
        <v>8.5</v>
      </c>
      <c r="G31" s="1" t="s">
        <v>57</v>
      </c>
      <c r="H31" s="1">
        <v>116</v>
      </c>
      <c r="I31" s="1" t="s">
        <v>115</v>
      </c>
      <c r="K31" s="1" t="str" cm="1">
        <f t="array" ref="K31">_xlfn.TEXTSPLIT(I31,",")</f>
        <v>Robert Zemeckis</v>
      </c>
      <c r="L31" s="1"/>
      <c r="M31" s="1"/>
      <c r="O31" s="1" t="str">
        <f t="shared" si="4"/>
        <v>Robert Zemeckis</v>
      </c>
      <c r="P31" s="1" t="str">
        <f t="shared" si="5"/>
        <v>-</v>
      </c>
      <c r="Q31" s="1" t="str">
        <f t="shared" si="6"/>
        <v>-</v>
      </c>
      <c r="S31" s="1" t="s">
        <v>115</v>
      </c>
      <c r="U31" s="1" t="str">
        <v>Bryan Singer</v>
      </c>
      <c r="V31" s="1" t="s">
        <v>361</v>
      </c>
      <c r="W31" s="1">
        <v>1</v>
      </c>
      <c r="Y31" s="1" t="s">
        <v>352</v>
      </c>
      <c r="Z31" s="1">
        <v>1</v>
      </c>
      <c r="AB31" s="3" t="s">
        <v>520</v>
      </c>
      <c r="AC31" s="4">
        <v>2</v>
      </c>
    </row>
    <row r="32" spans="1:29" x14ac:dyDescent="0.2">
      <c r="A32" s="1">
        <v>31</v>
      </c>
      <c r="B32" s="1" t="s">
        <v>282</v>
      </c>
      <c r="C32" s="1" t="s">
        <v>283</v>
      </c>
      <c r="D32" s="1">
        <v>2001</v>
      </c>
      <c r="E32" s="1">
        <v>737358</v>
      </c>
      <c r="F32" s="1">
        <v>8.6</v>
      </c>
      <c r="G32" s="1" t="s">
        <v>57</v>
      </c>
      <c r="H32" s="1">
        <v>125</v>
      </c>
      <c r="I32" s="1" t="s">
        <v>288</v>
      </c>
      <c r="K32" s="1" t="str" cm="1">
        <f t="array" ref="K32">_xlfn.TEXTSPLIT(I32,",")</f>
        <v>Hayao Miyazaki</v>
      </c>
      <c r="L32" s="1"/>
      <c r="M32" s="1"/>
      <c r="O32" s="1" t="str">
        <f t="shared" si="4"/>
        <v>Hayao Miyazaki</v>
      </c>
      <c r="P32" s="1" t="str">
        <f t="shared" si="5"/>
        <v>-</v>
      </c>
      <c r="Q32" s="1" t="str">
        <f t="shared" si="6"/>
        <v>-</v>
      </c>
      <c r="S32" s="1" t="s">
        <v>288</v>
      </c>
      <c r="U32" s="1" t="str">
        <v>Michael Curtiz</v>
      </c>
      <c r="V32" s="1" t="s">
        <v>386</v>
      </c>
      <c r="W32" s="1">
        <v>1</v>
      </c>
      <c r="Y32" s="1" t="s">
        <v>361</v>
      </c>
      <c r="Z32" s="1">
        <v>1</v>
      </c>
      <c r="AB32" s="3" t="s">
        <v>2187</v>
      </c>
      <c r="AC32" s="4">
        <v>2</v>
      </c>
    </row>
    <row r="33" spans="1:29" x14ac:dyDescent="0.2">
      <c r="A33" s="1">
        <v>32</v>
      </c>
      <c r="B33" s="1" t="s">
        <v>290</v>
      </c>
      <c r="C33" s="1" t="s">
        <v>291</v>
      </c>
      <c r="D33" s="1">
        <v>1960</v>
      </c>
      <c r="E33" s="1">
        <v>656425</v>
      </c>
      <c r="F33" s="1">
        <v>8.5</v>
      </c>
      <c r="G33" s="1" t="s">
        <v>18</v>
      </c>
      <c r="H33" s="1">
        <v>109</v>
      </c>
      <c r="I33" s="1" t="s">
        <v>296</v>
      </c>
      <c r="K33" s="1" t="str" cm="1">
        <f t="array" ref="K33">_xlfn.TEXTSPLIT(I33,",")</f>
        <v>Alfred Hitchcock</v>
      </c>
      <c r="L33" s="1"/>
      <c r="M33" s="1"/>
      <c r="O33" s="1" t="str">
        <f t="shared" si="4"/>
        <v>Alfred Hitchcock</v>
      </c>
      <c r="P33" s="1" t="str">
        <f t="shared" si="5"/>
        <v>-</v>
      </c>
      <c r="Q33" s="1" t="str">
        <f t="shared" si="6"/>
        <v>-</v>
      </c>
      <c r="S33" s="1" t="s">
        <v>296</v>
      </c>
      <c r="U33" s="1" t="str">
        <v>Joseph Kosinski</v>
      </c>
      <c r="V33" s="1" t="s">
        <v>395</v>
      </c>
      <c r="W33" s="1">
        <v>1</v>
      </c>
      <c r="Y33" s="1" t="s">
        <v>386</v>
      </c>
      <c r="Z33" s="1">
        <v>1</v>
      </c>
      <c r="AB33" s="3" t="s">
        <v>594</v>
      </c>
      <c r="AC33" s="4">
        <v>2</v>
      </c>
    </row>
    <row r="34" spans="1:29" x14ac:dyDescent="0.2">
      <c r="A34" s="1">
        <v>33</v>
      </c>
      <c r="B34" s="1" t="s">
        <v>300</v>
      </c>
      <c r="C34" s="1" t="s">
        <v>301</v>
      </c>
      <c r="D34" s="1">
        <v>2002</v>
      </c>
      <c r="E34" s="1">
        <v>809467</v>
      </c>
      <c r="F34" s="1">
        <v>8.5</v>
      </c>
      <c r="G34" s="1">
        <v>13</v>
      </c>
      <c r="H34" s="1">
        <v>150</v>
      </c>
      <c r="I34" s="1" t="s">
        <v>306</v>
      </c>
      <c r="K34" s="1" t="str" cm="1">
        <f t="array" ref="K34">_xlfn.TEXTSPLIT(I34,",")</f>
        <v>Roman Polanski</v>
      </c>
      <c r="L34" s="1"/>
      <c r="M34" s="1"/>
      <c r="O34" s="1" t="str">
        <f t="shared" si="4"/>
        <v>Roman Polanski</v>
      </c>
      <c r="P34" s="1" t="str">
        <f t="shared" si="5"/>
        <v>-</v>
      </c>
      <c r="Q34" s="1" t="str">
        <f t="shared" si="6"/>
        <v>-</v>
      </c>
      <c r="S34" s="1" t="s">
        <v>306</v>
      </c>
      <c r="U34" s="1" t="str">
        <v>Damien Chazelle</v>
      </c>
      <c r="V34" s="1" t="s">
        <v>405</v>
      </c>
      <c r="W34" s="1">
        <v>1</v>
      </c>
      <c r="Y34" s="1" t="s">
        <v>395</v>
      </c>
      <c r="Z34" s="1">
        <v>1</v>
      </c>
      <c r="AB34" s="3" t="s">
        <v>626</v>
      </c>
      <c r="AC34" s="4">
        <v>2</v>
      </c>
    </row>
    <row r="35" spans="1:29" x14ac:dyDescent="0.2">
      <c r="A35" s="1">
        <v>34</v>
      </c>
      <c r="B35" s="1" t="s">
        <v>310</v>
      </c>
      <c r="C35" s="1" t="s">
        <v>311</v>
      </c>
      <c r="D35" s="1">
        <v>1994</v>
      </c>
      <c r="E35" s="1">
        <v>1132261</v>
      </c>
      <c r="F35" s="1">
        <v>8.5</v>
      </c>
      <c r="G35" s="1" t="s">
        <v>18</v>
      </c>
      <c r="H35" s="1">
        <v>110</v>
      </c>
      <c r="I35" s="1" t="s">
        <v>315</v>
      </c>
      <c r="K35" s="1" t="str" cm="1">
        <f t="array" ref="K35">_xlfn.TEXTSPLIT(I35,",")</f>
        <v>Luc Besson</v>
      </c>
      <c r="L35" s="1"/>
      <c r="M35" s="1"/>
      <c r="O35" s="1" t="str">
        <f t="shared" si="4"/>
        <v>Luc Besson</v>
      </c>
      <c r="P35" s="1" t="str">
        <f t="shared" si="5"/>
        <v>-</v>
      </c>
      <c r="Q35" s="1" t="str">
        <f t="shared" si="6"/>
        <v>-</v>
      </c>
      <c r="S35" s="1" t="s">
        <v>315</v>
      </c>
      <c r="U35" s="1" t="str">
        <v>Olivier Nakache</v>
      </c>
      <c r="V35" s="1" t="s">
        <v>2186</v>
      </c>
      <c r="W35" s="1">
        <v>1</v>
      </c>
      <c r="Y35" s="1" t="s">
        <v>405</v>
      </c>
      <c r="Z35" s="1">
        <v>1</v>
      </c>
      <c r="AB35" s="3" t="s">
        <v>651</v>
      </c>
      <c r="AC35" s="4">
        <v>2</v>
      </c>
    </row>
    <row r="36" spans="1:29" x14ac:dyDescent="0.2">
      <c r="A36" s="1">
        <v>35</v>
      </c>
      <c r="B36" s="1" t="s">
        <v>317</v>
      </c>
      <c r="C36" s="1" t="s">
        <v>318</v>
      </c>
      <c r="D36" s="1">
        <v>2019</v>
      </c>
      <c r="E36" s="1">
        <v>752365</v>
      </c>
      <c r="F36" s="1">
        <v>8.5</v>
      </c>
      <c r="G36" s="1" t="s">
        <v>18</v>
      </c>
      <c r="H36" s="1">
        <v>132</v>
      </c>
      <c r="I36" s="1" t="s">
        <v>323</v>
      </c>
      <c r="K36" s="1" t="str" cm="1">
        <f t="array" ref="K36">_xlfn.TEXTSPLIT(I36,",")</f>
        <v>Bong Joon Ho</v>
      </c>
      <c r="L36" s="1"/>
      <c r="M36" s="1"/>
      <c r="O36" s="1" t="str">
        <f t="shared" si="4"/>
        <v>Bong Joon Ho</v>
      </c>
      <c r="P36" s="1" t="str">
        <f t="shared" si="5"/>
        <v>-</v>
      </c>
      <c r="Q36" s="1" t="str">
        <f t="shared" si="6"/>
        <v>-</v>
      </c>
      <c r="S36" s="1" t="s">
        <v>323</v>
      </c>
      <c r="U36" s="1" t="str">
        <v>Charles Chaplin</v>
      </c>
      <c r="V36" s="1" t="s">
        <v>423</v>
      </c>
      <c r="W36" s="1">
        <v>5</v>
      </c>
      <c r="Y36" s="1" t="s">
        <v>2186</v>
      </c>
      <c r="Z36" s="1">
        <v>1</v>
      </c>
      <c r="AB36" s="3" t="s">
        <v>832</v>
      </c>
      <c r="AC36" s="4">
        <v>2</v>
      </c>
    </row>
    <row r="37" spans="1:29" x14ac:dyDescent="0.2">
      <c r="A37" s="1">
        <v>36</v>
      </c>
      <c r="B37" s="1" t="s">
        <v>327</v>
      </c>
      <c r="C37" s="1" t="s">
        <v>328</v>
      </c>
      <c r="D37" s="1">
        <v>1994</v>
      </c>
      <c r="E37" s="1">
        <v>1030401</v>
      </c>
      <c r="F37" s="1">
        <v>8.5</v>
      </c>
      <c r="G37" s="1" t="s">
        <v>57</v>
      </c>
      <c r="H37" s="1">
        <v>88</v>
      </c>
      <c r="I37" s="1" t="s">
        <v>333</v>
      </c>
      <c r="K37" s="1" t="str" cm="1">
        <f t="array" ref="K37:L37">_xlfn.TEXTSPLIT(I37,",")</f>
        <v>Roger Allers</v>
      </c>
      <c r="L37" s="1" t="str">
        <v>Rob Minkoff</v>
      </c>
      <c r="M37" s="1"/>
      <c r="O37" s="1" t="str">
        <f t="shared" si="4"/>
        <v>Roger Allers</v>
      </c>
      <c r="P37" s="1" t="str">
        <f t="shared" si="5"/>
        <v>Rob Minkoff</v>
      </c>
      <c r="Q37" s="1" t="str">
        <f t="shared" si="6"/>
        <v>-</v>
      </c>
      <c r="S37" s="1" t="s">
        <v>2185</v>
      </c>
      <c r="U37" s="1" t="str">
        <v>Masaki Kobayashi</v>
      </c>
      <c r="V37" s="1" t="s">
        <v>432</v>
      </c>
      <c r="W37" s="1">
        <v>1</v>
      </c>
      <c r="Y37" s="1" t="s">
        <v>423</v>
      </c>
      <c r="Z37" s="1">
        <v>5</v>
      </c>
      <c r="AB37" s="3" t="s">
        <v>859</v>
      </c>
      <c r="AC37" s="4">
        <v>2</v>
      </c>
    </row>
    <row r="38" spans="1:29" x14ac:dyDescent="0.2">
      <c r="A38" s="1">
        <v>37</v>
      </c>
      <c r="B38" s="1" t="s">
        <v>337</v>
      </c>
      <c r="C38" s="1" t="s">
        <v>338</v>
      </c>
      <c r="D38" s="1">
        <v>2000</v>
      </c>
      <c r="E38" s="1">
        <v>1461459</v>
      </c>
      <c r="F38" s="1">
        <v>8.5</v>
      </c>
      <c r="G38" s="1" t="s">
        <v>39</v>
      </c>
      <c r="H38" s="1">
        <v>155</v>
      </c>
      <c r="I38" s="1" t="s">
        <v>342</v>
      </c>
      <c r="K38" s="1" t="str" cm="1">
        <f t="array" ref="K38">_xlfn.TEXTSPLIT(I38,",")</f>
        <v>Ridley Scott</v>
      </c>
      <c r="L38" s="1"/>
      <c r="M38" s="1"/>
      <c r="O38" s="1" t="str">
        <f t="shared" si="4"/>
        <v>Ridley Scott</v>
      </c>
      <c r="P38" s="1" t="str">
        <f t="shared" si="5"/>
        <v>-</v>
      </c>
      <c r="Q38" s="1" t="str">
        <f t="shared" si="6"/>
        <v>-</v>
      </c>
      <c r="S38" s="1" t="s">
        <v>342</v>
      </c>
      <c r="U38" s="1" t="str">
        <v>Isao Takahata</v>
      </c>
      <c r="V38" s="1" t="s">
        <v>450</v>
      </c>
      <c r="W38" s="1">
        <v>1</v>
      </c>
      <c r="Y38" s="1" t="s">
        <v>432</v>
      </c>
      <c r="Z38" s="1">
        <v>1</v>
      </c>
      <c r="AB38" s="3" t="s">
        <v>1017</v>
      </c>
      <c r="AC38" s="4">
        <v>2</v>
      </c>
    </row>
    <row r="39" spans="1:29" x14ac:dyDescent="0.2">
      <c r="A39" s="1">
        <v>38</v>
      </c>
      <c r="B39" s="1" t="s">
        <v>346</v>
      </c>
      <c r="C39" s="1" t="s">
        <v>347</v>
      </c>
      <c r="D39" s="1">
        <v>1998</v>
      </c>
      <c r="E39" s="1">
        <v>1100708</v>
      </c>
      <c r="F39" s="1">
        <v>8.5</v>
      </c>
      <c r="G39" s="1" t="s">
        <v>348</v>
      </c>
      <c r="H39" s="1">
        <v>119</v>
      </c>
      <c r="I39" s="1" t="s">
        <v>352</v>
      </c>
      <c r="K39" s="1" t="str" cm="1">
        <f t="array" ref="K39">_xlfn.TEXTSPLIT(I39,",")</f>
        <v>Tony Kaye</v>
      </c>
      <c r="L39" s="1"/>
      <c r="M39" s="1"/>
      <c r="O39" s="1" t="str">
        <f t="shared" si="4"/>
        <v>Tony Kaye</v>
      </c>
      <c r="P39" s="1" t="str">
        <f t="shared" si="5"/>
        <v>-</v>
      </c>
      <c r="Q39" s="1" t="str">
        <f t="shared" si="6"/>
        <v>-</v>
      </c>
      <c r="S39" s="1" t="s">
        <v>352</v>
      </c>
      <c r="U39" s="1" t="str">
        <v>Giuseppe Tornatore</v>
      </c>
      <c r="V39" s="1" t="s">
        <v>482</v>
      </c>
      <c r="W39" s="1">
        <v>1</v>
      </c>
      <c r="Y39" s="1" t="s">
        <v>450</v>
      </c>
      <c r="Z39" s="1">
        <v>1</v>
      </c>
      <c r="AB39" s="3" t="s">
        <v>1034</v>
      </c>
      <c r="AC39" s="4">
        <v>2</v>
      </c>
    </row>
    <row r="40" spans="1:29" x14ac:dyDescent="0.2">
      <c r="A40" s="1">
        <v>39</v>
      </c>
      <c r="B40" s="1" t="s">
        <v>356</v>
      </c>
      <c r="C40" s="1" t="s">
        <v>357</v>
      </c>
      <c r="D40" s="1">
        <v>1995</v>
      </c>
      <c r="E40" s="1">
        <v>1064869</v>
      </c>
      <c r="F40" s="1">
        <v>8.5</v>
      </c>
      <c r="G40" s="1" t="s">
        <v>18</v>
      </c>
      <c r="H40" s="1">
        <v>106</v>
      </c>
      <c r="I40" s="1" t="s">
        <v>361</v>
      </c>
      <c r="K40" s="1" t="str" cm="1">
        <f t="array" ref="K40">_xlfn.TEXTSPLIT(I40,",")</f>
        <v>Bryan Singer</v>
      </c>
      <c r="L40" s="1"/>
      <c r="M40" s="1"/>
      <c r="O40" s="1" t="str">
        <f t="shared" si="4"/>
        <v>Bryan Singer</v>
      </c>
      <c r="P40" s="1" t="str">
        <f t="shared" si="5"/>
        <v>-</v>
      </c>
      <c r="Q40" s="1" t="str">
        <f t="shared" si="6"/>
        <v>-</v>
      </c>
      <c r="S40" s="1" t="s">
        <v>361</v>
      </c>
      <c r="U40" s="1" t="str">
        <v>Andrew Stanton</v>
      </c>
      <c r="V40" s="1" t="s">
        <v>520</v>
      </c>
      <c r="W40" s="1">
        <v>2</v>
      </c>
      <c r="Y40" s="1" t="s">
        <v>482</v>
      </c>
      <c r="Z40" s="1">
        <v>1</v>
      </c>
      <c r="AB40" s="3" t="s">
        <v>1230</v>
      </c>
      <c r="AC40" s="4">
        <v>2</v>
      </c>
    </row>
    <row r="41" spans="1:29" x14ac:dyDescent="0.2">
      <c r="A41" s="1">
        <v>40</v>
      </c>
      <c r="B41" s="1" t="s">
        <v>365</v>
      </c>
      <c r="C41" s="1" t="s">
        <v>366</v>
      </c>
      <c r="D41" s="1">
        <v>2006</v>
      </c>
      <c r="E41" s="1">
        <v>1292858</v>
      </c>
      <c r="F41" s="1">
        <v>8.5</v>
      </c>
      <c r="G41" s="1" t="s">
        <v>18</v>
      </c>
      <c r="H41" s="1">
        <v>151</v>
      </c>
      <c r="I41" s="1" t="s">
        <v>165</v>
      </c>
      <c r="K41" s="1" t="str" cm="1">
        <f t="array" ref="K41">_xlfn.TEXTSPLIT(I41,",")</f>
        <v>Martin Scorsese</v>
      </c>
      <c r="L41" s="1"/>
      <c r="M41" s="1"/>
      <c r="O41" s="1" t="str">
        <f t="shared" si="4"/>
        <v>Martin Scorsese</v>
      </c>
      <c r="P41" s="1" t="str">
        <f t="shared" si="5"/>
        <v>-</v>
      </c>
      <c r="Q41" s="1" t="str">
        <f t="shared" si="6"/>
        <v>-</v>
      </c>
      <c r="S41" s="1" t="s">
        <v>165</v>
      </c>
      <c r="U41" s="1" t="str">
        <v>Florian Henckel von Donnersmarck</v>
      </c>
      <c r="V41" s="1" t="s">
        <v>530</v>
      </c>
      <c r="W41" s="1">
        <v>1</v>
      </c>
      <c r="Y41" s="1" t="s">
        <v>520</v>
      </c>
      <c r="Z41" s="1">
        <v>2</v>
      </c>
      <c r="AB41" s="3" t="s">
        <v>1249</v>
      </c>
      <c r="AC41" s="4">
        <v>2</v>
      </c>
    </row>
    <row r="42" spans="1:29" x14ac:dyDescent="0.2">
      <c r="A42" s="1">
        <v>41</v>
      </c>
      <c r="B42" s="1" t="s">
        <v>372</v>
      </c>
      <c r="C42" s="1" t="s">
        <v>373</v>
      </c>
      <c r="D42" s="1">
        <v>2006</v>
      </c>
      <c r="E42" s="1">
        <v>1299898</v>
      </c>
      <c r="F42" s="1">
        <v>8.5</v>
      </c>
      <c r="G42" s="1" t="s">
        <v>57</v>
      </c>
      <c r="H42" s="1">
        <v>130</v>
      </c>
      <c r="I42" s="1" t="s">
        <v>44</v>
      </c>
      <c r="K42" s="1" t="str" cm="1">
        <f t="array" ref="K42">_xlfn.TEXTSPLIT(I42,",")</f>
        <v>Christopher Nolan</v>
      </c>
      <c r="L42" s="1"/>
      <c r="M42" s="1"/>
      <c r="O42" s="1" t="str">
        <f t="shared" si="4"/>
        <v>Christopher Nolan</v>
      </c>
      <c r="P42" s="1" t="str">
        <f t="shared" si="5"/>
        <v>-</v>
      </c>
      <c r="Q42" s="1" t="str">
        <f t="shared" si="6"/>
        <v>-</v>
      </c>
      <c r="S42" s="1" t="s">
        <v>44</v>
      </c>
      <c r="U42" s="1" t="str">
        <v>Billy Wilder</v>
      </c>
      <c r="V42" s="1" t="s">
        <v>539</v>
      </c>
      <c r="W42" s="1">
        <v>5</v>
      </c>
      <c r="Y42" s="1" t="s">
        <v>530</v>
      </c>
      <c r="Z42" s="1">
        <v>1</v>
      </c>
      <c r="AB42" s="3" t="s">
        <v>2195</v>
      </c>
      <c r="AC42" s="4">
        <v>2</v>
      </c>
    </row>
    <row r="43" spans="1:29" x14ac:dyDescent="0.2">
      <c r="A43" s="1">
        <v>42</v>
      </c>
      <c r="B43" s="1" t="s">
        <v>380</v>
      </c>
      <c r="C43" s="1" t="s">
        <v>381</v>
      </c>
      <c r="D43" s="1">
        <v>1942</v>
      </c>
      <c r="E43" s="1">
        <v>561755</v>
      </c>
      <c r="F43" s="1">
        <v>8.5</v>
      </c>
      <c r="G43" s="1" t="s">
        <v>57</v>
      </c>
      <c r="H43" s="1">
        <v>102</v>
      </c>
      <c r="I43" s="1" t="s">
        <v>386</v>
      </c>
      <c r="K43" s="1" t="str" cm="1">
        <f t="array" ref="K43">_xlfn.TEXTSPLIT(I43,",")</f>
        <v>Michael Curtiz</v>
      </c>
      <c r="L43" s="1"/>
      <c r="M43" s="1"/>
      <c r="O43" s="1" t="str">
        <f t="shared" si="4"/>
        <v>Michael Curtiz</v>
      </c>
      <c r="P43" s="1" t="str">
        <f t="shared" si="5"/>
        <v>-</v>
      </c>
      <c r="Q43" s="1" t="str">
        <f t="shared" si="6"/>
        <v>-</v>
      </c>
      <c r="S43" s="1" t="s">
        <v>386</v>
      </c>
      <c r="U43" s="1" t="str">
        <v>Stanley Kubrick</v>
      </c>
      <c r="V43" s="1" t="s">
        <v>548</v>
      </c>
      <c r="W43" s="1">
        <v>7</v>
      </c>
      <c r="Y43" s="1" t="s">
        <v>539</v>
      </c>
      <c r="Z43" s="1">
        <v>5</v>
      </c>
      <c r="AB43" s="3" t="s">
        <v>1540</v>
      </c>
      <c r="AC43" s="4">
        <v>2</v>
      </c>
    </row>
    <row r="44" spans="1:29" x14ac:dyDescent="0.2">
      <c r="A44" s="1">
        <v>43</v>
      </c>
      <c r="B44" s="1" t="s">
        <v>390</v>
      </c>
      <c r="C44" s="1" t="s">
        <v>391</v>
      </c>
      <c r="D44" s="1">
        <v>2022</v>
      </c>
      <c r="E44" s="1">
        <v>182091</v>
      </c>
      <c r="F44" s="1">
        <v>8.6</v>
      </c>
      <c r="G44" s="1" t="s">
        <v>39</v>
      </c>
      <c r="H44" s="1">
        <v>130</v>
      </c>
      <c r="I44" s="1" t="s">
        <v>395</v>
      </c>
      <c r="K44" s="1" t="str" cm="1">
        <f t="array" ref="K44">_xlfn.TEXTSPLIT(I44,",")</f>
        <v>Joseph Kosinski</v>
      </c>
      <c r="L44" s="1"/>
      <c r="M44" s="1"/>
      <c r="O44" s="1" t="str">
        <f t="shared" si="4"/>
        <v>Joseph Kosinski</v>
      </c>
      <c r="P44" s="1" t="str">
        <f t="shared" si="5"/>
        <v>-</v>
      </c>
      <c r="Q44" s="1" t="str">
        <f t="shared" si="6"/>
        <v>-</v>
      </c>
      <c r="S44" s="1" t="s">
        <v>395</v>
      </c>
      <c r="U44" s="1" t="str">
        <v>Anthony Russo</v>
      </c>
      <c r="V44" s="1" t="s">
        <v>2187</v>
      </c>
      <c r="W44" s="1">
        <v>2</v>
      </c>
      <c r="Y44" s="1" t="s">
        <v>548</v>
      </c>
      <c r="Z44" s="1">
        <v>7</v>
      </c>
      <c r="AB44" s="3" t="s">
        <v>1581</v>
      </c>
      <c r="AC44" s="4">
        <v>2</v>
      </c>
    </row>
    <row r="45" spans="1:29" x14ac:dyDescent="0.2">
      <c r="A45" s="1">
        <v>44</v>
      </c>
      <c r="B45" s="1" t="s">
        <v>399</v>
      </c>
      <c r="C45" s="1" t="s">
        <v>400</v>
      </c>
      <c r="D45" s="1">
        <v>2014</v>
      </c>
      <c r="E45" s="1">
        <v>816452</v>
      </c>
      <c r="F45" s="1">
        <v>8.5</v>
      </c>
      <c r="G45" s="1" t="s">
        <v>18</v>
      </c>
      <c r="H45" s="1">
        <v>106</v>
      </c>
      <c r="I45" s="1" t="s">
        <v>405</v>
      </c>
      <c r="K45" s="1" t="str" cm="1">
        <f t="array" ref="K45">_xlfn.TEXTSPLIT(I45,",")</f>
        <v>Damien Chazelle</v>
      </c>
      <c r="L45" s="1"/>
      <c r="M45" s="1"/>
      <c r="O45" s="1" t="str">
        <f t="shared" si="4"/>
        <v>Damien Chazelle</v>
      </c>
      <c r="P45" s="1" t="str">
        <f t="shared" si="5"/>
        <v>-</v>
      </c>
      <c r="Q45" s="1" t="str">
        <f t="shared" si="6"/>
        <v>-</v>
      </c>
      <c r="S45" s="1" t="s">
        <v>405</v>
      </c>
      <c r="U45" s="1" t="str">
        <v>Sam Mendes</v>
      </c>
      <c r="V45" s="1" t="s">
        <v>594</v>
      </c>
      <c r="W45" s="1">
        <v>2</v>
      </c>
      <c r="Y45" s="1" t="s">
        <v>2187</v>
      </c>
      <c r="Z45" s="1">
        <v>2</v>
      </c>
      <c r="AB45" s="3" t="s">
        <v>1653</v>
      </c>
      <c r="AC45" s="4">
        <v>2</v>
      </c>
    </row>
    <row r="46" spans="1:29" x14ac:dyDescent="0.2">
      <c r="A46" s="1">
        <v>45</v>
      </c>
      <c r="B46" s="1" t="s">
        <v>407</v>
      </c>
      <c r="C46" s="1" t="s">
        <v>408</v>
      </c>
      <c r="D46" s="1">
        <v>2011</v>
      </c>
      <c r="E46" s="1">
        <v>836025</v>
      </c>
      <c r="F46" s="1">
        <v>8.5</v>
      </c>
      <c r="G46" s="1" t="s">
        <v>39</v>
      </c>
      <c r="H46" s="1">
        <v>112</v>
      </c>
      <c r="I46" s="1" t="s">
        <v>413</v>
      </c>
      <c r="K46" s="1" t="str" cm="1">
        <f t="array" ref="K46:L46">_xlfn.TEXTSPLIT(I46,",")</f>
        <v>Olivier Nakache</v>
      </c>
      <c r="L46" s="1" t="str">
        <v>√âric Toledano</v>
      </c>
      <c r="M46" s="1"/>
      <c r="O46" s="1" t="str">
        <f t="shared" si="4"/>
        <v>Olivier Nakache</v>
      </c>
      <c r="P46" s="1" t="str">
        <f t="shared" si="5"/>
        <v>√âric Toledano</v>
      </c>
      <c r="Q46" s="1" t="str">
        <f t="shared" si="6"/>
        <v>-</v>
      </c>
      <c r="S46" s="1" t="s">
        <v>2186</v>
      </c>
      <c r="U46" s="1" t="str">
        <v>Bob Persichetti</v>
      </c>
      <c r="V46" s="1" t="s">
        <v>2188</v>
      </c>
      <c r="W46" s="1">
        <v>1</v>
      </c>
      <c r="Y46" s="1" t="s">
        <v>594</v>
      </c>
      <c r="Z46" s="1">
        <v>2</v>
      </c>
      <c r="AB46" s="3" t="s">
        <v>1817</v>
      </c>
      <c r="AC46" s="4">
        <v>2</v>
      </c>
    </row>
    <row r="47" spans="1:29" x14ac:dyDescent="0.2">
      <c r="A47" s="1">
        <v>46</v>
      </c>
      <c r="B47" s="1" t="s">
        <v>417</v>
      </c>
      <c r="C47" s="1" t="s">
        <v>418</v>
      </c>
      <c r="D47" s="1">
        <v>1936</v>
      </c>
      <c r="E47" s="1">
        <v>238388</v>
      </c>
      <c r="F47" s="1">
        <v>8.5</v>
      </c>
      <c r="G47" s="1" t="s">
        <v>419</v>
      </c>
      <c r="H47" s="1">
        <v>87</v>
      </c>
      <c r="I47" s="1" t="s">
        <v>423</v>
      </c>
      <c r="K47" s="1" t="str" cm="1">
        <f t="array" ref="K47">_xlfn.TEXTSPLIT(I47,",")</f>
        <v>Charles Chaplin</v>
      </c>
      <c r="L47" s="1"/>
      <c r="M47" s="1"/>
      <c r="O47" s="1" t="str">
        <f t="shared" si="4"/>
        <v>Charles Chaplin</v>
      </c>
      <c r="P47" s="1" t="str">
        <f t="shared" si="5"/>
        <v>-</v>
      </c>
      <c r="Q47" s="1" t="str">
        <f t="shared" si="6"/>
        <v>-</v>
      </c>
      <c r="S47" s="1" t="s">
        <v>423</v>
      </c>
      <c r="U47" s="1" t="str">
        <v>Park Chan-wook</v>
      </c>
      <c r="V47" s="1" t="s">
        <v>626</v>
      </c>
      <c r="W47" s="1">
        <v>2</v>
      </c>
      <c r="Y47" s="1" t="s">
        <v>2188</v>
      </c>
      <c r="Z47" s="1">
        <v>1</v>
      </c>
      <c r="AB47" s="3" t="s">
        <v>1936</v>
      </c>
      <c r="AC47" s="4">
        <v>2</v>
      </c>
    </row>
    <row r="48" spans="1:29" x14ac:dyDescent="0.2">
      <c r="A48" s="1">
        <v>47</v>
      </c>
      <c r="B48" s="1" t="s">
        <v>425</v>
      </c>
      <c r="C48" s="1" t="s">
        <v>426</v>
      </c>
      <c r="D48" s="1">
        <v>1962</v>
      </c>
      <c r="E48" s="1">
        <v>54568</v>
      </c>
      <c r="F48" s="1">
        <v>8.6</v>
      </c>
      <c r="G48" s="1" t="s">
        <v>427</v>
      </c>
      <c r="H48" s="1">
        <v>133</v>
      </c>
      <c r="I48" s="1" t="s">
        <v>432</v>
      </c>
      <c r="K48" s="1" t="str" cm="1">
        <f t="array" ref="K48">_xlfn.TEXTSPLIT(I48,",")</f>
        <v>Masaki Kobayashi</v>
      </c>
      <c r="L48" s="1"/>
      <c r="M48" s="1"/>
      <c r="O48" s="1" t="str">
        <f t="shared" si="4"/>
        <v>Masaki Kobayashi</v>
      </c>
      <c r="P48" s="1" t="str">
        <f t="shared" si="5"/>
        <v>-</v>
      </c>
      <c r="Q48" s="1" t="str">
        <f t="shared" si="6"/>
        <v>-</v>
      </c>
      <c r="S48" s="1" t="s">
        <v>432</v>
      </c>
      <c r="U48" s="1" t="str">
        <v>Todd Phillips</v>
      </c>
      <c r="V48" s="1" t="s">
        <v>635</v>
      </c>
      <c r="W48" s="1">
        <v>1</v>
      </c>
      <c r="Y48" s="1" t="s">
        <v>626</v>
      </c>
      <c r="Z48" s="1">
        <v>2</v>
      </c>
      <c r="AB48" s="3" t="s">
        <v>2038</v>
      </c>
      <c r="AC48" s="4">
        <v>2</v>
      </c>
    </row>
    <row r="49" spans="1:29" x14ac:dyDescent="0.2">
      <c r="A49" s="1">
        <v>48</v>
      </c>
      <c r="B49" s="1" t="s">
        <v>436</v>
      </c>
      <c r="C49" s="1" t="s">
        <v>437</v>
      </c>
      <c r="D49" s="1">
        <v>1968</v>
      </c>
      <c r="E49" s="1">
        <v>324490</v>
      </c>
      <c r="F49" s="1">
        <v>8.5</v>
      </c>
      <c r="G49" s="1" t="s">
        <v>57</v>
      </c>
      <c r="H49" s="1">
        <v>165</v>
      </c>
      <c r="I49" s="1" t="s">
        <v>105</v>
      </c>
      <c r="K49" s="1" t="str" cm="1">
        <f t="array" ref="K49">_xlfn.TEXTSPLIT(I49,",")</f>
        <v>Sergio Leone</v>
      </c>
      <c r="L49" s="1"/>
      <c r="M49" s="1"/>
      <c r="O49" s="1" t="str">
        <f t="shared" si="4"/>
        <v>Sergio Leone</v>
      </c>
      <c r="P49" s="1" t="str">
        <f t="shared" si="5"/>
        <v>-</v>
      </c>
      <c r="Q49" s="1" t="str">
        <f t="shared" si="6"/>
        <v>-</v>
      </c>
      <c r="S49" s="1" t="s">
        <v>105</v>
      </c>
      <c r="U49" s="1" t="str">
        <v>Mel Gibson</v>
      </c>
      <c r="V49" s="1" t="s">
        <v>651</v>
      </c>
      <c r="W49" s="1">
        <v>2</v>
      </c>
      <c r="Y49" s="1" t="s">
        <v>635</v>
      </c>
      <c r="Z49" s="1">
        <v>1</v>
      </c>
      <c r="AB49" s="3" t="s">
        <v>2206</v>
      </c>
      <c r="AC49" s="4">
        <v>2</v>
      </c>
    </row>
    <row r="50" spans="1:29" x14ac:dyDescent="0.2">
      <c r="A50" s="1">
        <v>49</v>
      </c>
      <c r="B50" s="1" t="s">
        <v>444</v>
      </c>
      <c r="C50" s="1" t="s">
        <v>445</v>
      </c>
      <c r="D50" s="1">
        <v>1988</v>
      </c>
      <c r="E50" s="1">
        <v>268799</v>
      </c>
      <c r="F50" s="1">
        <v>8.5</v>
      </c>
      <c r="G50" s="1" t="s">
        <v>57</v>
      </c>
      <c r="H50" s="1">
        <v>89</v>
      </c>
      <c r="I50" s="1" t="s">
        <v>450</v>
      </c>
      <c r="K50" s="1" t="str" cm="1">
        <f t="array" ref="K50">_xlfn.TEXTSPLIT(I50,",")</f>
        <v>Isao Takahata</v>
      </c>
      <c r="L50" s="1"/>
      <c r="M50" s="1"/>
      <c r="O50" s="1" t="str">
        <f t="shared" si="4"/>
        <v>Isao Takahata</v>
      </c>
      <c r="P50" s="1" t="str">
        <f t="shared" si="5"/>
        <v>-</v>
      </c>
      <c r="Q50" s="1" t="str">
        <f t="shared" si="6"/>
        <v>-</v>
      </c>
      <c r="S50" s="1" t="s">
        <v>450</v>
      </c>
      <c r="U50" s="1" t="str">
        <v>John Lasseter</v>
      </c>
      <c r="V50" s="1" t="s">
        <v>661</v>
      </c>
      <c r="W50" s="1">
        <v>1</v>
      </c>
      <c r="Y50" s="1" t="s">
        <v>651</v>
      </c>
      <c r="Z50" s="1">
        <v>2</v>
      </c>
      <c r="AB50" s="3" t="s">
        <v>2212</v>
      </c>
      <c r="AC50" s="4">
        <v>2</v>
      </c>
    </row>
    <row r="51" spans="1:29" x14ac:dyDescent="0.2">
      <c r="A51" s="1">
        <v>50</v>
      </c>
      <c r="B51" s="1" t="s">
        <v>454</v>
      </c>
      <c r="C51" s="1" t="s">
        <v>455</v>
      </c>
      <c r="D51" s="1">
        <v>1954</v>
      </c>
      <c r="E51" s="1">
        <v>482592</v>
      </c>
      <c r="F51" s="1">
        <v>8.5</v>
      </c>
      <c r="G51" s="1" t="s">
        <v>57</v>
      </c>
      <c r="H51" s="1">
        <v>112</v>
      </c>
      <c r="I51" s="1" t="s">
        <v>296</v>
      </c>
      <c r="K51" s="1" t="str" cm="1">
        <f t="array" ref="K51">_xlfn.TEXTSPLIT(I51,",")</f>
        <v>Alfred Hitchcock</v>
      </c>
      <c r="L51" s="1"/>
      <c r="M51" s="1"/>
      <c r="O51" s="1" t="str">
        <f t="shared" si="4"/>
        <v>Alfred Hitchcock</v>
      </c>
      <c r="P51" s="1" t="str">
        <f t="shared" si="5"/>
        <v>-</v>
      </c>
      <c r="Q51" s="1" t="str">
        <f t="shared" si="6"/>
        <v>-</v>
      </c>
      <c r="S51" s="1" t="s">
        <v>296</v>
      </c>
      <c r="U51" s="1" t="str">
        <v>Lee Unkrich</v>
      </c>
      <c r="V51" s="1" t="s">
        <v>733</v>
      </c>
      <c r="W51" s="1">
        <v>4</v>
      </c>
      <c r="Y51" s="1" t="s">
        <v>661</v>
      </c>
      <c r="Z51" s="1">
        <v>1</v>
      </c>
      <c r="AB51" s="3" t="s">
        <v>145</v>
      </c>
      <c r="AC51" s="4">
        <v>1</v>
      </c>
    </row>
    <row r="52" spans="1:29" x14ac:dyDescent="0.2">
      <c r="A52" s="1">
        <v>51</v>
      </c>
      <c r="B52" s="1" t="s">
        <v>462</v>
      </c>
      <c r="C52" s="1" t="s">
        <v>463</v>
      </c>
      <c r="D52" s="1">
        <v>1979</v>
      </c>
      <c r="E52" s="1">
        <v>858415</v>
      </c>
      <c r="F52" s="1">
        <v>8.5</v>
      </c>
      <c r="G52" s="1" t="s">
        <v>348</v>
      </c>
      <c r="H52" s="1">
        <v>117</v>
      </c>
      <c r="I52" s="1" t="s">
        <v>342</v>
      </c>
      <c r="K52" s="1" t="str" cm="1">
        <f t="array" ref="K52">_xlfn.TEXTSPLIT(I52,",")</f>
        <v>Ridley Scott</v>
      </c>
      <c r="L52" s="1"/>
      <c r="M52" s="1"/>
      <c r="O52" s="1" t="str">
        <f t="shared" si="4"/>
        <v>Ridley Scott</v>
      </c>
      <c r="P52" s="1" t="str">
        <f t="shared" si="5"/>
        <v>-</v>
      </c>
      <c r="Q52" s="1" t="str">
        <f t="shared" si="6"/>
        <v>-</v>
      </c>
      <c r="S52" s="1" t="s">
        <v>342</v>
      </c>
      <c r="U52" s="1" t="str">
        <v>Wolfgang Petersen</v>
      </c>
      <c r="V52" s="1" t="s">
        <v>680</v>
      </c>
      <c r="W52" s="1">
        <v>1</v>
      </c>
      <c r="Y52" s="1" t="s">
        <v>733</v>
      </c>
      <c r="Z52" s="1">
        <v>4</v>
      </c>
      <c r="AB52" s="3" t="s">
        <v>2183</v>
      </c>
      <c r="AC52" s="4">
        <v>1</v>
      </c>
    </row>
    <row r="53" spans="1:29" x14ac:dyDescent="0.2">
      <c r="A53" s="1">
        <v>52</v>
      </c>
      <c r="B53" s="1" t="s">
        <v>470</v>
      </c>
      <c r="C53" s="1" t="s">
        <v>471</v>
      </c>
      <c r="D53" s="1">
        <v>1931</v>
      </c>
      <c r="E53" s="1">
        <v>182318</v>
      </c>
      <c r="F53" s="1">
        <v>8.5</v>
      </c>
      <c r="G53" s="1" t="s">
        <v>419</v>
      </c>
      <c r="H53" s="1">
        <v>87</v>
      </c>
      <c r="I53" s="1" t="s">
        <v>423</v>
      </c>
      <c r="K53" s="1" t="str" cm="1">
        <f t="array" ref="K53">_xlfn.TEXTSPLIT(I53,",")</f>
        <v>Charles Chaplin</v>
      </c>
      <c r="L53" s="1"/>
      <c r="M53" s="1"/>
      <c r="O53" s="1" t="str">
        <f t="shared" si="4"/>
        <v>Charles Chaplin</v>
      </c>
      <c r="P53" s="1" t="str">
        <f t="shared" si="5"/>
        <v>-</v>
      </c>
      <c r="Q53" s="1" t="str">
        <f t="shared" si="6"/>
        <v>-</v>
      </c>
      <c r="S53" s="1" t="s">
        <v>423</v>
      </c>
      <c r="U53" s="1" t="str">
        <v>Gus Van Sant</v>
      </c>
      <c r="V53" s="1" t="s">
        <v>715</v>
      </c>
      <c r="W53" s="1">
        <v>1</v>
      </c>
      <c r="Y53" s="1" t="s">
        <v>680</v>
      </c>
      <c r="Z53" s="1">
        <v>1</v>
      </c>
      <c r="AB53" s="3" t="s">
        <v>213</v>
      </c>
      <c r="AC53" s="4">
        <v>1</v>
      </c>
    </row>
    <row r="54" spans="1:29" x14ac:dyDescent="0.2">
      <c r="A54" s="1">
        <v>53</v>
      </c>
      <c r="B54" s="1" t="s">
        <v>477</v>
      </c>
      <c r="C54" s="1" t="s">
        <v>478</v>
      </c>
      <c r="D54" s="1">
        <v>1988</v>
      </c>
      <c r="E54" s="1">
        <v>255903</v>
      </c>
      <c r="F54" s="1">
        <v>8.5</v>
      </c>
      <c r="G54" s="1" t="s">
        <v>57</v>
      </c>
      <c r="H54" s="1">
        <v>155</v>
      </c>
      <c r="I54" s="1" t="s">
        <v>482</v>
      </c>
      <c r="K54" s="1" t="str" cm="1">
        <f t="array" ref="K54">_xlfn.TEXTSPLIT(I54,",")</f>
        <v>Giuseppe Tornatore</v>
      </c>
      <c r="L54" s="1"/>
      <c r="M54" s="1"/>
      <c r="O54" s="1" t="str">
        <f t="shared" si="4"/>
        <v>Giuseppe Tornatore</v>
      </c>
      <c r="P54" s="1" t="str">
        <f t="shared" si="5"/>
        <v>-</v>
      </c>
      <c r="Q54" s="1" t="str">
        <f t="shared" si="6"/>
        <v>-</v>
      </c>
      <c r="S54" s="1" t="s">
        <v>482</v>
      </c>
      <c r="U54" s="1" t="str">
        <v>Darren Aronofsky</v>
      </c>
      <c r="V54" s="1" t="s">
        <v>724</v>
      </c>
      <c r="W54" s="1">
        <v>1</v>
      </c>
      <c r="Y54" s="1" t="s">
        <v>715</v>
      </c>
      <c r="Z54" s="1">
        <v>1</v>
      </c>
      <c r="AB54" s="3" t="s">
        <v>2184</v>
      </c>
      <c r="AC54" s="4">
        <v>1</v>
      </c>
    </row>
    <row r="55" spans="1:29" x14ac:dyDescent="0.2">
      <c r="A55" s="1">
        <v>54</v>
      </c>
      <c r="B55" s="1" t="s">
        <v>486</v>
      </c>
      <c r="C55" s="1" t="s">
        <v>487</v>
      </c>
      <c r="D55" s="1">
        <v>2000</v>
      </c>
      <c r="E55" s="1">
        <v>1211960</v>
      </c>
      <c r="F55" s="1">
        <v>8.4</v>
      </c>
      <c r="G55" s="1" t="s">
        <v>39</v>
      </c>
      <c r="H55" s="1">
        <v>113</v>
      </c>
      <c r="I55" s="1" t="s">
        <v>44</v>
      </c>
      <c r="K55" s="1" t="str" cm="1">
        <f t="array" ref="K55">_xlfn.TEXTSPLIT(I55,",")</f>
        <v>Christopher Nolan</v>
      </c>
      <c r="L55" s="1"/>
      <c r="M55" s="1"/>
      <c r="O55" s="1" t="str">
        <f t="shared" si="4"/>
        <v>Christopher Nolan</v>
      </c>
      <c r="P55" s="1" t="str">
        <f t="shared" si="5"/>
        <v>-</v>
      </c>
      <c r="Q55" s="1" t="str">
        <f t="shared" si="6"/>
        <v>-</v>
      </c>
      <c r="S55" s="1" t="s">
        <v>44</v>
      </c>
      <c r="U55" s="1" t="str">
        <v>Makoto Shinkai</v>
      </c>
      <c r="V55" s="1" t="s">
        <v>743</v>
      </c>
      <c r="W55" s="1">
        <v>1</v>
      </c>
      <c r="Y55" s="1" t="s">
        <v>724</v>
      </c>
      <c r="Z55" s="1">
        <v>1</v>
      </c>
      <c r="AB55" s="3" t="s">
        <v>240</v>
      </c>
      <c r="AC55" s="4">
        <v>1</v>
      </c>
    </row>
    <row r="56" spans="1:29" x14ac:dyDescent="0.2">
      <c r="A56" s="1">
        <v>55</v>
      </c>
      <c r="B56" s="1" t="s">
        <v>493</v>
      </c>
      <c r="C56" s="1" t="s">
        <v>494</v>
      </c>
      <c r="D56" s="1">
        <v>1979</v>
      </c>
      <c r="E56" s="1">
        <v>654121</v>
      </c>
      <c r="F56" s="1">
        <v>8.5</v>
      </c>
      <c r="G56" s="1" t="s">
        <v>348</v>
      </c>
      <c r="H56" s="1">
        <v>147</v>
      </c>
      <c r="I56" s="1" t="s">
        <v>33</v>
      </c>
      <c r="K56" s="1" t="str" cm="1">
        <f t="array" ref="K56">_xlfn.TEXTSPLIT(I56,",")</f>
        <v>Francis Ford Coppola</v>
      </c>
      <c r="L56" s="1"/>
      <c r="M56" s="1"/>
      <c r="O56" s="1" t="str">
        <f t="shared" si="4"/>
        <v>Francis Ford Coppola</v>
      </c>
      <c r="P56" s="1" t="str">
        <f t="shared" si="5"/>
        <v>-</v>
      </c>
      <c r="Q56" s="1" t="str">
        <f t="shared" si="6"/>
        <v>-</v>
      </c>
      <c r="S56" s="1" t="s">
        <v>33</v>
      </c>
      <c r="U56" s="1" t="str">
        <v>Stanley Donen</v>
      </c>
      <c r="V56" s="1" t="s">
        <v>2189</v>
      </c>
      <c r="W56" s="1">
        <v>1</v>
      </c>
      <c r="Y56" s="1" t="s">
        <v>743</v>
      </c>
      <c r="Z56" s="1">
        <v>1</v>
      </c>
      <c r="AB56" s="3" t="s">
        <v>263</v>
      </c>
      <c r="AC56" s="4">
        <v>1</v>
      </c>
    </row>
    <row r="57" spans="1:29" x14ac:dyDescent="0.2">
      <c r="A57" s="1">
        <v>56</v>
      </c>
      <c r="B57" s="1" t="s">
        <v>501</v>
      </c>
      <c r="C57" s="1" t="s">
        <v>502</v>
      </c>
      <c r="D57" s="1">
        <v>1981</v>
      </c>
      <c r="E57" s="1">
        <v>947373</v>
      </c>
      <c r="F57" s="1">
        <v>8.4</v>
      </c>
      <c r="G57" s="1" t="s">
        <v>18</v>
      </c>
      <c r="H57" s="1">
        <v>115</v>
      </c>
      <c r="I57" s="1" t="s">
        <v>71</v>
      </c>
      <c r="K57" s="1" t="str" cm="1">
        <f t="array" ref="K57">_xlfn.TEXTSPLIT(I57,",")</f>
        <v>Steven Spielberg</v>
      </c>
      <c r="L57" s="1"/>
      <c r="M57" s="1"/>
      <c r="O57" s="1" t="str">
        <f t="shared" si="4"/>
        <v>Steven Spielberg</v>
      </c>
      <c r="P57" s="1" t="str">
        <f t="shared" si="5"/>
        <v>-</v>
      </c>
      <c r="Q57" s="1" t="str">
        <f t="shared" si="6"/>
        <v>-</v>
      </c>
      <c r="S57" s="1" t="s">
        <v>71</v>
      </c>
      <c r="U57" s="1" t="str">
        <v>Rajkumar Hirani</v>
      </c>
      <c r="V57" s="1" t="s">
        <v>763</v>
      </c>
      <c r="W57" s="1">
        <v>1</v>
      </c>
      <c r="Y57" s="1" t="s">
        <v>2189</v>
      </c>
      <c r="Z57" s="1">
        <v>1</v>
      </c>
      <c r="AB57" s="3" t="s">
        <v>315</v>
      </c>
      <c r="AC57" s="4">
        <v>1</v>
      </c>
    </row>
    <row r="58" spans="1:29" x14ac:dyDescent="0.2">
      <c r="A58" s="1">
        <v>57</v>
      </c>
      <c r="B58" s="1" t="s">
        <v>509</v>
      </c>
      <c r="C58" s="1" t="s">
        <v>510</v>
      </c>
      <c r="D58" s="1">
        <v>2012</v>
      </c>
      <c r="E58" s="1">
        <v>1504128</v>
      </c>
      <c r="F58" s="1">
        <v>8.4</v>
      </c>
      <c r="G58" s="1" t="s">
        <v>18</v>
      </c>
      <c r="H58" s="1">
        <v>165</v>
      </c>
      <c r="I58" s="1" t="s">
        <v>90</v>
      </c>
      <c r="K58" s="1" t="str" cm="1">
        <f t="array" ref="K58">_xlfn.TEXTSPLIT(I58,",")</f>
        <v>Quentin Tarantino</v>
      </c>
      <c r="L58" s="1"/>
      <c r="M58" s="1"/>
      <c r="O58" s="1" t="str">
        <f t="shared" si="4"/>
        <v>Quentin Tarantino</v>
      </c>
      <c r="P58" s="1" t="str">
        <f t="shared" si="5"/>
        <v>-</v>
      </c>
      <c r="Q58" s="1" t="str">
        <f t="shared" si="6"/>
        <v>-</v>
      </c>
      <c r="S58" s="1" t="s">
        <v>90</v>
      </c>
      <c r="U58" s="1" t="str">
        <v>Richard Marquand</v>
      </c>
      <c r="V58" s="1" t="s">
        <v>772</v>
      </c>
      <c r="W58" s="1">
        <v>1</v>
      </c>
      <c r="Y58" s="1" t="s">
        <v>763</v>
      </c>
      <c r="Z58" s="1">
        <v>1</v>
      </c>
      <c r="AB58" s="3" t="s">
        <v>2185</v>
      </c>
      <c r="AC58" s="4">
        <v>1</v>
      </c>
    </row>
    <row r="59" spans="1:29" x14ac:dyDescent="0.2">
      <c r="A59" s="1">
        <v>58</v>
      </c>
      <c r="B59" s="1" t="s">
        <v>515</v>
      </c>
      <c r="C59" s="1" t="s">
        <v>516</v>
      </c>
      <c r="D59" s="1">
        <v>2008</v>
      </c>
      <c r="E59" s="1">
        <v>1089504</v>
      </c>
      <c r="F59" s="1">
        <v>8.4</v>
      </c>
      <c r="G59" s="1" t="s">
        <v>57</v>
      </c>
      <c r="H59" s="1">
        <v>98</v>
      </c>
      <c r="I59" s="1" t="s">
        <v>520</v>
      </c>
      <c r="K59" s="1" t="str" cm="1">
        <f t="array" ref="K59">_xlfn.TEXTSPLIT(I59,",")</f>
        <v>Andrew Stanton</v>
      </c>
      <c r="L59" s="1"/>
      <c r="M59" s="1"/>
      <c r="O59" s="1" t="str">
        <f t="shared" si="4"/>
        <v>Andrew Stanton</v>
      </c>
      <c r="P59" s="1" t="str">
        <f t="shared" si="5"/>
        <v>-</v>
      </c>
      <c r="Q59" s="1" t="str">
        <f t="shared" si="6"/>
        <v>-</v>
      </c>
      <c r="S59" s="1" t="s">
        <v>520</v>
      </c>
      <c r="U59" s="1" t="str">
        <v>Michel Gondry</v>
      </c>
      <c r="V59" s="1" t="s">
        <v>790</v>
      </c>
      <c r="W59" s="1">
        <v>1</v>
      </c>
      <c r="Y59" s="1" t="s">
        <v>772</v>
      </c>
      <c r="Z59" s="1">
        <v>1</v>
      </c>
      <c r="AB59" s="3" t="s">
        <v>352</v>
      </c>
      <c r="AC59" s="4">
        <v>1</v>
      </c>
    </row>
    <row r="60" spans="1:29" x14ac:dyDescent="0.2">
      <c r="A60" s="1">
        <v>59</v>
      </c>
      <c r="B60" s="1" t="s">
        <v>524</v>
      </c>
      <c r="C60" s="1" t="s">
        <v>525</v>
      </c>
      <c r="D60" s="1">
        <v>2006</v>
      </c>
      <c r="E60" s="1">
        <v>384575</v>
      </c>
      <c r="F60" s="1">
        <v>8.4</v>
      </c>
      <c r="G60" s="1" t="s">
        <v>18</v>
      </c>
      <c r="H60" s="1">
        <v>137</v>
      </c>
      <c r="I60" s="1" t="s">
        <v>530</v>
      </c>
      <c r="K60" s="1" t="str" cm="1">
        <f t="array" ref="K60">_xlfn.TEXTSPLIT(I60,",")</f>
        <v>Florian Henckel von Donnersmarck</v>
      </c>
      <c r="L60" s="1"/>
      <c r="M60" s="1"/>
      <c r="O60" s="1" t="str">
        <f t="shared" si="4"/>
        <v>Florian Henckel von Donnersmarck</v>
      </c>
      <c r="P60" s="1" t="str">
        <f t="shared" si="5"/>
        <v>-</v>
      </c>
      <c r="Q60" s="1" t="str">
        <f t="shared" si="6"/>
        <v>-</v>
      </c>
      <c r="S60" s="1" t="s">
        <v>530</v>
      </c>
      <c r="U60" s="1" t="str">
        <v>Nadine Labaki</v>
      </c>
      <c r="V60" s="1" t="s">
        <v>812</v>
      </c>
      <c r="W60" s="1">
        <v>1</v>
      </c>
      <c r="Y60" s="1" t="s">
        <v>790</v>
      </c>
      <c r="Z60" s="1">
        <v>1</v>
      </c>
      <c r="AB60" s="3" t="s">
        <v>361</v>
      </c>
      <c r="AC60" s="4">
        <v>1</v>
      </c>
    </row>
    <row r="61" spans="1:29" x14ac:dyDescent="0.2">
      <c r="A61" s="1">
        <v>60</v>
      </c>
      <c r="B61" s="1" t="s">
        <v>532</v>
      </c>
      <c r="C61" s="1" t="s">
        <v>533</v>
      </c>
      <c r="D61" s="1">
        <v>1950</v>
      </c>
      <c r="E61" s="1">
        <v>218557</v>
      </c>
      <c r="F61" s="1">
        <v>8.4</v>
      </c>
      <c r="G61" s="1" t="s">
        <v>534</v>
      </c>
      <c r="H61" s="1">
        <v>110</v>
      </c>
      <c r="I61" s="1" t="s">
        <v>539</v>
      </c>
      <c r="K61" s="1" t="str" cm="1">
        <f t="array" ref="K61">_xlfn.TEXTSPLIT(I61,",")</f>
        <v>Billy Wilder</v>
      </c>
      <c r="L61" s="1"/>
      <c r="M61" s="1"/>
      <c r="O61" s="1" t="str">
        <f t="shared" si="4"/>
        <v>Billy Wilder</v>
      </c>
      <c r="P61" s="1" t="str">
        <f t="shared" si="5"/>
        <v>-</v>
      </c>
      <c r="Q61" s="1" t="str">
        <f t="shared" si="6"/>
        <v>-</v>
      </c>
      <c r="S61" s="1" t="s">
        <v>539</v>
      </c>
      <c r="U61" s="1" t="str">
        <v>Orson Welles</v>
      </c>
      <c r="V61" s="1" t="s">
        <v>822</v>
      </c>
      <c r="W61" s="1">
        <v>1</v>
      </c>
      <c r="Y61" s="1" t="s">
        <v>812</v>
      </c>
      <c r="Z61" s="1">
        <v>1</v>
      </c>
      <c r="AB61" s="3" t="s">
        <v>386</v>
      </c>
      <c r="AC61" s="4">
        <v>1</v>
      </c>
    </row>
    <row r="62" spans="1:29" x14ac:dyDescent="0.2">
      <c r="A62" s="1">
        <v>61</v>
      </c>
      <c r="B62" s="1" t="s">
        <v>543</v>
      </c>
      <c r="C62" s="1" t="s">
        <v>544</v>
      </c>
      <c r="D62" s="1">
        <v>1957</v>
      </c>
      <c r="E62" s="1">
        <v>194272</v>
      </c>
      <c r="F62" s="1">
        <v>8.4</v>
      </c>
      <c r="G62" s="1" t="s">
        <v>18</v>
      </c>
      <c r="H62" s="1">
        <v>88</v>
      </c>
      <c r="I62" s="1" t="s">
        <v>548</v>
      </c>
      <c r="K62" s="1" t="str" cm="1">
        <f t="array" ref="K62">_xlfn.TEXTSPLIT(I62,",")</f>
        <v>Stanley Kubrick</v>
      </c>
      <c r="L62" s="1"/>
      <c r="M62" s="1"/>
      <c r="O62" s="1" t="str">
        <f t="shared" si="4"/>
        <v>Stanley Kubrick</v>
      </c>
      <c r="P62" s="1" t="str">
        <f t="shared" si="5"/>
        <v>-</v>
      </c>
      <c r="Q62" s="1" t="str">
        <f t="shared" si="6"/>
        <v>-</v>
      </c>
      <c r="S62" s="1" t="s">
        <v>548</v>
      </c>
      <c r="U62" s="1" t="str">
        <v>David Lean</v>
      </c>
      <c r="V62" s="1" t="s">
        <v>832</v>
      </c>
      <c r="W62" s="1">
        <v>2</v>
      </c>
      <c r="Y62" s="1" t="s">
        <v>822</v>
      </c>
      <c r="Z62" s="1">
        <v>1</v>
      </c>
      <c r="AB62" s="3" t="s">
        <v>395</v>
      </c>
      <c r="AC62" s="4">
        <v>1</v>
      </c>
    </row>
    <row r="63" spans="1:29" x14ac:dyDescent="0.2">
      <c r="A63" s="1">
        <v>62</v>
      </c>
      <c r="B63" s="1" t="s">
        <v>552</v>
      </c>
      <c r="C63" s="1" t="s">
        <v>553</v>
      </c>
      <c r="D63" s="1">
        <v>1980</v>
      </c>
      <c r="E63" s="1">
        <v>990778</v>
      </c>
      <c r="F63" s="1">
        <v>8.4</v>
      </c>
      <c r="G63" s="1" t="s">
        <v>18</v>
      </c>
      <c r="H63" s="1">
        <v>146</v>
      </c>
      <c r="I63" s="1" t="s">
        <v>548</v>
      </c>
      <c r="K63" s="1" t="str" cm="1">
        <f t="array" ref="K63">_xlfn.TEXTSPLIT(I63,",")</f>
        <v>Stanley Kubrick</v>
      </c>
      <c r="L63" s="1"/>
      <c r="M63" s="1"/>
      <c r="O63" s="1" t="str">
        <f t="shared" si="4"/>
        <v>Stanley Kubrick</v>
      </c>
      <c r="P63" s="1" t="str">
        <f t="shared" si="5"/>
        <v>-</v>
      </c>
      <c r="Q63" s="1" t="str">
        <f t="shared" si="6"/>
        <v>-</v>
      </c>
      <c r="S63" s="1" t="s">
        <v>548</v>
      </c>
      <c r="U63" s="1" t="str">
        <v>Thomas Vinterberg</v>
      </c>
      <c r="V63" s="1" t="s">
        <v>841</v>
      </c>
      <c r="W63" s="1">
        <v>1</v>
      </c>
      <c r="Y63" s="1" t="s">
        <v>832</v>
      </c>
      <c r="Z63" s="1">
        <v>2</v>
      </c>
      <c r="AB63" s="3" t="s">
        <v>405</v>
      </c>
      <c r="AC63" s="4">
        <v>1</v>
      </c>
    </row>
    <row r="64" spans="1:29" x14ac:dyDescent="0.2">
      <c r="A64" s="1">
        <v>63</v>
      </c>
      <c r="B64" s="1" t="s">
        <v>560</v>
      </c>
      <c r="C64" s="1" t="s">
        <v>561</v>
      </c>
      <c r="D64" s="1">
        <v>1940</v>
      </c>
      <c r="E64" s="1">
        <v>221013</v>
      </c>
      <c r="F64" s="1">
        <v>8.4</v>
      </c>
      <c r="G64" s="1" t="s">
        <v>419</v>
      </c>
      <c r="H64" s="1">
        <v>125</v>
      </c>
      <c r="I64" s="1" t="s">
        <v>423</v>
      </c>
      <c r="K64" s="1" t="str" cm="1">
        <f t="array" ref="K64">_xlfn.TEXTSPLIT(I64,",")</f>
        <v>Charles Chaplin</v>
      </c>
      <c r="L64" s="1"/>
      <c r="M64" s="1"/>
      <c r="O64" s="1" t="str">
        <f t="shared" si="4"/>
        <v>Charles Chaplin</v>
      </c>
      <c r="P64" s="1" t="str">
        <f t="shared" si="5"/>
        <v>-</v>
      </c>
      <c r="Q64" s="1" t="str">
        <f t="shared" si="6"/>
        <v>-</v>
      </c>
      <c r="S64" s="1" t="s">
        <v>423</v>
      </c>
      <c r="U64" s="1" t="str">
        <v>Fritz Lang</v>
      </c>
      <c r="V64" s="1" t="s">
        <v>859</v>
      </c>
      <c r="W64" s="1">
        <v>2</v>
      </c>
      <c r="Y64" s="1" t="s">
        <v>841</v>
      </c>
      <c r="Z64" s="1">
        <v>1</v>
      </c>
      <c r="AB64" s="3" t="s">
        <v>2186</v>
      </c>
      <c r="AC64" s="4">
        <v>1</v>
      </c>
    </row>
    <row r="65" spans="1:29" x14ac:dyDescent="0.2">
      <c r="A65" s="1">
        <v>64</v>
      </c>
      <c r="B65" s="1" t="s">
        <v>566</v>
      </c>
      <c r="C65" s="1" t="s">
        <v>567</v>
      </c>
      <c r="D65" s="1">
        <v>1957</v>
      </c>
      <c r="E65" s="1">
        <v>122792</v>
      </c>
      <c r="F65" s="1">
        <v>8.4</v>
      </c>
      <c r="G65" s="1" t="s">
        <v>57</v>
      </c>
      <c r="H65" s="1">
        <v>116</v>
      </c>
      <c r="I65" s="1" t="s">
        <v>539</v>
      </c>
      <c r="K65" s="1" t="str" cm="1">
        <f t="array" ref="K65">_xlfn.TEXTSPLIT(I65,",")</f>
        <v>Billy Wilder</v>
      </c>
      <c r="L65" s="1"/>
      <c r="M65" s="1"/>
      <c r="O65" s="1" t="str">
        <f t="shared" si="4"/>
        <v>Billy Wilder</v>
      </c>
      <c r="P65" s="1" t="str">
        <f t="shared" si="5"/>
        <v>-</v>
      </c>
      <c r="Q65" s="1" t="str">
        <f t="shared" si="6"/>
        <v>-</v>
      </c>
      <c r="S65" s="1" t="s">
        <v>539</v>
      </c>
      <c r="U65" s="1" t="str">
        <v>Jean-Pierre Jeunet</v>
      </c>
      <c r="V65" s="1" t="s">
        <v>877</v>
      </c>
      <c r="W65" s="1">
        <v>1</v>
      </c>
      <c r="Y65" s="1" t="s">
        <v>859</v>
      </c>
      <c r="Z65" s="1">
        <v>2</v>
      </c>
      <c r="AB65" s="3" t="s">
        <v>432</v>
      </c>
      <c r="AC65" s="4">
        <v>1</v>
      </c>
    </row>
    <row r="66" spans="1:29" x14ac:dyDescent="0.2">
      <c r="A66" s="1">
        <v>65</v>
      </c>
      <c r="B66" s="1" t="s">
        <v>573</v>
      </c>
      <c r="C66" s="1" t="s">
        <v>574</v>
      </c>
      <c r="D66" s="1">
        <v>2018</v>
      </c>
      <c r="E66" s="1">
        <v>1025609</v>
      </c>
      <c r="F66" s="1">
        <v>8.4</v>
      </c>
      <c r="G66" s="1" t="s">
        <v>39</v>
      </c>
      <c r="H66" s="1">
        <v>149</v>
      </c>
      <c r="I66" s="1" t="s">
        <v>578</v>
      </c>
      <c r="K66" s="1" t="str" cm="1">
        <f t="array" ref="K66:L66">_xlfn.TEXTSPLIT(I66,",")</f>
        <v>Anthony Russo</v>
      </c>
      <c r="L66" s="1" t="str">
        <v>Joe Russo</v>
      </c>
      <c r="M66" s="1"/>
      <c r="O66" s="1" t="str">
        <f t="shared" si="4"/>
        <v>Anthony Russo</v>
      </c>
      <c r="P66" s="1" t="str">
        <f t="shared" si="5"/>
        <v>Joe Russo</v>
      </c>
      <c r="Q66" s="1" t="str">
        <f t="shared" si="6"/>
        <v>-</v>
      </c>
      <c r="S66" s="1" t="s">
        <v>2187</v>
      </c>
      <c r="U66" s="1" t="str">
        <v>Elem Klimov</v>
      </c>
      <c r="V66" s="1" t="s">
        <v>895</v>
      </c>
      <c r="W66" s="1">
        <v>1</v>
      </c>
      <c r="Y66" s="1" t="s">
        <v>877</v>
      </c>
      <c r="Z66" s="1">
        <v>1</v>
      </c>
      <c r="AB66" s="3" t="s">
        <v>450</v>
      </c>
      <c r="AC66" s="4">
        <v>1</v>
      </c>
    </row>
    <row r="67" spans="1:29" x14ac:dyDescent="0.2">
      <c r="A67" s="1">
        <v>66</v>
      </c>
      <c r="B67" s="1" t="s">
        <v>582</v>
      </c>
      <c r="C67" s="1" t="s">
        <v>583</v>
      </c>
      <c r="D67" s="1">
        <v>1986</v>
      </c>
      <c r="E67" s="1">
        <v>702670</v>
      </c>
      <c r="F67" s="1">
        <v>8.4</v>
      </c>
      <c r="G67" s="1" t="s">
        <v>57</v>
      </c>
      <c r="H67" s="1">
        <v>137</v>
      </c>
      <c r="I67" s="1" t="s">
        <v>270</v>
      </c>
      <c r="K67" s="1" t="str" cm="1">
        <f t="array" ref="K67">_xlfn.TEXTSPLIT(I67,",")</f>
        <v>James Cameron</v>
      </c>
      <c r="L67" s="1"/>
      <c r="M67" s="1"/>
      <c r="O67" s="1" t="str">
        <f t="shared" si="4"/>
        <v>James Cameron</v>
      </c>
      <c r="P67" s="1" t="str">
        <f t="shared" si="5"/>
        <v>-</v>
      </c>
      <c r="Q67" s="1" t="str">
        <f t="shared" si="6"/>
        <v>-</v>
      </c>
      <c r="S67" s="1" t="s">
        <v>270</v>
      </c>
      <c r="U67" s="1" t="str">
        <v>Brian De Palma</v>
      </c>
      <c r="V67" s="1" t="s">
        <v>926</v>
      </c>
      <c r="W67" s="1">
        <v>1</v>
      </c>
      <c r="Y67" s="1" t="s">
        <v>895</v>
      </c>
      <c r="Z67" s="1">
        <v>1</v>
      </c>
      <c r="AB67" s="3" t="s">
        <v>482</v>
      </c>
      <c r="AC67" s="4">
        <v>1</v>
      </c>
    </row>
    <row r="68" spans="1:29" x14ac:dyDescent="0.2">
      <c r="A68" s="1">
        <v>67</v>
      </c>
      <c r="B68" s="1" t="s">
        <v>589</v>
      </c>
      <c r="C68" s="1" t="s">
        <v>590</v>
      </c>
      <c r="D68" s="1">
        <v>1999</v>
      </c>
      <c r="E68" s="1">
        <v>1135446</v>
      </c>
      <c r="F68" s="1">
        <v>8.4</v>
      </c>
      <c r="G68" s="1" t="s">
        <v>39</v>
      </c>
      <c r="H68" s="1">
        <v>122</v>
      </c>
      <c r="I68" s="1" t="s">
        <v>594</v>
      </c>
      <c r="K68" s="1" t="str" cm="1">
        <f t="array" ref="K68">_xlfn.TEXTSPLIT(I68,",")</f>
        <v>Sam Mendes</v>
      </c>
      <c r="L68" s="1"/>
      <c r="M68" s="1"/>
      <c r="O68" s="1" t="str">
        <f t="shared" si="4"/>
        <v>Sam Mendes</v>
      </c>
      <c r="P68" s="1" t="str">
        <f t="shared" si="5"/>
        <v>-</v>
      </c>
      <c r="Q68" s="1" t="str">
        <f t="shared" si="6"/>
        <v>-</v>
      </c>
      <c r="S68" s="1" t="s">
        <v>594</v>
      </c>
      <c r="U68" s="1" t="str">
        <v>George Roy Hill</v>
      </c>
      <c r="V68" s="1" t="s">
        <v>941</v>
      </c>
      <c r="W68" s="1">
        <v>1</v>
      </c>
      <c r="Y68" s="1" t="s">
        <v>926</v>
      </c>
      <c r="Z68" s="1">
        <v>1</v>
      </c>
      <c r="AB68" s="3" t="s">
        <v>530</v>
      </c>
      <c r="AC68" s="4">
        <v>1</v>
      </c>
    </row>
    <row r="69" spans="1:29" x14ac:dyDescent="0.2">
      <c r="A69" s="1">
        <v>68</v>
      </c>
      <c r="B69" s="1" t="s">
        <v>598</v>
      </c>
      <c r="C69" s="1" t="s">
        <v>599</v>
      </c>
      <c r="D69" s="1">
        <v>1964</v>
      </c>
      <c r="E69" s="1">
        <v>482287</v>
      </c>
      <c r="F69" s="1">
        <v>8.4</v>
      </c>
      <c r="G69" s="1" t="s">
        <v>18</v>
      </c>
      <c r="H69" s="1">
        <v>95</v>
      </c>
      <c r="I69" s="1" t="s">
        <v>548</v>
      </c>
      <c r="K69" s="1" t="str" cm="1">
        <f t="array" ref="K69">_xlfn.TEXTSPLIT(I69,",")</f>
        <v>Stanley Kubrick</v>
      </c>
      <c r="L69" s="1"/>
      <c r="M69" s="1"/>
      <c r="O69" s="1" t="str">
        <f t="shared" si="4"/>
        <v>Stanley Kubrick</v>
      </c>
      <c r="P69" s="1" t="str">
        <f t="shared" si="5"/>
        <v>-</v>
      </c>
      <c r="Q69" s="1" t="str">
        <f t="shared" si="6"/>
        <v>-</v>
      </c>
      <c r="S69" s="1" t="s">
        <v>548</v>
      </c>
      <c r="U69" s="1" t="str">
        <v>Robert Mulligan</v>
      </c>
      <c r="V69" s="1" t="s">
        <v>950</v>
      </c>
      <c r="W69" s="1">
        <v>1</v>
      </c>
      <c r="Y69" s="1" t="s">
        <v>941</v>
      </c>
      <c r="Z69" s="1">
        <v>1</v>
      </c>
      <c r="AB69" s="3" t="s">
        <v>2188</v>
      </c>
      <c r="AC69" s="4">
        <v>1</v>
      </c>
    </row>
    <row r="70" spans="1:29" x14ac:dyDescent="0.2">
      <c r="A70" s="1">
        <v>69</v>
      </c>
      <c r="B70" s="1" t="s">
        <v>606</v>
      </c>
      <c r="C70" s="1" t="s">
        <v>607</v>
      </c>
      <c r="D70" s="1">
        <v>2018</v>
      </c>
      <c r="E70" s="1">
        <v>497116</v>
      </c>
      <c r="F70" s="1">
        <v>8.4</v>
      </c>
      <c r="G70" s="1" t="s">
        <v>57</v>
      </c>
      <c r="H70" s="1">
        <v>117</v>
      </c>
      <c r="I70" s="1" t="s">
        <v>612</v>
      </c>
      <c r="K70" s="1" t="str" cm="1">
        <f t="array" ref="K70:M70">_xlfn.TEXTSPLIT(I70,",")</f>
        <v>Bob Persichetti</v>
      </c>
      <c r="L70" s="1" t="str">
        <v>Peter Ramsey</v>
      </c>
      <c r="M70" s="1" t="str">
        <v>Rodney Rothman</v>
      </c>
      <c r="O70" s="1" t="str">
        <f t="shared" si="4"/>
        <v>Bob Persichetti</v>
      </c>
      <c r="P70" s="1" t="str">
        <f t="shared" si="5"/>
        <v>Peter Ramsey</v>
      </c>
      <c r="Q70" s="1" t="str">
        <f t="shared" si="6"/>
        <v>Rodney Rothman</v>
      </c>
      <c r="S70" s="1" t="s">
        <v>2188</v>
      </c>
      <c r="U70" s="1" t="str">
        <v>Curtis Hanson</v>
      </c>
      <c r="V70" s="1" t="s">
        <v>966</v>
      </c>
      <c r="W70" s="1">
        <v>1</v>
      </c>
      <c r="Y70" s="1" t="s">
        <v>950</v>
      </c>
      <c r="Z70" s="1">
        <v>1</v>
      </c>
      <c r="AB70" s="3" t="s">
        <v>635</v>
      </c>
      <c r="AC70" s="4">
        <v>1</v>
      </c>
    </row>
    <row r="71" spans="1:29" x14ac:dyDescent="0.2">
      <c r="A71" s="1">
        <v>70</v>
      </c>
      <c r="B71" s="1" t="s">
        <v>616</v>
      </c>
      <c r="C71" s="1" t="s">
        <v>617</v>
      </c>
      <c r="D71" s="1">
        <v>2012</v>
      </c>
      <c r="E71" s="1">
        <v>1661234</v>
      </c>
      <c r="F71" s="1">
        <v>8.4</v>
      </c>
      <c r="G71" s="1" t="s">
        <v>39</v>
      </c>
      <c r="H71" s="1">
        <v>164</v>
      </c>
      <c r="I71" s="1" t="s">
        <v>44</v>
      </c>
      <c r="K71" s="1" t="str" cm="1">
        <f t="array" ref="K71">_xlfn.TEXTSPLIT(I71,",")</f>
        <v>Christopher Nolan</v>
      </c>
      <c r="L71" s="1"/>
      <c r="M71" s="1"/>
      <c r="O71" s="1" t="str">
        <f t="shared" si="4"/>
        <v>Christopher Nolan</v>
      </c>
      <c r="P71" s="1" t="str">
        <f t="shared" si="5"/>
        <v>-</v>
      </c>
      <c r="Q71" s="1" t="str">
        <f t="shared" si="6"/>
        <v>-</v>
      </c>
      <c r="S71" s="1" t="s">
        <v>44</v>
      </c>
      <c r="U71" s="1" t="str">
        <v>Pete Docter</v>
      </c>
      <c r="V71" s="1" t="s">
        <v>2190</v>
      </c>
      <c r="W71" s="1">
        <v>3</v>
      </c>
      <c r="Y71" s="1" t="s">
        <v>966</v>
      </c>
      <c r="Z71" s="1">
        <v>1</v>
      </c>
      <c r="AB71" s="3" t="s">
        <v>661</v>
      </c>
      <c r="AC71" s="4">
        <v>1</v>
      </c>
    </row>
    <row r="72" spans="1:29" x14ac:dyDescent="0.2">
      <c r="A72" s="1">
        <v>71</v>
      </c>
      <c r="B72" s="1" t="s">
        <v>621</v>
      </c>
      <c r="C72" s="1" t="s">
        <v>622</v>
      </c>
      <c r="D72" s="1">
        <v>2003</v>
      </c>
      <c r="E72" s="1">
        <v>564942</v>
      </c>
      <c r="F72" s="1">
        <v>8.4</v>
      </c>
      <c r="G72" s="1" t="s">
        <v>18</v>
      </c>
      <c r="H72" s="1">
        <v>101</v>
      </c>
      <c r="I72" s="1" t="s">
        <v>626</v>
      </c>
      <c r="K72" s="1" t="str" cm="1">
        <f t="array" ref="K72">_xlfn.TEXTSPLIT(I72,",")</f>
        <v>Park Chan-wook</v>
      </c>
      <c r="L72" s="1"/>
      <c r="M72" s="1"/>
      <c r="O72" s="1" t="str">
        <f t="shared" si="4"/>
        <v>Park Chan-wook</v>
      </c>
      <c r="P72" s="1" t="str">
        <f t="shared" si="5"/>
        <v>-</v>
      </c>
      <c r="Q72" s="1" t="str">
        <f t="shared" si="6"/>
        <v>-</v>
      </c>
      <c r="S72" s="1" t="s">
        <v>626</v>
      </c>
      <c r="U72" s="1" t="str">
        <v>Michael Mann</v>
      </c>
      <c r="V72" s="1" t="s">
        <v>984</v>
      </c>
      <c r="W72" s="1">
        <v>1</v>
      </c>
      <c r="Y72" s="1" t="s">
        <v>2190</v>
      </c>
      <c r="Z72" s="1">
        <v>3</v>
      </c>
      <c r="AB72" s="3" t="s">
        <v>680</v>
      </c>
      <c r="AC72" s="4">
        <v>1</v>
      </c>
    </row>
    <row r="73" spans="1:29" x14ac:dyDescent="0.2">
      <c r="A73" s="1">
        <v>72</v>
      </c>
      <c r="B73" s="1" t="s">
        <v>630</v>
      </c>
      <c r="C73" s="1" t="s">
        <v>631</v>
      </c>
      <c r="D73" s="1">
        <v>2019</v>
      </c>
      <c r="E73" s="1">
        <v>1205044</v>
      </c>
      <c r="F73" s="1">
        <v>8.4</v>
      </c>
      <c r="G73" s="1" t="s">
        <v>18</v>
      </c>
      <c r="H73" s="1">
        <v>122</v>
      </c>
      <c r="I73" s="1" t="s">
        <v>635</v>
      </c>
      <c r="K73" s="1" t="str" cm="1">
        <f t="array" ref="K73">_xlfn.TEXTSPLIT(I73,",")</f>
        <v>Todd Phillips</v>
      </c>
      <c r="L73" s="1"/>
      <c r="M73" s="1"/>
      <c r="O73" s="1" t="str">
        <f t="shared" si="4"/>
        <v>Todd Phillips</v>
      </c>
      <c r="P73" s="1" t="str">
        <f t="shared" si="5"/>
        <v>-</v>
      </c>
      <c r="Q73" s="1" t="str">
        <f t="shared" si="6"/>
        <v>-</v>
      </c>
      <c r="S73" s="1" t="s">
        <v>635</v>
      </c>
      <c r="U73" s="1" t="str">
        <v>Thomas Kail</v>
      </c>
      <c r="V73" s="1" t="s">
        <v>992</v>
      </c>
      <c r="W73" s="1">
        <v>1</v>
      </c>
      <c r="Y73" s="1" t="s">
        <v>984</v>
      </c>
      <c r="Z73" s="1">
        <v>1</v>
      </c>
      <c r="AB73" s="3" t="s">
        <v>715</v>
      </c>
      <c r="AC73" s="4">
        <v>1</v>
      </c>
    </row>
    <row r="74" spans="1:29" x14ac:dyDescent="0.2">
      <c r="A74" s="1">
        <v>73</v>
      </c>
      <c r="B74" s="1" t="s">
        <v>639</v>
      </c>
      <c r="C74" s="1" t="s">
        <v>640</v>
      </c>
      <c r="D74" s="1">
        <v>1984</v>
      </c>
      <c r="E74" s="1">
        <v>394982</v>
      </c>
      <c r="F74" s="1">
        <v>8.4</v>
      </c>
      <c r="G74" s="1" t="s">
        <v>198</v>
      </c>
      <c r="H74" s="1">
        <v>160</v>
      </c>
      <c r="I74" s="1" t="s">
        <v>174</v>
      </c>
      <c r="K74" s="1" t="str" cm="1">
        <f t="array" ref="K74">_xlfn.TEXTSPLIT(I74,",")</f>
        <v>Milos Forman</v>
      </c>
      <c r="L74" s="1"/>
      <c r="M74" s="1"/>
      <c r="O74" s="1" t="str">
        <f t="shared" si="4"/>
        <v>Milos Forman</v>
      </c>
      <c r="P74" s="1" t="str">
        <f t="shared" si="5"/>
        <v>-</v>
      </c>
      <c r="Q74" s="1" t="str">
        <f t="shared" si="6"/>
        <v>-</v>
      </c>
      <c r="S74" s="1" t="s">
        <v>174</v>
      </c>
      <c r="U74" s="1" t="str">
        <v>Asghar Farhadi</v>
      </c>
      <c r="V74" s="1" t="s">
        <v>1009</v>
      </c>
      <c r="W74" s="1">
        <v>1</v>
      </c>
      <c r="Y74" s="1" t="s">
        <v>992</v>
      </c>
      <c r="Z74" s="1">
        <v>1</v>
      </c>
      <c r="AB74" s="3" t="s">
        <v>724</v>
      </c>
      <c r="AC74" s="4">
        <v>1</v>
      </c>
    </row>
    <row r="75" spans="1:29" x14ac:dyDescent="0.2">
      <c r="A75" s="1">
        <v>74</v>
      </c>
      <c r="B75" s="1" t="s">
        <v>646</v>
      </c>
      <c r="C75" s="1" t="s">
        <v>647</v>
      </c>
      <c r="D75" s="1">
        <v>1995</v>
      </c>
      <c r="E75" s="1">
        <v>1020631</v>
      </c>
      <c r="F75" s="1">
        <v>8.4</v>
      </c>
      <c r="G75" s="1" t="s">
        <v>18</v>
      </c>
      <c r="H75" s="1">
        <v>178</v>
      </c>
      <c r="I75" s="1" t="s">
        <v>651</v>
      </c>
      <c r="K75" s="1" t="str" cm="1">
        <f t="array" ref="K75">_xlfn.TEXTSPLIT(I75,",")</f>
        <v>Mel Gibson</v>
      </c>
      <c r="L75" s="1"/>
      <c r="M75" s="1"/>
      <c r="O75" s="1" t="str">
        <f t="shared" si="4"/>
        <v>Mel Gibson</v>
      </c>
      <c r="P75" s="1" t="str">
        <f t="shared" si="5"/>
        <v>-</v>
      </c>
      <c r="Q75" s="1" t="str">
        <f t="shared" si="6"/>
        <v>-</v>
      </c>
      <c r="S75" s="1" t="s">
        <v>651</v>
      </c>
      <c r="U75" s="1" t="str">
        <v>Guy Ritchie</v>
      </c>
      <c r="V75" s="1" t="s">
        <v>1017</v>
      </c>
      <c r="W75" s="1">
        <v>2</v>
      </c>
      <c r="Y75" s="1" t="s">
        <v>1009</v>
      </c>
      <c r="Z75" s="1">
        <v>1</v>
      </c>
      <c r="AB75" s="3" t="s">
        <v>743</v>
      </c>
      <c r="AC75" s="4">
        <v>1</v>
      </c>
    </row>
    <row r="76" spans="1:29" x14ac:dyDescent="0.2">
      <c r="A76" s="1">
        <v>75</v>
      </c>
      <c r="B76" s="1" t="s">
        <v>655</v>
      </c>
      <c r="C76" s="1" t="s">
        <v>656</v>
      </c>
      <c r="D76" s="1">
        <v>1995</v>
      </c>
      <c r="E76" s="1">
        <v>969469</v>
      </c>
      <c r="F76" s="1">
        <v>8.3000000000000007</v>
      </c>
      <c r="G76" s="1" t="s">
        <v>57</v>
      </c>
      <c r="H76" s="1">
        <v>81</v>
      </c>
      <c r="I76" s="1" t="s">
        <v>661</v>
      </c>
      <c r="K76" s="1" t="str" cm="1">
        <f t="array" ref="K76">_xlfn.TEXTSPLIT(I76,",")</f>
        <v>John Lasseter</v>
      </c>
      <c r="L76" s="1"/>
      <c r="M76" s="1"/>
      <c r="O76" s="1" t="str">
        <f t="shared" si="4"/>
        <v>John Lasseter</v>
      </c>
      <c r="P76" s="1" t="str">
        <f t="shared" si="5"/>
        <v>-</v>
      </c>
      <c r="Q76" s="1" t="str">
        <f t="shared" si="6"/>
        <v>-</v>
      </c>
      <c r="S76" s="1" t="s">
        <v>661</v>
      </c>
      <c r="U76" s="1" t="str">
        <v>John McTiernan</v>
      </c>
      <c r="V76" s="1" t="s">
        <v>1025</v>
      </c>
      <c r="W76" s="1">
        <v>1</v>
      </c>
      <c r="Y76" s="1" t="s">
        <v>1017</v>
      </c>
      <c r="Z76" s="1">
        <v>2</v>
      </c>
      <c r="AB76" s="3" t="s">
        <v>2189</v>
      </c>
      <c r="AC76" s="4">
        <v>1</v>
      </c>
    </row>
    <row r="77" spans="1:29" x14ac:dyDescent="0.2">
      <c r="A77" s="1">
        <v>76</v>
      </c>
      <c r="B77" s="1" t="s">
        <v>665</v>
      </c>
      <c r="C77" s="1" t="s">
        <v>666</v>
      </c>
      <c r="D77" s="1">
        <v>2017</v>
      </c>
      <c r="E77" s="1">
        <v>482343</v>
      </c>
      <c r="F77" s="1">
        <v>8.4</v>
      </c>
      <c r="G77" s="1" t="s">
        <v>57</v>
      </c>
      <c r="H77" s="1">
        <v>105</v>
      </c>
      <c r="I77" s="1" t="s">
        <v>670</v>
      </c>
      <c r="K77" s="1" t="str" cm="1">
        <f t="array" ref="K77:L77">_xlfn.TEXTSPLIT(I77,",")</f>
        <v>Lee Unkrich</v>
      </c>
      <c r="L77" s="1" t="str">
        <v>Adrian Molina</v>
      </c>
      <c r="M77" s="1"/>
      <c r="O77" s="1" t="str">
        <f t="shared" si="4"/>
        <v>Lee Unkrich</v>
      </c>
      <c r="P77" s="1" t="str">
        <f t="shared" si="5"/>
        <v>Adrian Molina</v>
      </c>
      <c r="Q77" s="1" t="str">
        <f t="shared" si="6"/>
        <v>-</v>
      </c>
      <c r="S77" s="1" t="s">
        <v>733</v>
      </c>
      <c r="U77" s="1" t="str">
        <v>Denis Villeneuve</v>
      </c>
      <c r="V77" s="1" t="s">
        <v>1034</v>
      </c>
      <c r="W77" s="1">
        <v>2</v>
      </c>
      <c r="Y77" s="1" t="s">
        <v>1025</v>
      </c>
      <c r="Z77" s="1">
        <v>1</v>
      </c>
      <c r="AB77" s="3" t="s">
        <v>763</v>
      </c>
      <c r="AC77" s="4">
        <v>1</v>
      </c>
    </row>
    <row r="78" spans="1:29" x14ac:dyDescent="0.2">
      <c r="A78" s="1">
        <v>77</v>
      </c>
      <c r="B78" s="1" t="s">
        <v>674</v>
      </c>
      <c r="C78" s="1" t="s">
        <v>675</v>
      </c>
      <c r="D78" s="1">
        <v>1981</v>
      </c>
      <c r="E78" s="1">
        <v>247940</v>
      </c>
      <c r="F78" s="1">
        <v>8.4</v>
      </c>
      <c r="G78" s="1"/>
      <c r="H78" s="1" t="s">
        <v>676</v>
      </c>
      <c r="I78" s="1" t="s">
        <v>680</v>
      </c>
      <c r="K78" s="1" t="str" cm="1">
        <f t="array" ref="K78">_xlfn.TEXTSPLIT(I78,",")</f>
        <v>Wolfgang Petersen</v>
      </c>
      <c r="L78" s="1"/>
      <c r="M78" s="1"/>
      <c r="O78" s="1" t="str">
        <f t="shared" si="4"/>
        <v>Wolfgang Petersen</v>
      </c>
      <c r="P78" s="1" t="str">
        <f t="shared" si="5"/>
        <v>-</v>
      </c>
      <c r="Q78" s="1" t="str">
        <f t="shared" si="6"/>
        <v>-</v>
      </c>
      <c r="S78" s="1" t="s">
        <v>680</v>
      </c>
      <c r="U78" s="1" t="str">
        <v>Vittorio De Sica</v>
      </c>
      <c r="V78" s="1" t="s">
        <v>1050</v>
      </c>
      <c r="W78" s="1">
        <v>1</v>
      </c>
      <c r="Y78" s="1" t="s">
        <v>1034</v>
      </c>
      <c r="Z78" s="1">
        <v>2</v>
      </c>
      <c r="AB78" s="3" t="s">
        <v>772</v>
      </c>
      <c r="AC78" s="4">
        <v>1</v>
      </c>
    </row>
    <row r="79" spans="1:29" x14ac:dyDescent="0.2">
      <c r="A79" s="1">
        <v>78</v>
      </c>
      <c r="B79" s="1" t="s">
        <v>684</v>
      </c>
      <c r="C79" s="1" t="s">
        <v>685</v>
      </c>
      <c r="D79" s="1">
        <v>2009</v>
      </c>
      <c r="E79" s="1">
        <v>1402653</v>
      </c>
      <c r="F79" s="1">
        <v>8.3000000000000007</v>
      </c>
      <c r="G79" s="1" t="s">
        <v>18</v>
      </c>
      <c r="H79" s="1">
        <v>153</v>
      </c>
      <c r="I79" s="1" t="s">
        <v>90</v>
      </c>
      <c r="K79" s="1" t="str" cm="1">
        <f t="array" ref="K79">_xlfn.TEXTSPLIT(I79,",")</f>
        <v>Quentin Tarantino</v>
      </c>
      <c r="L79" s="1"/>
      <c r="M79" s="1"/>
      <c r="O79" s="1" t="str">
        <f t="shared" si="4"/>
        <v>Quentin Tarantino</v>
      </c>
      <c r="P79" s="1" t="str">
        <f t="shared" si="5"/>
        <v>-</v>
      </c>
      <c r="Q79" s="1" t="str">
        <f t="shared" si="6"/>
        <v>-</v>
      </c>
      <c r="S79" s="1" t="s">
        <v>90</v>
      </c>
      <c r="U79" s="1" t="str">
        <v>Jon Watts</v>
      </c>
      <c r="V79" s="1" t="s">
        <v>1066</v>
      </c>
      <c r="W79" s="1">
        <v>1</v>
      </c>
      <c r="Y79" s="1" t="s">
        <v>1050</v>
      </c>
      <c r="Z79" s="1">
        <v>1</v>
      </c>
      <c r="AB79" s="3" t="s">
        <v>790</v>
      </c>
      <c r="AC79" s="4">
        <v>1</v>
      </c>
    </row>
    <row r="80" spans="1:29" x14ac:dyDescent="0.2">
      <c r="A80" s="1">
        <v>79</v>
      </c>
      <c r="B80" s="1" t="s">
        <v>690</v>
      </c>
      <c r="C80" s="1" t="s">
        <v>691</v>
      </c>
      <c r="D80" s="1">
        <v>1997</v>
      </c>
      <c r="E80" s="1">
        <v>384407</v>
      </c>
      <c r="F80" s="1">
        <v>8.4</v>
      </c>
      <c r="G80" s="1" t="s">
        <v>57</v>
      </c>
      <c r="H80" s="1">
        <v>134</v>
      </c>
      <c r="I80" s="1" t="s">
        <v>288</v>
      </c>
      <c r="K80" s="1" t="str" cm="1">
        <f t="array" ref="K80">_xlfn.TEXTSPLIT(I80,",")</f>
        <v>Hayao Miyazaki</v>
      </c>
      <c r="L80" s="1"/>
      <c r="M80" s="1"/>
      <c r="O80" s="1" t="str">
        <f t="shared" si="4"/>
        <v>Hayao Miyazaki</v>
      </c>
      <c r="P80" s="1" t="str">
        <f t="shared" si="5"/>
        <v>-</v>
      </c>
      <c r="Q80" s="1" t="str">
        <f t="shared" si="6"/>
        <v>-</v>
      </c>
      <c r="S80" s="1" t="s">
        <v>288</v>
      </c>
      <c r="U80" s="1" t="str">
        <v>Aamir Khan</v>
      </c>
      <c r="V80" s="1" t="s">
        <v>2191</v>
      </c>
      <c r="W80" s="1">
        <v>1</v>
      </c>
      <c r="Y80" s="1" t="s">
        <v>1066</v>
      </c>
      <c r="Z80" s="1">
        <v>1</v>
      </c>
      <c r="AB80" s="3" t="s">
        <v>812</v>
      </c>
      <c r="AC80" s="4">
        <v>1</v>
      </c>
    </row>
    <row r="81" spans="1:29" x14ac:dyDescent="0.2">
      <c r="A81" s="1">
        <v>80</v>
      </c>
      <c r="B81" s="1" t="s">
        <v>698</v>
      </c>
      <c r="C81" s="1" t="s">
        <v>699</v>
      </c>
      <c r="D81" s="1">
        <v>2019</v>
      </c>
      <c r="E81" s="1">
        <v>1065717</v>
      </c>
      <c r="F81" s="1">
        <v>8.4</v>
      </c>
      <c r="G81" s="1" t="s">
        <v>39</v>
      </c>
      <c r="H81" s="1">
        <v>181</v>
      </c>
      <c r="I81" s="1" t="s">
        <v>578</v>
      </c>
      <c r="K81" s="1" t="str" cm="1">
        <f t="array" ref="K81:L81">_xlfn.TEXTSPLIT(I81,",")</f>
        <v>Anthony Russo</v>
      </c>
      <c r="L81" s="1" t="str">
        <v>Joe Russo</v>
      </c>
      <c r="M81" s="1"/>
      <c r="O81" s="1" t="str">
        <f t="shared" si="4"/>
        <v>Anthony Russo</v>
      </c>
      <c r="P81" s="1" t="str">
        <f t="shared" si="5"/>
        <v>Joe Russo</v>
      </c>
      <c r="Q81" s="1" t="str">
        <f t="shared" si="6"/>
        <v>-</v>
      </c>
      <c r="S81" s="1" t="s">
        <v>2187</v>
      </c>
      <c r="U81" s="1" t="str">
        <v>Oliver Hirschbiegel</v>
      </c>
      <c r="V81" s="1" t="s">
        <v>1085</v>
      </c>
      <c r="W81" s="1">
        <v>1</v>
      </c>
      <c r="Y81" s="1" t="s">
        <v>2191</v>
      </c>
      <c r="Z81" s="1">
        <v>1</v>
      </c>
      <c r="AB81" s="3" t="s">
        <v>822</v>
      </c>
      <c r="AC81" s="4">
        <v>1</v>
      </c>
    </row>
    <row r="82" spans="1:29" x14ac:dyDescent="0.2">
      <c r="A82" s="1">
        <v>81</v>
      </c>
      <c r="B82" s="1" t="s">
        <v>703</v>
      </c>
      <c r="C82" s="1" t="s">
        <v>704</v>
      </c>
      <c r="D82" s="1">
        <v>1984</v>
      </c>
      <c r="E82" s="1">
        <v>344833</v>
      </c>
      <c r="F82" s="1">
        <v>8.3000000000000007</v>
      </c>
      <c r="G82" s="1" t="s">
        <v>18</v>
      </c>
      <c r="H82" s="1">
        <v>229</v>
      </c>
      <c r="I82" s="1" t="s">
        <v>105</v>
      </c>
      <c r="K82" s="1" t="str" cm="1">
        <f t="array" ref="K82">_xlfn.TEXTSPLIT(I82,",")</f>
        <v>Sergio Leone</v>
      </c>
      <c r="L82" s="1"/>
      <c r="M82" s="1"/>
      <c r="O82" s="1" t="str">
        <f t="shared" si="4"/>
        <v>Sergio Leone</v>
      </c>
      <c r="P82" s="1" t="str">
        <f t="shared" si="5"/>
        <v>-</v>
      </c>
      <c r="Q82" s="1" t="str">
        <f t="shared" si="6"/>
        <v>-</v>
      </c>
      <c r="S82" s="1" t="s">
        <v>105</v>
      </c>
      <c r="U82" s="1" t="str">
        <v>Nitesh Tiwari</v>
      </c>
      <c r="V82" s="1" t="s">
        <v>1109</v>
      </c>
      <c r="W82" s="1">
        <v>1</v>
      </c>
      <c r="Y82" s="1" t="s">
        <v>1085</v>
      </c>
      <c r="Z82" s="1">
        <v>1</v>
      </c>
      <c r="AB82" s="3" t="s">
        <v>841</v>
      </c>
      <c r="AC82" s="4">
        <v>1</v>
      </c>
    </row>
    <row r="83" spans="1:29" x14ac:dyDescent="0.2">
      <c r="A83" s="1">
        <v>82</v>
      </c>
      <c r="B83" s="1" t="s">
        <v>710</v>
      </c>
      <c r="C83" s="1" t="s">
        <v>711</v>
      </c>
      <c r="D83" s="1">
        <v>1997</v>
      </c>
      <c r="E83" s="1">
        <v>942633</v>
      </c>
      <c r="F83" s="1">
        <v>8.3000000000000007</v>
      </c>
      <c r="G83" s="1" t="s">
        <v>57</v>
      </c>
      <c r="H83" s="1">
        <v>126</v>
      </c>
      <c r="I83" s="1" t="s">
        <v>715</v>
      </c>
      <c r="K83" s="1" t="str" cm="1">
        <f t="array" ref="K83">_xlfn.TEXTSPLIT(I83,",")</f>
        <v>Gus Van Sant</v>
      </c>
      <c r="L83" s="1"/>
      <c r="M83" s="1"/>
      <c r="O83" s="1" t="str">
        <f t="shared" si="4"/>
        <v>Gus Van Sant</v>
      </c>
      <c r="P83" s="1" t="str">
        <f t="shared" si="5"/>
        <v>-</v>
      </c>
      <c r="Q83" s="1" t="str">
        <f t="shared" si="6"/>
        <v>-</v>
      </c>
      <c r="S83" s="1" t="s">
        <v>715</v>
      </c>
      <c r="U83" s="1" t="str">
        <v>Florian Zeller</v>
      </c>
      <c r="V83" s="1" t="s">
        <v>1132</v>
      </c>
      <c r="W83" s="1">
        <v>1</v>
      </c>
      <c r="Y83" s="1" t="s">
        <v>1109</v>
      </c>
      <c r="Z83" s="1">
        <v>1</v>
      </c>
      <c r="AB83" s="3" t="s">
        <v>877</v>
      </c>
      <c r="AC83" s="4">
        <v>1</v>
      </c>
    </row>
    <row r="84" spans="1:29" x14ac:dyDescent="0.2">
      <c r="A84" s="1">
        <v>83</v>
      </c>
      <c r="B84" s="1" t="s">
        <v>719</v>
      </c>
      <c r="C84" s="1" t="s">
        <v>720</v>
      </c>
      <c r="D84" s="1">
        <v>2000</v>
      </c>
      <c r="E84" s="1">
        <v>824766</v>
      </c>
      <c r="F84" s="1">
        <v>8.3000000000000007</v>
      </c>
      <c r="G84" s="1" t="s">
        <v>18</v>
      </c>
      <c r="H84" s="1">
        <v>102</v>
      </c>
      <c r="I84" s="1" t="s">
        <v>724</v>
      </c>
      <c r="K84" s="1" t="str" cm="1">
        <f t="array" ref="K84">_xlfn.TEXTSPLIT(I84,",")</f>
        <v>Darren Aronofsky</v>
      </c>
      <c r="L84" s="1"/>
      <c r="M84" s="1"/>
      <c r="O84" s="1" t="str">
        <f t="shared" si="4"/>
        <v>Darren Aronofsky</v>
      </c>
      <c r="P84" s="1" t="str">
        <f t="shared" si="5"/>
        <v>-</v>
      </c>
      <c r="Q84" s="1" t="str">
        <f t="shared" si="6"/>
        <v>-</v>
      </c>
      <c r="S84" s="1" t="s">
        <v>724</v>
      </c>
      <c r="U84" s="1" t="str">
        <v>Joseph L. Mankiewicz</v>
      </c>
      <c r="V84" s="1" t="s">
        <v>1141</v>
      </c>
      <c r="W84" s="1">
        <v>1</v>
      </c>
      <c r="Y84" s="1" t="s">
        <v>1132</v>
      </c>
      <c r="Z84" s="1">
        <v>1</v>
      </c>
      <c r="AB84" s="3" t="s">
        <v>895</v>
      </c>
      <c r="AC84" s="4">
        <v>1</v>
      </c>
    </row>
    <row r="85" spans="1:29" x14ac:dyDescent="0.2">
      <c r="A85" s="1">
        <v>84</v>
      </c>
      <c r="B85" s="1" t="s">
        <v>728</v>
      </c>
      <c r="C85" s="1" t="s">
        <v>729</v>
      </c>
      <c r="D85" s="1">
        <v>2010</v>
      </c>
      <c r="E85" s="1">
        <v>818217</v>
      </c>
      <c r="F85" s="1">
        <v>8.3000000000000007</v>
      </c>
      <c r="G85" s="1" t="s">
        <v>57</v>
      </c>
      <c r="H85" s="1">
        <v>103</v>
      </c>
      <c r="I85" s="1" t="s">
        <v>733</v>
      </c>
      <c r="K85" s="1" t="str" cm="1">
        <f t="array" ref="K85">_xlfn.TEXTSPLIT(I85,",")</f>
        <v>Lee Unkrich</v>
      </c>
      <c r="L85" s="1"/>
      <c r="M85" s="1"/>
      <c r="O85" s="1" t="str">
        <f t="shared" si="4"/>
        <v>Lee Unkrich</v>
      </c>
      <c r="P85" s="1" t="str">
        <f t="shared" si="5"/>
        <v>-</v>
      </c>
      <c r="Q85" s="1" t="str">
        <f t="shared" si="6"/>
        <v>-</v>
      </c>
      <c r="S85" s="1" t="s">
        <v>733</v>
      </c>
      <c r="U85" s="1" t="str">
        <v>Peter Farrelly</v>
      </c>
      <c r="V85" s="1" t="s">
        <v>1150</v>
      </c>
      <c r="W85" s="1">
        <v>1</v>
      </c>
      <c r="Y85" s="1" t="s">
        <v>1141</v>
      </c>
      <c r="Z85" s="1">
        <v>1</v>
      </c>
      <c r="AB85" s="3" t="s">
        <v>926</v>
      </c>
      <c r="AC85" s="4">
        <v>1</v>
      </c>
    </row>
    <row r="86" spans="1:29" x14ac:dyDescent="0.2">
      <c r="A86" s="1">
        <v>85</v>
      </c>
      <c r="B86" s="1" t="s">
        <v>737</v>
      </c>
      <c r="C86" s="1" t="s">
        <v>738</v>
      </c>
      <c r="D86" s="1">
        <v>2016</v>
      </c>
      <c r="E86" s="1">
        <v>253913</v>
      </c>
      <c r="F86" s="1">
        <v>8.4</v>
      </c>
      <c r="G86" s="1" t="s">
        <v>57</v>
      </c>
      <c r="H86" s="1">
        <v>106</v>
      </c>
      <c r="I86" s="1" t="s">
        <v>743</v>
      </c>
      <c r="K86" s="1" t="str" cm="1">
        <f t="array" ref="K86">_xlfn.TEXTSPLIT(I86,",")</f>
        <v>Makoto Shinkai</v>
      </c>
      <c r="L86" s="1"/>
      <c r="M86" s="1"/>
      <c r="O86" s="1" t="str">
        <f t="shared" si="4"/>
        <v>Makoto Shinkai</v>
      </c>
      <c r="P86" s="1" t="str">
        <f t="shared" si="5"/>
        <v>-</v>
      </c>
      <c r="Q86" s="1" t="str">
        <f t="shared" si="6"/>
        <v>-</v>
      </c>
      <c r="S86" s="1" t="s">
        <v>743</v>
      </c>
      <c r="U86" s="1" t="str">
        <v>Dan Kwan</v>
      </c>
      <c r="V86" s="1" t="s">
        <v>2192</v>
      </c>
      <c r="W86" s="1">
        <v>1</v>
      </c>
      <c r="Y86" s="1" t="s">
        <v>1150</v>
      </c>
      <c r="Z86" s="1">
        <v>1</v>
      </c>
      <c r="AB86" s="3" t="s">
        <v>941</v>
      </c>
      <c r="AC86" s="4">
        <v>1</v>
      </c>
    </row>
    <row r="87" spans="1:29" x14ac:dyDescent="0.2">
      <c r="A87" s="1">
        <v>86</v>
      </c>
      <c r="B87" s="1" t="s">
        <v>747</v>
      </c>
      <c r="C87" s="1" t="s">
        <v>748</v>
      </c>
      <c r="D87" s="1">
        <v>1952</v>
      </c>
      <c r="E87" s="1">
        <v>238401</v>
      </c>
      <c r="F87" s="1">
        <v>8.3000000000000007</v>
      </c>
      <c r="G87" s="1" t="s">
        <v>419</v>
      </c>
      <c r="H87" s="1">
        <v>103</v>
      </c>
      <c r="I87" s="1" t="s">
        <v>753</v>
      </c>
      <c r="K87" s="1" t="str" cm="1">
        <f t="array" ref="K87:L87">_xlfn.TEXTSPLIT(I87,",")</f>
        <v>Stanley Donen</v>
      </c>
      <c r="L87" s="1" t="str">
        <v>Gene Kelly</v>
      </c>
      <c r="M87" s="1"/>
      <c r="O87" s="1" t="str">
        <f t="shared" si="4"/>
        <v>Stanley Donen</v>
      </c>
      <c r="P87" s="1" t="str">
        <f t="shared" si="5"/>
        <v>Gene Kelly</v>
      </c>
      <c r="Q87" s="1" t="str">
        <f t="shared" si="6"/>
        <v>-</v>
      </c>
      <c r="S87" s="1" t="s">
        <v>2189</v>
      </c>
      <c r="U87" s="1" t="str">
        <v>Stanley Kramer</v>
      </c>
      <c r="V87" s="1" t="s">
        <v>1175</v>
      </c>
      <c r="W87" s="1">
        <v>1</v>
      </c>
      <c r="Y87" s="1" t="s">
        <v>2192</v>
      </c>
      <c r="Z87" s="1">
        <v>1</v>
      </c>
      <c r="AB87" s="3" t="s">
        <v>950</v>
      </c>
      <c r="AC87" s="4">
        <v>1</v>
      </c>
    </row>
    <row r="88" spans="1:29" x14ac:dyDescent="0.2">
      <c r="A88" s="1">
        <v>87</v>
      </c>
      <c r="B88" s="1" t="s">
        <v>757</v>
      </c>
      <c r="C88" s="1" t="s">
        <v>758</v>
      </c>
      <c r="D88" s="1">
        <v>2009</v>
      </c>
      <c r="E88" s="1">
        <v>388581</v>
      </c>
      <c r="F88" s="1">
        <v>8.4</v>
      </c>
      <c r="G88" s="1" t="s">
        <v>39</v>
      </c>
      <c r="H88" s="1">
        <v>170</v>
      </c>
      <c r="I88" s="1" t="s">
        <v>763</v>
      </c>
      <c r="K88" s="1" t="str" cm="1">
        <f t="array" ref="K88">_xlfn.TEXTSPLIT(I88,",")</f>
        <v>Rajkumar Hirani</v>
      </c>
      <c r="L88" s="1"/>
      <c r="M88" s="1"/>
      <c r="O88" s="1" t="str">
        <f t="shared" si="4"/>
        <v>Rajkumar Hirani</v>
      </c>
      <c r="P88" s="1" t="str">
        <f t="shared" si="5"/>
        <v>-</v>
      </c>
      <c r="Q88" s="1" t="str">
        <f t="shared" si="6"/>
        <v>-</v>
      </c>
      <c r="S88" s="1" t="s">
        <v>763</v>
      </c>
      <c r="U88" s="1" t="str">
        <v>Clint Eastwood</v>
      </c>
      <c r="V88" s="1" t="s">
        <v>1184</v>
      </c>
      <c r="W88" s="1">
        <v>3</v>
      </c>
      <c r="Y88" s="1" t="s">
        <v>1175</v>
      </c>
      <c r="Z88" s="1">
        <v>1</v>
      </c>
      <c r="AB88" s="3" t="s">
        <v>966</v>
      </c>
      <c r="AC88" s="4">
        <v>1</v>
      </c>
    </row>
    <row r="89" spans="1:29" x14ac:dyDescent="0.2">
      <c r="A89" s="1">
        <v>88</v>
      </c>
      <c r="B89" s="1" t="s">
        <v>767</v>
      </c>
      <c r="C89" s="1" t="s">
        <v>768</v>
      </c>
      <c r="D89" s="1">
        <v>1983</v>
      </c>
      <c r="E89" s="1">
        <v>1028373</v>
      </c>
      <c r="F89" s="1">
        <v>8.3000000000000007</v>
      </c>
      <c r="G89" s="1" t="s">
        <v>57</v>
      </c>
      <c r="H89" s="1">
        <v>131</v>
      </c>
      <c r="I89" s="1" t="s">
        <v>772</v>
      </c>
      <c r="K89" s="1" t="str" cm="1">
        <f t="array" ref="K89">_xlfn.TEXTSPLIT(I89,",")</f>
        <v>Richard Marquand</v>
      </c>
      <c r="L89" s="1"/>
      <c r="M89" s="1"/>
      <c r="O89" s="1" t="str">
        <f t="shared" ref="O89:O152" si="7">IF(ISBLANK(K89),"-",K89)</f>
        <v>Richard Marquand</v>
      </c>
      <c r="P89" s="1" t="str">
        <f t="shared" ref="P89:P152" si="8">IF(ISBLANK(L89),"-",L89)</f>
        <v>-</v>
      </c>
      <c r="Q89" s="1" t="str">
        <f t="shared" ref="Q89:Q152" si="9">IF(ISBLANK(M89),"-",M89)</f>
        <v>-</v>
      </c>
      <c r="S89" s="1" t="s">
        <v>772</v>
      </c>
      <c r="U89" s="1" t="str">
        <v>Guillermo del Toro</v>
      </c>
      <c r="V89" s="1" t="s">
        <v>1206</v>
      </c>
      <c r="W89" s="1">
        <v>1</v>
      </c>
      <c r="Y89" s="1" t="s">
        <v>1184</v>
      </c>
      <c r="Z89" s="1">
        <v>3</v>
      </c>
      <c r="AB89" s="3" t="s">
        <v>984</v>
      </c>
      <c r="AC89" s="4">
        <v>1</v>
      </c>
    </row>
    <row r="90" spans="1:29" x14ac:dyDescent="0.2">
      <c r="A90" s="1">
        <v>89</v>
      </c>
      <c r="B90" s="1" t="s">
        <v>776</v>
      </c>
      <c r="C90" s="1" t="s">
        <v>777</v>
      </c>
      <c r="D90" s="1">
        <v>1968</v>
      </c>
      <c r="E90" s="1">
        <v>654705</v>
      </c>
      <c r="F90" s="1">
        <v>8.3000000000000007</v>
      </c>
      <c r="G90" s="1" t="s">
        <v>57</v>
      </c>
      <c r="H90" s="1">
        <v>149</v>
      </c>
      <c r="I90" s="1" t="s">
        <v>548</v>
      </c>
      <c r="K90" s="1" t="str" cm="1">
        <f t="array" ref="K90">_xlfn.TEXTSPLIT(I90,",")</f>
        <v>Stanley Kubrick</v>
      </c>
      <c r="L90" s="1"/>
      <c r="M90" s="1"/>
      <c r="O90" s="1" t="str">
        <f t="shared" si="7"/>
        <v>Stanley Kubrick</v>
      </c>
      <c r="P90" s="1" t="str">
        <f t="shared" si="8"/>
        <v>-</v>
      </c>
      <c r="Q90" s="1" t="str">
        <f t="shared" si="9"/>
        <v>-</v>
      </c>
      <c r="S90" s="1" t="s">
        <v>548</v>
      </c>
      <c r="U90" s="1" t="str">
        <v>Paul Thomas Anderson</v>
      </c>
      <c r="V90" s="1" t="s">
        <v>1213</v>
      </c>
      <c r="W90" s="1">
        <v>1</v>
      </c>
      <c r="Y90" s="1" t="s">
        <v>1206</v>
      </c>
      <c r="Z90" s="1">
        <v>1</v>
      </c>
      <c r="AB90" s="3" t="s">
        <v>992</v>
      </c>
      <c r="AC90" s="4">
        <v>1</v>
      </c>
    </row>
    <row r="91" spans="1:29" x14ac:dyDescent="0.2">
      <c r="A91" s="1">
        <v>90</v>
      </c>
      <c r="B91" s="1" t="s">
        <v>784</v>
      </c>
      <c r="C91" s="1" t="s">
        <v>785</v>
      </c>
      <c r="D91" s="1">
        <v>2004</v>
      </c>
      <c r="E91" s="1">
        <v>985456</v>
      </c>
      <c r="F91" s="1">
        <v>8.3000000000000007</v>
      </c>
      <c r="G91" s="1" t="s">
        <v>39</v>
      </c>
      <c r="H91" s="1">
        <v>108</v>
      </c>
      <c r="I91" s="1" t="s">
        <v>790</v>
      </c>
      <c r="K91" s="1" t="str" cm="1">
        <f t="array" ref="K91">_xlfn.TEXTSPLIT(I91,",")</f>
        <v>Michel Gondry</v>
      </c>
      <c r="L91" s="1"/>
      <c r="M91" s="1"/>
      <c r="O91" s="1" t="str">
        <f t="shared" si="7"/>
        <v>Michel Gondry</v>
      </c>
      <c r="P91" s="1" t="str">
        <f t="shared" si="8"/>
        <v>-</v>
      </c>
      <c r="Q91" s="1" t="str">
        <f t="shared" si="9"/>
        <v>-</v>
      </c>
      <c r="S91" s="1" t="s">
        <v>790</v>
      </c>
      <c r="U91" s="1" t="str">
        <v>M. Night Shyamalan</v>
      </c>
      <c r="V91" s="1" t="s">
        <v>1222</v>
      </c>
      <c r="W91" s="1">
        <v>1</v>
      </c>
      <c r="Y91" s="1" t="s">
        <v>1213</v>
      </c>
      <c r="Z91" s="1">
        <v>1</v>
      </c>
      <c r="AB91" s="3" t="s">
        <v>1009</v>
      </c>
      <c r="AC91" s="4">
        <v>1</v>
      </c>
    </row>
    <row r="92" spans="1:29" x14ac:dyDescent="0.2">
      <c r="A92" s="1">
        <v>91</v>
      </c>
      <c r="B92" s="1" t="s">
        <v>794</v>
      </c>
      <c r="C92" s="1" t="s">
        <v>795</v>
      </c>
      <c r="D92" s="1">
        <v>1992</v>
      </c>
      <c r="E92" s="1">
        <v>994901</v>
      </c>
      <c r="F92" s="1">
        <v>8.3000000000000007</v>
      </c>
      <c r="G92" s="1" t="s">
        <v>796</v>
      </c>
      <c r="H92" s="1">
        <v>99</v>
      </c>
      <c r="I92" s="1" t="s">
        <v>90</v>
      </c>
      <c r="K92" s="1" t="str" cm="1">
        <f t="array" ref="K92">_xlfn.TEXTSPLIT(I92,",")</f>
        <v>Quentin Tarantino</v>
      </c>
      <c r="L92" s="1"/>
      <c r="M92" s="1"/>
      <c r="O92" s="1" t="str">
        <f t="shared" si="7"/>
        <v>Quentin Tarantino</v>
      </c>
      <c r="P92" s="1" t="str">
        <f t="shared" si="8"/>
        <v>-</v>
      </c>
      <c r="Q92" s="1" t="str">
        <f t="shared" si="9"/>
        <v>-</v>
      </c>
      <c r="S92" s="1" t="s">
        <v>90</v>
      </c>
      <c r="U92" s="1" t="str">
        <v>Ron Howard</v>
      </c>
      <c r="V92" s="1" t="s">
        <v>1230</v>
      </c>
      <c r="W92" s="1">
        <v>2</v>
      </c>
      <c r="Y92" s="1" t="s">
        <v>1222</v>
      </c>
      <c r="Z92" s="1">
        <v>1</v>
      </c>
      <c r="AB92" s="3" t="s">
        <v>1025</v>
      </c>
      <c r="AC92" s="4">
        <v>1</v>
      </c>
    </row>
    <row r="93" spans="1:29" x14ac:dyDescent="0.2">
      <c r="A93" s="1">
        <v>92</v>
      </c>
      <c r="B93" s="1" t="s">
        <v>800</v>
      </c>
      <c r="C93" s="1" t="s">
        <v>801</v>
      </c>
      <c r="D93" s="1">
        <v>1963</v>
      </c>
      <c r="E93" s="1">
        <v>43333</v>
      </c>
      <c r="F93" s="1">
        <v>8.4</v>
      </c>
      <c r="G93" s="1" t="s">
        <v>427</v>
      </c>
      <c r="H93" s="1">
        <v>143</v>
      </c>
      <c r="I93" s="1" t="s">
        <v>192</v>
      </c>
      <c r="K93" s="1" t="str" cm="1">
        <f t="array" ref="K93">_xlfn.TEXTSPLIT(I93,",")</f>
        <v>Akira Kurosawa</v>
      </c>
      <c r="L93" s="1"/>
      <c r="M93" s="1"/>
      <c r="O93" s="1" t="str">
        <f t="shared" si="7"/>
        <v>Akira Kurosawa</v>
      </c>
      <c r="P93" s="1" t="str">
        <f t="shared" si="8"/>
        <v>-</v>
      </c>
      <c r="Q93" s="1" t="str">
        <f t="shared" si="9"/>
        <v>-</v>
      </c>
      <c r="S93" s="1" t="s">
        <v>192</v>
      </c>
      <c r="U93" s="1" t="str">
        <v>Terry Gilliam</v>
      </c>
      <c r="V93" s="1" t="s">
        <v>2193</v>
      </c>
      <c r="W93" s="1">
        <v>1</v>
      </c>
      <c r="Y93" s="1" t="s">
        <v>1230</v>
      </c>
      <c r="Z93" s="1">
        <v>2</v>
      </c>
      <c r="AB93" s="3" t="s">
        <v>1050</v>
      </c>
      <c r="AC93" s="4">
        <v>1</v>
      </c>
    </row>
    <row r="94" spans="1:29" x14ac:dyDescent="0.2">
      <c r="A94" s="1">
        <v>93</v>
      </c>
      <c r="B94" s="1" t="s">
        <v>807</v>
      </c>
      <c r="C94" s="1" t="s">
        <v>808</v>
      </c>
      <c r="D94" s="1">
        <v>2018</v>
      </c>
      <c r="E94" s="1">
        <v>85662</v>
      </c>
      <c r="F94" s="1">
        <v>8.4</v>
      </c>
      <c r="G94" s="1" t="s">
        <v>18</v>
      </c>
      <c r="H94" s="1">
        <v>126</v>
      </c>
      <c r="I94" s="1" t="s">
        <v>812</v>
      </c>
      <c r="K94" s="1" t="str" cm="1">
        <f t="array" ref="K94">_xlfn.TEXTSPLIT(I94,",")</f>
        <v>Nadine Labaki</v>
      </c>
      <c r="L94" s="1"/>
      <c r="M94" s="1"/>
      <c r="O94" s="1" t="str">
        <f t="shared" si="7"/>
        <v>Nadine Labaki</v>
      </c>
      <c r="P94" s="1" t="str">
        <f t="shared" si="8"/>
        <v>-</v>
      </c>
      <c r="Q94" s="1" t="str">
        <f t="shared" si="9"/>
        <v>-</v>
      </c>
      <c r="S94" s="1" t="s">
        <v>812</v>
      </c>
      <c r="U94" s="1" t="str">
        <v>Peter Weir</v>
      </c>
      <c r="V94" s="1" t="s">
        <v>1249</v>
      </c>
      <c r="W94" s="1">
        <v>2</v>
      </c>
      <c r="Y94" s="1" t="s">
        <v>2193</v>
      </c>
      <c r="Z94" s="1">
        <v>1</v>
      </c>
      <c r="AB94" s="3" t="s">
        <v>1066</v>
      </c>
      <c r="AC94" s="4">
        <v>1</v>
      </c>
    </row>
    <row r="95" spans="1:29" x14ac:dyDescent="0.2">
      <c r="A95" s="1">
        <v>94</v>
      </c>
      <c r="B95" s="1" t="s">
        <v>816</v>
      </c>
      <c r="C95" s="1" t="s">
        <v>817</v>
      </c>
      <c r="D95" s="1">
        <v>1941</v>
      </c>
      <c r="E95" s="1">
        <v>435945</v>
      </c>
      <c r="F95" s="1">
        <v>8.3000000000000007</v>
      </c>
      <c r="G95" s="1" t="s">
        <v>39</v>
      </c>
      <c r="H95" s="1">
        <v>119</v>
      </c>
      <c r="I95" s="1" t="s">
        <v>822</v>
      </c>
      <c r="K95" s="1" t="str" cm="1">
        <f t="array" ref="K95">_xlfn.TEXTSPLIT(I95,",")</f>
        <v>Orson Welles</v>
      </c>
      <c r="L95" s="1"/>
      <c r="M95" s="1"/>
      <c r="O95" s="1" t="str">
        <f t="shared" si="7"/>
        <v>Orson Welles</v>
      </c>
      <c r="P95" s="1" t="str">
        <f t="shared" si="8"/>
        <v>-</v>
      </c>
      <c r="Q95" s="1" t="str">
        <f t="shared" si="9"/>
        <v>-</v>
      </c>
      <c r="S95" s="1" t="s">
        <v>822</v>
      </c>
      <c r="U95" s="1" t="str">
        <v>John Huston</v>
      </c>
      <c r="V95" s="1" t="s">
        <v>1267</v>
      </c>
      <c r="W95" s="1">
        <v>1</v>
      </c>
      <c r="Y95" s="1" t="s">
        <v>1249</v>
      </c>
      <c r="Z95" s="1">
        <v>2</v>
      </c>
      <c r="AB95" s="3" t="s">
        <v>2191</v>
      </c>
      <c r="AC95" s="4">
        <v>1</v>
      </c>
    </row>
    <row r="96" spans="1:29" x14ac:dyDescent="0.2">
      <c r="A96" s="1">
        <v>95</v>
      </c>
      <c r="B96" s="1" t="s">
        <v>826</v>
      </c>
      <c r="C96" s="1" t="s">
        <v>827</v>
      </c>
      <c r="D96" s="1">
        <v>1962</v>
      </c>
      <c r="E96" s="1">
        <v>289310</v>
      </c>
      <c r="F96" s="1">
        <v>8.3000000000000007</v>
      </c>
      <c r="G96" s="1" t="s">
        <v>57</v>
      </c>
      <c r="H96" s="1">
        <v>218</v>
      </c>
      <c r="I96" s="1" t="s">
        <v>832</v>
      </c>
      <c r="K96" s="1" t="str" cm="1">
        <f t="array" ref="K96">_xlfn.TEXTSPLIT(I96,",")</f>
        <v>David Lean</v>
      </c>
      <c r="L96" s="1"/>
      <c r="M96" s="1"/>
      <c r="O96" s="1" t="str">
        <f t="shared" si="7"/>
        <v>David Lean</v>
      </c>
      <c r="P96" s="1" t="str">
        <f t="shared" si="8"/>
        <v>-</v>
      </c>
      <c r="Q96" s="1" t="str">
        <f t="shared" si="9"/>
        <v>-</v>
      </c>
      <c r="S96" s="1" t="s">
        <v>832</v>
      </c>
      <c r="U96" s="1" t="str">
        <v>John Sturges</v>
      </c>
      <c r="V96" s="1" t="s">
        <v>1291</v>
      </c>
      <c r="W96" s="1">
        <v>1</v>
      </c>
      <c r="Y96" s="1" t="s">
        <v>1267</v>
      </c>
      <c r="Z96" s="1">
        <v>1</v>
      </c>
      <c r="AB96" s="3" t="s">
        <v>1085</v>
      </c>
      <c r="AC96" s="4">
        <v>1</v>
      </c>
    </row>
    <row r="97" spans="1:29" x14ac:dyDescent="0.2">
      <c r="A97" s="1">
        <v>96</v>
      </c>
      <c r="B97" s="1" t="s">
        <v>836</v>
      </c>
      <c r="C97" s="1" t="s">
        <v>837</v>
      </c>
      <c r="D97" s="1">
        <v>2012</v>
      </c>
      <c r="E97" s="1">
        <v>321619</v>
      </c>
      <c r="F97" s="1">
        <v>8.3000000000000007</v>
      </c>
      <c r="G97" s="1">
        <v>7</v>
      </c>
      <c r="H97" s="1">
        <v>115</v>
      </c>
      <c r="I97" s="1" t="s">
        <v>841</v>
      </c>
      <c r="K97" s="1" t="str" cm="1">
        <f t="array" ref="K97">_xlfn.TEXTSPLIT(I97,",")</f>
        <v>Thomas Vinterberg</v>
      </c>
      <c r="L97" s="1"/>
      <c r="M97" s="1"/>
      <c r="O97" s="1" t="str">
        <f t="shared" si="7"/>
        <v>Thomas Vinterberg</v>
      </c>
      <c r="P97" s="1" t="str">
        <f t="shared" si="8"/>
        <v>-</v>
      </c>
      <c r="Q97" s="1" t="str">
        <f t="shared" si="9"/>
        <v>-</v>
      </c>
      <c r="S97" s="1" t="s">
        <v>841</v>
      </c>
      <c r="U97" s="1" t="str">
        <v>Ethan Coen</v>
      </c>
      <c r="V97" s="1" t="s">
        <v>2194</v>
      </c>
      <c r="W97" s="1">
        <v>3</v>
      </c>
      <c r="Y97" s="1" t="s">
        <v>1291</v>
      </c>
      <c r="Z97" s="1">
        <v>1</v>
      </c>
      <c r="AB97" s="3" t="s">
        <v>1109</v>
      </c>
      <c r="AC97" s="4">
        <v>1</v>
      </c>
    </row>
    <row r="98" spans="1:29" x14ac:dyDescent="0.2">
      <c r="A98" s="1">
        <v>97</v>
      </c>
      <c r="B98" s="1" t="s">
        <v>845</v>
      </c>
      <c r="C98" s="1" t="s">
        <v>846</v>
      </c>
      <c r="D98" s="1">
        <v>1959</v>
      </c>
      <c r="E98" s="1">
        <v>322903</v>
      </c>
      <c r="F98" s="1">
        <v>8.3000000000000007</v>
      </c>
      <c r="G98" s="1" t="s">
        <v>57</v>
      </c>
      <c r="H98" s="1">
        <v>136</v>
      </c>
      <c r="I98" s="1" t="s">
        <v>296</v>
      </c>
      <c r="K98" s="1" t="str" cm="1">
        <f t="array" ref="K98">_xlfn.TEXTSPLIT(I98,",")</f>
        <v>Alfred Hitchcock</v>
      </c>
      <c r="L98" s="1"/>
      <c r="M98" s="1"/>
      <c r="O98" s="1" t="str">
        <f t="shared" si="7"/>
        <v>Alfred Hitchcock</v>
      </c>
      <c r="P98" s="1" t="str">
        <f t="shared" si="8"/>
        <v>-</v>
      </c>
      <c r="Q98" s="1" t="str">
        <f t="shared" si="9"/>
        <v>-</v>
      </c>
      <c r="S98" s="1" t="s">
        <v>296</v>
      </c>
      <c r="U98" s="1" t="str">
        <v>David Lynch</v>
      </c>
      <c r="V98" s="1" t="s">
        <v>1332</v>
      </c>
      <c r="W98" s="1">
        <v>1</v>
      </c>
      <c r="Y98" s="1" t="s">
        <v>2194</v>
      </c>
      <c r="Z98" s="1">
        <v>3</v>
      </c>
      <c r="AB98" s="3" t="s">
        <v>1132</v>
      </c>
      <c r="AC98" s="4">
        <v>1</v>
      </c>
    </row>
    <row r="99" spans="1:29" x14ac:dyDescent="0.2">
      <c r="A99" s="1">
        <v>98</v>
      </c>
      <c r="B99" s="1" t="s">
        <v>853</v>
      </c>
      <c r="C99" s="1" t="s">
        <v>854</v>
      </c>
      <c r="D99" s="1">
        <v>1931</v>
      </c>
      <c r="E99" s="1">
        <v>155893</v>
      </c>
      <c r="F99" s="1">
        <v>8.3000000000000007</v>
      </c>
      <c r="G99" s="1" t="s">
        <v>534</v>
      </c>
      <c r="H99" s="1">
        <v>117</v>
      </c>
      <c r="I99" s="1" t="s">
        <v>859</v>
      </c>
      <c r="K99" s="1" t="str" cm="1">
        <f t="array" ref="K99">_xlfn.TEXTSPLIT(I99,",")</f>
        <v>Fritz Lang</v>
      </c>
      <c r="L99" s="1"/>
      <c r="M99" s="1"/>
      <c r="O99" s="1" t="str">
        <f t="shared" si="7"/>
        <v>Fritz Lang</v>
      </c>
      <c r="P99" s="1" t="str">
        <f t="shared" si="8"/>
        <v>-</v>
      </c>
      <c r="Q99" s="1" t="str">
        <f t="shared" si="9"/>
        <v>-</v>
      </c>
      <c r="S99" s="1" t="s">
        <v>859</v>
      </c>
      <c r="U99" s="1" t="str">
        <v>Victor Fleming</v>
      </c>
      <c r="V99" s="1" t="s">
        <v>2195</v>
      </c>
      <c r="W99" s="1">
        <v>2</v>
      </c>
      <c r="Y99" s="1" t="s">
        <v>1332</v>
      </c>
      <c r="Z99" s="1">
        <v>1</v>
      </c>
      <c r="AB99" s="3" t="s">
        <v>1141</v>
      </c>
      <c r="AC99" s="4">
        <v>1</v>
      </c>
    </row>
    <row r="100" spans="1:29" x14ac:dyDescent="0.2">
      <c r="A100" s="1">
        <v>99</v>
      </c>
      <c r="B100" s="1" t="s">
        <v>863</v>
      </c>
      <c r="C100" s="1" t="s">
        <v>864</v>
      </c>
      <c r="D100" s="1">
        <v>1958</v>
      </c>
      <c r="E100" s="1">
        <v>395959</v>
      </c>
      <c r="F100" s="1">
        <v>8.3000000000000007</v>
      </c>
      <c r="G100" s="1" t="s">
        <v>18</v>
      </c>
      <c r="H100" s="1">
        <v>128</v>
      </c>
      <c r="I100" s="1" t="s">
        <v>296</v>
      </c>
      <c r="K100" s="1" t="str" cm="1">
        <f t="array" ref="K100">_xlfn.TEXTSPLIT(I100,",")</f>
        <v>Alfred Hitchcock</v>
      </c>
      <c r="L100" s="1"/>
      <c r="M100" s="1"/>
      <c r="O100" s="1" t="str">
        <f t="shared" si="7"/>
        <v>Alfred Hitchcock</v>
      </c>
      <c r="P100" s="1" t="str">
        <f t="shared" si="8"/>
        <v>-</v>
      </c>
      <c r="Q100" s="1" t="str">
        <f t="shared" si="9"/>
        <v>-</v>
      </c>
      <c r="S100" s="1" t="s">
        <v>296</v>
      </c>
      <c r="U100" s="1" t="str">
        <v>James McTeigue</v>
      </c>
      <c r="V100" s="1" t="s">
        <v>1366</v>
      </c>
      <c r="W100" s="1">
        <v>1</v>
      </c>
      <c r="Y100" s="1" t="s">
        <v>2195</v>
      </c>
      <c r="Z100" s="1">
        <v>2</v>
      </c>
      <c r="AB100" s="3" t="s">
        <v>1150</v>
      </c>
      <c r="AC100" s="4">
        <v>1</v>
      </c>
    </row>
    <row r="101" spans="1:29" x14ac:dyDescent="0.2">
      <c r="A101" s="1">
        <v>100</v>
      </c>
      <c r="B101" s="1" t="s">
        <v>871</v>
      </c>
      <c r="C101" s="1" t="s">
        <v>872</v>
      </c>
      <c r="D101" s="1">
        <v>2001</v>
      </c>
      <c r="E101" s="1">
        <v>745822</v>
      </c>
      <c r="F101" s="1">
        <v>8.3000000000000007</v>
      </c>
      <c r="G101" s="1" t="s">
        <v>57</v>
      </c>
      <c r="H101" s="1">
        <v>122</v>
      </c>
      <c r="I101" s="1" t="s">
        <v>877</v>
      </c>
      <c r="K101" s="1" t="str" cm="1">
        <f t="array" ref="K101">_xlfn.TEXTSPLIT(I101,",")</f>
        <v>Jean-Pierre Jeunet</v>
      </c>
      <c r="L101" s="1"/>
      <c r="M101" s="1"/>
      <c r="O101" s="1" t="str">
        <f t="shared" si="7"/>
        <v>Jean-Pierre Jeunet</v>
      </c>
      <c r="P101" s="1" t="str">
        <f t="shared" si="8"/>
        <v>-</v>
      </c>
      <c r="Q101" s="1" t="str">
        <f t="shared" si="9"/>
        <v>-</v>
      </c>
      <c r="S101" s="1" t="s">
        <v>877</v>
      </c>
      <c r="U101" s="1" t="str">
        <v>John Carpenter</v>
      </c>
      <c r="V101" s="1" t="s">
        <v>1376</v>
      </c>
      <c r="W101" s="1">
        <v>1</v>
      </c>
      <c r="Y101" s="1" t="s">
        <v>1366</v>
      </c>
      <c r="Z101" s="1">
        <v>1</v>
      </c>
      <c r="AB101" s="3" t="s">
        <v>2192</v>
      </c>
      <c r="AC101" s="4">
        <v>1</v>
      </c>
    </row>
    <row r="102" spans="1:29" x14ac:dyDescent="0.2">
      <c r="A102" s="1">
        <v>101</v>
      </c>
      <c r="B102" s="1" t="s">
        <v>881</v>
      </c>
      <c r="C102" s="1" t="s">
        <v>882</v>
      </c>
      <c r="D102" s="1">
        <v>1971</v>
      </c>
      <c r="E102" s="1">
        <v>813414</v>
      </c>
      <c r="F102" s="1">
        <v>8.3000000000000007</v>
      </c>
      <c r="G102" s="1" t="s">
        <v>18</v>
      </c>
      <c r="H102" s="1">
        <v>136</v>
      </c>
      <c r="I102" s="1" t="s">
        <v>548</v>
      </c>
      <c r="K102" s="1" t="str" cm="1">
        <f t="array" ref="K102">_xlfn.TEXTSPLIT(I102,",")</f>
        <v>Stanley Kubrick</v>
      </c>
      <c r="L102" s="1"/>
      <c r="M102" s="1"/>
      <c r="O102" s="1" t="str">
        <f t="shared" si="7"/>
        <v>Stanley Kubrick</v>
      </c>
      <c r="P102" s="1" t="str">
        <f t="shared" si="8"/>
        <v>-</v>
      </c>
      <c r="Q102" s="1" t="str">
        <f t="shared" si="9"/>
        <v>-</v>
      </c>
      <c r="S102" s="1" t="s">
        <v>548</v>
      </c>
      <c r="U102" s="1" t="str">
        <v>Juan Jos√© Campanella</v>
      </c>
      <c r="V102" s="1" t="s">
        <v>1409</v>
      </c>
      <c r="W102" s="1">
        <v>1</v>
      </c>
      <c r="Y102" s="1" t="s">
        <v>1376</v>
      </c>
      <c r="Z102" s="1">
        <v>1</v>
      </c>
      <c r="AB102" s="3" t="s">
        <v>1175</v>
      </c>
      <c r="AC102" s="4">
        <v>1</v>
      </c>
    </row>
    <row r="103" spans="1:29" x14ac:dyDescent="0.2">
      <c r="A103" s="1">
        <v>102</v>
      </c>
      <c r="B103" s="1" t="s">
        <v>889</v>
      </c>
      <c r="C103" s="1" t="s">
        <v>890</v>
      </c>
      <c r="D103" s="1">
        <v>1985</v>
      </c>
      <c r="E103" s="1">
        <v>75931</v>
      </c>
      <c r="F103" s="1">
        <v>8.4</v>
      </c>
      <c r="G103" s="1" t="s">
        <v>18</v>
      </c>
      <c r="H103" s="1">
        <v>142</v>
      </c>
      <c r="I103" s="1" t="s">
        <v>895</v>
      </c>
      <c r="K103" s="1" t="str" cm="1">
        <f t="array" ref="K103">_xlfn.TEXTSPLIT(I103,",")</f>
        <v>Elem Klimov</v>
      </c>
      <c r="L103" s="1"/>
      <c r="M103" s="1"/>
      <c r="O103" s="1" t="str">
        <f t="shared" si="7"/>
        <v>Elem Klimov</v>
      </c>
      <c r="P103" s="1" t="str">
        <f t="shared" si="8"/>
        <v>-</v>
      </c>
      <c r="Q103" s="1" t="str">
        <f t="shared" si="9"/>
        <v>-</v>
      </c>
      <c r="S103" s="1" t="s">
        <v>895</v>
      </c>
      <c r="U103" s="1" t="str">
        <v>Martin McDonagh</v>
      </c>
      <c r="V103" s="1" t="s">
        <v>1432</v>
      </c>
      <c r="W103" s="1">
        <v>1</v>
      </c>
      <c r="Y103" s="1" t="s">
        <v>1409</v>
      </c>
      <c r="Z103" s="1">
        <v>1</v>
      </c>
      <c r="AB103" s="3" t="s">
        <v>1206</v>
      </c>
      <c r="AC103" s="4">
        <v>1</v>
      </c>
    </row>
    <row r="104" spans="1:29" x14ac:dyDescent="0.2">
      <c r="A104" s="1">
        <v>103</v>
      </c>
      <c r="B104" s="1" t="s">
        <v>899</v>
      </c>
      <c r="C104" s="1" t="s">
        <v>900</v>
      </c>
      <c r="D104" s="1">
        <v>1987</v>
      </c>
      <c r="E104" s="1">
        <v>727636</v>
      </c>
      <c r="F104" s="1">
        <v>8.3000000000000007</v>
      </c>
      <c r="G104" s="1" t="s">
        <v>39</v>
      </c>
      <c r="H104" s="1">
        <v>116</v>
      </c>
      <c r="I104" s="1" t="s">
        <v>548</v>
      </c>
      <c r="K104" s="1" t="str" cm="1">
        <f t="array" ref="K104">_xlfn.TEXTSPLIT(I104,",")</f>
        <v>Stanley Kubrick</v>
      </c>
      <c r="L104" s="1"/>
      <c r="M104" s="1"/>
      <c r="O104" s="1" t="str">
        <f t="shared" si="7"/>
        <v>Stanley Kubrick</v>
      </c>
      <c r="P104" s="1" t="str">
        <f t="shared" si="8"/>
        <v>-</v>
      </c>
      <c r="Q104" s="1" t="str">
        <f t="shared" si="9"/>
        <v>-</v>
      </c>
      <c r="S104" s="1" t="s">
        <v>548</v>
      </c>
      <c r="U104" s="1" t="str">
        <v>Danny Boyle</v>
      </c>
      <c r="V104" s="1" t="s">
        <v>1439</v>
      </c>
      <c r="W104" s="1">
        <v>1</v>
      </c>
      <c r="Y104" s="1" t="s">
        <v>1432</v>
      </c>
      <c r="Z104" s="1">
        <v>1</v>
      </c>
      <c r="AB104" s="3" t="s">
        <v>1213</v>
      </c>
      <c r="AC104" s="4">
        <v>1</v>
      </c>
    </row>
    <row r="105" spans="1:29" x14ac:dyDescent="0.2">
      <c r="A105" s="1">
        <v>104</v>
      </c>
      <c r="B105" s="1" t="s">
        <v>906</v>
      </c>
      <c r="C105" s="1" t="s">
        <v>907</v>
      </c>
      <c r="D105" s="1">
        <v>1944</v>
      </c>
      <c r="E105" s="1">
        <v>155048</v>
      </c>
      <c r="F105" s="1">
        <v>8.3000000000000007</v>
      </c>
      <c r="G105" s="1" t="s">
        <v>534</v>
      </c>
      <c r="H105" s="1">
        <v>107</v>
      </c>
      <c r="I105" s="1" t="s">
        <v>539</v>
      </c>
      <c r="K105" s="1" t="str" cm="1">
        <f t="array" ref="K105">_xlfn.TEXTSPLIT(I105,",")</f>
        <v>Billy Wilder</v>
      </c>
      <c r="L105" s="1"/>
      <c r="M105" s="1"/>
      <c r="O105" s="1" t="str">
        <f t="shared" si="7"/>
        <v>Billy Wilder</v>
      </c>
      <c r="P105" s="1" t="str">
        <f t="shared" si="8"/>
        <v>-</v>
      </c>
      <c r="Q105" s="1" t="str">
        <f t="shared" si="9"/>
        <v>-</v>
      </c>
      <c r="S105" s="1" t="s">
        <v>539</v>
      </c>
      <c r="U105" s="1" t="str">
        <v>Gavin O'Connor</v>
      </c>
      <c r="V105" s="1" t="s">
        <v>1456</v>
      </c>
      <c r="W105" s="1">
        <v>1</v>
      </c>
      <c r="Y105" s="1" t="s">
        <v>1439</v>
      </c>
      <c r="Z105" s="1">
        <v>1</v>
      </c>
      <c r="AB105" s="3" t="s">
        <v>1222</v>
      </c>
      <c r="AC105" s="4">
        <v>1</v>
      </c>
    </row>
    <row r="106" spans="1:29" x14ac:dyDescent="0.2">
      <c r="A106" s="1">
        <v>105</v>
      </c>
      <c r="B106" s="1" t="s">
        <v>914</v>
      </c>
      <c r="C106" s="1" t="s">
        <v>915</v>
      </c>
      <c r="D106" s="1">
        <v>1960</v>
      </c>
      <c r="E106" s="1">
        <v>179017</v>
      </c>
      <c r="F106" s="1">
        <v>8.3000000000000007</v>
      </c>
      <c r="G106" s="1" t="s">
        <v>57</v>
      </c>
      <c r="H106" s="1">
        <v>125</v>
      </c>
      <c r="I106" s="1" t="s">
        <v>539</v>
      </c>
      <c r="K106" s="1" t="str" cm="1">
        <f t="array" ref="K106">_xlfn.TEXTSPLIT(I106,",")</f>
        <v>Billy Wilder</v>
      </c>
      <c r="L106" s="1"/>
      <c r="M106" s="1"/>
      <c r="O106" s="1" t="str">
        <f t="shared" si="7"/>
        <v>Billy Wilder</v>
      </c>
      <c r="P106" s="1" t="str">
        <f t="shared" si="8"/>
        <v>-</v>
      </c>
      <c r="Q106" s="1" t="str">
        <f t="shared" si="9"/>
        <v>-</v>
      </c>
      <c r="S106" s="1" t="s">
        <v>539</v>
      </c>
      <c r="U106" s="1" t="str">
        <v>Joel Coen</v>
      </c>
      <c r="V106" s="1" t="s">
        <v>2196</v>
      </c>
      <c r="W106" s="1">
        <v>3</v>
      </c>
      <c r="Y106" s="1" t="s">
        <v>1456</v>
      </c>
      <c r="Z106" s="1">
        <v>1</v>
      </c>
      <c r="AB106" s="3" t="s">
        <v>2193</v>
      </c>
      <c r="AC106" s="4">
        <v>1</v>
      </c>
    </row>
    <row r="107" spans="1:29" x14ac:dyDescent="0.2">
      <c r="A107" s="1">
        <v>106</v>
      </c>
      <c r="B107" s="1" t="s">
        <v>921</v>
      </c>
      <c r="C107" s="1" t="s">
        <v>922</v>
      </c>
      <c r="D107" s="1">
        <v>1983</v>
      </c>
      <c r="E107" s="1">
        <v>815746</v>
      </c>
      <c r="F107" s="1">
        <v>8.3000000000000007</v>
      </c>
      <c r="G107" s="1" t="s">
        <v>18</v>
      </c>
      <c r="H107" s="1">
        <v>170</v>
      </c>
      <c r="I107" s="1" t="s">
        <v>926</v>
      </c>
      <c r="K107" s="1" t="str" cm="1">
        <f t="array" ref="K107">_xlfn.TEXTSPLIT(I107,",")</f>
        <v>Brian De Palma</v>
      </c>
      <c r="L107" s="1"/>
      <c r="M107" s="1"/>
      <c r="O107" s="1" t="str">
        <f t="shared" si="7"/>
        <v>Brian De Palma</v>
      </c>
      <c r="P107" s="1" t="str">
        <f t="shared" si="8"/>
        <v>-</v>
      </c>
      <c r="Q107" s="1" t="str">
        <f t="shared" si="9"/>
        <v>-</v>
      </c>
      <c r="S107" s="1" t="s">
        <v>926</v>
      </c>
      <c r="U107" s="1" t="str">
        <v>Elia Kazan</v>
      </c>
      <c r="V107" s="1" t="s">
        <v>1513</v>
      </c>
      <c r="W107" s="1">
        <v>1</v>
      </c>
      <c r="Y107" s="1" t="s">
        <v>2196</v>
      </c>
      <c r="Z107" s="1">
        <v>3</v>
      </c>
      <c r="AB107" s="3" t="s">
        <v>1267</v>
      </c>
      <c r="AC107" s="4">
        <v>1</v>
      </c>
    </row>
    <row r="108" spans="1:29" x14ac:dyDescent="0.2">
      <c r="A108" s="1">
        <v>107</v>
      </c>
      <c r="B108" s="1" t="s">
        <v>930</v>
      </c>
      <c r="C108" s="1" t="s">
        <v>931</v>
      </c>
      <c r="D108" s="1">
        <v>1952</v>
      </c>
      <c r="E108" s="1">
        <v>77187</v>
      </c>
      <c r="F108" s="1">
        <v>8.3000000000000007</v>
      </c>
      <c r="G108" s="1" t="s">
        <v>57</v>
      </c>
      <c r="H108" s="1">
        <v>143</v>
      </c>
      <c r="I108" s="1" t="s">
        <v>192</v>
      </c>
      <c r="K108" s="1" t="str" cm="1">
        <f t="array" ref="K108">_xlfn.TEXTSPLIT(I108,",")</f>
        <v>Akira Kurosawa</v>
      </c>
      <c r="L108" s="1"/>
      <c r="M108" s="1"/>
      <c r="O108" s="1" t="str">
        <f t="shared" si="7"/>
        <v>Akira Kurosawa</v>
      </c>
      <c r="P108" s="1" t="str">
        <f t="shared" si="8"/>
        <v>-</v>
      </c>
      <c r="Q108" s="1" t="str">
        <f t="shared" si="9"/>
        <v>-</v>
      </c>
      <c r="S108" s="1" t="s">
        <v>192</v>
      </c>
      <c r="U108" s="1" t="str">
        <v>Carol Reed</v>
      </c>
      <c r="V108" s="1" t="s">
        <v>1523</v>
      </c>
      <c r="W108" s="1">
        <v>1</v>
      </c>
      <c r="Y108" s="1" t="s">
        <v>1513</v>
      </c>
      <c r="Z108" s="1">
        <v>1</v>
      </c>
      <c r="AB108" s="3" t="s">
        <v>1291</v>
      </c>
      <c r="AC108" s="4">
        <v>1</v>
      </c>
    </row>
    <row r="109" spans="1:29" x14ac:dyDescent="0.2">
      <c r="A109" s="1">
        <v>108</v>
      </c>
      <c r="B109" s="1" t="s">
        <v>935</v>
      </c>
      <c r="C109" s="1" t="s">
        <v>936</v>
      </c>
      <c r="D109" s="1">
        <v>1973</v>
      </c>
      <c r="E109" s="1">
        <v>258487</v>
      </c>
      <c r="F109" s="1">
        <v>8.3000000000000007</v>
      </c>
      <c r="G109" s="1" t="s">
        <v>57</v>
      </c>
      <c r="H109" s="1">
        <v>129</v>
      </c>
      <c r="I109" s="1" t="s">
        <v>941</v>
      </c>
      <c r="K109" s="1" t="str" cm="1">
        <f t="array" ref="K109">_xlfn.TEXTSPLIT(I109,",")</f>
        <v>George Roy Hill</v>
      </c>
      <c r="L109" s="1"/>
      <c r="M109" s="1"/>
      <c r="O109" s="1" t="str">
        <f t="shared" si="7"/>
        <v>George Roy Hill</v>
      </c>
      <c r="P109" s="1" t="str">
        <f t="shared" si="8"/>
        <v>-</v>
      </c>
      <c r="Q109" s="1" t="str">
        <f t="shared" si="9"/>
        <v>-</v>
      </c>
      <c r="S109" s="1" t="s">
        <v>941</v>
      </c>
      <c r="U109" s="1" t="str">
        <v>Majid Majidi</v>
      </c>
      <c r="V109" s="1" t="s">
        <v>1533</v>
      </c>
      <c r="W109" s="1">
        <v>1</v>
      </c>
      <c r="Y109" s="1" t="s">
        <v>1523</v>
      </c>
      <c r="Z109" s="1">
        <v>1</v>
      </c>
      <c r="AB109" s="3" t="s">
        <v>1332</v>
      </c>
      <c r="AC109" s="4">
        <v>1</v>
      </c>
    </row>
    <row r="110" spans="1:29" x14ac:dyDescent="0.2">
      <c r="A110" s="1">
        <v>109</v>
      </c>
      <c r="B110" s="1" t="s">
        <v>945</v>
      </c>
      <c r="C110" s="1" t="s">
        <v>946</v>
      </c>
      <c r="D110" s="1">
        <v>1962</v>
      </c>
      <c r="E110" s="1">
        <v>312826</v>
      </c>
      <c r="F110" s="1">
        <v>8.3000000000000007</v>
      </c>
      <c r="G110" s="1" t="s">
        <v>57</v>
      </c>
      <c r="H110" s="1">
        <v>129</v>
      </c>
      <c r="I110" s="1" t="s">
        <v>950</v>
      </c>
      <c r="K110" s="1" t="str" cm="1">
        <f t="array" ref="K110">_xlfn.TEXTSPLIT(I110,",")</f>
        <v>Robert Mulligan</v>
      </c>
      <c r="L110" s="1"/>
      <c r="M110" s="1"/>
      <c r="O110" s="1" t="str">
        <f t="shared" si="7"/>
        <v>Robert Mulligan</v>
      </c>
      <c r="P110" s="1" t="str">
        <f t="shared" si="8"/>
        <v>-</v>
      </c>
      <c r="Q110" s="1" t="str">
        <f t="shared" si="9"/>
        <v>-</v>
      </c>
      <c r="S110" s="1" t="s">
        <v>950</v>
      </c>
      <c r="U110" s="1" t="str">
        <v>William Wyler</v>
      </c>
      <c r="V110" s="1" t="s">
        <v>1540</v>
      </c>
      <c r="W110" s="1">
        <v>2</v>
      </c>
      <c r="Y110" s="1" t="s">
        <v>1533</v>
      </c>
      <c r="Z110" s="1">
        <v>1</v>
      </c>
      <c r="AB110" s="3" t="s">
        <v>1366</v>
      </c>
      <c r="AC110" s="4">
        <v>1</v>
      </c>
    </row>
    <row r="111" spans="1:29" x14ac:dyDescent="0.2">
      <c r="A111" s="1">
        <v>110</v>
      </c>
      <c r="B111" s="1" t="s">
        <v>954</v>
      </c>
      <c r="C111" s="1" t="s">
        <v>955</v>
      </c>
      <c r="D111" s="1">
        <v>1976</v>
      </c>
      <c r="E111" s="1">
        <v>803034</v>
      </c>
      <c r="F111" s="1">
        <v>8.1999999999999993</v>
      </c>
      <c r="G111" s="1" t="s">
        <v>18</v>
      </c>
      <c r="H111" s="1">
        <v>114</v>
      </c>
      <c r="I111" s="1" t="s">
        <v>165</v>
      </c>
      <c r="K111" s="1" t="str" cm="1">
        <f t="array" ref="K111">_xlfn.TEXTSPLIT(I111,",")</f>
        <v>Martin Scorsese</v>
      </c>
      <c r="L111" s="1"/>
      <c r="M111" s="1"/>
      <c r="O111" s="1" t="str">
        <f t="shared" si="7"/>
        <v>Martin Scorsese</v>
      </c>
      <c r="P111" s="1" t="str">
        <f t="shared" si="8"/>
        <v>-</v>
      </c>
      <c r="Q111" s="1" t="str">
        <f t="shared" si="9"/>
        <v>-</v>
      </c>
      <c r="S111" s="1" t="s">
        <v>165</v>
      </c>
      <c r="U111" s="1" t="str">
        <v>Steve McQueen</v>
      </c>
      <c r="V111" s="1" t="s">
        <v>1549</v>
      </c>
      <c r="W111" s="1">
        <v>1</v>
      </c>
      <c r="Y111" s="1" t="s">
        <v>1540</v>
      </c>
      <c r="Z111" s="1">
        <v>2</v>
      </c>
      <c r="AB111" s="3" t="s">
        <v>1376</v>
      </c>
      <c r="AC111" s="4">
        <v>1</v>
      </c>
    </row>
    <row r="112" spans="1:29" x14ac:dyDescent="0.2">
      <c r="A112" s="1">
        <v>111</v>
      </c>
      <c r="B112" s="1" t="s">
        <v>961</v>
      </c>
      <c r="C112" s="1" t="s">
        <v>962</v>
      </c>
      <c r="D112" s="1">
        <v>1997</v>
      </c>
      <c r="E112" s="1">
        <v>573992</v>
      </c>
      <c r="F112" s="1">
        <v>8.1999999999999993</v>
      </c>
      <c r="G112" s="1" t="s">
        <v>18</v>
      </c>
      <c r="H112" s="1">
        <v>138</v>
      </c>
      <c r="I112" s="1" t="s">
        <v>966</v>
      </c>
      <c r="K112" s="1" t="str" cm="1">
        <f t="array" ref="K112">_xlfn.TEXTSPLIT(I112,",")</f>
        <v>Curtis Hanson</v>
      </c>
      <c r="L112" s="1"/>
      <c r="M112" s="1"/>
      <c r="O112" s="1" t="str">
        <f t="shared" si="7"/>
        <v>Curtis Hanson</v>
      </c>
      <c r="P112" s="1" t="str">
        <f t="shared" si="8"/>
        <v>-</v>
      </c>
      <c r="Q112" s="1" t="str">
        <f t="shared" si="9"/>
        <v>-</v>
      </c>
      <c r="S112" s="1" t="s">
        <v>966</v>
      </c>
      <c r="U112" s="1" t="str">
        <v>Clyde Bruckman</v>
      </c>
      <c r="V112" s="1" t="s">
        <v>2197</v>
      </c>
      <c r="W112" s="1">
        <v>1</v>
      </c>
      <c r="Y112" s="1" t="s">
        <v>1549</v>
      </c>
      <c r="Z112" s="1">
        <v>1</v>
      </c>
      <c r="AB112" s="3" t="s">
        <v>1409</v>
      </c>
      <c r="AC112" s="4">
        <v>1</v>
      </c>
    </row>
    <row r="113" spans="1:29" x14ac:dyDescent="0.2">
      <c r="A113" s="1">
        <v>112</v>
      </c>
      <c r="B113" s="1" t="s">
        <v>970</v>
      </c>
      <c r="C113" s="1" t="s">
        <v>971</v>
      </c>
      <c r="D113" s="1">
        <v>2009</v>
      </c>
      <c r="E113" s="1">
        <v>1019304</v>
      </c>
      <c r="F113" s="1">
        <v>8.3000000000000007</v>
      </c>
      <c r="G113" s="1" t="s">
        <v>57</v>
      </c>
      <c r="H113" s="1">
        <v>96</v>
      </c>
      <c r="I113" s="1" t="s">
        <v>975</v>
      </c>
      <c r="K113" s="1" t="str" cm="1">
        <f t="array" ref="K113:L113">_xlfn.TEXTSPLIT(I113,",")</f>
        <v>Pete Docter</v>
      </c>
      <c r="L113" s="1" t="str">
        <v>Bob Peterson</v>
      </c>
      <c r="M113" s="1"/>
      <c r="O113" s="1" t="str">
        <f t="shared" si="7"/>
        <v>Pete Docter</v>
      </c>
      <c r="P113" s="1" t="str">
        <f t="shared" si="8"/>
        <v>Bob Peterson</v>
      </c>
      <c r="Q113" s="1" t="str">
        <f t="shared" si="9"/>
        <v>-</v>
      </c>
      <c r="S113" s="1" t="s">
        <v>2190</v>
      </c>
      <c r="U113" s="1" t="str">
        <v>Ingmar Bergman</v>
      </c>
      <c r="V113" s="1" t="s">
        <v>1567</v>
      </c>
      <c r="W113" s="1">
        <v>3</v>
      </c>
      <c r="Y113" s="1" t="s">
        <v>2197</v>
      </c>
      <c r="Z113" s="1">
        <v>1</v>
      </c>
      <c r="AB113" s="3" t="s">
        <v>1432</v>
      </c>
      <c r="AC113" s="4">
        <v>1</v>
      </c>
    </row>
    <row r="114" spans="1:29" x14ac:dyDescent="0.2">
      <c r="A114" s="1">
        <v>113</v>
      </c>
      <c r="B114" s="1" t="s">
        <v>979</v>
      </c>
      <c r="C114" s="1" t="s">
        <v>980</v>
      </c>
      <c r="D114" s="1">
        <v>1995</v>
      </c>
      <c r="E114" s="1">
        <v>637638</v>
      </c>
      <c r="F114" s="1">
        <v>8.3000000000000007</v>
      </c>
      <c r="G114" s="1" t="s">
        <v>18</v>
      </c>
      <c r="H114" s="1">
        <v>170</v>
      </c>
      <c r="I114" s="1" t="s">
        <v>984</v>
      </c>
      <c r="K114" s="1" t="str" cm="1">
        <f t="array" ref="K114">_xlfn.TEXTSPLIT(I114,",")</f>
        <v>Michael Mann</v>
      </c>
      <c r="L114" s="1"/>
      <c r="M114" s="1"/>
      <c r="O114" s="1" t="str">
        <f t="shared" si="7"/>
        <v>Michael Mann</v>
      </c>
      <c r="P114" s="1" t="str">
        <f t="shared" si="8"/>
        <v>-</v>
      </c>
      <c r="Q114" s="1" t="str">
        <f t="shared" si="9"/>
        <v>-</v>
      </c>
      <c r="S114" s="1" t="s">
        <v>984</v>
      </c>
      <c r="U114" s="1" t="str">
        <v>Richard Linklater</v>
      </c>
      <c r="V114" s="1" t="s">
        <v>1581</v>
      </c>
      <c r="W114" s="1">
        <v>2</v>
      </c>
      <c r="Y114" s="1" t="s">
        <v>1567</v>
      </c>
      <c r="Z114" s="1">
        <v>3</v>
      </c>
      <c r="AB114" s="3" t="s">
        <v>1439</v>
      </c>
      <c r="AC114" s="4">
        <v>1</v>
      </c>
    </row>
    <row r="115" spans="1:29" x14ac:dyDescent="0.2">
      <c r="A115" s="1">
        <v>114</v>
      </c>
      <c r="B115" s="1" t="s">
        <v>986</v>
      </c>
      <c r="C115" s="1" t="s">
        <v>987</v>
      </c>
      <c r="D115" s="1">
        <v>2020</v>
      </c>
      <c r="E115" s="1">
        <v>88720</v>
      </c>
      <c r="F115" s="1">
        <v>8.4</v>
      </c>
      <c r="G115" s="1" t="s">
        <v>988</v>
      </c>
      <c r="H115" s="1">
        <v>160</v>
      </c>
      <c r="I115" s="1" t="s">
        <v>992</v>
      </c>
      <c r="K115" s="1" t="str" cm="1">
        <f t="array" ref="K115">_xlfn.TEXTSPLIT(I115,",")</f>
        <v>Thomas Kail</v>
      </c>
      <c r="L115" s="1"/>
      <c r="M115" s="1"/>
      <c r="O115" s="1" t="str">
        <f t="shared" si="7"/>
        <v>Thomas Kail</v>
      </c>
      <c r="P115" s="1" t="str">
        <f t="shared" si="8"/>
        <v>-</v>
      </c>
      <c r="Q115" s="1" t="str">
        <f t="shared" si="9"/>
        <v>-</v>
      </c>
      <c r="S115" s="1" t="s">
        <v>992</v>
      </c>
      <c r="U115" s="1" t="str">
        <v>David Yates</v>
      </c>
      <c r="V115" s="1" t="s">
        <v>1591</v>
      </c>
      <c r="W115" s="1">
        <v>1</v>
      </c>
      <c r="Y115" s="1" t="s">
        <v>1581</v>
      </c>
      <c r="Z115" s="1">
        <v>2</v>
      </c>
      <c r="AB115" s="3" t="s">
        <v>1456</v>
      </c>
      <c r="AC115" s="4">
        <v>1</v>
      </c>
    </row>
    <row r="116" spans="1:29" x14ac:dyDescent="0.2">
      <c r="A116" s="1">
        <v>115</v>
      </c>
      <c r="B116" s="1" t="s">
        <v>996</v>
      </c>
      <c r="C116" s="1" t="s">
        <v>997</v>
      </c>
      <c r="D116" s="1">
        <v>1927</v>
      </c>
      <c r="E116" s="1">
        <v>172188</v>
      </c>
      <c r="F116" s="1">
        <v>8.3000000000000007</v>
      </c>
      <c r="G116" s="1" t="s">
        <v>427</v>
      </c>
      <c r="H116" s="1">
        <v>153</v>
      </c>
      <c r="I116" s="1" t="s">
        <v>859</v>
      </c>
      <c r="K116" s="1" t="str" cm="1">
        <f t="array" ref="K116">_xlfn.TEXTSPLIT(I116,",")</f>
        <v>Fritz Lang</v>
      </c>
      <c r="L116" s="1"/>
      <c r="M116" s="1"/>
      <c r="O116" s="1" t="str">
        <f t="shared" si="7"/>
        <v>Fritz Lang</v>
      </c>
      <c r="P116" s="1" t="str">
        <f t="shared" si="8"/>
        <v>-</v>
      </c>
      <c r="Q116" s="1" t="str">
        <f t="shared" si="9"/>
        <v>-</v>
      </c>
      <c r="S116" s="1" t="s">
        <v>859</v>
      </c>
      <c r="U116" s="1" t="str">
        <v>Michael Cimino</v>
      </c>
      <c r="V116" s="1" t="s">
        <v>1600</v>
      </c>
      <c r="W116" s="1">
        <v>1</v>
      </c>
      <c r="Y116" s="1" t="s">
        <v>1591</v>
      </c>
      <c r="Z116" s="1">
        <v>1</v>
      </c>
      <c r="AB116" s="3" t="s">
        <v>1513</v>
      </c>
      <c r="AC116" s="4">
        <v>1</v>
      </c>
    </row>
    <row r="117" spans="1:29" x14ac:dyDescent="0.2">
      <c r="A117" s="1">
        <v>116</v>
      </c>
      <c r="B117" s="1" t="s">
        <v>1004</v>
      </c>
      <c r="C117" s="1" t="s">
        <v>1005</v>
      </c>
      <c r="D117" s="1">
        <v>2011</v>
      </c>
      <c r="E117" s="1">
        <v>242229</v>
      </c>
      <c r="F117" s="1">
        <v>8.3000000000000007</v>
      </c>
      <c r="G117" s="1">
        <v>7</v>
      </c>
      <c r="H117" s="1">
        <v>123</v>
      </c>
      <c r="I117" s="1" t="s">
        <v>1009</v>
      </c>
      <c r="K117" s="1" t="str" cm="1">
        <f t="array" ref="K117">_xlfn.TEXTSPLIT(I117,",")</f>
        <v>Asghar Farhadi</v>
      </c>
      <c r="L117" s="1"/>
      <c r="M117" s="1"/>
      <c r="O117" s="1" t="str">
        <f t="shared" si="7"/>
        <v>Asghar Farhadi</v>
      </c>
      <c r="P117" s="1" t="str">
        <f t="shared" si="8"/>
        <v>-</v>
      </c>
      <c r="Q117" s="1" t="str">
        <f t="shared" si="9"/>
        <v>-</v>
      </c>
      <c r="S117" s="1" t="s">
        <v>1009</v>
      </c>
      <c r="U117" s="1" t="str">
        <v>Jim Sheridan</v>
      </c>
      <c r="V117" s="1" t="s">
        <v>1609</v>
      </c>
      <c r="W117" s="1">
        <v>1</v>
      </c>
      <c r="Y117" s="1" t="s">
        <v>1600</v>
      </c>
      <c r="Z117" s="1">
        <v>1</v>
      </c>
      <c r="AB117" s="3" t="s">
        <v>1523</v>
      </c>
      <c r="AC117" s="4">
        <v>1</v>
      </c>
    </row>
    <row r="118" spans="1:29" x14ac:dyDescent="0.2">
      <c r="A118" s="1">
        <v>117</v>
      </c>
      <c r="B118" s="1" t="s">
        <v>1011</v>
      </c>
      <c r="C118" s="1" t="s">
        <v>1012</v>
      </c>
      <c r="D118" s="1">
        <v>2000</v>
      </c>
      <c r="E118" s="1">
        <v>839784</v>
      </c>
      <c r="F118" s="1">
        <v>8.3000000000000007</v>
      </c>
      <c r="G118" s="1" t="s">
        <v>39</v>
      </c>
      <c r="H118" s="1">
        <v>104</v>
      </c>
      <c r="I118" s="1" t="s">
        <v>1017</v>
      </c>
      <c r="K118" s="1" t="str" cm="1">
        <f t="array" ref="K118">_xlfn.TEXTSPLIT(I118,",")</f>
        <v>Guy Ritchie</v>
      </c>
      <c r="L118" s="1"/>
      <c r="M118" s="1"/>
      <c r="O118" s="1" t="str">
        <f t="shared" si="7"/>
        <v>Guy Ritchie</v>
      </c>
      <c r="P118" s="1" t="str">
        <f t="shared" si="8"/>
        <v>-</v>
      </c>
      <c r="Q118" s="1" t="str">
        <f t="shared" si="9"/>
        <v>-</v>
      </c>
      <c r="S118" s="1" t="s">
        <v>1017</v>
      </c>
      <c r="U118" s="1" t="str">
        <v>Wes Anderson</v>
      </c>
      <c r="V118" s="1" t="s">
        <v>1619</v>
      </c>
      <c r="W118" s="1">
        <v>1</v>
      </c>
      <c r="Y118" s="1" t="s">
        <v>1609</v>
      </c>
      <c r="Z118" s="1">
        <v>1</v>
      </c>
      <c r="AB118" s="3" t="s">
        <v>1533</v>
      </c>
      <c r="AC118" s="4">
        <v>1</v>
      </c>
    </row>
    <row r="119" spans="1:29" x14ac:dyDescent="0.2">
      <c r="A119" s="1">
        <v>118</v>
      </c>
      <c r="B119" s="1" t="s">
        <v>1019</v>
      </c>
      <c r="C119" s="1" t="s">
        <v>1020</v>
      </c>
      <c r="D119" s="1">
        <v>1988</v>
      </c>
      <c r="E119" s="1">
        <v>860507</v>
      </c>
      <c r="F119" s="1">
        <v>8.1999999999999993</v>
      </c>
      <c r="G119" s="1" t="s">
        <v>18</v>
      </c>
      <c r="H119" s="1">
        <v>132</v>
      </c>
      <c r="I119" s="1" t="s">
        <v>1025</v>
      </c>
      <c r="K119" s="1" t="str" cm="1">
        <f t="array" ref="K119">_xlfn.TEXTSPLIT(I119,",")</f>
        <v>John McTiernan</v>
      </c>
      <c r="L119" s="1"/>
      <c r="M119" s="1"/>
      <c r="O119" s="1" t="str">
        <f t="shared" si="7"/>
        <v>John McTiernan</v>
      </c>
      <c r="P119" s="1" t="str">
        <f t="shared" si="8"/>
        <v>-</v>
      </c>
      <c r="Q119" s="1" t="str">
        <f t="shared" si="9"/>
        <v>-</v>
      </c>
      <c r="S119" s="1" t="s">
        <v>1025</v>
      </c>
      <c r="U119" s="1" t="str">
        <v>Henri-Georges Clouzot</v>
      </c>
      <c r="V119" s="1" t="s">
        <v>1636</v>
      </c>
      <c r="W119" s="1">
        <v>1</v>
      </c>
      <c r="Y119" s="1" t="s">
        <v>1619</v>
      </c>
      <c r="Z119" s="1">
        <v>1</v>
      </c>
      <c r="AB119" s="3" t="s">
        <v>1549</v>
      </c>
      <c r="AC119" s="4">
        <v>1</v>
      </c>
    </row>
    <row r="120" spans="1:29" x14ac:dyDescent="0.2">
      <c r="A120" s="1">
        <v>119</v>
      </c>
      <c r="B120" s="1" t="s">
        <v>1029</v>
      </c>
      <c r="C120" s="1" t="s">
        <v>1030</v>
      </c>
      <c r="D120" s="1">
        <v>2010</v>
      </c>
      <c r="E120" s="1">
        <v>173271</v>
      </c>
      <c r="F120" s="1">
        <v>8.3000000000000007</v>
      </c>
      <c r="G120" s="1">
        <v>18</v>
      </c>
      <c r="H120" s="1">
        <v>131</v>
      </c>
      <c r="I120" s="1" t="s">
        <v>1034</v>
      </c>
      <c r="K120" s="1" t="str" cm="1">
        <f t="array" ref="K120">_xlfn.TEXTSPLIT(I120,",")</f>
        <v>Denis Villeneuve</v>
      </c>
      <c r="L120" s="1"/>
      <c r="M120" s="1"/>
      <c r="O120" s="1" t="str">
        <f t="shared" si="7"/>
        <v>Denis Villeneuve</v>
      </c>
      <c r="P120" s="1" t="str">
        <f t="shared" si="8"/>
        <v>-</v>
      </c>
      <c r="Q120" s="1" t="str">
        <f t="shared" si="9"/>
        <v>-</v>
      </c>
      <c r="S120" s="1" t="s">
        <v>1034</v>
      </c>
      <c r="U120" s="1" t="str">
        <v>Buster Keaton</v>
      </c>
      <c r="V120" s="1" t="s">
        <v>1653</v>
      </c>
      <c r="W120" s="1">
        <v>2</v>
      </c>
      <c r="Y120" s="1" t="s">
        <v>1636</v>
      </c>
      <c r="Z120" s="1">
        <v>1</v>
      </c>
      <c r="AB120" s="3" t="s">
        <v>2197</v>
      </c>
      <c r="AC120" s="4">
        <v>1</v>
      </c>
    </row>
    <row r="121" spans="1:29" x14ac:dyDescent="0.2">
      <c r="A121" s="1">
        <v>120</v>
      </c>
      <c r="B121" s="1" t="s">
        <v>1038</v>
      </c>
      <c r="C121" s="1" t="s">
        <v>1039</v>
      </c>
      <c r="D121" s="1">
        <v>1989</v>
      </c>
      <c r="E121" s="1">
        <v>741234</v>
      </c>
      <c r="F121" s="1">
        <v>8.1999999999999993</v>
      </c>
      <c r="G121" s="1" t="s">
        <v>57</v>
      </c>
      <c r="H121" s="1">
        <v>127</v>
      </c>
      <c r="I121" s="1" t="s">
        <v>71</v>
      </c>
      <c r="K121" s="1" t="str" cm="1">
        <f t="array" ref="K121">_xlfn.TEXTSPLIT(I121,",")</f>
        <v>Steven Spielberg</v>
      </c>
      <c r="L121" s="1"/>
      <c r="M121" s="1"/>
      <c r="O121" s="1" t="str">
        <f t="shared" si="7"/>
        <v>Steven Spielberg</v>
      </c>
      <c r="P121" s="1" t="str">
        <f t="shared" si="8"/>
        <v>-</v>
      </c>
      <c r="Q121" s="1" t="str">
        <f t="shared" si="9"/>
        <v>-</v>
      </c>
      <c r="S121" s="1" t="s">
        <v>71</v>
      </c>
      <c r="U121" s="1" t="str">
        <v>Lenny Abrahamson</v>
      </c>
      <c r="V121" s="1" t="s">
        <v>1670</v>
      </c>
      <c r="W121" s="1">
        <v>1</v>
      </c>
      <c r="Y121" s="1" t="s">
        <v>1653</v>
      </c>
      <c r="Z121" s="1">
        <v>2</v>
      </c>
      <c r="AB121" s="3" t="s">
        <v>1591</v>
      </c>
      <c r="AC121" s="4">
        <v>1</v>
      </c>
    </row>
    <row r="122" spans="1:29" x14ac:dyDescent="0.2">
      <c r="A122" s="1">
        <v>121</v>
      </c>
      <c r="B122" s="1" t="s">
        <v>1045</v>
      </c>
      <c r="C122" s="1" t="s">
        <v>1046</v>
      </c>
      <c r="D122" s="1">
        <v>1948</v>
      </c>
      <c r="E122" s="1">
        <v>161454</v>
      </c>
      <c r="F122" s="1">
        <v>8.3000000000000007</v>
      </c>
      <c r="G122" s="1" t="s">
        <v>57</v>
      </c>
      <c r="H122" s="1">
        <v>89</v>
      </c>
      <c r="I122" s="1" t="s">
        <v>1050</v>
      </c>
      <c r="K122" s="1" t="str" cm="1">
        <f t="array" ref="K122">_xlfn.TEXTSPLIT(I122,",")</f>
        <v>Vittorio De Sica</v>
      </c>
      <c r="L122" s="1"/>
      <c r="M122" s="1"/>
      <c r="O122" s="1" t="str">
        <f t="shared" si="7"/>
        <v>Vittorio De Sica</v>
      </c>
      <c r="P122" s="1" t="str">
        <f t="shared" si="8"/>
        <v>-</v>
      </c>
      <c r="Q122" s="1" t="str">
        <f t="shared" si="9"/>
        <v>-</v>
      </c>
      <c r="S122" s="1" t="s">
        <v>1050</v>
      </c>
      <c r="U122" s="1" t="str">
        <v>Sergio Pablos</v>
      </c>
      <c r="V122" s="1" t="s">
        <v>2198</v>
      </c>
      <c r="W122" s="1">
        <v>1</v>
      </c>
      <c r="Y122" s="1" t="s">
        <v>1670</v>
      </c>
      <c r="Z122" s="1">
        <v>1</v>
      </c>
      <c r="AB122" s="3" t="s">
        <v>1600</v>
      </c>
      <c r="AC122" s="4">
        <v>1</v>
      </c>
    </row>
    <row r="123" spans="1:29" x14ac:dyDescent="0.2">
      <c r="A123" s="1">
        <v>122</v>
      </c>
      <c r="B123" s="1" t="s">
        <v>1054</v>
      </c>
      <c r="C123" s="1">
        <v>1917</v>
      </c>
      <c r="D123" s="1">
        <v>2019</v>
      </c>
      <c r="E123" s="1">
        <v>556620</v>
      </c>
      <c r="F123" s="1">
        <v>8.1999999999999993</v>
      </c>
      <c r="G123" s="1" t="s">
        <v>348</v>
      </c>
      <c r="H123" s="1">
        <v>119</v>
      </c>
      <c r="I123" s="1" t="s">
        <v>594</v>
      </c>
      <c r="K123" s="1" t="str" cm="1">
        <f t="array" ref="K123">_xlfn.TEXTSPLIT(I123,",")</f>
        <v>Sam Mendes</v>
      </c>
      <c r="L123" s="1"/>
      <c r="M123" s="1"/>
      <c r="O123" s="1" t="str">
        <f t="shared" si="7"/>
        <v>Sam Mendes</v>
      </c>
      <c r="P123" s="1" t="str">
        <f t="shared" si="8"/>
        <v>-</v>
      </c>
      <c r="Q123" s="1" t="str">
        <f t="shared" si="9"/>
        <v>-</v>
      </c>
      <c r="S123" s="1" t="s">
        <v>594</v>
      </c>
      <c r="U123" s="1" t="str">
        <v>Dami√°n Szifron</v>
      </c>
      <c r="V123" s="1" t="s">
        <v>1701</v>
      </c>
      <c r="W123" s="1">
        <v>1</v>
      </c>
      <c r="Y123" s="1" t="s">
        <v>2198</v>
      </c>
      <c r="Z123" s="1">
        <v>1</v>
      </c>
      <c r="AB123" s="3" t="s">
        <v>1609</v>
      </c>
      <c r="AC123" s="4">
        <v>1</v>
      </c>
    </row>
    <row r="124" spans="1:29" x14ac:dyDescent="0.2">
      <c r="A124" s="1">
        <v>123</v>
      </c>
      <c r="B124" s="1" t="s">
        <v>1061</v>
      </c>
      <c r="C124" s="1" t="s">
        <v>1062</v>
      </c>
      <c r="D124" s="1">
        <v>2021</v>
      </c>
      <c r="E124" s="1">
        <v>659666</v>
      </c>
      <c r="F124" s="1">
        <v>8.3000000000000007</v>
      </c>
      <c r="G124" s="1" t="s">
        <v>39</v>
      </c>
      <c r="H124" s="1">
        <v>148</v>
      </c>
      <c r="I124" s="1" t="s">
        <v>1066</v>
      </c>
      <c r="K124" s="1" t="str" cm="1">
        <f t="array" ref="K124">_xlfn.TEXTSPLIT(I124,",")</f>
        <v>Jon Watts</v>
      </c>
      <c r="L124" s="1"/>
      <c r="M124" s="1"/>
      <c r="O124" s="1" t="str">
        <f t="shared" si="7"/>
        <v>Jon Watts</v>
      </c>
      <c r="P124" s="1" t="str">
        <f t="shared" si="8"/>
        <v>-</v>
      </c>
      <c r="Q124" s="1" t="str">
        <f t="shared" si="9"/>
        <v>-</v>
      </c>
      <c r="S124" s="1" t="s">
        <v>1066</v>
      </c>
      <c r="U124" s="1" t="str">
        <v>George Miller</v>
      </c>
      <c r="V124" s="1" t="s">
        <v>1715</v>
      </c>
      <c r="W124" s="1">
        <v>1</v>
      </c>
      <c r="Y124" s="1" t="s">
        <v>1701</v>
      </c>
      <c r="Z124" s="1">
        <v>1</v>
      </c>
      <c r="AB124" s="3" t="s">
        <v>1619</v>
      </c>
      <c r="AC124" s="4">
        <v>1</v>
      </c>
    </row>
    <row r="125" spans="1:29" x14ac:dyDescent="0.2">
      <c r="A125" s="1">
        <v>124</v>
      </c>
      <c r="B125" s="1" t="s">
        <v>1070</v>
      </c>
      <c r="C125" s="1" t="s">
        <v>1071</v>
      </c>
      <c r="D125" s="1">
        <v>2007</v>
      </c>
      <c r="E125" s="1">
        <v>189540</v>
      </c>
      <c r="F125" s="1">
        <v>8.3000000000000007</v>
      </c>
      <c r="G125" s="1" t="s">
        <v>57</v>
      </c>
      <c r="H125" s="1">
        <v>165</v>
      </c>
      <c r="I125" s="1" t="s">
        <v>1076</v>
      </c>
      <c r="K125" s="1" t="str" cm="1">
        <f t="array" ref="K125:L125">_xlfn.TEXTSPLIT(I125,",")</f>
        <v>Aamir Khan</v>
      </c>
      <c r="L125" s="1" t="str">
        <v>Amole Gupte</v>
      </c>
      <c r="M125" s="1"/>
      <c r="O125" s="1" t="str">
        <f t="shared" si="7"/>
        <v>Aamir Khan</v>
      </c>
      <c r="P125" s="1" t="str">
        <f t="shared" si="8"/>
        <v>Amole Gupte</v>
      </c>
      <c r="Q125" s="1" t="str">
        <f t="shared" si="9"/>
        <v>-</v>
      </c>
      <c r="S125" s="1" t="s">
        <v>2191</v>
      </c>
      <c r="U125" s="1" t="str">
        <v>Dean DeBlois</v>
      </c>
      <c r="V125" s="1" t="s">
        <v>2199</v>
      </c>
      <c r="W125" s="1">
        <v>1</v>
      </c>
      <c r="Y125" s="1" t="s">
        <v>1715</v>
      </c>
      <c r="Z125" s="1">
        <v>1</v>
      </c>
      <c r="AB125" s="3" t="s">
        <v>1636</v>
      </c>
      <c r="AC125" s="4">
        <v>1</v>
      </c>
    </row>
    <row r="126" spans="1:29" x14ac:dyDescent="0.2">
      <c r="A126" s="1">
        <v>125</v>
      </c>
      <c r="B126" s="1" t="s">
        <v>1080</v>
      </c>
      <c r="C126" s="1" t="s">
        <v>1081</v>
      </c>
      <c r="D126" s="1">
        <v>2004</v>
      </c>
      <c r="E126" s="1">
        <v>351425</v>
      </c>
      <c r="F126" s="1">
        <v>8.1999999999999993</v>
      </c>
      <c r="G126" s="1" t="s">
        <v>348</v>
      </c>
      <c r="H126" s="1">
        <v>156</v>
      </c>
      <c r="I126" s="1" t="s">
        <v>1085</v>
      </c>
      <c r="K126" s="1" t="str" cm="1">
        <f t="array" ref="K126">_xlfn.TEXTSPLIT(I126,",")</f>
        <v>Oliver Hirschbiegel</v>
      </c>
      <c r="L126" s="1"/>
      <c r="M126" s="1"/>
      <c r="O126" s="1" t="str">
        <f t="shared" si="7"/>
        <v>Oliver Hirschbiegel</v>
      </c>
      <c r="P126" s="1" t="str">
        <f t="shared" si="8"/>
        <v>-</v>
      </c>
      <c r="Q126" s="1" t="str">
        <f t="shared" si="9"/>
        <v>-</v>
      </c>
      <c r="S126" s="1" t="s">
        <v>1085</v>
      </c>
      <c r="U126" s="1" t="str">
        <v>Adam Elliot</v>
      </c>
      <c r="V126" s="1" t="s">
        <v>1734</v>
      </c>
      <c r="W126" s="1">
        <v>1</v>
      </c>
      <c r="Y126" s="1" t="s">
        <v>2199</v>
      </c>
      <c r="Z126" s="1">
        <v>1</v>
      </c>
      <c r="AB126" s="3" t="s">
        <v>1670</v>
      </c>
      <c r="AC126" s="4">
        <v>1</v>
      </c>
    </row>
    <row r="127" spans="1:29" x14ac:dyDescent="0.2">
      <c r="A127" s="1">
        <v>126</v>
      </c>
      <c r="B127" s="1" t="s">
        <v>1089</v>
      </c>
      <c r="C127" s="1" t="s">
        <v>1090</v>
      </c>
      <c r="D127" s="1">
        <v>1965</v>
      </c>
      <c r="E127" s="1">
        <v>252615</v>
      </c>
      <c r="F127" s="1">
        <v>8.1999999999999993</v>
      </c>
      <c r="G127" s="1" t="s">
        <v>57</v>
      </c>
      <c r="H127" s="1">
        <v>132</v>
      </c>
      <c r="I127" s="1" t="s">
        <v>105</v>
      </c>
      <c r="K127" s="1" t="str" cm="1">
        <f t="array" ref="K127">_xlfn.TEXTSPLIT(I127,",")</f>
        <v>Sergio Leone</v>
      </c>
      <c r="L127" s="1"/>
      <c r="M127" s="1"/>
      <c r="O127" s="1" t="str">
        <f t="shared" si="7"/>
        <v>Sergio Leone</v>
      </c>
      <c r="P127" s="1" t="str">
        <f t="shared" si="8"/>
        <v>-</v>
      </c>
      <c r="Q127" s="1" t="str">
        <f t="shared" si="9"/>
        <v>-</v>
      </c>
      <c r="S127" s="1" t="s">
        <v>105</v>
      </c>
      <c r="U127" s="1" t="str">
        <v>Carl Theodor Dreyer</v>
      </c>
      <c r="V127" s="1" t="s">
        <v>1758</v>
      </c>
      <c r="W127" s="1">
        <v>1</v>
      </c>
      <c r="Y127" s="1" t="s">
        <v>1734</v>
      </c>
      <c r="Z127" s="1">
        <v>1</v>
      </c>
      <c r="AB127" s="3" t="s">
        <v>2198</v>
      </c>
      <c r="AC127" s="4">
        <v>1</v>
      </c>
    </row>
    <row r="128" spans="1:29" x14ac:dyDescent="0.2">
      <c r="A128" s="1">
        <v>127</v>
      </c>
      <c r="B128" s="1" t="s">
        <v>1096</v>
      </c>
      <c r="C128" s="1" t="s">
        <v>1097</v>
      </c>
      <c r="D128" s="1">
        <v>2005</v>
      </c>
      <c r="E128" s="1">
        <v>1434049</v>
      </c>
      <c r="F128" s="1">
        <v>8.1999999999999993</v>
      </c>
      <c r="G128" s="1" t="s">
        <v>39</v>
      </c>
      <c r="H128" s="1">
        <v>140</v>
      </c>
      <c r="I128" s="1" t="s">
        <v>44</v>
      </c>
      <c r="K128" s="1" t="str" cm="1">
        <f t="array" ref="K128">_xlfn.TEXTSPLIT(I128,",")</f>
        <v>Christopher Nolan</v>
      </c>
      <c r="L128" s="1"/>
      <c r="M128" s="1"/>
      <c r="O128" s="1" t="str">
        <f t="shared" si="7"/>
        <v>Christopher Nolan</v>
      </c>
      <c r="P128" s="1" t="str">
        <f t="shared" si="8"/>
        <v>-</v>
      </c>
      <c r="Q128" s="1" t="str">
        <f t="shared" si="9"/>
        <v>-</v>
      </c>
      <c r="S128" s="1" t="s">
        <v>44</v>
      </c>
      <c r="U128" s="1" t="str">
        <v>Terry George</v>
      </c>
      <c r="V128" s="1" t="s">
        <v>1767</v>
      </c>
      <c r="W128" s="1">
        <v>1</v>
      </c>
      <c r="Y128" s="1" t="s">
        <v>1758</v>
      </c>
      <c r="Z128" s="1">
        <v>1</v>
      </c>
      <c r="AB128" s="3" t="s">
        <v>1701</v>
      </c>
      <c r="AC128" s="4">
        <v>1</v>
      </c>
    </row>
    <row r="129" spans="1:29" x14ac:dyDescent="0.2">
      <c r="A129" s="1">
        <v>128</v>
      </c>
      <c r="B129" s="1" t="s">
        <v>1103</v>
      </c>
      <c r="C129" s="1" t="s">
        <v>1104</v>
      </c>
      <c r="D129" s="1">
        <v>2016</v>
      </c>
      <c r="E129" s="1">
        <v>184456</v>
      </c>
      <c r="F129" s="1">
        <v>8.3000000000000007</v>
      </c>
      <c r="G129" s="1" t="s">
        <v>57</v>
      </c>
      <c r="H129" s="1">
        <v>161</v>
      </c>
      <c r="I129" s="1" t="s">
        <v>1109</v>
      </c>
      <c r="K129" s="1" t="str" cm="1">
        <f t="array" ref="K129">_xlfn.TEXTSPLIT(I129,",")</f>
        <v>Nitesh Tiwari</v>
      </c>
      <c r="L129" s="1"/>
      <c r="M129" s="1"/>
      <c r="O129" s="1" t="str">
        <f t="shared" si="7"/>
        <v>Nitesh Tiwari</v>
      </c>
      <c r="P129" s="1" t="str">
        <f t="shared" si="8"/>
        <v>-</v>
      </c>
      <c r="Q129" s="1" t="str">
        <f t="shared" si="9"/>
        <v>-</v>
      </c>
      <c r="S129" s="1" t="s">
        <v>1109</v>
      </c>
      <c r="U129" s="1" t="str">
        <v>Yasujir√¥ Ozu</v>
      </c>
      <c r="V129" s="1" t="s">
        <v>1783</v>
      </c>
      <c r="W129" s="1">
        <v>1</v>
      </c>
      <c r="Y129" s="1" t="s">
        <v>1767</v>
      </c>
      <c r="Z129" s="1">
        <v>1</v>
      </c>
      <c r="AB129" s="3" t="s">
        <v>1715</v>
      </c>
      <c r="AC129" s="4">
        <v>1</v>
      </c>
    </row>
    <row r="130" spans="1:29" x14ac:dyDescent="0.2">
      <c r="A130" s="1">
        <v>129</v>
      </c>
      <c r="B130" s="1" t="s">
        <v>1113</v>
      </c>
      <c r="C130" s="1" t="s">
        <v>1114</v>
      </c>
      <c r="D130" s="1">
        <v>1921</v>
      </c>
      <c r="E130" s="1">
        <v>125041</v>
      </c>
      <c r="F130" s="1">
        <v>8.3000000000000007</v>
      </c>
      <c r="G130" s="1" t="s">
        <v>534</v>
      </c>
      <c r="H130" s="1">
        <v>68</v>
      </c>
      <c r="I130" s="1" t="s">
        <v>423</v>
      </c>
      <c r="K130" s="1" t="str" cm="1">
        <f t="array" ref="K130">_xlfn.TEXTSPLIT(I130,",")</f>
        <v>Charles Chaplin</v>
      </c>
      <c r="L130" s="1"/>
      <c r="M130" s="1"/>
      <c r="O130" s="1" t="str">
        <f t="shared" si="7"/>
        <v>Charles Chaplin</v>
      </c>
      <c r="P130" s="1" t="str">
        <f t="shared" si="8"/>
        <v>-</v>
      </c>
      <c r="Q130" s="1" t="str">
        <f t="shared" si="9"/>
        <v>-</v>
      </c>
      <c r="S130" s="1" t="s">
        <v>423</v>
      </c>
      <c r="U130" s="1" t="str">
        <v>Satyajit Ray</v>
      </c>
      <c r="V130" s="1" t="s">
        <v>1792</v>
      </c>
      <c r="W130" s="1">
        <v>1</v>
      </c>
      <c r="Y130" s="1" t="s">
        <v>1783</v>
      </c>
      <c r="Z130" s="1">
        <v>1</v>
      </c>
      <c r="AB130" s="3" t="s">
        <v>2199</v>
      </c>
      <c r="AC130" s="4">
        <v>1</v>
      </c>
    </row>
    <row r="131" spans="1:29" x14ac:dyDescent="0.2">
      <c r="A131" s="1">
        <v>130</v>
      </c>
      <c r="B131" s="1" t="s">
        <v>1119</v>
      </c>
      <c r="C131" s="1" t="s">
        <v>1120</v>
      </c>
      <c r="D131" s="1">
        <v>1959</v>
      </c>
      <c r="E131" s="1">
        <v>263291</v>
      </c>
      <c r="F131" s="1">
        <v>8.1999999999999993</v>
      </c>
      <c r="G131" s="1" t="s">
        <v>57</v>
      </c>
      <c r="H131" s="1">
        <v>121</v>
      </c>
      <c r="I131" s="1" t="s">
        <v>539</v>
      </c>
      <c r="K131" s="1" t="str" cm="1">
        <f t="array" ref="K131">_xlfn.TEXTSPLIT(I131,",")</f>
        <v>Billy Wilder</v>
      </c>
      <c r="L131" s="1"/>
      <c r="M131" s="1"/>
      <c r="O131" s="1" t="str">
        <f t="shared" si="7"/>
        <v>Billy Wilder</v>
      </c>
      <c r="P131" s="1" t="str">
        <f t="shared" si="8"/>
        <v>-</v>
      </c>
      <c r="Q131" s="1" t="str">
        <f t="shared" si="9"/>
        <v>-</v>
      </c>
      <c r="S131" s="1" t="s">
        <v>539</v>
      </c>
      <c r="U131" s="1" t="str">
        <v>John G. Avildsen</v>
      </c>
      <c r="V131" s="1" t="s">
        <v>1801</v>
      </c>
      <c r="W131" s="1">
        <v>1</v>
      </c>
      <c r="Y131" s="1" t="s">
        <v>1792</v>
      </c>
      <c r="Z131" s="1">
        <v>1</v>
      </c>
      <c r="AB131" s="3" t="s">
        <v>1734</v>
      </c>
      <c r="AC131" s="4">
        <v>1</v>
      </c>
    </row>
    <row r="132" spans="1:29" x14ac:dyDescent="0.2">
      <c r="A132" s="1">
        <v>131</v>
      </c>
      <c r="B132" s="1" t="s">
        <v>1127</v>
      </c>
      <c r="C132" s="1" t="s">
        <v>1128</v>
      </c>
      <c r="D132" s="1">
        <v>2020</v>
      </c>
      <c r="E132" s="1">
        <v>138665</v>
      </c>
      <c r="F132" s="1">
        <v>8.1999999999999993</v>
      </c>
      <c r="G132" s="1" t="s">
        <v>39</v>
      </c>
      <c r="H132" s="1">
        <v>97</v>
      </c>
      <c r="I132" s="1" t="s">
        <v>1132</v>
      </c>
      <c r="K132" s="1" t="str" cm="1">
        <f t="array" ref="K132">_xlfn.TEXTSPLIT(I132,",")</f>
        <v>Florian Zeller</v>
      </c>
      <c r="L132" s="1"/>
      <c r="M132" s="1"/>
      <c r="O132" s="1" t="str">
        <f t="shared" si="7"/>
        <v>Florian Zeller</v>
      </c>
      <c r="P132" s="1" t="str">
        <f t="shared" si="8"/>
        <v>-</v>
      </c>
      <c r="Q132" s="1" t="str">
        <f t="shared" si="9"/>
        <v>-</v>
      </c>
      <c r="S132" s="1" t="s">
        <v>1132</v>
      </c>
      <c r="U132" s="1" t="str">
        <v>Oliver Stone</v>
      </c>
      <c r="V132" s="1" t="s">
        <v>1810</v>
      </c>
      <c r="W132" s="1">
        <v>1</v>
      </c>
      <c r="Y132" s="1" t="s">
        <v>1801</v>
      </c>
      <c r="Z132" s="1">
        <v>1</v>
      </c>
      <c r="AB132" s="3" t="s">
        <v>1758</v>
      </c>
      <c r="AC132" s="4">
        <v>1</v>
      </c>
    </row>
    <row r="133" spans="1:29" x14ac:dyDescent="0.2">
      <c r="A133" s="1">
        <v>132</v>
      </c>
      <c r="B133" s="1" t="s">
        <v>1136</v>
      </c>
      <c r="C133" s="1" t="s">
        <v>1137</v>
      </c>
      <c r="D133" s="1">
        <v>1950</v>
      </c>
      <c r="E133" s="1">
        <v>130081</v>
      </c>
      <c r="F133" s="1">
        <v>8.1999999999999993</v>
      </c>
      <c r="G133" s="1" t="s">
        <v>534</v>
      </c>
      <c r="H133" s="1">
        <v>138</v>
      </c>
      <c r="I133" s="1" t="s">
        <v>1141</v>
      </c>
      <c r="K133" s="1" t="str" cm="1">
        <f t="array" ref="K133">_xlfn.TEXTSPLIT(I133,",")</f>
        <v>Joseph L. Mankiewicz</v>
      </c>
      <c r="L133" s="1"/>
      <c r="M133" s="1"/>
      <c r="O133" s="1" t="str">
        <f t="shared" si="7"/>
        <v>Joseph L. Mankiewicz</v>
      </c>
      <c r="P133" s="1" t="str">
        <f t="shared" si="8"/>
        <v>-</v>
      </c>
      <c r="Q133" s="1" t="str">
        <f t="shared" si="9"/>
        <v>-</v>
      </c>
      <c r="S133" s="1" t="s">
        <v>1141</v>
      </c>
      <c r="U133" s="1" t="str">
        <v>James Mangold</v>
      </c>
      <c r="V133" s="1" t="s">
        <v>1817</v>
      </c>
      <c r="W133" s="1">
        <v>2</v>
      </c>
      <c r="Y133" s="1" t="s">
        <v>1810</v>
      </c>
      <c r="Z133" s="1">
        <v>1</v>
      </c>
      <c r="AB133" s="3" t="s">
        <v>1767</v>
      </c>
      <c r="AC133" s="4">
        <v>1</v>
      </c>
    </row>
    <row r="134" spans="1:29" x14ac:dyDescent="0.2">
      <c r="A134" s="1">
        <v>133</v>
      </c>
      <c r="B134" s="1" t="s">
        <v>1145</v>
      </c>
      <c r="C134" s="1" t="s">
        <v>1146</v>
      </c>
      <c r="D134" s="1">
        <v>2018</v>
      </c>
      <c r="E134" s="1">
        <v>468439</v>
      </c>
      <c r="F134" s="1">
        <v>8.1999999999999993</v>
      </c>
      <c r="G134" s="1" t="s">
        <v>39</v>
      </c>
      <c r="H134" s="1">
        <v>130</v>
      </c>
      <c r="I134" s="1" t="s">
        <v>1150</v>
      </c>
      <c r="K134" s="1" t="str" cm="1">
        <f t="array" ref="K134">_xlfn.TEXTSPLIT(I134,",")</f>
        <v>Peter Farrelly</v>
      </c>
      <c r="L134" s="1"/>
      <c r="M134" s="1"/>
      <c r="O134" s="1" t="str">
        <f t="shared" si="7"/>
        <v>Peter Farrelly</v>
      </c>
      <c r="P134" s="1" t="str">
        <f t="shared" si="8"/>
        <v>-</v>
      </c>
      <c r="Q134" s="1" t="str">
        <f t="shared" si="9"/>
        <v>-</v>
      </c>
      <c r="S134" s="1" t="s">
        <v>1150</v>
      </c>
      <c r="U134" s="1" t="str">
        <v>Rob Reiner</v>
      </c>
      <c r="V134" s="1" t="s">
        <v>1827</v>
      </c>
      <c r="W134" s="1">
        <v>1</v>
      </c>
      <c r="Y134" s="1" t="s">
        <v>1817</v>
      </c>
      <c r="Z134" s="1">
        <v>2</v>
      </c>
      <c r="AB134" s="3" t="s">
        <v>1783</v>
      </c>
      <c r="AC134" s="4">
        <v>1</v>
      </c>
    </row>
    <row r="135" spans="1:29" x14ac:dyDescent="0.2">
      <c r="A135" s="1">
        <v>134</v>
      </c>
      <c r="B135" s="1" t="s">
        <v>1154</v>
      </c>
      <c r="C135" s="1" t="s">
        <v>1155</v>
      </c>
      <c r="D135" s="1">
        <v>2013</v>
      </c>
      <c r="E135" s="1">
        <v>1350923</v>
      </c>
      <c r="F135" s="1">
        <v>8.1999999999999993</v>
      </c>
      <c r="G135" s="1" t="s">
        <v>18</v>
      </c>
      <c r="H135" s="1">
        <v>180</v>
      </c>
      <c r="I135" s="1" t="s">
        <v>165</v>
      </c>
      <c r="K135" s="1" t="str" cm="1">
        <f t="array" ref="K135">_xlfn.TEXTSPLIT(I135,",")</f>
        <v>Martin Scorsese</v>
      </c>
      <c r="L135" s="1"/>
      <c r="M135" s="1"/>
      <c r="O135" s="1" t="str">
        <f t="shared" si="7"/>
        <v>Martin Scorsese</v>
      </c>
      <c r="P135" s="1" t="str">
        <f t="shared" si="8"/>
        <v>-</v>
      </c>
      <c r="Q135" s="1" t="str">
        <f t="shared" si="9"/>
        <v>-</v>
      </c>
      <c r="S135" s="1" t="s">
        <v>165</v>
      </c>
      <c r="U135" s="1" t="str">
        <v>Tom McCarthy</v>
      </c>
      <c r="V135" s="1" t="s">
        <v>1843</v>
      </c>
      <c r="W135" s="1">
        <v>1</v>
      </c>
      <c r="Y135" s="1" t="s">
        <v>1827</v>
      </c>
      <c r="Z135" s="1">
        <v>1</v>
      </c>
      <c r="AB135" s="3" t="s">
        <v>1792</v>
      </c>
      <c r="AC135" s="4">
        <v>1</v>
      </c>
    </row>
    <row r="136" spans="1:29" x14ac:dyDescent="0.2">
      <c r="A136" s="1">
        <v>135</v>
      </c>
      <c r="B136" s="1" t="s">
        <v>1162</v>
      </c>
      <c r="C136" s="1" t="s">
        <v>1163</v>
      </c>
      <c r="D136" s="1">
        <v>2022</v>
      </c>
      <c r="E136" s="1">
        <v>121919</v>
      </c>
      <c r="F136" s="1">
        <v>8.3000000000000007</v>
      </c>
      <c r="G136" s="1" t="s">
        <v>348</v>
      </c>
      <c r="H136" s="1">
        <v>139</v>
      </c>
      <c r="I136" s="1" t="s">
        <v>1168</v>
      </c>
      <c r="K136" s="1" t="str" cm="1">
        <f t="array" ref="K136:L136">_xlfn.TEXTSPLIT(I136,",")</f>
        <v>Dan Kwan</v>
      </c>
      <c r="L136" s="1" t="str">
        <v>Daniel Scheinert</v>
      </c>
      <c r="M136" s="1"/>
      <c r="O136" s="1" t="str">
        <f t="shared" si="7"/>
        <v>Dan Kwan</v>
      </c>
      <c r="P136" s="1" t="str">
        <f t="shared" si="8"/>
        <v>Daniel Scheinert</v>
      </c>
      <c r="Q136" s="1" t="str">
        <f t="shared" si="9"/>
        <v>-</v>
      </c>
      <c r="S136" s="1" t="s">
        <v>2192</v>
      </c>
      <c r="U136" s="1" t="str">
        <v>Sean Penn</v>
      </c>
      <c r="V136" s="1" t="s">
        <v>1859</v>
      </c>
      <c r="W136" s="1">
        <v>1</v>
      </c>
      <c r="Y136" s="1" t="s">
        <v>1843</v>
      </c>
      <c r="Z136" s="1">
        <v>1</v>
      </c>
      <c r="AB136" s="3" t="s">
        <v>1801</v>
      </c>
      <c r="AC136" s="4">
        <v>1</v>
      </c>
    </row>
    <row r="137" spans="1:29" x14ac:dyDescent="0.2">
      <c r="A137" s="1">
        <v>136</v>
      </c>
      <c r="B137" s="1" t="s">
        <v>1170</v>
      </c>
      <c r="C137" s="1" t="s">
        <v>1171</v>
      </c>
      <c r="D137" s="1">
        <v>1961</v>
      </c>
      <c r="E137" s="1">
        <v>76751</v>
      </c>
      <c r="F137" s="1">
        <v>8.3000000000000007</v>
      </c>
      <c r="G137" s="1" t="s">
        <v>18</v>
      </c>
      <c r="H137" s="1">
        <v>179</v>
      </c>
      <c r="I137" s="1" t="s">
        <v>1175</v>
      </c>
      <c r="K137" s="1" t="str" cm="1">
        <f t="array" ref="K137">_xlfn.TEXTSPLIT(I137,",")</f>
        <v>Stanley Kramer</v>
      </c>
      <c r="L137" s="1"/>
      <c r="M137" s="1"/>
      <c r="O137" s="1" t="str">
        <f t="shared" si="7"/>
        <v>Stanley Kramer</v>
      </c>
      <c r="P137" s="1" t="str">
        <f t="shared" si="8"/>
        <v>-</v>
      </c>
      <c r="Q137" s="1" t="str">
        <f t="shared" si="9"/>
        <v>-</v>
      </c>
      <c r="S137" s="1" t="s">
        <v>1175</v>
      </c>
      <c r="U137" s="1" t="str">
        <v>Harold Ramis</v>
      </c>
      <c r="V137" s="1" t="s">
        <v>1893</v>
      </c>
      <c r="W137" s="1">
        <v>1</v>
      </c>
      <c r="Y137" s="1" t="s">
        <v>1859</v>
      </c>
      <c r="Z137" s="1">
        <v>1</v>
      </c>
      <c r="AB137" s="3" t="s">
        <v>1810</v>
      </c>
      <c r="AC137" s="4">
        <v>1</v>
      </c>
    </row>
    <row r="138" spans="1:29" x14ac:dyDescent="0.2">
      <c r="A138" s="1">
        <v>137</v>
      </c>
      <c r="B138" s="1" t="s">
        <v>1179</v>
      </c>
      <c r="C138" s="1" t="s">
        <v>1180</v>
      </c>
      <c r="D138" s="1">
        <v>1992</v>
      </c>
      <c r="E138" s="1">
        <v>405678</v>
      </c>
      <c r="F138" s="1">
        <v>8.1999999999999993</v>
      </c>
      <c r="G138" s="1" t="s">
        <v>18</v>
      </c>
      <c r="H138" s="1">
        <v>130</v>
      </c>
      <c r="I138" s="1" t="s">
        <v>1184</v>
      </c>
      <c r="K138" s="1" t="str" cm="1">
        <f t="array" ref="K138">_xlfn.TEXTSPLIT(I138,",")</f>
        <v>Clint Eastwood</v>
      </c>
      <c r="L138" s="1"/>
      <c r="M138" s="1"/>
      <c r="O138" s="1" t="str">
        <f t="shared" si="7"/>
        <v>Clint Eastwood</v>
      </c>
      <c r="P138" s="1" t="str">
        <f t="shared" si="8"/>
        <v>-</v>
      </c>
      <c r="Q138" s="1" t="str">
        <f t="shared" si="9"/>
        <v>-</v>
      </c>
      <c r="S138" s="1" t="s">
        <v>1184</v>
      </c>
      <c r="U138" s="1" t="str">
        <v>Brad Bird</v>
      </c>
      <c r="V138" s="1" t="s">
        <v>1936</v>
      </c>
      <c r="W138" s="1">
        <v>2</v>
      </c>
      <c r="Y138" s="1" t="s">
        <v>1893</v>
      </c>
      <c r="Z138" s="1">
        <v>1</v>
      </c>
      <c r="AB138" s="3" t="s">
        <v>1827</v>
      </c>
      <c r="AC138" s="4">
        <v>1</v>
      </c>
    </row>
    <row r="139" spans="1:29" x14ac:dyDescent="0.2">
      <c r="A139" s="1">
        <v>138</v>
      </c>
      <c r="B139" s="1" t="s">
        <v>1188</v>
      </c>
      <c r="C139" s="1" t="s">
        <v>1189</v>
      </c>
      <c r="D139" s="1">
        <v>1995</v>
      </c>
      <c r="E139" s="1">
        <v>508698</v>
      </c>
      <c r="F139" s="1">
        <v>8.1999999999999993</v>
      </c>
      <c r="G139" s="1" t="s">
        <v>18</v>
      </c>
      <c r="H139" s="1">
        <v>178</v>
      </c>
      <c r="I139" s="1" t="s">
        <v>165</v>
      </c>
      <c r="K139" s="1" t="str" cm="1">
        <f t="array" ref="K139">_xlfn.TEXTSPLIT(I139,",")</f>
        <v>Martin Scorsese</v>
      </c>
      <c r="L139" s="1"/>
      <c r="M139" s="1"/>
      <c r="O139" s="1" t="str">
        <f t="shared" si="7"/>
        <v>Martin Scorsese</v>
      </c>
      <c r="P139" s="1" t="str">
        <f t="shared" si="8"/>
        <v>-</v>
      </c>
      <c r="Q139" s="1" t="str">
        <f t="shared" si="9"/>
        <v>-</v>
      </c>
      <c r="S139" s="1" t="s">
        <v>165</v>
      </c>
      <c r="U139" s="1" t="str">
        <v>William Friedkin</v>
      </c>
      <c r="V139" s="1" t="s">
        <v>1919</v>
      </c>
      <c r="W139" s="1">
        <v>1</v>
      </c>
      <c r="Y139" s="1" t="s">
        <v>1936</v>
      </c>
      <c r="Z139" s="1">
        <v>2</v>
      </c>
      <c r="AB139" s="3" t="s">
        <v>1843</v>
      </c>
      <c r="AC139" s="4">
        <v>1</v>
      </c>
    </row>
    <row r="140" spans="1:29" x14ac:dyDescent="0.2">
      <c r="A140" s="1">
        <v>139</v>
      </c>
      <c r="B140" s="1" t="s">
        <v>1193</v>
      </c>
      <c r="C140" s="1" t="s">
        <v>1194</v>
      </c>
      <c r="D140" s="1">
        <v>1985</v>
      </c>
      <c r="E140" s="1">
        <v>123916</v>
      </c>
      <c r="F140" s="1">
        <v>8.1999999999999993</v>
      </c>
      <c r="G140" s="1" t="s">
        <v>57</v>
      </c>
      <c r="H140" s="1">
        <v>162</v>
      </c>
      <c r="I140" s="1" t="s">
        <v>192</v>
      </c>
      <c r="K140" s="1" t="str" cm="1">
        <f t="array" ref="K140">_xlfn.TEXTSPLIT(I140,",")</f>
        <v>Akira Kurosawa</v>
      </c>
      <c r="L140" s="1"/>
      <c r="M140" s="1"/>
      <c r="O140" s="1" t="str">
        <f t="shared" si="7"/>
        <v>Akira Kurosawa</v>
      </c>
      <c r="P140" s="1" t="str">
        <f t="shared" si="8"/>
        <v>-</v>
      </c>
      <c r="Q140" s="1" t="str">
        <f t="shared" si="9"/>
        <v>-</v>
      </c>
      <c r="S140" s="1" t="s">
        <v>192</v>
      </c>
      <c r="U140" s="1" t="str">
        <v>Ernst Lubitsch</v>
      </c>
      <c r="V140" s="1" t="s">
        <v>1944</v>
      </c>
      <c r="W140" s="1">
        <v>1</v>
      </c>
      <c r="Y140" s="1" t="s">
        <v>1919</v>
      </c>
      <c r="Z140" s="1">
        <v>1</v>
      </c>
      <c r="AB140" s="3" t="s">
        <v>1859</v>
      </c>
      <c r="AC140" s="4">
        <v>1</v>
      </c>
    </row>
    <row r="141" spans="1:29" x14ac:dyDescent="0.2">
      <c r="A141" s="1">
        <v>140</v>
      </c>
      <c r="B141" s="1" t="s">
        <v>1200</v>
      </c>
      <c r="C141" s="1" t="s">
        <v>1201</v>
      </c>
      <c r="D141" s="1">
        <v>2006</v>
      </c>
      <c r="E141" s="1">
        <v>658709</v>
      </c>
      <c r="F141" s="1">
        <v>8.1999999999999993</v>
      </c>
      <c r="G141" s="1" t="s">
        <v>39</v>
      </c>
      <c r="H141" s="1">
        <v>118</v>
      </c>
      <c r="I141" s="1" t="s">
        <v>1206</v>
      </c>
      <c r="K141" s="1" t="str" cm="1">
        <f t="array" ref="K141">_xlfn.TEXTSPLIT(I141,",")</f>
        <v>Guillermo del Toro</v>
      </c>
      <c r="L141" s="1"/>
      <c r="M141" s="1"/>
      <c r="O141" s="1" t="str">
        <f t="shared" si="7"/>
        <v>Guillermo del Toro</v>
      </c>
      <c r="P141" s="1" t="str">
        <f t="shared" si="8"/>
        <v>-</v>
      </c>
      <c r="Q141" s="1" t="str">
        <f t="shared" si="9"/>
        <v>-</v>
      </c>
      <c r="S141" s="1" t="s">
        <v>1206</v>
      </c>
      <c r="U141" s="1" t="str">
        <v>John Ford</v>
      </c>
      <c r="V141" s="1" t="s">
        <v>1953</v>
      </c>
      <c r="W141" s="1">
        <v>1</v>
      </c>
      <c r="Y141" s="1" t="s">
        <v>1944</v>
      </c>
      <c r="Z141" s="1">
        <v>1</v>
      </c>
      <c r="AB141" s="3" t="s">
        <v>1893</v>
      </c>
      <c r="AC141" s="4">
        <v>1</v>
      </c>
    </row>
    <row r="142" spans="1:29" x14ac:dyDescent="0.2">
      <c r="A142" s="1">
        <v>141</v>
      </c>
      <c r="B142" s="1" t="s">
        <v>1208</v>
      </c>
      <c r="C142" s="1" t="s">
        <v>1209</v>
      </c>
      <c r="D142" s="1">
        <v>2007</v>
      </c>
      <c r="E142" s="1">
        <v>573211</v>
      </c>
      <c r="F142" s="1">
        <v>8.1999999999999993</v>
      </c>
      <c r="G142" s="1" t="s">
        <v>18</v>
      </c>
      <c r="H142" s="1">
        <v>158</v>
      </c>
      <c r="I142" s="1" t="s">
        <v>1213</v>
      </c>
      <c r="K142" s="1" t="str" cm="1">
        <f t="array" ref="K142">_xlfn.TEXTSPLIT(I142,",")</f>
        <v>Paul Thomas Anderson</v>
      </c>
      <c r="L142" s="1"/>
      <c r="M142" s="1"/>
      <c r="O142" s="1" t="str">
        <f t="shared" si="7"/>
        <v>Paul Thomas Anderson</v>
      </c>
      <c r="P142" s="1" t="str">
        <f t="shared" si="8"/>
        <v>-</v>
      </c>
      <c r="Q142" s="1" t="str">
        <f t="shared" si="9"/>
        <v>-</v>
      </c>
      <c r="S142" s="1" t="s">
        <v>1213</v>
      </c>
      <c r="U142" s="1" t="str">
        <v>Gillo Pontecorvo</v>
      </c>
      <c r="V142" s="1" t="s">
        <v>1970</v>
      </c>
      <c r="W142" s="1">
        <v>1</v>
      </c>
      <c r="Y142" s="1" t="s">
        <v>1953</v>
      </c>
      <c r="Z142" s="1">
        <v>1</v>
      </c>
      <c r="AB142" s="3" t="s">
        <v>1919</v>
      </c>
      <c r="AC142" s="4">
        <v>1</v>
      </c>
    </row>
    <row r="143" spans="1:29" x14ac:dyDescent="0.2">
      <c r="A143" s="1">
        <v>142</v>
      </c>
      <c r="B143" s="1" t="s">
        <v>1217</v>
      </c>
      <c r="C143" s="1" t="s">
        <v>1218</v>
      </c>
      <c r="D143" s="1">
        <v>1999</v>
      </c>
      <c r="E143" s="1">
        <v>973064</v>
      </c>
      <c r="F143" s="1">
        <v>8.1999999999999993</v>
      </c>
      <c r="G143" s="1" t="s">
        <v>18</v>
      </c>
      <c r="H143" s="1">
        <v>107</v>
      </c>
      <c r="I143" s="1" t="s">
        <v>1222</v>
      </c>
      <c r="K143" s="1" t="str" cm="1">
        <f t="array" ref="K143">_xlfn.TEXTSPLIT(I143,",")</f>
        <v>M. Night Shyamalan</v>
      </c>
      <c r="L143" s="1"/>
      <c r="M143" s="1"/>
      <c r="O143" s="1" t="str">
        <f t="shared" si="7"/>
        <v>M. Night Shyamalan</v>
      </c>
      <c r="P143" s="1" t="str">
        <f t="shared" si="8"/>
        <v>-</v>
      </c>
      <c r="Q143" s="1" t="str">
        <f t="shared" si="9"/>
        <v>-</v>
      </c>
      <c r="S143" s="1" t="s">
        <v>1222</v>
      </c>
      <c r="U143" s="1" t="str">
        <v>Lasse Hallstr√∂m</v>
      </c>
      <c r="V143" s="1" t="s">
        <v>1980</v>
      </c>
      <c r="W143" s="1">
        <v>1</v>
      </c>
      <c r="Y143" s="1" t="s">
        <v>1970</v>
      </c>
      <c r="Z143" s="1">
        <v>1</v>
      </c>
      <c r="AB143" s="3" t="s">
        <v>1944</v>
      </c>
      <c r="AC143" s="4">
        <v>1</v>
      </c>
    </row>
    <row r="144" spans="1:29" x14ac:dyDescent="0.2">
      <c r="A144" s="1">
        <v>143</v>
      </c>
      <c r="B144" s="1" t="s">
        <v>1224</v>
      </c>
      <c r="C144" s="1" t="s">
        <v>1225</v>
      </c>
      <c r="D144" s="1">
        <v>2001</v>
      </c>
      <c r="E144" s="1">
        <v>914793</v>
      </c>
      <c r="F144" s="1">
        <v>8.1999999999999993</v>
      </c>
      <c r="G144" s="1" t="s">
        <v>39</v>
      </c>
      <c r="H144" s="1">
        <v>135</v>
      </c>
      <c r="I144" s="1" t="s">
        <v>1230</v>
      </c>
      <c r="K144" s="1" t="str" cm="1">
        <f t="array" ref="K144">_xlfn.TEXTSPLIT(I144,",")</f>
        <v>Ron Howard</v>
      </c>
      <c r="L144" s="1"/>
      <c r="M144" s="1"/>
      <c r="O144" s="1" t="str">
        <f t="shared" si="7"/>
        <v>Ron Howard</v>
      </c>
      <c r="P144" s="1" t="str">
        <f t="shared" si="8"/>
        <v>-</v>
      </c>
      <c r="Q144" s="1" t="str">
        <f t="shared" si="9"/>
        <v>-</v>
      </c>
      <c r="S144" s="1" t="s">
        <v>1230</v>
      </c>
      <c r="U144" s="1" t="str">
        <v>Stuart Rosenberg</v>
      </c>
      <c r="V144" s="1" t="s">
        <v>1989</v>
      </c>
      <c r="W144" s="1">
        <v>1</v>
      </c>
      <c r="Y144" s="1" t="s">
        <v>1980</v>
      </c>
      <c r="Z144" s="1">
        <v>1</v>
      </c>
      <c r="AB144" s="3" t="s">
        <v>1953</v>
      </c>
      <c r="AC144" s="4">
        <v>1</v>
      </c>
    </row>
    <row r="145" spans="1:29" x14ac:dyDescent="0.2">
      <c r="A145" s="1">
        <v>144</v>
      </c>
      <c r="B145" s="1" t="s">
        <v>1234</v>
      </c>
      <c r="C145" s="1" t="s">
        <v>1235</v>
      </c>
      <c r="D145" s="1">
        <v>1975</v>
      </c>
      <c r="E145" s="1">
        <v>533602</v>
      </c>
      <c r="F145" s="1">
        <v>8.1999999999999993</v>
      </c>
      <c r="G145" s="1" t="s">
        <v>57</v>
      </c>
      <c r="H145" s="1">
        <v>91</v>
      </c>
      <c r="I145" s="1" t="s">
        <v>1240</v>
      </c>
      <c r="K145" s="1" t="str" cm="1">
        <f t="array" ref="K145:L145">_xlfn.TEXTSPLIT(I145,",")</f>
        <v>Terry Gilliam</v>
      </c>
      <c r="L145" s="1" t="str">
        <v>Terry Jones</v>
      </c>
      <c r="M145" s="1"/>
      <c r="O145" s="1" t="str">
        <f t="shared" si="7"/>
        <v>Terry Gilliam</v>
      </c>
      <c r="P145" s="1" t="str">
        <f t="shared" si="8"/>
        <v>Terry Jones</v>
      </c>
      <c r="Q145" s="1" t="str">
        <f t="shared" si="9"/>
        <v>-</v>
      </c>
      <c r="S145" s="1" t="s">
        <v>2193</v>
      </c>
      <c r="U145" s="1" t="str">
        <v>Alejandro G. I√±√°rritu</v>
      </c>
      <c r="V145" s="1" t="s">
        <v>1998</v>
      </c>
      <c r="W145" s="1">
        <v>1</v>
      </c>
      <c r="Y145" s="1" t="s">
        <v>1989</v>
      </c>
      <c r="Z145" s="1">
        <v>1</v>
      </c>
      <c r="AB145" s="3" t="s">
        <v>1970</v>
      </c>
      <c r="AC145" s="4">
        <v>1</v>
      </c>
    </row>
    <row r="146" spans="1:29" x14ac:dyDescent="0.2">
      <c r="A146" s="1">
        <v>145</v>
      </c>
      <c r="B146" s="1" t="s">
        <v>1244</v>
      </c>
      <c r="C146" s="1" t="s">
        <v>1245</v>
      </c>
      <c r="D146" s="1">
        <v>1998</v>
      </c>
      <c r="E146" s="1">
        <v>1044296</v>
      </c>
      <c r="F146" s="1">
        <v>8.1999999999999993</v>
      </c>
      <c r="G146" s="1" t="s">
        <v>57</v>
      </c>
      <c r="H146" s="1">
        <v>103</v>
      </c>
      <c r="I146" s="1" t="s">
        <v>1249</v>
      </c>
      <c r="K146" s="1" t="str" cm="1">
        <f t="array" ref="K146">_xlfn.TEXTSPLIT(I146,",")</f>
        <v>Peter Weir</v>
      </c>
      <c r="L146" s="1"/>
      <c r="M146" s="1"/>
      <c r="O146" s="1" t="str">
        <f t="shared" si="7"/>
        <v>Peter Weir</v>
      </c>
      <c r="P146" s="1" t="str">
        <f t="shared" si="8"/>
        <v>-</v>
      </c>
      <c r="Q146" s="1" t="str">
        <f t="shared" si="9"/>
        <v>-</v>
      </c>
      <c r="S146" s="1" t="s">
        <v>1249</v>
      </c>
      <c r="U146" s="1" t="str">
        <v>Gore Verbinski</v>
      </c>
      <c r="V146" s="1" t="s">
        <v>2007</v>
      </c>
      <c r="W146" s="1">
        <v>1</v>
      </c>
      <c r="Y146" s="1" t="s">
        <v>1998</v>
      </c>
      <c r="Z146" s="1">
        <v>1</v>
      </c>
      <c r="AB146" s="3" t="s">
        <v>1980</v>
      </c>
      <c r="AC146" s="4">
        <v>1</v>
      </c>
    </row>
    <row r="147" spans="1:29" x14ac:dyDescent="0.2">
      <c r="A147" s="1">
        <v>146</v>
      </c>
      <c r="B147" s="1" t="s">
        <v>1253</v>
      </c>
      <c r="C147" s="1" t="s">
        <v>1254</v>
      </c>
      <c r="D147" s="1">
        <v>1961</v>
      </c>
      <c r="E147" s="1">
        <v>121422</v>
      </c>
      <c r="F147" s="1">
        <v>8.1999999999999993</v>
      </c>
      <c r="G147" s="1" t="s">
        <v>57</v>
      </c>
      <c r="H147" s="1">
        <v>110</v>
      </c>
      <c r="I147" s="1" t="s">
        <v>192</v>
      </c>
      <c r="K147" s="1" t="str" cm="1">
        <f t="array" ref="K147">_xlfn.TEXTSPLIT(I147,",")</f>
        <v>Akira Kurosawa</v>
      </c>
      <c r="L147" s="1"/>
      <c r="M147" s="1"/>
      <c r="O147" s="1" t="str">
        <f t="shared" si="7"/>
        <v>Akira Kurosawa</v>
      </c>
      <c r="P147" s="1" t="str">
        <f t="shared" si="8"/>
        <v>-</v>
      </c>
      <c r="Q147" s="1" t="str">
        <f t="shared" si="9"/>
        <v>-</v>
      </c>
      <c r="S147" s="1" t="s">
        <v>192</v>
      </c>
      <c r="U147" s="1" t="str">
        <v>Mathieu Kassovitz</v>
      </c>
      <c r="V147" s="1" t="s">
        <v>2016</v>
      </c>
      <c r="W147" s="1">
        <v>1</v>
      </c>
      <c r="Y147" s="1" t="s">
        <v>2007</v>
      </c>
      <c r="Z147" s="1">
        <v>1</v>
      </c>
      <c r="AB147" s="3" t="s">
        <v>1989</v>
      </c>
      <c r="AC147" s="4">
        <v>1</v>
      </c>
    </row>
    <row r="148" spans="1:29" x14ac:dyDescent="0.2">
      <c r="A148" s="1">
        <v>147</v>
      </c>
      <c r="B148" s="1" t="s">
        <v>1261</v>
      </c>
      <c r="C148" s="1" t="s">
        <v>1262</v>
      </c>
      <c r="D148" s="1">
        <v>1948</v>
      </c>
      <c r="E148" s="1">
        <v>123653</v>
      </c>
      <c r="F148" s="1">
        <v>8.1999999999999993</v>
      </c>
      <c r="G148" s="1" t="s">
        <v>534</v>
      </c>
      <c r="H148" s="1">
        <v>126</v>
      </c>
      <c r="I148" s="1" t="s">
        <v>1267</v>
      </c>
      <c r="K148" s="1" t="str" cm="1">
        <f t="array" ref="K148">_xlfn.TEXTSPLIT(I148,",")</f>
        <v>John Huston</v>
      </c>
      <c r="L148" s="1"/>
      <c r="M148" s="1"/>
      <c r="O148" s="1" t="str">
        <f t="shared" si="7"/>
        <v>John Huston</v>
      </c>
      <c r="P148" s="1" t="str">
        <f t="shared" si="8"/>
        <v>-</v>
      </c>
      <c r="Q148" s="1" t="str">
        <f t="shared" si="9"/>
        <v>-</v>
      </c>
      <c r="S148" s="1" t="s">
        <v>1267</v>
      </c>
      <c r="U148" s="1" t="str">
        <v>Fran√ßois Truffaut</v>
      </c>
      <c r="V148" s="1" t="s">
        <v>2023</v>
      </c>
      <c r="W148" s="1">
        <v>1</v>
      </c>
      <c r="Y148" s="1" t="s">
        <v>2016</v>
      </c>
      <c r="Z148" s="1">
        <v>1</v>
      </c>
      <c r="AB148" s="3" t="s">
        <v>1998</v>
      </c>
      <c r="AC148" s="4">
        <v>1</v>
      </c>
    </row>
    <row r="149" spans="1:29" x14ac:dyDescent="0.2">
      <c r="A149" s="1">
        <v>148</v>
      </c>
      <c r="B149" s="1" t="s">
        <v>1271</v>
      </c>
      <c r="C149" s="1" t="s">
        <v>1272</v>
      </c>
      <c r="D149" s="1">
        <v>1950</v>
      </c>
      <c r="E149" s="1">
        <v>166254</v>
      </c>
      <c r="F149" s="1">
        <v>8.1999999999999993</v>
      </c>
      <c r="G149" s="1" t="s">
        <v>57</v>
      </c>
      <c r="H149" s="1">
        <v>88</v>
      </c>
      <c r="I149" s="1" t="s">
        <v>192</v>
      </c>
      <c r="K149" s="1" t="str" cm="1">
        <f t="array" ref="K149">_xlfn.TEXTSPLIT(I149,",")</f>
        <v>Akira Kurosawa</v>
      </c>
      <c r="L149" s="1"/>
      <c r="M149" s="1"/>
      <c r="O149" s="1" t="str">
        <f t="shared" si="7"/>
        <v>Akira Kurosawa</v>
      </c>
      <c r="P149" s="1" t="str">
        <f t="shared" si="8"/>
        <v>-</v>
      </c>
      <c r="Q149" s="1" t="str">
        <f t="shared" si="9"/>
        <v>-</v>
      </c>
      <c r="S149" s="1" t="s">
        <v>192</v>
      </c>
      <c r="U149" s="1" t="str">
        <v>Terry Jones</v>
      </c>
      <c r="V149" s="1" t="s">
        <v>2038</v>
      </c>
      <c r="W149" s="1">
        <v>2</v>
      </c>
      <c r="Y149" s="1" t="s">
        <v>2023</v>
      </c>
      <c r="Z149" s="1">
        <v>1</v>
      </c>
      <c r="AB149" s="3" t="s">
        <v>2007</v>
      </c>
      <c r="AC149" s="4">
        <v>1</v>
      </c>
    </row>
    <row r="150" spans="1:29" x14ac:dyDescent="0.2">
      <c r="A150" s="1">
        <v>149</v>
      </c>
      <c r="B150" s="1" t="s">
        <v>1278</v>
      </c>
      <c r="C150" s="1" t="s">
        <v>1279</v>
      </c>
      <c r="D150" s="1">
        <v>2010</v>
      </c>
      <c r="E150" s="1">
        <v>1266092</v>
      </c>
      <c r="F150" s="1">
        <v>8.1999999999999993</v>
      </c>
      <c r="G150" s="1" t="s">
        <v>18</v>
      </c>
      <c r="H150" s="1">
        <v>138</v>
      </c>
      <c r="I150" s="1" t="s">
        <v>165</v>
      </c>
      <c r="K150" s="1" t="str" cm="1">
        <f t="array" ref="K150">_xlfn.TEXTSPLIT(I150,",")</f>
        <v>Martin Scorsese</v>
      </c>
      <c r="L150" s="1"/>
      <c r="M150" s="1"/>
      <c r="O150" s="1" t="str">
        <f t="shared" si="7"/>
        <v>Martin Scorsese</v>
      </c>
      <c r="P150" s="1" t="str">
        <f t="shared" si="8"/>
        <v>-</v>
      </c>
      <c r="Q150" s="1" t="str">
        <f t="shared" si="9"/>
        <v>-</v>
      </c>
      <c r="S150" s="1" t="s">
        <v>165</v>
      </c>
      <c r="U150" s="1" t="str">
        <v>Cagan Irmak</v>
      </c>
      <c r="V150" s="1" t="s">
        <v>2047</v>
      </c>
      <c r="W150" s="1">
        <v>1</v>
      </c>
      <c r="Y150" s="1" t="s">
        <v>2038</v>
      </c>
      <c r="Z150" s="1">
        <v>2</v>
      </c>
      <c r="AB150" s="3" t="s">
        <v>2016</v>
      </c>
      <c r="AC150" s="4">
        <v>1</v>
      </c>
    </row>
    <row r="151" spans="1:29" x14ac:dyDescent="0.2">
      <c r="A151" s="1">
        <v>150</v>
      </c>
      <c r="B151" s="1" t="s">
        <v>1285</v>
      </c>
      <c r="C151" s="1" t="s">
        <v>1286</v>
      </c>
      <c r="D151" s="1">
        <v>1963</v>
      </c>
      <c r="E151" s="1">
        <v>241665</v>
      </c>
      <c r="F151" s="1">
        <v>8.1999999999999993</v>
      </c>
      <c r="G151" s="1" t="s">
        <v>57</v>
      </c>
      <c r="H151" s="1">
        <v>172</v>
      </c>
      <c r="I151" s="1" t="s">
        <v>1291</v>
      </c>
      <c r="K151" s="1" t="str" cm="1">
        <f t="array" ref="K151">_xlfn.TEXTSPLIT(I151,",")</f>
        <v>John Sturges</v>
      </c>
      <c r="L151" s="1"/>
      <c r="M151" s="1"/>
      <c r="O151" s="1" t="str">
        <f t="shared" si="7"/>
        <v>John Sturges</v>
      </c>
      <c r="P151" s="1" t="str">
        <f t="shared" si="8"/>
        <v>-</v>
      </c>
      <c r="Q151" s="1" t="str">
        <f t="shared" si="9"/>
        <v>-</v>
      </c>
      <c r="S151" s="1" t="s">
        <v>1291</v>
      </c>
      <c r="U151" s="1" t="str">
        <v>Robert Wise</v>
      </c>
      <c r="V151" s="1" t="s">
        <v>2068</v>
      </c>
      <c r="W151" s="1">
        <v>1</v>
      </c>
      <c r="Y151" s="1" t="s">
        <v>2047</v>
      </c>
      <c r="Z151" s="1">
        <v>1</v>
      </c>
      <c r="AB151" s="3" t="s">
        <v>2023</v>
      </c>
      <c r="AC151" s="4">
        <v>1</v>
      </c>
    </row>
    <row r="152" spans="1:29" x14ac:dyDescent="0.2">
      <c r="A152" s="1">
        <v>151</v>
      </c>
      <c r="B152" s="1" t="s">
        <v>1295</v>
      </c>
      <c r="C152" s="1" t="s">
        <v>1296</v>
      </c>
      <c r="D152" s="1">
        <v>1993</v>
      </c>
      <c r="E152" s="1">
        <v>957768</v>
      </c>
      <c r="F152" s="1">
        <v>8.1999999999999993</v>
      </c>
      <c r="G152" s="1" t="s">
        <v>39</v>
      </c>
      <c r="H152" s="1">
        <v>127</v>
      </c>
      <c r="I152" s="1" t="s">
        <v>71</v>
      </c>
      <c r="K152" s="1" t="str" cm="1">
        <f t="array" ref="K152">_xlfn.TEXTSPLIT(I152,",")</f>
        <v>Steven Spielberg</v>
      </c>
      <c r="L152" s="1"/>
      <c r="M152" s="1"/>
      <c r="O152" s="1" t="str">
        <f t="shared" si="7"/>
        <v>Steven Spielberg</v>
      </c>
      <c r="P152" s="1" t="str">
        <f t="shared" si="8"/>
        <v>-</v>
      </c>
      <c r="Q152" s="1" t="str">
        <f t="shared" si="9"/>
        <v>-</v>
      </c>
      <c r="S152" s="1" t="s">
        <v>71</v>
      </c>
      <c r="U152" s="1" t="str">
        <v>T.J. Gnanavel</v>
      </c>
      <c r="V152" s="1" t="s">
        <v>2085</v>
      </c>
      <c r="W152" s="1">
        <v>1</v>
      </c>
      <c r="Y152" s="1" t="s">
        <v>2068</v>
      </c>
      <c r="Z152" s="1">
        <v>1</v>
      </c>
      <c r="AB152" s="3" t="s">
        <v>2047</v>
      </c>
      <c r="AC152" s="4">
        <v>1</v>
      </c>
    </row>
    <row r="153" spans="1:29" x14ac:dyDescent="0.2">
      <c r="A153" s="1">
        <v>152</v>
      </c>
      <c r="B153" s="1" t="s">
        <v>1302</v>
      </c>
      <c r="C153" s="1" t="s">
        <v>1303</v>
      </c>
      <c r="D153" s="1">
        <v>2003</v>
      </c>
      <c r="E153" s="1">
        <v>1089241</v>
      </c>
      <c r="F153" s="1">
        <v>8.1999999999999993</v>
      </c>
      <c r="G153" s="1" t="s">
        <v>18</v>
      </c>
      <c r="H153" s="1">
        <v>111</v>
      </c>
      <c r="I153" s="1" t="s">
        <v>90</v>
      </c>
      <c r="K153" s="1" t="str" cm="1">
        <f t="array" ref="K153">_xlfn.TEXTSPLIT(I153,",")</f>
        <v>Quentin Tarantino</v>
      </c>
      <c r="L153" s="1"/>
      <c r="M153" s="1"/>
      <c r="O153" s="1" t="str">
        <f t="shared" ref="O153:O216" si="10">IF(ISBLANK(K153),"-",K153)</f>
        <v>Quentin Tarantino</v>
      </c>
      <c r="P153" s="1" t="str">
        <f t="shared" ref="P153:P216" si="11">IF(ISBLANK(L153),"-",L153)</f>
        <v>-</v>
      </c>
      <c r="Q153" s="1" t="str">
        <f t="shared" ref="Q153:Q216" si="12">IF(ISBLANK(M153),"-",M153)</f>
        <v>-</v>
      </c>
      <c r="S153" s="1" t="s">
        <v>90</v>
      </c>
      <c r="U153" s="1" t="str">
        <v>Ron Clements</v>
      </c>
      <c r="V153" s="1" t="s">
        <v>2200</v>
      </c>
      <c r="W153" s="1">
        <v>1</v>
      </c>
      <c r="Y153" s="1" t="s">
        <v>2085</v>
      </c>
      <c r="Z153" s="1">
        <v>1</v>
      </c>
      <c r="AB153" s="3" t="s">
        <v>2068</v>
      </c>
      <c r="AC153" s="4">
        <v>1</v>
      </c>
    </row>
    <row r="154" spans="1:29" x14ac:dyDescent="0.2">
      <c r="A154" s="1">
        <v>153</v>
      </c>
      <c r="B154" s="1" t="s">
        <v>1309</v>
      </c>
      <c r="C154" s="1" t="s">
        <v>1310</v>
      </c>
      <c r="D154" s="1">
        <v>2007</v>
      </c>
      <c r="E154" s="1">
        <v>946716</v>
      </c>
      <c r="F154" s="1">
        <v>8.1999999999999993</v>
      </c>
      <c r="G154" s="1">
        <v>18</v>
      </c>
      <c r="H154" s="1">
        <v>122</v>
      </c>
      <c r="I154" s="1" t="s">
        <v>1314</v>
      </c>
      <c r="K154" s="1" t="str" cm="1">
        <f t="array" ref="K154:L154">_xlfn.TEXTSPLIT(I154,",")</f>
        <v>Ethan Coen</v>
      </c>
      <c r="L154" s="1" t="str">
        <v>Joel Coen</v>
      </c>
      <c r="M154" s="1"/>
      <c r="O154" s="1" t="str">
        <f t="shared" si="10"/>
        <v>Ethan Coen</v>
      </c>
      <c r="P154" s="1" t="str">
        <f t="shared" si="11"/>
        <v>Joel Coen</v>
      </c>
      <c r="Q154" s="1" t="str">
        <f t="shared" si="12"/>
        <v>-</v>
      </c>
      <c r="S154" s="1" t="s">
        <v>2194</v>
      </c>
      <c r="U154" s="1" t="str">
        <v>Richard Attenborough</v>
      </c>
      <c r="V154" s="1" t="s">
        <v>2103</v>
      </c>
      <c r="W154" s="1">
        <v>1</v>
      </c>
      <c r="Y154" s="1" t="s">
        <v>2200</v>
      </c>
      <c r="Z154" s="1">
        <v>1</v>
      </c>
      <c r="AB154" s="3" t="s">
        <v>2085</v>
      </c>
      <c r="AC154" s="4">
        <v>1</v>
      </c>
    </row>
    <row r="155" spans="1:29" x14ac:dyDescent="0.2">
      <c r="A155" s="1">
        <v>154</v>
      </c>
      <c r="B155" s="1" t="s">
        <v>1318</v>
      </c>
      <c r="C155" s="1" t="s">
        <v>1319</v>
      </c>
      <c r="D155" s="1">
        <v>2003</v>
      </c>
      <c r="E155" s="1">
        <v>1022115</v>
      </c>
      <c r="F155" s="1">
        <v>8.1999999999999993</v>
      </c>
      <c r="G155" s="1" t="s">
        <v>57</v>
      </c>
      <c r="H155" s="1">
        <v>100</v>
      </c>
      <c r="I155" s="1" t="s">
        <v>1323</v>
      </c>
      <c r="K155" s="1" t="str" cm="1">
        <f t="array" ref="K155:L155">_xlfn.TEXTSPLIT(I155,",")</f>
        <v>Andrew Stanton</v>
      </c>
      <c r="L155" s="1" t="str">
        <v>Lee Unkrich</v>
      </c>
      <c r="M155" s="1"/>
      <c r="O155" s="1" t="str">
        <f t="shared" si="10"/>
        <v>Andrew Stanton</v>
      </c>
      <c r="P155" s="1" t="str">
        <f t="shared" si="11"/>
        <v>Lee Unkrich</v>
      </c>
      <c r="Q155" s="1" t="str">
        <f t="shared" si="12"/>
        <v>-</v>
      </c>
      <c r="S155" s="1" t="s">
        <v>520</v>
      </c>
      <c r="U155" s="1" t="str">
        <v>Tate Taylor</v>
      </c>
      <c r="V155" s="1" t="s">
        <v>2112</v>
      </c>
      <c r="W155" s="1">
        <v>1</v>
      </c>
      <c r="Y155" s="1" t="s">
        <v>2103</v>
      </c>
      <c r="Z155" s="1">
        <v>1</v>
      </c>
      <c r="AB155" s="3" t="s">
        <v>2200</v>
      </c>
      <c r="AC155" s="4">
        <v>1</v>
      </c>
    </row>
    <row r="156" spans="1:29" x14ac:dyDescent="0.2">
      <c r="A156" s="1">
        <v>155</v>
      </c>
      <c r="B156" s="1" t="s">
        <v>1327</v>
      </c>
      <c r="C156" s="1" t="s">
        <v>1328</v>
      </c>
      <c r="D156" s="1">
        <v>1980</v>
      </c>
      <c r="E156" s="1">
        <v>237868</v>
      </c>
      <c r="F156" s="1">
        <v>8.1999999999999993</v>
      </c>
      <c r="G156" s="1" t="s">
        <v>39</v>
      </c>
      <c r="H156" s="1">
        <v>124</v>
      </c>
      <c r="I156" s="1" t="s">
        <v>1332</v>
      </c>
      <c r="K156" s="1" t="str" cm="1">
        <f t="array" ref="K156">_xlfn.TEXTSPLIT(I156,",")</f>
        <v>David Lynch</v>
      </c>
      <c r="L156" s="1"/>
      <c r="M156" s="1"/>
      <c r="O156" s="1" t="str">
        <f t="shared" si="10"/>
        <v>David Lynch</v>
      </c>
      <c r="P156" s="1" t="str">
        <f t="shared" si="11"/>
        <v>-</v>
      </c>
      <c r="Q156" s="1" t="str">
        <f t="shared" si="12"/>
        <v>-</v>
      </c>
      <c r="S156" s="1" t="s">
        <v>1332</v>
      </c>
      <c r="U156" s="1" t="str">
        <v>Gary Trousdale</v>
      </c>
      <c r="V156" s="1" t="s">
        <v>2201</v>
      </c>
      <c r="W156" s="1">
        <v>1</v>
      </c>
      <c r="Y156" s="1" t="s">
        <v>2112</v>
      </c>
      <c r="Z156" s="1">
        <v>1</v>
      </c>
      <c r="AB156" s="3" t="s">
        <v>2103</v>
      </c>
      <c r="AC156" s="4">
        <v>1</v>
      </c>
    </row>
    <row r="157" spans="1:29" x14ac:dyDescent="0.2">
      <c r="A157" s="1">
        <v>156</v>
      </c>
      <c r="B157" s="1" t="s">
        <v>1336</v>
      </c>
      <c r="C157" s="1" t="s">
        <v>1337</v>
      </c>
      <c r="D157" s="1">
        <v>1980</v>
      </c>
      <c r="E157" s="1">
        <v>347722</v>
      </c>
      <c r="F157" s="1">
        <v>8.1999999999999993</v>
      </c>
      <c r="G157" s="1" t="s">
        <v>18</v>
      </c>
      <c r="H157" s="1">
        <v>129</v>
      </c>
      <c r="I157" s="1" t="s">
        <v>165</v>
      </c>
      <c r="K157" s="1" t="str" cm="1">
        <f t="array" ref="K157">_xlfn.TEXTSPLIT(I157,",")</f>
        <v>Martin Scorsese</v>
      </c>
      <c r="L157" s="1"/>
      <c r="M157" s="1"/>
      <c r="O157" s="1" t="str">
        <f t="shared" si="10"/>
        <v>Martin Scorsese</v>
      </c>
      <c r="P157" s="1" t="str">
        <f t="shared" si="11"/>
        <v>-</v>
      </c>
      <c r="Q157" s="1" t="str">
        <f t="shared" si="12"/>
        <v>-</v>
      </c>
      <c r="S157" s="1" t="s">
        <v>165</v>
      </c>
      <c r="U157" s="1" t="str">
        <v>-</v>
      </c>
      <c r="V157" s="1" t="s">
        <v>2202</v>
      </c>
      <c r="W157" s="1">
        <v>1</v>
      </c>
      <c r="Y157" s="1" t="s">
        <v>2201</v>
      </c>
      <c r="Z157" s="1">
        <v>1</v>
      </c>
      <c r="AB157" s="3" t="s">
        <v>2112</v>
      </c>
      <c r="AC157" s="4">
        <v>1</v>
      </c>
    </row>
    <row r="158" spans="1:29" x14ac:dyDescent="0.2">
      <c r="A158" s="1">
        <v>157</v>
      </c>
      <c r="B158" s="1" t="s">
        <v>1344</v>
      </c>
      <c r="C158" s="1" t="s">
        <v>1345</v>
      </c>
      <c r="D158" s="1">
        <v>1974</v>
      </c>
      <c r="E158" s="1">
        <v>321237</v>
      </c>
      <c r="F158" s="1">
        <v>8.1999999999999993</v>
      </c>
      <c r="G158" s="1" t="s">
        <v>39</v>
      </c>
      <c r="H158" s="1">
        <v>130</v>
      </c>
      <c r="I158" s="1" t="s">
        <v>306</v>
      </c>
      <c r="K158" s="1" t="str" cm="1">
        <f t="array" ref="K158">_xlfn.TEXTSPLIT(I158,",")</f>
        <v>Roman Polanski</v>
      </c>
      <c r="L158" s="1"/>
      <c r="M158" s="1"/>
      <c r="O158" s="1" t="str">
        <f t="shared" si="10"/>
        <v>Roman Polanski</v>
      </c>
      <c r="P158" s="1" t="str">
        <f t="shared" si="11"/>
        <v>-</v>
      </c>
      <c r="Q158" s="1" t="str">
        <f t="shared" si="12"/>
        <v>-</v>
      </c>
      <c r="S158" s="1" t="s">
        <v>306</v>
      </c>
      <c r="U158" s="1" t="str">
        <v>Lilly Wachowski</v>
      </c>
      <c r="V158" s="1" t="s">
        <v>2203</v>
      </c>
      <c r="W158" s="1">
        <v>1</v>
      </c>
      <c r="Y158" s="1" t="s">
        <v>2202</v>
      </c>
      <c r="Z158" s="1">
        <v>1</v>
      </c>
      <c r="AB158" s="3" t="s">
        <v>2201</v>
      </c>
      <c r="AC158" s="4">
        <v>1</v>
      </c>
    </row>
    <row r="159" spans="1:29" x14ac:dyDescent="0.2">
      <c r="A159" s="1">
        <v>158</v>
      </c>
      <c r="B159" s="1" t="s">
        <v>1351</v>
      </c>
      <c r="C159" s="1" t="s">
        <v>1352</v>
      </c>
      <c r="D159" s="1">
        <v>1939</v>
      </c>
      <c r="E159" s="1">
        <v>311407</v>
      </c>
      <c r="F159" s="1">
        <v>8.1999999999999993</v>
      </c>
      <c r="G159" s="1" t="s">
        <v>57</v>
      </c>
      <c r="H159" s="1">
        <v>238</v>
      </c>
      <c r="I159" s="1" t="s">
        <v>1356</v>
      </c>
      <c r="K159" s="1" t="str" cm="1">
        <f t="array" ref="K159:M159">_xlfn.TEXTSPLIT(I159,",")</f>
        <v>Victor Fleming</v>
      </c>
      <c r="L159" s="1" t="str">
        <v>George Cukor</v>
      </c>
      <c r="M159" s="1" t="str">
        <v>Sam Wood</v>
      </c>
      <c r="O159" s="1" t="str">
        <f t="shared" si="10"/>
        <v>Victor Fleming</v>
      </c>
      <c r="P159" s="1" t="str">
        <f t="shared" si="11"/>
        <v>George Cukor</v>
      </c>
      <c r="Q159" s="1" t="str">
        <f t="shared" si="12"/>
        <v>Sam Wood</v>
      </c>
      <c r="S159" s="1" t="s">
        <v>2195</v>
      </c>
      <c r="U159" s="1" t="str">
        <v>K√°tia Lund</v>
      </c>
      <c r="V159" s="1" t="s">
        <v>2204</v>
      </c>
      <c r="W159" s="1">
        <v>1</v>
      </c>
      <c r="Y159" s="1" t="s">
        <v>2203</v>
      </c>
      <c r="Z159" s="1">
        <v>1</v>
      </c>
      <c r="AB159" s="3" t="s">
        <v>2202</v>
      </c>
      <c r="AC159" s="4">
        <v>1</v>
      </c>
    </row>
    <row r="160" spans="1:29" x14ac:dyDescent="0.2">
      <c r="A160" s="1">
        <v>159</v>
      </c>
      <c r="B160" s="1" t="s">
        <v>1360</v>
      </c>
      <c r="C160" s="1" t="s">
        <v>1361</v>
      </c>
      <c r="D160" s="1">
        <v>2005</v>
      </c>
      <c r="E160" s="1">
        <v>1102709</v>
      </c>
      <c r="F160" s="1">
        <v>8.1999999999999993</v>
      </c>
      <c r="G160" s="1" t="s">
        <v>39</v>
      </c>
      <c r="H160" s="1">
        <v>132</v>
      </c>
      <c r="I160" s="1" t="s">
        <v>1366</v>
      </c>
      <c r="K160" s="1" t="str" cm="1">
        <f t="array" ref="K160">_xlfn.TEXTSPLIT(I160,",")</f>
        <v>James McTeigue</v>
      </c>
      <c r="L160" s="1"/>
      <c r="M160" s="1"/>
      <c r="O160" s="1" t="str">
        <f t="shared" si="10"/>
        <v>James McTeigue</v>
      </c>
      <c r="P160" s="1" t="str">
        <f t="shared" si="11"/>
        <v>-</v>
      </c>
      <c r="Q160" s="1" t="str">
        <f t="shared" si="12"/>
        <v>-</v>
      </c>
      <c r="S160" s="1" t="s">
        <v>1366</v>
      </c>
      <c r="U160" s="1" t="str">
        <v>Rob Minkoff</v>
      </c>
      <c r="V160" s="1" t="s">
        <v>2205</v>
      </c>
      <c r="W160" s="1">
        <v>1</v>
      </c>
      <c r="Y160" s="1" t="s">
        <v>2204</v>
      </c>
      <c r="Z160" s="1">
        <v>1</v>
      </c>
      <c r="AB160" s="3" t="s">
        <v>2203</v>
      </c>
      <c r="AC160" s="4">
        <v>1</v>
      </c>
    </row>
    <row r="161" spans="1:29" x14ac:dyDescent="0.2">
      <c r="A161" s="1">
        <v>160</v>
      </c>
      <c r="B161" s="1" t="s">
        <v>1370</v>
      </c>
      <c r="C161" s="1" t="s">
        <v>1371</v>
      </c>
      <c r="D161" s="1">
        <v>1982</v>
      </c>
      <c r="E161" s="1">
        <v>411913</v>
      </c>
      <c r="F161" s="1">
        <v>8.1999999999999993</v>
      </c>
      <c r="G161" s="1" t="s">
        <v>18</v>
      </c>
      <c r="H161" s="1">
        <v>109</v>
      </c>
      <c r="I161" s="1" t="s">
        <v>1376</v>
      </c>
      <c r="K161" s="1" t="str" cm="1">
        <f t="array" ref="K161">_xlfn.TEXTSPLIT(I161,",")</f>
        <v>John Carpenter</v>
      </c>
      <c r="L161" s="1"/>
      <c r="M161" s="1"/>
      <c r="O161" s="1" t="str">
        <f t="shared" si="10"/>
        <v>John Carpenter</v>
      </c>
      <c r="P161" s="1" t="str">
        <f t="shared" si="11"/>
        <v>-</v>
      </c>
      <c r="Q161" s="1" t="str">
        <f t="shared" si="12"/>
        <v>-</v>
      </c>
      <c r="S161" s="1" t="s">
        <v>1376</v>
      </c>
      <c r="U161" s="1" t="str">
        <v>√âric Toledano</v>
      </c>
      <c r="V161" s="1" t="s">
        <v>2206</v>
      </c>
      <c r="W161" s="1">
        <v>2</v>
      </c>
      <c r="Y161" s="1" t="s">
        <v>2205</v>
      </c>
      <c r="Z161" s="1">
        <v>1</v>
      </c>
      <c r="AB161" s="3" t="s">
        <v>2204</v>
      </c>
      <c r="AC161" s="4">
        <v>1</v>
      </c>
    </row>
    <row r="162" spans="1:29" x14ac:dyDescent="0.2">
      <c r="A162" s="1">
        <v>161</v>
      </c>
      <c r="B162" s="1" t="s">
        <v>1380</v>
      </c>
      <c r="C162" s="1" t="s">
        <v>1381</v>
      </c>
      <c r="D162" s="1">
        <v>2015</v>
      </c>
      <c r="E162" s="1">
        <v>692562</v>
      </c>
      <c r="F162" s="1">
        <v>8.1999999999999993</v>
      </c>
      <c r="G162" s="1" t="s">
        <v>57</v>
      </c>
      <c r="H162" s="1">
        <v>95</v>
      </c>
      <c r="I162" s="1" t="s">
        <v>1385</v>
      </c>
      <c r="K162" s="1" t="str" cm="1">
        <f t="array" ref="K162:L162">_xlfn.TEXTSPLIT(I162,",")</f>
        <v>Pete Docter</v>
      </c>
      <c r="L162" s="1" t="str">
        <v>Ronnie Del Carmen</v>
      </c>
      <c r="M162" s="1"/>
      <c r="O162" s="1" t="str">
        <f t="shared" si="10"/>
        <v>Pete Docter</v>
      </c>
      <c r="P162" s="1" t="str">
        <f t="shared" si="11"/>
        <v>Ronnie Del Carmen</v>
      </c>
      <c r="Q162" s="1" t="str">
        <f t="shared" si="12"/>
        <v>-</v>
      </c>
      <c r="S162" s="1" t="s">
        <v>2190</v>
      </c>
      <c r="U162" s="1" t="str">
        <v>Joe Russo</v>
      </c>
      <c r="V162" s="1" t="s">
        <v>2207</v>
      </c>
      <c r="W162" s="1">
        <v>1</v>
      </c>
      <c r="Y162" s="1" t="s">
        <v>2206</v>
      </c>
      <c r="Z162" s="1">
        <v>2</v>
      </c>
      <c r="AB162" s="3" t="s">
        <v>2205</v>
      </c>
      <c r="AC162" s="4">
        <v>1</v>
      </c>
    </row>
    <row r="163" spans="1:29" x14ac:dyDescent="0.2">
      <c r="A163" s="1">
        <v>162</v>
      </c>
      <c r="B163" s="1" t="s">
        <v>1389</v>
      </c>
      <c r="C163" s="1" t="s">
        <v>1390</v>
      </c>
      <c r="D163" s="1">
        <v>1998</v>
      </c>
      <c r="E163" s="1">
        <v>573193</v>
      </c>
      <c r="F163" s="1">
        <v>8.1999999999999993</v>
      </c>
      <c r="G163" s="1" t="s">
        <v>18</v>
      </c>
      <c r="H163" s="1">
        <v>107</v>
      </c>
      <c r="I163" s="1" t="s">
        <v>1017</v>
      </c>
      <c r="K163" s="1" t="str" cm="1">
        <f t="array" ref="K163">_xlfn.TEXTSPLIT(I163,",")</f>
        <v>Guy Ritchie</v>
      </c>
      <c r="L163" s="1"/>
      <c r="M163" s="1"/>
      <c r="O163" s="1" t="str">
        <f t="shared" si="10"/>
        <v>Guy Ritchie</v>
      </c>
      <c r="P163" s="1" t="str">
        <f t="shared" si="11"/>
        <v>-</v>
      </c>
      <c r="Q163" s="1" t="str">
        <f t="shared" si="12"/>
        <v>-</v>
      </c>
      <c r="S163" s="1" t="s">
        <v>1017</v>
      </c>
      <c r="U163" s="1" t="str">
        <v>Peter Ramsey</v>
      </c>
      <c r="V163" s="1" t="s">
        <v>2208</v>
      </c>
      <c r="W163" s="1">
        <v>1</v>
      </c>
      <c r="Y163" s="1" t="s">
        <v>2207</v>
      </c>
      <c r="Z163" s="1">
        <v>1</v>
      </c>
      <c r="AB163" s="3" t="s">
        <v>2207</v>
      </c>
      <c r="AC163" s="4">
        <v>1</v>
      </c>
    </row>
    <row r="164" spans="1:29" x14ac:dyDescent="0.2">
      <c r="A164" s="1">
        <v>163</v>
      </c>
      <c r="B164" s="1" t="s">
        <v>1395</v>
      </c>
      <c r="C164" s="1" t="s">
        <v>1396</v>
      </c>
      <c r="D164" s="1">
        <v>1954</v>
      </c>
      <c r="E164" s="1">
        <v>173232</v>
      </c>
      <c r="F164" s="1">
        <v>8.1999999999999993</v>
      </c>
      <c r="G164" s="1" t="s">
        <v>18</v>
      </c>
      <c r="H164" s="1">
        <v>105</v>
      </c>
      <c r="I164" s="1" t="s">
        <v>296</v>
      </c>
      <c r="K164" s="1" t="str" cm="1">
        <f t="array" ref="K164">_xlfn.TEXTSPLIT(I164,",")</f>
        <v>Alfred Hitchcock</v>
      </c>
      <c r="L164" s="1"/>
      <c r="M164" s="1"/>
      <c r="O164" s="1" t="str">
        <f t="shared" si="10"/>
        <v>Alfred Hitchcock</v>
      </c>
      <c r="P164" s="1" t="str">
        <f t="shared" si="11"/>
        <v>-</v>
      </c>
      <c r="Q164" s="1" t="str">
        <f t="shared" si="12"/>
        <v>-</v>
      </c>
      <c r="S164" s="1" t="s">
        <v>296</v>
      </c>
      <c r="U164" s="1" t="str">
        <v>Adrian Molina</v>
      </c>
      <c r="V164" s="1" t="s">
        <v>2209</v>
      </c>
      <c r="W164" s="1">
        <v>1</v>
      </c>
      <c r="Y164" s="1" t="s">
        <v>2208</v>
      </c>
      <c r="Z164" s="1">
        <v>1</v>
      </c>
      <c r="AB164" s="3" t="s">
        <v>2208</v>
      </c>
      <c r="AC164" s="4">
        <v>1</v>
      </c>
    </row>
    <row r="165" spans="1:29" x14ac:dyDescent="0.2">
      <c r="A165" s="1">
        <v>164</v>
      </c>
      <c r="B165" s="1" t="s">
        <v>1403</v>
      </c>
      <c r="C165" s="1" t="s">
        <v>1404</v>
      </c>
      <c r="D165" s="1">
        <v>2009</v>
      </c>
      <c r="E165" s="1">
        <v>207221</v>
      </c>
      <c r="F165" s="1">
        <v>8.1999999999999993</v>
      </c>
      <c r="G165" s="1" t="s">
        <v>348</v>
      </c>
      <c r="H165" s="1">
        <v>129</v>
      </c>
      <c r="I165" s="1" t="s">
        <v>1409</v>
      </c>
      <c r="K165" s="1" t="str" cm="1">
        <f t="array" ref="K165">_xlfn.TEXTSPLIT(I165,",")</f>
        <v>Juan Jos√© Campanella</v>
      </c>
      <c r="L165" s="1"/>
      <c r="M165" s="1"/>
      <c r="O165" s="1" t="str">
        <f t="shared" si="10"/>
        <v>Juan Jos√© Campanella</v>
      </c>
      <c r="P165" s="1" t="str">
        <f t="shared" si="11"/>
        <v>-</v>
      </c>
      <c r="Q165" s="1" t="str">
        <f t="shared" si="12"/>
        <v>-</v>
      </c>
      <c r="S165" s="1" t="s">
        <v>1409</v>
      </c>
      <c r="U165" s="1" t="str">
        <v>Gene Kelly</v>
      </c>
      <c r="V165" s="1" t="s">
        <v>2210</v>
      </c>
      <c r="W165" s="1">
        <v>1</v>
      </c>
      <c r="Y165" s="1" t="s">
        <v>2209</v>
      </c>
      <c r="Z165" s="1">
        <v>1</v>
      </c>
      <c r="AB165" s="3" t="s">
        <v>2209</v>
      </c>
      <c r="AC165" s="4">
        <v>1</v>
      </c>
    </row>
    <row r="166" spans="1:29" x14ac:dyDescent="0.2">
      <c r="A166" s="1">
        <v>165</v>
      </c>
      <c r="B166" s="1" t="s">
        <v>1413</v>
      </c>
      <c r="C166" s="1" t="s">
        <v>1414</v>
      </c>
      <c r="D166" s="1">
        <v>1957</v>
      </c>
      <c r="E166" s="1">
        <v>218116</v>
      </c>
      <c r="F166" s="1">
        <v>8.1999999999999993</v>
      </c>
      <c r="G166" s="1" t="s">
        <v>57</v>
      </c>
      <c r="H166" s="1">
        <v>161</v>
      </c>
      <c r="I166" s="1" t="s">
        <v>832</v>
      </c>
      <c r="K166" s="1" t="str" cm="1">
        <f t="array" ref="K166">_xlfn.TEXTSPLIT(I166,",")</f>
        <v>David Lean</v>
      </c>
      <c r="L166" s="1"/>
      <c r="M166" s="1"/>
      <c r="O166" s="1" t="str">
        <f t="shared" si="10"/>
        <v>David Lean</v>
      </c>
      <c r="P166" s="1" t="str">
        <f t="shared" si="11"/>
        <v>-</v>
      </c>
      <c r="Q166" s="1" t="str">
        <f t="shared" si="12"/>
        <v>-</v>
      </c>
      <c r="S166" s="1" t="s">
        <v>832</v>
      </c>
      <c r="U166" s="1" t="str">
        <v>Bob Peterson</v>
      </c>
      <c r="V166" s="1" t="s">
        <v>1077</v>
      </c>
      <c r="W166" s="1">
        <v>1</v>
      </c>
      <c r="Y166" s="1" t="s">
        <v>2210</v>
      </c>
      <c r="Z166" s="1">
        <v>1</v>
      </c>
      <c r="AB166" s="3" t="s">
        <v>2210</v>
      </c>
      <c r="AC166" s="4">
        <v>1</v>
      </c>
    </row>
    <row r="167" spans="1:29" x14ac:dyDescent="0.2">
      <c r="A167" s="1">
        <v>166</v>
      </c>
      <c r="B167" s="1" t="s">
        <v>1420</v>
      </c>
      <c r="C167" s="1" t="s">
        <v>1421</v>
      </c>
      <c r="D167" s="1">
        <v>2004</v>
      </c>
      <c r="E167" s="1">
        <v>382391</v>
      </c>
      <c r="F167" s="1">
        <v>8.1999999999999993</v>
      </c>
      <c r="G167" s="1" t="s">
        <v>57</v>
      </c>
      <c r="H167" s="1">
        <v>119</v>
      </c>
      <c r="I167" s="1" t="s">
        <v>288</v>
      </c>
      <c r="K167" s="1" t="str" cm="1">
        <f t="array" ref="K167">_xlfn.TEXTSPLIT(I167,",")</f>
        <v>Hayao Miyazaki</v>
      </c>
      <c r="L167" s="1"/>
      <c r="M167" s="1"/>
      <c r="O167" s="1" t="str">
        <f t="shared" si="10"/>
        <v>Hayao Miyazaki</v>
      </c>
      <c r="P167" s="1" t="str">
        <f t="shared" si="11"/>
        <v>-</v>
      </c>
      <c r="Q167" s="1" t="str">
        <f t="shared" si="12"/>
        <v>-</v>
      </c>
      <c r="S167" s="1" t="s">
        <v>288</v>
      </c>
      <c r="U167" s="1" t="str">
        <v>Amole Gupte</v>
      </c>
      <c r="V167" s="1" t="s">
        <v>2211</v>
      </c>
      <c r="W167" s="1">
        <v>1</v>
      </c>
      <c r="Y167" s="1" t="s">
        <v>1077</v>
      </c>
      <c r="Z167" s="1">
        <v>1</v>
      </c>
      <c r="AB167" s="3" t="s">
        <v>1077</v>
      </c>
      <c r="AC167" s="4">
        <v>1</v>
      </c>
    </row>
    <row r="168" spans="1:29" x14ac:dyDescent="0.2">
      <c r="A168" s="1">
        <v>167</v>
      </c>
      <c r="B168" s="1" t="s">
        <v>1427</v>
      </c>
      <c r="C168" s="1" t="s">
        <v>1428</v>
      </c>
      <c r="D168" s="1">
        <v>2017</v>
      </c>
      <c r="E168" s="1">
        <v>492963</v>
      </c>
      <c r="F168" s="1">
        <v>8.1</v>
      </c>
      <c r="G168" s="1" t="s">
        <v>18</v>
      </c>
      <c r="H168" s="1">
        <v>115</v>
      </c>
      <c r="I168" s="1" t="s">
        <v>1432</v>
      </c>
      <c r="K168" s="1" t="str" cm="1">
        <f t="array" ref="K168">_xlfn.TEXTSPLIT(I168,",")</f>
        <v>Martin McDonagh</v>
      </c>
      <c r="L168" s="1"/>
      <c r="M168" s="1"/>
      <c r="O168" s="1" t="str">
        <f t="shared" si="10"/>
        <v>Martin McDonagh</v>
      </c>
      <c r="P168" s="1" t="str">
        <f t="shared" si="11"/>
        <v>-</v>
      </c>
      <c r="Q168" s="1" t="str">
        <f t="shared" si="12"/>
        <v>-</v>
      </c>
      <c r="S168" s="1" t="s">
        <v>1432</v>
      </c>
      <c r="U168" s="1" t="str">
        <v>Daniel Scheinert</v>
      </c>
      <c r="V168" s="1" t="s">
        <v>2212</v>
      </c>
      <c r="W168" s="1">
        <v>2</v>
      </c>
      <c r="Y168" s="1" t="s">
        <v>2211</v>
      </c>
      <c r="Z168" s="1">
        <v>1</v>
      </c>
      <c r="AB168" s="3" t="s">
        <v>2211</v>
      </c>
      <c r="AC168" s="4">
        <v>1</v>
      </c>
    </row>
    <row r="169" spans="1:29" x14ac:dyDescent="0.2">
      <c r="A169" s="1">
        <v>168</v>
      </c>
      <c r="B169" s="1" t="s">
        <v>1434</v>
      </c>
      <c r="C169" s="1" t="s">
        <v>1435</v>
      </c>
      <c r="D169" s="1">
        <v>1996</v>
      </c>
      <c r="E169" s="1">
        <v>676497</v>
      </c>
      <c r="F169" s="1">
        <v>8.1</v>
      </c>
      <c r="G169" s="1" t="s">
        <v>18</v>
      </c>
      <c r="H169" s="1">
        <v>93</v>
      </c>
      <c r="I169" s="1" t="s">
        <v>1439</v>
      </c>
      <c r="K169" s="1" t="str" cm="1">
        <f t="array" ref="K169">_xlfn.TEXTSPLIT(I169,",")</f>
        <v>Danny Boyle</v>
      </c>
      <c r="L169" s="1"/>
      <c r="M169" s="1"/>
      <c r="O169" s="1" t="str">
        <f t="shared" si="10"/>
        <v>Danny Boyle</v>
      </c>
      <c r="P169" s="1" t="str">
        <f t="shared" si="11"/>
        <v>-</v>
      </c>
      <c r="Q169" s="1" t="str">
        <f t="shared" si="12"/>
        <v>-</v>
      </c>
      <c r="S169" s="1" t="s">
        <v>1439</v>
      </c>
      <c r="U169" s="1" t="str">
        <v>George Cukor</v>
      </c>
      <c r="V169" s="1" t="s">
        <v>2213</v>
      </c>
      <c r="W169" s="1">
        <v>1</v>
      </c>
      <c r="Y169" s="1" t="s">
        <v>2212</v>
      </c>
      <c r="Z169" s="1">
        <v>2</v>
      </c>
      <c r="AB169" s="3" t="s">
        <v>2213</v>
      </c>
      <c r="AC169" s="4">
        <v>1</v>
      </c>
    </row>
    <row r="170" spans="1:29" x14ac:dyDescent="0.2">
      <c r="A170" s="1">
        <v>169</v>
      </c>
      <c r="B170" s="1" t="s">
        <v>1443</v>
      </c>
      <c r="C170" s="1" t="s">
        <v>1444</v>
      </c>
      <c r="D170" s="1">
        <v>2008</v>
      </c>
      <c r="E170" s="1">
        <v>764499</v>
      </c>
      <c r="F170" s="1">
        <v>8.1</v>
      </c>
      <c r="G170" s="1" t="s">
        <v>39</v>
      </c>
      <c r="H170" s="1">
        <v>116</v>
      </c>
      <c r="I170" s="1" t="s">
        <v>1184</v>
      </c>
      <c r="K170" s="1" t="str" cm="1">
        <f t="array" ref="K170">_xlfn.TEXTSPLIT(I170,",")</f>
        <v>Clint Eastwood</v>
      </c>
      <c r="L170" s="1"/>
      <c r="M170" s="1"/>
      <c r="O170" s="1" t="str">
        <f t="shared" si="10"/>
        <v>Clint Eastwood</v>
      </c>
      <c r="P170" s="1" t="str">
        <f t="shared" si="11"/>
        <v>-</v>
      </c>
      <c r="Q170" s="1" t="str">
        <f t="shared" si="12"/>
        <v>-</v>
      </c>
      <c r="S170" s="1" t="s">
        <v>1184</v>
      </c>
      <c r="U170" s="1" t="str">
        <v>Ronnie Del Carmen</v>
      </c>
      <c r="V170" s="1" t="s">
        <v>2214</v>
      </c>
      <c r="W170" s="1">
        <v>1</v>
      </c>
      <c r="Y170" s="1" t="s">
        <v>2213</v>
      </c>
      <c r="Z170" s="1">
        <v>1</v>
      </c>
      <c r="AB170" s="3" t="s">
        <v>2214</v>
      </c>
      <c r="AC170" s="4">
        <v>1</v>
      </c>
    </row>
    <row r="171" spans="1:29" x14ac:dyDescent="0.2">
      <c r="A171" s="1">
        <v>170</v>
      </c>
      <c r="B171" s="1" t="s">
        <v>1450</v>
      </c>
      <c r="C171" s="1" t="s">
        <v>1451</v>
      </c>
      <c r="D171" s="1">
        <v>2011</v>
      </c>
      <c r="E171" s="1">
        <v>465287</v>
      </c>
      <c r="F171" s="1">
        <v>8.1999999999999993</v>
      </c>
      <c r="G171" s="1" t="s">
        <v>39</v>
      </c>
      <c r="H171" s="1">
        <v>140</v>
      </c>
      <c r="I171" s="1" t="s">
        <v>1456</v>
      </c>
      <c r="K171" s="1" t="str" cm="1">
        <f t="array" ref="K171">_xlfn.TEXTSPLIT(I171,",")</f>
        <v>Gavin O'Connor</v>
      </c>
      <c r="L171" s="1"/>
      <c r="M171" s="1"/>
      <c r="O171" s="1" t="str">
        <f t="shared" si="10"/>
        <v>Gavin O'Connor</v>
      </c>
      <c r="P171" s="1" t="str">
        <f t="shared" si="11"/>
        <v>-</v>
      </c>
      <c r="Q171" s="1" t="str">
        <f t="shared" si="12"/>
        <v>-</v>
      </c>
      <c r="S171" s="1" t="s">
        <v>1456</v>
      </c>
      <c r="U171" s="1" t="str">
        <v>Carlos Mart√≠nez L√≥pez</v>
      </c>
      <c r="V171" s="1" t="s">
        <v>2215</v>
      </c>
      <c r="W171" s="1">
        <v>1</v>
      </c>
      <c r="Y171" s="1" t="s">
        <v>2214</v>
      </c>
      <c r="Z171" s="1">
        <v>1</v>
      </c>
      <c r="AB171" s="3" t="s">
        <v>2215</v>
      </c>
      <c r="AC171" s="4">
        <v>1</v>
      </c>
    </row>
    <row r="172" spans="1:29" x14ac:dyDescent="0.2">
      <c r="A172" s="1">
        <v>171</v>
      </c>
      <c r="B172" s="1" t="s">
        <v>1460</v>
      </c>
      <c r="C172" s="1" t="s">
        <v>1461</v>
      </c>
      <c r="D172" s="1">
        <v>1996</v>
      </c>
      <c r="E172" s="1">
        <v>666689</v>
      </c>
      <c r="F172" s="1">
        <v>8.1</v>
      </c>
      <c r="G172" s="1" t="s">
        <v>18</v>
      </c>
      <c r="H172" s="1">
        <v>98</v>
      </c>
      <c r="I172" s="1" t="s">
        <v>1465</v>
      </c>
      <c r="K172" s="1" t="str" cm="1">
        <f t="array" ref="K172:L172">_xlfn.TEXTSPLIT(I172,",")</f>
        <v>Joel Coen</v>
      </c>
      <c r="L172" s="1" t="str">
        <v>Ethan Coen</v>
      </c>
      <c r="M172" s="1"/>
      <c r="O172" s="1" t="str">
        <f t="shared" si="10"/>
        <v>Joel Coen</v>
      </c>
      <c r="P172" s="1" t="str">
        <f t="shared" si="11"/>
        <v>Ethan Coen</v>
      </c>
      <c r="Q172" s="1" t="str">
        <f t="shared" si="12"/>
        <v>-</v>
      </c>
      <c r="S172" s="1" t="s">
        <v>2196</v>
      </c>
      <c r="U172" s="1" t="str">
        <v>Chris Sanders</v>
      </c>
      <c r="V172" s="1" t="s">
        <v>2216</v>
      </c>
      <c r="W172" s="1">
        <v>1</v>
      </c>
      <c r="Y172" s="1" t="s">
        <v>2215</v>
      </c>
      <c r="Z172" s="1">
        <v>1</v>
      </c>
      <c r="AB172" s="3" t="s">
        <v>2216</v>
      </c>
      <c r="AC172" s="4">
        <v>1</v>
      </c>
    </row>
    <row r="173" spans="1:29" x14ac:dyDescent="0.2">
      <c r="A173" s="1">
        <v>172</v>
      </c>
      <c r="B173" s="1" t="s">
        <v>1467</v>
      </c>
      <c r="C173" s="1" t="s">
        <v>1468</v>
      </c>
      <c r="D173" s="1">
        <v>1988</v>
      </c>
      <c r="E173" s="1">
        <v>329755</v>
      </c>
      <c r="F173" s="1">
        <v>8.1</v>
      </c>
      <c r="G173" s="1" t="s">
        <v>57</v>
      </c>
      <c r="H173" s="1">
        <v>86</v>
      </c>
      <c r="I173" s="1" t="s">
        <v>288</v>
      </c>
      <c r="K173" s="1" t="str" cm="1">
        <f t="array" ref="K173">_xlfn.TEXTSPLIT(I173,",")</f>
        <v>Hayao Miyazaki</v>
      </c>
      <c r="L173" s="1"/>
      <c r="M173" s="1"/>
      <c r="O173" s="1" t="str">
        <f t="shared" si="10"/>
        <v>Hayao Miyazaki</v>
      </c>
      <c r="P173" s="1" t="str">
        <f t="shared" si="11"/>
        <v>-</v>
      </c>
      <c r="Q173" s="1" t="str">
        <f t="shared" si="12"/>
        <v>-</v>
      </c>
      <c r="S173" s="1" t="s">
        <v>288</v>
      </c>
      <c r="U173" s="1" t="str">
        <v>David Silverman</v>
      </c>
      <c r="V173" s="1" t="s">
        <v>2217</v>
      </c>
      <c r="W173" s="1">
        <v>1</v>
      </c>
      <c r="Y173" s="1" t="s">
        <v>2216</v>
      </c>
      <c r="Z173" s="1">
        <v>1</v>
      </c>
      <c r="AB173" s="3" t="s">
        <v>2217</v>
      </c>
      <c r="AC173" s="4">
        <v>1</v>
      </c>
    </row>
    <row r="174" spans="1:29" x14ac:dyDescent="0.2">
      <c r="A174" s="1">
        <v>173</v>
      </c>
      <c r="B174" s="1" t="s">
        <v>1473</v>
      </c>
      <c r="C174" s="1" t="s">
        <v>1474</v>
      </c>
      <c r="D174" s="1">
        <v>2013</v>
      </c>
      <c r="E174" s="1">
        <v>685207</v>
      </c>
      <c r="F174" s="1">
        <v>8.1</v>
      </c>
      <c r="G174" s="1" t="s">
        <v>18</v>
      </c>
      <c r="H174" s="1">
        <v>153</v>
      </c>
      <c r="I174" s="1" t="s">
        <v>1034</v>
      </c>
      <c r="K174" s="1" t="str" cm="1">
        <f t="array" ref="K174">_xlfn.TEXTSPLIT(I174,",")</f>
        <v>Denis Villeneuve</v>
      </c>
      <c r="L174" s="1"/>
      <c r="M174" s="1"/>
      <c r="O174" s="1" t="str">
        <f t="shared" si="10"/>
        <v>Denis Villeneuve</v>
      </c>
      <c r="P174" s="1" t="str">
        <f t="shared" si="11"/>
        <v>-</v>
      </c>
      <c r="Q174" s="1" t="str">
        <f t="shared" si="12"/>
        <v>-</v>
      </c>
      <c r="S174" s="1" t="s">
        <v>1034</v>
      </c>
      <c r="U174" s="1" t="str">
        <v>Jan Pinkava</v>
      </c>
      <c r="V174" s="1" t="s">
        <v>2218</v>
      </c>
      <c r="W174" s="1">
        <v>1</v>
      </c>
      <c r="Y174" s="1" t="s">
        <v>2217</v>
      </c>
      <c r="Z174" s="1">
        <v>1</v>
      </c>
      <c r="AB174" s="3" t="s">
        <v>2218</v>
      </c>
      <c r="AC174" s="4">
        <v>1</v>
      </c>
    </row>
    <row r="175" spans="1:29" x14ac:dyDescent="0.2">
      <c r="A175" s="1">
        <v>174</v>
      </c>
      <c r="B175" s="1" t="s">
        <v>1480</v>
      </c>
      <c r="C175" s="1" t="s">
        <v>1481</v>
      </c>
      <c r="D175" s="1">
        <v>2004</v>
      </c>
      <c r="E175" s="1">
        <v>677768</v>
      </c>
      <c r="F175" s="1">
        <v>8.1</v>
      </c>
      <c r="G175" s="1" t="s">
        <v>39</v>
      </c>
      <c r="H175" s="1">
        <v>132</v>
      </c>
      <c r="I175" s="1" t="s">
        <v>1184</v>
      </c>
      <c r="K175" s="1" t="str" cm="1">
        <f t="array" ref="K175">_xlfn.TEXTSPLIT(I175,",")</f>
        <v>Clint Eastwood</v>
      </c>
      <c r="L175" s="1"/>
      <c r="M175" s="1"/>
      <c r="O175" s="1" t="str">
        <f t="shared" si="10"/>
        <v>Clint Eastwood</v>
      </c>
      <c r="P175" s="1" t="str">
        <f t="shared" si="11"/>
        <v>-</v>
      </c>
      <c r="Q175" s="1" t="str">
        <f t="shared" si="12"/>
        <v>-</v>
      </c>
      <c r="S175" s="1" t="s">
        <v>1184</v>
      </c>
      <c r="U175" s="1" t="str">
        <v>John Musker</v>
      </c>
      <c r="V175" s="1" t="s">
        <v>2219</v>
      </c>
      <c r="W175" s="1">
        <v>1</v>
      </c>
      <c r="Y175" s="1" t="s">
        <v>2218</v>
      </c>
      <c r="Z175" s="1">
        <v>1</v>
      </c>
      <c r="AB175" s="3" t="s">
        <v>2219</v>
      </c>
      <c r="AC175" s="4">
        <v>1</v>
      </c>
    </row>
    <row r="176" spans="1:29" x14ac:dyDescent="0.2">
      <c r="A176" s="1">
        <v>175</v>
      </c>
      <c r="B176" s="1" t="s">
        <v>1488</v>
      </c>
      <c r="C176" s="1" t="s">
        <v>1489</v>
      </c>
      <c r="D176" s="1">
        <v>1925</v>
      </c>
      <c r="E176" s="1">
        <v>110167</v>
      </c>
      <c r="F176" s="1">
        <v>8.1999999999999993</v>
      </c>
      <c r="G176" s="1" t="s">
        <v>534</v>
      </c>
      <c r="H176" s="1">
        <v>95</v>
      </c>
      <c r="I176" s="1" t="s">
        <v>423</v>
      </c>
      <c r="K176" s="1" t="str" cm="1">
        <f t="array" ref="K176">_xlfn.TEXTSPLIT(I176,",")</f>
        <v>Charles Chaplin</v>
      </c>
      <c r="L176" s="1"/>
      <c r="M176" s="1"/>
      <c r="O176" s="1" t="str">
        <f t="shared" si="10"/>
        <v>Charles Chaplin</v>
      </c>
      <c r="P176" s="1" t="str">
        <f t="shared" si="11"/>
        <v>-</v>
      </c>
      <c r="Q176" s="1" t="str">
        <f t="shared" si="12"/>
        <v>-</v>
      </c>
      <c r="S176" s="1" t="s">
        <v>423</v>
      </c>
      <c r="U176" s="1" t="str">
        <v>Kirk Wise</v>
      </c>
      <c r="V176" s="1" t="s">
        <v>2220</v>
      </c>
      <c r="W176" s="1">
        <v>1</v>
      </c>
      <c r="Y176" s="1" t="s">
        <v>2219</v>
      </c>
      <c r="Z176" s="1">
        <v>1</v>
      </c>
      <c r="AB176" s="3" t="s">
        <v>2220</v>
      </c>
      <c r="AC176" s="4">
        <v>1</v>
      </c>
    </row>
    <row r="177" spans="1:29" x14ac:dyDescent="0.2">
      <c r="A177" s="1">
        <v>176</v>
      </c>
      <c r="B177" s="1" t="s">
        <v>1494</v>
      </c>
      <c r="C177" s="1" t="s">
        <v>1495</v>
      </c>
      <c r="D177" s="1">
        <v>1982</v>
      </c>
      <c r="E177" s="1">
        <v>752805</v>
      </c>
      <c r="F177" s="1">
        <v>8.1</v>
      </c>
      <c r="G177" s="1" t="s">
        <v>39</v>
      </c>
      <c r="H177" s="1">
        <v>117</v>
      </c>
      <c r="I177" s="1" t="s">
        <v>342</v>
      </c>
      <c r="K177" s="1" t="str" cm="1">
        <f t="array" ref="K177">_xlfn.TEXTSPLIT(I177,",")</f>
        <v>Ridley Scott</v>
      </c>
      <c r="L177" s="1"/>
      <c r="M177" s="1"/>
      <c r="O177" s="1" t="str">
        <f t="shared" si="10"/>
        <v>Ridley Scott</v>
      </c>
      <c r="P177" s="1" t="str">
        <f t="shared" si="11"/>
        <v>-</v>
      </c>
      <c r="Q177" s="1" t="str">
        <f t="shared" si="12"/>
        <v>-</v>
      </c>
      <c r="S177" s="1" t="s">
        <v>342</v>
      </c>
      <c r="U177" s="1" t="str">
        <v>Rodney Rothman</v>
      </c>
      <c r="V177" s="1" t="s">
        <v>2221</v>
      </c>
      <c r="W177" s="1">
        <v>1</v>
      </c>
      <c r="Y177" s="1" t="s">
        <v>2220</v>
      </c>
      <c r="Z177" s="1">
        <v>1</v>
      </c>
      <c r="AB177" s="3" t="s">
        <v>2221</v>
      </c>
      <c r="AC177" s="4">
        <v>1</v>
      </c>
    </row>
    <row r="178" spans="1:29" x14ac:dyDescent="0.2">
      <c r="A178" s="1">
        <v>177</v>
      </c>
      <c r="B178" s="1" t="s">
        <v>1501</v>
      </c>
      <c r="C178" s="1" t="s">
        <v>1502</v>
      </c>
      <c r="D178" s="1">
        <v>2002</v>
      </c>
      <c r="E178" s="1">
        <v>945582</v>
      </c>
      <c r="F178" s="1">
        <v>8.1</v>
      </c>
      <c r="G178" s="1" t="s">
        <v>18</v>
      </c>
      <c r="H178" s="1">
        <v>141</v>
      </c>
      <c r="I178" s="1" t="s">
        <v>71</v>
      </c>
      <c r="K178" s="1" t="str" cm="1">
        <f t="array" ref="K178">_xlfn.TEXTSPLIT(I178,",")</f>
        <v>Steven Spielberg</v>
      </c>
      <c r="L178" s="1"/>
      <c r="M178" s="1"/>
      <c r="O178" s="1" t="str">
        <f t="shared" si="10"/>
        <v>Steven Spielberg</v>
      </c>
      <c r="P178" s="1" t="str">
        <f t="shared" si="11"/>
        <v>-</v>
      </c>
      <c r="Q178" s="1" t="str">
        <f t="shared" si="12"/>
        <v>-</v>
      </c>
      <c r="S178" s="1" t="s">
        <v>71</v>
      </c>
      <c r="U178" s="1" t="str">
        <v>Sam Wood</v>
      </c>
      <c r="V178" s="1" t="s">
        <v>2222</v>
      </c>
      <c r="W178" s="1">
        <v>1</v>
      </c>
      <c r="Y178" s="1" t="s">
        <v>2221</v>
      </c>
      <c r="Z178" s="1">
        <v>1</v>
      </c>
      <c r="AB178" s="5" t="s">
        <v>2222</v>
      </c>
      <c r="AC178" s="6">
        <v>1</v>
      </c>
    </row>
    <row r="179" spans="1:29" x14ac:dyDescent="0.2">
      <c r="A179" s="1">
        <v>178</v>
      </c>
      <c r="B179" s="1" t="s">
        <v>1508</v>
      </c>
      <c r="C179" s="1" t="s">
        <v>1509</v>
      </c>
      <c r="D179" s="1">
        <v>1954</v>
      </c>
      <c r="E179" s="1">
        <v>153428</v>
      </c>
      <c r="F179" s="1">
        <v>8.1</v>
      </c>
      <c r="G179" s="1" t="s">
        <v>18</v>
      </c>
      <c r="H179" s="1">
        <v>108</v>
      </c>
      <c r="I179" s="1" t="s">
        <v>1513</v>
      </c>
      <c r="K179" s="1" t="str" cm="1">
        <f t="array" ref="K179">_xlfn.TEXTSPLIT(I179,",")</f>
        <v>Elia Kazan</v>
      </c>
      <c r="L179" s="1"/>
      <c r="M179" s="1"/>
      <c r="O179" s="1" t="str">
        <f t="shared" si="10"/>
        <v>Elia Kazan</v>
      </c>
      <c r="P179" s="1" t="str">
        <f t="shared" si="11"/>
        <v>-</v>
      </c>
      <c r="Q179" s="1" t="str">
        <f t="shared" si="12"/>
        <v>-</v>
      </c>
      <c r="S179" s="1" t="s">
        <v>1513</v>
      </c>
      <c r="U179" s="1" t="str">
        <v>Mervyn LeRoy</v>
      </c>
      <c r="V179" s="1"/>
      <c r="W179" s="1"/>
      <c r="Y179" s="1" t="s">
        <v>2222</v>
      </c>
      <c r="Z179" s="1">
        <v>1</v>
      </c>
    </row>
    <row r="180" spans="1:29" x14ac:dyDescent="0.2">
      <c r="A180" s="1">
        <v>179</v>
      </c>
      <c r="B180" s="1" t="s">
        <v>1517</v>
      </c>
      <c r="C180" s="1" t="s">
        <v>1518</v>
      </c>
      <c r="D180" s="1">
        <v>1949</v>
      </c>
      <c r="E180" s="1">
        <v>170034</v>
      </c>
      <c r="F180" s="1">
        <v>8.1</v>
      </c>
      <c r="G180" s="1" t="s">
        <v>57</v>
      </c>
      <c r="H180" s="1">
        <v>104</v>
      </c>
      <c r="I180" s="1" t="s">
        <v>1523</v>
      </c>
      <c r="K180" s="1" t="str" cm="1">
        <f t="array" ref="K180">_xlfn.TEXTSPLIT(I180,",")</f>
        <v>Carol Reed</v>
      </c>
      <c r="L180" s="1"/>
      <c r="M180" s="1"/>
      <c r="O180" s="1" t="str">
        <f t="shared" si="10"/>
        <v>Carol Reed</v>
      </c>
      <c r="P180" s="1" t="str">
        <f t="shared" si="11"/>
        <v>-</v>
      </c>
      <c r="Q180" s="1" t="str">
        <f t="shared" si="12"/>
        <v>-</v>
      </c>
      <c r="S180" s="1" t="s">
        <v>1523</v>
      </c>
    </row>
    <row r="181" spans="1:29" x14ac:dyDescent="0.2">
      <c r="A181" s="1">
        <v>180</v>
      </c>
      <c r="B181" s="1" t="s">
        <v>1527</v>
      </c>
      <c r="C181" s="1" t="s">
        <v>1528</v>
      </c>
      <c r="D181" s="1">
        <v>1997</v>
      </c>
      <c r="E181" s="1">
        <v>73885</v>
      </c>
      <c r="F181" s="1">
        <v>8.1999999999999993</v>
      </c>
      <c r="G181" s="1" t="s">
        <v>198</v>
      </c>
      <c r="H181" s="1">
        <v>89</v>
      </c>
      <c r="I181" s="1" t="s">
        <v>1533</v>
      </c>
      <c r="K181" s="1" t="str" cm="1">
        <f t="array" ref="K181">_xlfn.TEXTSPLIT(I181,",")</f>
        <v>Majid Majidi</v>
      </c>
      <c r="L181" s="1"/>
      <c r="M181" s="1"/>
      <c r="O181" s="1" t="str">
        <f t="shared" si="10"/>
        <v>Majid Majidi</v>
      </c>
      <c r="P181" s="1" t="str">
        <f t="shared" si="11"/>
        <v>-</v>
      </c>
      <c r="Q181" s="1" t="str">
        <f t="shared" si="12"/>
        <v>-</v>
      </c>
      <c r="S181" s="1" t="s">
        <v>1533</v>
      </c>
    </row>
    <row r="182" spans="1:29" x14ac:dyDescent="0.2">
      <c r="A182" s="1">
        <v>181</v>
      </c>
      <c r="B182" s="1" t="s">
        <v>1535</v>
      </c>
      <c r="C182" s="1" t="s">
        <v>1536</v>
      </c>
      <c r="D182" s="1">
        <v>1959</v>
      </c>
      <c r="E182" s="1">
        <v>236572</v>
      </c>
      <c r="F182" s="1">
        <v>8.1</v>
      </c>
      <c r="G182" s="1" t="s">
        <v>57</v>
      </c>
      <c r="H182" s="1">
        <v>212</v>
      </c>
      <c r="I182" s="1" t="s">
        <v>1540</v>
      </c>
      <c r="K182" s="1" t="str" cm="1">
        <f t="array" ref="K182">_xlfn.TEXTSPLIT(I182,",")</f>
        <v>William Wyler</v>
      </c>
      <c r="L182" s="1"/>
      <c r="M182" s="1"/>
      <c r="O182" s="1" t="str">
        <f t="shared" si="10"/>
        <v>William Wyler</v>
      </c>
      <c r="P182" s="1" t="str">
        <f t="shared" si="11"/>
        <v>-</v>
      </c>
      <c r="Q182" s="1" t="str">
        <f t="shared" si="12"/>
        <v>-</v>
      </c>
      <c r="S182" s="1" t="s">
        <v>1540</v>
      </c>
    </row>
    <row r="183" spans="1:29" x14ac:dyDescent="0.2">
      <c r="A183" s="1">
        <v>182</v>
      </c>
      <c r="B183" s="1" t="s">
        <v>1544</v>
      </c>
      <c r="C183" s="1" t="s">
        <v>1545</v>
      </c>
      <c r="D183" s="1">
        <v>2013</v>
      </c>
      <c r="E183" s="1">
        <v>688749</v>
      </c>
      <c r="F183" s="1">
        <v>8.1</v>
      </c>
      <c r="G183" s="1" t="s">
        <v>18</v>
      </c>
      <c r="H183" s="1">
        <v>134</v>
      </c>
      <c r="I183" s="1" t="s">
        <v>1549</v>
      </c>
      <c r="K183" s="1" t="str" cm="1">
        <f t="array" ref="K183">_xlfn.TEXTSPLIT(I183,",")</f>
        <v>Steve McQueen</v>
      </c>
      <c r="L183" s="1"/>
      <c r="M183" s="1"/>
      <c r="O183" s="1" t="str">
        <f t="shared" si="10"/>
        <v>Steve McQueen</v>
      </c>
      <c r="P183" s="1" t="str">
        <f t="shared" si="11"/>
        <v>-</v>
      </c>
      <c r="Q183" s="1" t="str">
        <f t="shared" si="12"/>
        <v>-</v>
      </c>
      <c r="S183" s="1" t="s">
        <v>1549</v>
      </c>
    </row>
    <row r="184" spans="1:29" x14ac:dyDescent="0.2">
      <c r="A184" s="1">
        <v>183</v>
      </c>
      <c r="B184" s="1" t="s">
        <v>1553</v>
      </c>
      <c r="C184" s="1" t="s">
        <v>1554</v>
      </c>
      <c r="D184" s="1">
        <v>1926</v>
      </c>
      <c r="E184" s="1">
        <v>90362</v>
      </c>
      <c r="F184" s="1">
        <v>8.1999999999999993</v>
      </c>
      <c r="G184" s="1" t="s">
        <v>534</v>
      </c>
      <c r="H184" s="1">
        <v>67</v>
      </c>
      <c r="I184" s="1" t="s">
        <v>1558</v>
      </c>
      <c r="K184" s="1" t="str" cm="1">
        <f t="array" ref="K184:L184">_xlfn.TEXTSPLIT(I184,",")</f>
        <v>Clyde Bruckman</v>
      </c>
      <c r="L184" s="1" t="str">
        <v>Buster Keaton</v>
      </c>
      <c r="M184" s="1"/>
      <c r="O184" s="1" t="str">
        <f t="shared" si="10"/>
        <v>Clyde Bruckman</v>
      </c>
      <c r="P184" s="1" t="str">
        <f t="shared" si="11"/>
        <v>Buster Keaton</v>
      </c>
      <c r="Q184" s="1" t="str">
        <f t="shared" si="12"/>
        <v>-</v>
      </c>
      <c r="S184" s="1" t="s">
        <v>2197</v>
      </c>
    </row>
    <row r="185" spans="1:29" x14ac:dyDescent="0.2">
      <c r="A185" s="1">
        <v>184</v>
      </c>
      <c r="B185" s="1" t="s">
        <v>1562</v>
      </c>
      <c r="C185" s="1" t="s">
        <v>1563</v>
      </c>
      <c r="D185" s="1">
        <v>1957</v>
      </c>
      <c r="E185" s="1">
        <v>106184</v>
      </c>
      <c r="F185" s="1">
        <v>8.1</v>
      </c>
      <c r="G185" s="1" t="s">
        <v>57</v>
      </c>
      <c r="H185" s="1">
        <v>91</v>
      </c>
      <c r="I185" s="1" t="s">
        <v>1567</v>
      </c>
      <c r="K185" s="1" t="str" cm="1">
        <f t="array" ref="K185">_xlfn.TEXTSPLIT(I185,",")</f>
        <v>Ingmar Bergman</v>
      </c>
      <c r="L185" s="1"/>
      <c r="M185" s="1"/>
      <c r="O185" s="1" t="str">
        <f t="shared" si="10"/>
        <v>Ingmar Bergman</v>
      </c>
      <c r="P185" s="1" t="str">
        <f t="shared" si="11"/>
        <v>-</v>
      </c>
      <c r="Q185" s="1" t="str">
        <f t="shared" si="12"/>
        <v>-</v>
      </c>
      <c r="S185" s="1" t="s">
        <v>1567</v>
      </c>
    </row>
    <row r="186" spans="1:29" x14ac:dyDescent="0.2">
      <c r="A186" s="1">
        <v>185</v>
      </c>
      <c r="B186" s="1" t="s">
        <v>1569</v>
      </c>
      <c r="C186" s="1" t="s">
        <v>1570</v>
      </c>
      <c r="D186" s="1">
        <v>2014</v>
      </c>
      <c r="E186" s="1">
        <v>956970</v>
      </c>
      <c r="F186" s="1">
        <v>8.1</v>
      </c>
      <c r="G186" s="1" t="s">
        <v>18</v>
      </c>
      <c r="H186" s="1">
        <v>149</v>
      </c>
      <c r="I186" s="1" t="s">
        <v>124</v>
      </c>
      <c r="K186" s="1" t="str" cm="1">
        <f t="array" ref="K186">_xlfn.TEXTSPLIT(I186,",")</f>
        <v>David Fincher</v>
      </c>
      <c r="L186" s="1"/>
      <c r="M186" s="1"/>
      <c r="O186" s="1" t="str">
        <f t="shared" si="10"/>
        <v>David Fincher</v>
      </c>
      <c r="P186" s="1" t="str">
        <f t="shared" si="11"/>
        <v>-</v>
      </c>
      <c r="Q186" s="1" t="str">
        <f t="shared" si="12"/>
        <v>-</v>
      </c>
      <c r="S186" s="1" t="s">
        <v>124</v>
      </c>
    </row>
    <row r="187" spans="1:29" x14ac:dyDescent="0.2">
      <c r="A187" s="1">
        <v>186</v>
      </c>
      <c r="B187" s="1" t="s">
        <v>1576</v>
      </c>
      <c r="C187" s="1" t="s">
        <v>1577</v>
      </c>
      <c r="D187" s="1">
        <v>1995</v>
      </c>
      <c r="E187" s="1">
        <v>300476</v>
      </c>
      <c r="F187" s="1">
        <v>8.1</v>
      </c>
      <c r="G187" s="1">
        <v>16</v>
      </c>
      <c r="H187" s="1">
        <v>101</v>
      </c>
      <c r="I187" s="1" t="s">
        <v>1581</v>
      </c>
      <c r="K187" s="1" t="str" cm="1">
        <f t="array" ref="K187">_xlfn.TEXTSPLIT(I187,",")</f>
        <v>Richard Linklater</v>
      </c>
      <c r="L187" s="1"/>
      <c r="M187" s="1"/>
      <c r="O187" s="1" t="str">
        <f t="shared" si="10"/>
        <v>Richard Linklater</v>
      </c>
      <c r="P187" s="1" t="str">
        <f t="shared" si="11"/>
        <v>-</v>
      </c>
      <c r="Q187" s="1" t="str">
        <f t="shared" si="12"/>
        <v>-</v>
      </c>
      <c r="S187" s="1" t="s">
        <v>1581</v>
      </c>
    </row>
    <row r="188" spans="1:29" x14ac:dyDescent="0.2">
      <c r="A188" s="1">
        <v>187</v>
      </c>
      <c r="B188" s="1" t="s">
        <v>1585</v>
      </c>
      <c r="C188" s="1" t="s">
        <v>1586</v>
      </c>
      <c r="D188" s="1">
        <v>2011</v>
      </c>
      <c r="E188" s="1">
        <v>851508</v>
      </c>
      <c r="F188" s="1">
        <v>8.1</v>
      </c>
      <c r="G188" s="1" t="s">
        <v>39</v>
      </c>
      <c r="H188" s="1">
        <v>130</v>
      </c>
      <c r="I188" s="1" t="s">
        <v>1591</v>
      </c>
      <c r="K188" s="1" t="str" cm="1">
        <f t="array" ref="K188">_xlfn.TEXTSPLIT(I188,",")</f>
        <v>David Yates</v>
      </c>
      <c r="L188" s="1"/>
      <c r="M188" s="1"/>
      <c r="O188" s="1" t="str">
        <f t="shared" si="10"/>
        <v>David Yates</v>
      </c>
      <c r="P188" s="1" t="str">
        <f t="shared" si="11"/>
        <v>-</v>
      </c>
      <c r="Q188" s="1" t="str">
        <f t="shared" si="12"/>
        <v>-</v>
      </c>
      <c r="S188" s="1" t="s">
        <v>1591</v>
      </c>
    </row>
    <row r="189" spans="1:29" x14ac:dyDescent="0.2">
      <c r="A189" s="1">
        <v>188</v>
      </c>
      <c r="B189" s="1" t="s">
        <v>1595</v>
      </c>
      <c r="C189" s="1" t="s">
        <v>1596</v>
      </c>
      <c r="D189" s="1">
        <v>1978</v>
      </c>
      <c r="E189" s="1">
        <v>334933</v>
      </c>
      <c r="F189" s="1">
        <v>8.1</v>
      </c>
      <c r="G189" s="1" t="s">
        <v>18</v>
      </c>
      <c r="H189" s="1">
        <v>183</v>
      </c>
      <c r="I189" s="1" t="s">
        <v>1600</v>
      </c>
      <c r="K189" s="1" t="str" cm="1">
        <f t="array" ref="K189">_xlfn.TEXTSPLIT(I189,",")</f>
        <v>Michael Cimino</v>
      </c>
      <c r="L189" s="1"/>
      <c r="M189" s="1"/>
      <c r="O189" s="1" t="str">
        <f t="shared" si="10"/>
        <v>Michael Cimino</v>
      </c>
      <c r="P189" s="1" t="str">
        <f t="shared" si="11"/>
        <v>-</v>
      </c>
      <c r="Q189" s="1" t="str">
        <f t="shared" si="12"/>
        <v>-</v>
      </c>
      <c r="S189" s="1" t="s">
        <v>1600</v>
      </c>
    </row>
    <row r="190" spans="1:29" x14ac:dyDescent="0.2">
      <c r="A190" s="1">
        <v>189</v>
      </c>
      <c r="B190" s="1" t="s">
        <v>1604</v>
      </c>
      <c r="C190" s="1" t="s">
        <v>1605</v>
      </c>
      <c r="D190" s="1">
        <v>1993</v>
      </c>
      <c r="E190" s="1">
        <v>172520</v>
      </c>
      <c r="F190" s="1">
        <v>8.1</v>
      </c>
      <c r="G190" s="1" t="s">
        <v>39</v>
      </c>
      <c r="H190" s="1">
        <v>133</v>
      </c>
      <c r="I190" s="1" t="s">
        <v>1609</v>
      </c>
      <c r="K190" s="1" t="str" cm="1">
        <f t="array" ref="K190">_xlfn.TEXTSPLIT(I190,",")</f>
        <v>Jim Sheridan</v>
      </c>
      <c r="L190" s="1"/>
      <c r="M190" s="1"/>
      <c r="O190" s="1" t="str">
        <f t="shared" si="10"/>
        <v>Jim Sheridan</v>
      </c>
      <c r="P190" s="1" t="str">
        <f t="shared" si="11"/>
        <v>-</v>
      </c>
      <c r="Q190" s="1" t="str">
        <f t="shared" si="12"/>
        <v>-</v>
      </c>
      <c r="S190" s="1" t="s">
        <v>1609</v>
      </c>
    </row>
    <row r="191" spans="1:29" x14ac:dyDescent="0.2">
      <c r="A191" s="1">
        <v>190</v>
      </c>
      <c r="B191" s="1" t="s">
        <v>1613</v>
      </c>
      <c r="C191" s="1" t="s">
        <v>1614</v>
      </c>
      <c r="D191" s="1">
        <v>2014</v>
      </c>
      <c r="E191" s="1">
        <v>786027</v>
      </c>
      <c r="F191" s="1">
        <v>8.1</v>
      </c>
      <c r="G191" s="1" t="s">
        <v>39</v>
      </c>
      <c r="H191" s="1">
        <v>99</v>
      </c>
      <c r="I191" s="1" t="s">
        <v>1619</v>
      </c>
      <c r="K191" s="1" t="str" cm="1">
        <f t="array" ref="K191">_xlfn.TEXTSPLIT(I191,",")</f>
        <v>Wes Anderson</v>
      </c>
      <c r="L191" s="1"/>
      <c r="M191" s="1"/>
      <c r="O191" s="1" t="str">
        <f t="shared" si="10"/>
        <v>Wes Anderson</v>
      </c>
      <c r="P191" s="1" t="str">
        <f t="shared" si="11"/>
        <v>-</v>
      </c>
      <c r="Q191" s="1" t="str">
        <f t="shared" si="12"/>
        <v>-</v>
      </c>
      <c r="S191" s="1" t="s">
        <v>1619</v>
      </c>
    </row>
    <row r="192" spans="1:29" x14ac:dyDescent="0.2">
      <c r="A192" s="1">
        <v>191</v>
      </c>
      <c r="B192" s="1" t="s">
        <v>1623</v>
      </c>
      <c r="C192" s="1" t="s">
        <v>1624</v>
      </c>
      <c r="D192" s="1">
        <v>1939</v>
      </c>
      <c r="E192" s="1">
        <v>114758</v>
      </c>
      <c r="F192" s="1">
        <v>8.1</v>
      </c>
      <c r="G192" s="1" t="s">
        <v>57</v>
      </c>
      <c r="H192" s="1">
        <v>129</v>
      </c>
      <c r="I192" s="1" t="s">
        <v>203</v>
      </c>
      <c r="K192" s="1" t="str" cm="1">
        <f t="array" ref="K192">_xlfn.TEXTSPLIT(I192,",")</f>
        <v>Frank Capra</v>
      </c>
      <c r="L192" s="1"/>
      <c r="M192" s="1"/>
      <c r="O192" s="1" t="str">
        <f t="shared" si="10"/>
        <v>Frank Capra</v>
      </c>
      <c r="P192" s="1" t="str">
        <f t="shared" si="11"/>
        <v>-</v>
      </c>
      <c r="Q192" s="1" t="str">
        <f t="shared" si="12"/>
        <v>-</v>
      </c>
      <c r="S192" s="1" t="s">
        <v>203</v>
      </c>
    </row>
    <row r="193" spans="1:19" x14ac:dyDescent="0.2">
      <c r="A193" s="1">
        <v>192</v>
      </c>
      <c r="B193" s="1" t="s">
        <v>1630</v>
      </c>
      <c r="C193" s="1" t="s">
        <v>1631</v>
      </c>
      <c r="D193" s="1">
        <v>1953</v>
      </c>
      <c r="E193" s="1">
        <v>60394</v>
      </c>
      <c r="F193" s="1">
        <v>8.1999999999999993</v>
      </c>
      <c r="G193" s="1" t="s">
        <v>57</v>
      </c>
      <c r="H193" s="1">
        <v>131</v>
      </c>
      <c r="I193" s="1" t="s">
        <v>1636</v>
      </c>
      <c r="K193" s="1" t="str" cm="1">
        <f t="array" ref="K193">_xlfn.TEXTSPLIT(I193,",")</f>
        <v>Henri-Georges Clouzot</v>
      </c>
      <c r="L193" s="1"/>
      <c r="M193" s="1"/>
      <c r="O193" s="1" t="str">
        <f t="shared" si="10"/>
        <v>Henri-Georges Clouzot</v>
      </c>
      <c r="P193" s="1" t="str">
        <f t="shared" si="11"/>
        <v>-</v>
      </c>
      <c r="Q193" s="1" t="str">
        <f t="shared" si="12"/>
        <v>-</v>
      </c>
      <c r="S193" s="1" t="s">
        <v>1636</v>
      </c>
    </row>
    <row r="194" spans="1:19" x14ac:dyDescent="0.2">
      <c r="A194" s="1">
        <v>193</v>
      </c>
      <c r="B194" s="1" t="s">
        <v>1640</v>
      </c>
      <c r="C194" s="1" t="s">
        <v>1641</v>
      </c>
      <c r="D194" s="1">
        <v>1975</v>
      </c>
      <c r="E194" s="1">
        <v>164859</v>
      </c>
      <c r="F194" s="1">
        <v>8.1</v>
      </c>
      <c r="G194" s="1" t="s">
        <v>57</v>
      </c>
      <c r="H194" s="1">
        <v>185</v>
      </c>
      <c r="I194" s="1" t="s">
        <v>548</v>
      </c>
      <c r="K194" s="1" t="str" cm="1">
        <f t="array" ref="K194">_xlfn.TEXTSPLIT(I194,",")</f>
        <v>Stanley Kubrick</v>
      </c>
      <c r="L194" s="1"/>
      <c r="M194" s="1"/>
      <c r="O194" s="1" t="str">
        <f t="shared" si="10"/>
        <v>Stanley Kubrick</v>
      </c>
      <c r="P194" s="1" t="str">
        <f t="shared" si="11"/>
        <v>-</v>
      </c>
      <c r="Q194" s="1" t="str">
        <f t="shared" si="12"/>
        <v>-</v>
      </c>
      <c r="S194" s="1" t="s">
        <v>548</v>
      </c>
    </row>
    <row r="195" spans="1:19" x14ac:dyDescent="0.2">
      <c r="A195" s="1">
        <v>194</v>
      </c>
      <c r="B195" s="1" t="s">
        <v>1647</v>
      </c>
      <c r="C195" s="1" t="s">
        <v>1648</v>
      </c>
      <c r="D195" s="1">
        <v>1924</v>
      </c>
      <c r="E195" s="1">
        <v>48939</v>
      </c>
      <c r="F195" s="1">
        <v>8.1999999999999993</v>
      </c>
      <c r="G195" s="1" t="s">
        <v>534</v>
      </c>
      <c r="H195" s="1">
        <v>45</v>
      </c>
      <c r="I195" s="1" t="s">
        <v>1653</v>
      </c>
      <c r="K195" s="1" t="str" cm="1">
        <f t="array" ref="K195">_xlfn.TEXTSPLIT(I195,",")</f>
        <v>Buster Keaton</v>
      </c>
      <c r="L195" s="1"/>
      <c r="M195" s="1"/>
      <c r="O195" s="1" t="str">
        <f t="shared" si="10"/>
        <v>Buster Keaton</v>
      </c>
      <c r="P195" s="1" t="str">
        <f t="shared" si="11"/>
        <v>-</v>
      </c>
      <c r="Q195" s="1" t="str">
        <f t="shared" si="12"/>
        <v>-</v>
      </c>
      <c r="S195" s="1" t="s">
        <v>1653</v>
      </c>
    </row>
    <row r="196" spans="1:19" x14ac:dyDescent="0.2">
      <c r="A196" s="1">
        <v>195</v>
      </c>
      <c r="B196" s="1" t="s">
        <v>1657</v>
      </c>
      <c r="C196" s="1" t="s">
        <v>1658</v>
      </c>
      <c r="D196" s="1">
        <v>2003</v>
      </c>
      <c r="E196" s="1">
        <v>175301</v>
      </c>
      <c r="F196" s="1">
        <v>8.1</v>
      </c>
      <c r="G196" s="1" t="s">
        <v>39</v>
      </c>
      <c r="H196" s="1">
        <v>131</v>
      </c>
      <c r="I196" s="1" t="s">
        <v>323</v>
      </c>
      <c r="K196" s="1" t="str" cm="1">
        <f t="array" ref="K196">_xlfn.TEXTSPLIT(I196,",")</f>
        <v>Bong Joon Ho</v>
      </c>
      <c r="L196" s="1"/>
      <c r="M196" s="1"/>
      <c r="O196" s="1" t="str">
        <f t="shared" si="10"/>
        <v>Bong Joon Ho</v>
      </c>
      <c r="P196" s="1" t="str">
        <f t="shared" si="11"/>
        <v>-</v>
      </c>
      <c r="Q196" s="1" t="str">
        <f t="shared" si="12"/>
        <v>-</v>
      </c>
      <c r="S196" s="1" t="s">
        <v>323</v>
      </c>
    </row>
    <row r="197" spans="1:19" x14ac:dyDescent="0.2">
      <c r="A197" s="1">
        <v>196</v>
      </c>
      <c r="B197" s="1" t="s">
        <v>1664</v>
      </c>
      <c r="C197" s="1" t="s">
        <v>1665</v>
      </c>
      <c r="D197" s="1">
        <v>2015</v>
      </c>
      <c r="E197" s="1">
        <v>411757</v>
      </c>
      <c r="F197" s="1">
        <v>8.1</v>
      </c>
      <c r="G197" s="1" t="s">
        <v>57</v>
      </c>
      <c r="H197" s="1">
        <v>118</v>
      </c>
      <c r="I197" s="1" t="s">
        <v>1670</v>
      </c>
      <c r="K197" s="1" t="str" cm="1">
        <f t="array" ref="K197">_xlfn.TEXTSPLIT(I197,",")</f>
        <v>Lenny Abrahamson</v>
      </c>
      <c r="L197" s="1"/>
      <c r="M197" s="1"/>
      <c r="O197" s="1" t="str">
        <f t="shared" si="10"/>
        <v>Lenny Abrahamson</v>
      </c>
      <c r="P197" s="1" t="str">
        <f t="shared" si="11"/>
        <v>-</v>
      </c>
      <c r="Q197" s="1" t="str">
        <f t="shared" si="12"/>
        <v>-</v>
      </c>
      <c r="S197" s="1" t="s">
        <v>1670</v>
      </c>
    </row>
    <row r="198" spans="1:19" x14ac:dyDescent="0.2">
      <c r="A198" s="1">
        <v>197</v>
      </c>
      <c r="B198" s="1" t="s">
        <v>1674</v>
      </c>
      <c r="C198" s="1" t="s">
        <v>1675</v>
      </c>
      <c r="D198" s="1">
        <v>2019</v>
      </c>
      <c r="E198" s="1">
        <v>143384</v>
      </c>
      <c r="F198" s="1">
        <v>8.1</v>
      </c>
      <c r="G198" s="1">
        <v>7</v>
      </c>
      <c r="H198" s="1">
        <v>96</v>
      </c>
      <c r="I198" s="1" t="s">
        <v>1679</v>
      </c>
      <c r="K198" s="1" t="str" cm="1">
        <f t="array" ref="K198:L198">_xlfn.TEXTSPLIT(I198,",")</f>
        <v>Sergio Pablos</v>
      </c>
      <c r="L198" s="1" t="str">
        <v>Carlos Mart√≠nez L√≥pez</v>
      </c>
      <c r="M198" s="1"/>
      <c r="O198" s="1" t="str">
        <f t="shared" si="10"/>
        <v>Sergio Pablos</v>
      </c>
      <c r="P198" s="1" t="str">
        <f t="shared" si="11"/>
        <v>Carlos Mart√≠nez L√≥pez</v>
      </c>
      <c r="Q198" s="1" t="str">
        <f t="shared" si="12"/>
        <v>-</v>
      </c>
      <c r="S198" s="1" t="s">
        <v>2198</v>
      </c>
    </row>
    <row r="199" spans="1:19" x14ac:dyDescent="0.2">
      <c r="A199" s="1">
        <v>198</v>
      </c>
      <c r="B199" s="1" t="s">
        <v>1683</v>
      </c>
      <c r="C199" s="1" t="s">
        <v>1684</v>
      </c>
      <c r="D199" s="1">
        <v>2016</v>
      </c>
      <c r="E199" s="1">
        <v>506395</v>
      </c>
      <c r="F199" s="1">
        <v>8.1</v>
      </c>
      <c r="G199" s="1" t="s">
        <v>18</v>
      </c>
      <c r="H199" s="1">
        <v>139</v>
      </c>
      <c r="I199" s="1" t="s">
        <v>651</v>
      </c>
      <c r="K199" s="1" t="str" cm="1">
        <f t="array" ref="K199">_xlfn.TEXTSPLIT(I199,",")</f>
        <v>Mel Gibson</v>
      </c>
      <c r="L199" s="1"/>
      <c r="M199" s="1"/>
      <c r="O199" s="1" t="str">
        <f t="shared" si="10"/>
        <v>Mel Gibson</v>
      </c>
      <c r="P199" s="1" t="str">
        <f t="shared" si="11"/>
        <v>-</v>
      </c>
      <c r="Q199" s="1" t="str">
        <f t="shared" si="12"/>
        <v>-</v>
      </c>
      <c r="S199" s="1" t="s">
        <v>651</v>
      </c>
    </row>
    <row r="200" spans="1:19" x14ac:dyDescent="0.2">
      <c r="A200" s="1">
        <v>199</v>
      </c>
      <c r="B200" s="1" t="s">
        <v>1690</v>
      </c>
      <c r="C200" s="1" t="s">
        <v>1691</v>
      </c>
      <c r="D200" s="1">
        <v>1957</v>
      </c>
      <c r="E200" s="1">
        <v>182664</v>
      </c>
      <c r="F200" s="1">
        <v>8.1</v>
      </c>
      <c r="G200" s="1" t="s">
        <v>18</v>
      </c>
      <c r="H200" s="1">
        <v>96</v>
      </c>
      <c r="I200" s="1" t="s">
        <v>1567</v>
      </c>
      <c r="K200" s="1" t="str" cm="1">
        <f t="array" ref="K200">_xlfn.TEXTSPLIT(I200,",")</f>
        <v>Ingmar Bergman</v>
      </c>
      <c r="L200" s="1"/>
      <c r="M200" s="1"/>
      <c r="O200" s="1" t="str">
        <f t="shared" si="10"/>
        <v>Ingmar Bergman</v>
      </c>
      <c r="P200" s="1" t="str">
        <f t="shared" si="11"/>
        <v>-</v>
      </c>
      <c r="Q200" s="1" t="str">
        <f t="shared" si="12"/>
        <v>-</v>
      </c>
      <c r="S200" s="1" t="s">
        <v>1567</v>
      </c>
    </row>
    <row r="201" spans="1:19" x14ac:dyDescent="0.2">
      <c r="A201" s="1">
        <v>200</v>
      </c>
      <c r="B201" s="1" t="s">
        <v>1696</v>
      </c>
      <c r="C201" s="1" t="s">
        <v>1697</v>
      </c>
      <c r="D201" s="1">
        <v>2014</v>
      </c>
      <c r="E201" s="1">
        <v>194763</v>
      </c>
      <c r="F201" s="1">
        <v>8.1</v>
      </c>
      <c r="G201" s="1">
        <v>18</v>
      </c>
      <c r="H201" s="1">
        <v>122</v>
      </c>
      <c r="I201" s="1" t="s">
        <v>1701</v>
      </c>
      <c r="K201" s="1" t="str" cm="1">
        <f t="array" ref="K201">_xlfn.TEXTSPLIT(I201,",")</f>
        <v>Dami√°n Szifron</v>
      </c>
      <c r="L201" s="1"/>
      <c r="M201" s="1"/>
      <c r="O201" s="1" t="str">
        <f t="shared" si="10"/>
        <v>Dami√°n Szifron</v>
      </c>
      <c r="P201" s="1" t="str">
        <f t="shared" si="11"/>
        <v>-</v>
      </c>
      <c r="Q201" s="1" t="str">
        <f t="shared" si="12"/>
        <v>-</v>
      </c>
      <c r="S201" s="1" t="s">
        <v>1701</v>
      </c>
    </row>
    <row r="202" spans="1:19" x14ac:dyDescent="0.2">
      <c r="A202" s="1">
        <v>201</v>
      </c>
      <c r="B202" s="1" t="s">
        <v>1705</v>
      </c>
      <c r="C202" s="1" t="s">
        <v>1706</v>
      </c>
      <c r="D202" s="1">
        <v>1998</v>
      </c>
      <c r="E202" s="1">
        <v>793950</v>
      </c>
      <c r="F202" s="1">
        <v>8.1</v>
      </c>
      <c r="G202" s="1" t="s">
        <v>39</v>
      </c>
      <c r="H202" s="1">
        <v>117</v>
      </c>
      <c r="I202" s="1" t="s">
        <v>1465</v>
      </c>
      <c r="K202" s="1" t="str" cm="1">
        <f t="array" ref="K202:L202">_xlfn.TEXTSPLIT(I202,",")</f>
        <v>Joel Coen</v>
      </c>
      <c r="L202" s="1" t="str">
        <v>Ethan Coen</v>
      </c>
      <c r="M202" s="1"/>
      <c r="O202" s="1" t="str">
        <f t="shared" si="10"/>
        <v>Joel Coen</v>
      </c>
      <c r="P202" s="1" t="str">
        <f t="shared" si="11"/>
        <v>Ethan Coen</v>
      </c>
      <c r="Q202" s="1" t="str">
        <f t="shared" si="12"/>
        <v>-</v>
      </c>
      <c r="S202" s="1" t="s">
        <v>2196</v>
      </c>
    </row>
    <row r="203" spans="1:19" x14ac:dyDescent="0.2">
      <c r="A203" s="1">
        <v>202</v>
      </c>
      <c r="B203" s="1" t="s">
        <v>1710</v>
      </c>
      <c r="C203" s="1" t="s">
        <v>1711</v>
      </c>
      <c r="D203" s="1">
        <v>2015</v>
      </c>
      <c r="E203" s="1">
        <v>974897</v>
      </c>
      <c r="F203" s="1">
        <v>8.1</v>
      </c>
      <c r="G203" s="1" t="s">
        <v>39</v>
      </c>
      <c r="H203" s="1">
        <v>120</v>
      </c>
      <c r="I203" s="1" t="s">
        <v>1715</v>
      </c>
      <c r="K203" s="1" t="str" cm="1">
        <f t="array" ref="K203">_xlfn.TEXTSPLIT(I203,",")</f>
        <v>George Miller</v>
      </c>
      <c r="L203" s="1"/>
      <c r="M203" s="1"/>
      <c r="O203" s="1" t="str">
        <f t="shared" si="10"/>
        <v>George Miller</v>
      </c>
      <c r="P203" s="1" t="str">
        <f t="shared" si="11"/>
        <v>-</v>
      </c>
      <c r="Q203" s="1" t="str">
        <f t="shared" si="12"/>
        <v>-</v>
      </c>
      <c r="S203" s="1" t="s">
        <v>1715</v>
      </c>
    </row>
    <row r="204" spans="1:19" x14ac:dyDescent="0.2">
      <c r="A204" s="1">
        <v>203</v>
      </c>
      <c r="B204" s="1" t="s">
        <v>1719</v>
      </c>
      <c r="C204" s="1" t="s">
        <v>1720</v>
      </c>
      <c r="D204" s="1">
        <v>2010</v>
      </c>
      <c r="E204" s="1">
        <v>723929</v>
      </c>
      <c r="F204" s="1">
        <v>8.1</v>
      </c>
      <c r="G204" s="1" t="s">
        <v>57</v>
      </c>
      <c r="H204" s="1">
        <v>98</v>
      </c>
      <c r="I204" s="1" t="s">
        <v>1724</v>
      </c>
      <c r="K204" s="1" t="str" cm="1">
        <f t="array" ref="K204:L204">_xlfn.TEXTSPLIT(I204,",")</f>
        <v>Dean DeBlois</v>
      </c>
      <c r="L204" s="1" t="str">
        <v>Chris Sanders</v>
      </c>
      <c r="M204" s="1"/>
      <c r="O204" s="1" t="str">
        <f t="shared" si="10"/>
        <v>Dean DeBlois</v>
      </c>
      <c r="P204" s="1" t="str">
        <f t="shared" si="11"/>
        <v>Chris Sanders</v>
      </c>
      <c r="Q204" s="1" t="str">
        <f t="shared" si="12"/>
        <v>-</v>
      </c>
      <c r="S204" s="1" t="s">
        <v>2199</v>
      </c>
    </row>
    <row r="205" spans="1:19" x14ac:dyDescent="0.2">
      <c r="A205" s="1">
        <v>204</v>
      </c>
      <c r="B205" s="1" t="s">
        <v>1728</v>
      </c>
      <c r="C205" s="1" t="s">
        <v>1729</v>
      </c>
      <c r="D205" s="1">
        <v>2009</v>
      </c>
      <c r="E205" s="1">
        <v>175588</v>
      </c>
      <c r="F205" s="1">
        <v>8.1</v>
      </c>
      <c r="G205" s="1" t="s">
        <v>427</v>
      </c>
      <c r="H205" s="1">
        <v>92</v>
      </c>
      <c r="I205" s="1" t="s">
        <v>1734</v>
      </c>
      <c r="K205" s="1" t="str" cm="1">
        <f t="array" ref="K205">_xlfn.TEXTSPLIT(I205,",")</f>
        <v>Adam Elliot</v>
      </c>
      <c r="L205" s="1"/>
      <c r="M205" s="1"/>
      <c r="O205" s="1" t="str">
        <f t="shared" si="10"/>
        <v>Adam Elliot</v>
      </c>
      <c r="P205" s="1" t="str">
        <f t="shared" si="11"/>
        <v>-</v>
      </c>
      <c r="Q205" s="1" t="str">
        <f t="shared" si="12"/>
        <v>-</v>
      </c>
      <c r="S205" s="1" t="s">
        <v>1734</v>
      </c>
    </row>
    <row r="206" spans="1:19" x14ac:dyDescent="0.2">
      <c r="A206" s="1">
        <v>205</v>
      </c>
      <c r="B206" s="1" t="s">
        <v>1736</v>
      </c>
      <c r="C206" s="1" t="s">
        <v>1737</v>
      </c>
      <c r="D206" s="1">
        <v>2001</v>
      </c>
      <c r="E206" s="1">
        <v>888146</v>
      </c>
      <c r="F206" s="1">
        <v>8.1</v>
      </c>
      <c r="G206" s="1" t="s">
        <v>57</v>
      </c>
      <c r="H206" s="1">
        <v>92</v>
      </c>
      <c r="I206" s="1" t="s">
        <v>1741</v>
      </c>
      <c r="K206" s="1" t="str" cm="1">
        <f t="array" ref="K206:M206">_xlfn.TEXTSPLIT(I206,",")</f>
        <v>Pete Docter</v>
      </c>
      <c r="L206" s="1" t="str">
        <v>David Silverman</v>
      </c>
      <c r="M206" s="1" t="str">
        <v>Lee Unkrich</v>
      </c>
      <c r="O206" s="1" t="str">
        <f t="shared" si="10"/>
        <v>Pete Docter</v>
      </c>
      <c r="P206" s="1" t="str">
        <f t="shared" si="11"/>
        <v>David Silverman</v>
      </c>
      <c r="Q206" s="1" t="str">
        <f t="shared" si="12"/>
        <v>Lee Unkrich</v>
      </c>
      <c r="S206" s="1" t="s">
        <v>2190</v>
      </c>
    </row>
    <row r="207" spans="1:19" x14ac:dyDescent="0.2">
      <c r="A207" s="1">
        <v>206</v>
      </c>
      <c r="B207" s="1" t="s">
        <v>1745</v>
      </c>
      <c r="C207" s="1" t="s">
        <v>1746</v>
      </c>
      <c r="D207" s="1">
        <v>1975</v>
      </c>
      <c r="E207" s="1">
        <v>587055</v>
      </c>
      <c r="F207" s="1">
        <v>8.1</v>
      </c>
      <c r="G207" s="1" t="s">
        <v>18</v>
      </c>
      <c r="H207" s="1">
        <v>124</v>
      </c>
      <c r="I207" s="1" t="s">
        <v>71</v>
      </c>
      <c r="K207" s="1" t="str" cm="1">
        <f t="array" ref="K207">_xlfn.TEXTSPLIT(I207,",")</f>
        <v>Steven Spielberg</v>
      </c>
      <c r="L207" s="1"/>
      <c r="M207" s="1"/>
      <c r="O207" s="1" t="str">
        <f t="shared" si="10"/>
        <v>Steven Spielberg</v>
      </c>
      <c r="P207" s="1" t="str">
        <f t="shared" si="11"/>
        <v>-</v>
      </c>
      <c r="Q207" s="1" t="str">
        <f t="shared" si="12"/>
        <v>-</v>
      </c>
      <c r="S207" s="1" t="s">
        <v>71</v>
      </c>
    </row>
    <row r="208" spans="1:19" x14ac:dyDescent="0.2">
      <c r="A208" s="1">
        <v>207</v>
      </c>
      <c r="B208" s="1" t="s">
        <v>1753</v>
      </c>
      <c r="C208" s="1" t="s">
        <v>1754</v>
      </c>
      <c r="D208" s="1">
        <v>1928</v>
      </c>
      <c r="E208" s="1">
        <v>53911</v>
      </c>
      <c r="F208" s="1">
        <v>8.1999999999999993</v>
      </c>
      <c r="G208" s="1" t="s">
        <v>534</v>
      </c>
      <c r="H208" s="1">
        <v>110</v>
      </c>
      <c r="I208" s="1" t="s">
        <v>1758</v>
      </c>
      <c r="K208" s="1" t="str" cm="1">
        <f t="array" ref="K208">_xlfn.TEXTSPLIT(I208,",")</f>
        <v>Carl Theodor Dreyer</v>
      </c>
      <c r="L208" s="1"/>
      <c r="M208" s="1"/>
      <c r="O208" s="1" t="str">
        <f t="shared" si="10"/>
        <v>Carl Theodor Dreyer</v>
      </c>
      <c r="P208" s="1" t="str">
        <f t="shared" si="11"/>
        <v>-</v>
      </c>
      <c r="Q208" s="1" t="str">
        <f t="shared" si="12"/>
        <v>-</v>
      </c>
      <c r="S208" s="1" t="s">
        <v>1758</v>
      </c>
    </row>
    <row r="209" spans="1:19" x14ac:dyDescent="0.2">
      <c r="A209" s="1">
        <v>208</v>
      </c>
      <c r="B209" s="1" t="s">
        <v>1762</v>
      </c>
      <c r="C209" s="1" t="s">
        <v>1763</v>
      </c>
      <c r="D209" s="1">
        <v>2004</v>
      </c>
      <c r="E209" s="1">
        <v>352165</v>
      </c>
      <c r="F209" s="1">
        <v>8.1</v>
      </c>
      <c r="G209" s="1" t="s">
        <v>39</v>
      </c>
      <c r="H209" s="1">
        <v>121</v>
      </c>
      <c r="I209" s="1" t="s">
        <v>1767</v>
      </c>
      <c r="K209" s="1" t="str" cm="1">
        <f t="array" ref="K209">_xlfn.TEXTSPLIT(I209,",")</f>
        <v>Terry George</v>
      </c>
      <c r="L209" s="1"/>
      <c r="M209" s="1"/>
      <c r="O209" s="1" t="str">
        <f t="shared" si="10"/>
        <v>Terry George</v>
      </c>
      <c r="P209" s="1" t="str">
        <f t="shared" si="11"/>
        <v>-</v>
      </c>
      <c r="Q209" s="1" t="str">
        <f t="shared" si="12"/>
        <v>-</v>
      </c>
      <c r="S209" s="1" t="s">
        <v>1767</v>
      </c>
    </row>
    <row r="210" spans="1:19" x14ac:dyDescent="0.2">
      <c r="A210" s="1">
        <v>209</v>
      </c>
      <c r="B210" s="1" t="s">
        <v>1771</v>
      </c>
      <c r="C210" s="1" t="s">
        <v>1772</v>
      </c>
      <c r="D210" s="1">
        <v>1989</v>
      </c>
      <c r="E210" s="1">
        <v>475565</v>
      </c>
      <c r="F210" s="1">
        <v>8.1</v>
      </c>
      <c r="G210" s="1" t="s">
        <v>57</v>
      </c>
      <c r="H210" s="1">
        <v>128</v>
      </c>
      <c r="I210" s="1" t="s">
        <v>1249</v>
      </c>
      <c r="K210" s="1" t="str" cm="1">
        <f t="array" ref="K210">_xlfn.TEXTSPLIT(I210,",")</f>
        <v>Peter Weir</v>
      </c>
      <c r="L210" s="1"/>
      <c r="M210" s="1"/>
      <c r="O210" s="1" t="str">
        <f t="shared" si="10"/>
        <v>Peter Weir</v>
      </c>
      <c r="P210" s="1" t="str">
        <f t="shared" si="11"/>
        <v>-</v>
      </c>
      <c r="Q210" s="1" t="str">
        <f t="shared" si="12"/>
        <v>-</v>
      </c>
      <c r="S210" s="1" t="s">
        <v>1249</v>
      </c>
    </row>
    <row r="211" spans="1:19" x14ac:dyDescent="0.2">
      <c r="A211" s="1">
        <v>210</v>
      </c>
      <c r="B211" s="1" t="s">
        <v>1778</v>
      </c>
      <c r="C211" s="1" t="s">
        <v>1779</v>
      </c>
      <c r="D211" s="1">
        <v>1953</v>
      </c>
      <c r="E211" s="1">
        <v>60748</v>
      </c>
      <c r="F211" s="1">
        <v>8.1999999999999993</v>
      </c>
      <c r="G211" s="1" t="s">
        <v>57</v>
      </c>
      <c r="H211" s="1">
        <v>136</v>
      </c>
      <c r="I211" s="1" t="s">
        <v>1783</v>
      </c>
      <c r="K211" s="1" t="str" cm="1">
        <f t="array" ref="K211">_xlfn.TEXTSPLIT(I211,",")</f>
        <v>Yasujir√¥ Ozu</v>
      </c>
      <c r="L211" s="1"/>
      <c r="M211" s="1"/>
      <c r="O211" s="1" t="str">
        <f t="shared" si="10"/>
        <v>Yasujir√¥ Ozu</v>
      </c>
      <c r="P211" s="1" t="str">
        <f t="shared" si="11"/>
        <v>-</v>
      </c>
      <c r="Q211" s="1" t="str">
        <f t="shared" si="12"/>
        <v>-</v>
      </c>
      <c r="S211" s="1" t="s">
        <v>1783</v>
      </c>
    </row>
    <row r="212" spans="1:19" x14ac:dyDescent="0.2">
      <c r="A212" s="1">
        <v>211</v>
      </c>
      <c r="B212" s="1" t="s">
        <v>1787</v>
      </c>
      <c r="C212" s="1" t="s">
        <v>1788</v>
      </c>
      <c r="D212" s="1">
        <v>1955</v>
      </c>
      <c r="E212" s="1">
        <v>31958</v>
      </c>
      <c r="F212" s="1">
        <v>8.3000000000000007</v>
      </c>
      <c r="G212" s="1" t="s">
        <v>57</v>
      </c>
      <c r="H212" s="1">
        <v>125</v>
      </c>
      <c r="I212" s="1" t="s">
        <v>1792</v>
      </c>
      <c r="K212" s="1" t="str" cm="1">
        <f t="array" ref="K212">_xlfn.TEXTSPLIT(I212,",")</f>
        <v>Satyajit Ray</v>
      </c>
      <c r="L212" s="1"/>
      <c r="M212" s="1"/>
      <c r="O212" s="1" t="str">
        <f t="shared" si="10"/>
        <v>Satyajit Ray</v>
      </c>
      <c r="P212" s="1" t="str">
        <f t="shared" si="11"/>
        <v>-</v>
      </c>
      <c r="Q212" s="1" t="str">
        <f t="shared" si="12"/>
        <v>-</v>
      </c>
      <c r="S212" s="1" t="s">
        <v>1792</v>
      </c>
    </row>
    <row r="213" spans="1:19" x14ac:dyDescent="0.2">
      <c r="A213" s="1">
        <v>212</v>
      </c>
      <c r="B213" s="1" t="s">
        <v>1796</v>
      </c>
      <c r="C213" s="1" t="s">
        <v>1797</v>
      </c>
      <c r="D213" s="1">
        <v>1976</v>
      </c>
      <c r="E213" s="1">
        <v>562963</v>
      </c>
      <c r="F213" s="1">
        <v>8.1</v>
      </c>
      <c r="G213" s="1" t="s">
        <v>57</v>
      </c>
      <c r="H213" s="1">
        <v>120</v>
      </c>
      <c r="I213" s="1" t="s">
        <v>1801</v>
      </c>
      <c r="K213" s="1" t="str" cm="1">
        <f t="array" ref="K213">_xlfn.TEXTSPLIT(I213,",")</f>
        <v>John G. Avildsen</v>
      </c>
      <c r="L213" s="1"/>
      <c r="M213" s="1"/>
      <c r="O213" s="1" t="str">
        <f t="shared" si="10"/>
        <v>John G. Avildsen</v>
      </c>
      <c r="P213" s="1" t="str">
        <f t="shared" si="11"/>
        <v>-</v>
      </c>
      <c r="Q213" s="1" t="str">
        <f t="shared" si="12"/>
        <v>-</v>
      </c>
      <c r="S213" s="1" t="s">
        <v>1801</v>
      </c>
    </row>
    <row r="214" spans="1:19" x14ac:dyDescent="0.2">
      <c r="A214" s="1">
        <v>213</v>
      </c>
      <c r="B214" s="1" t="s">
        <v>1805</v>
      </c>
      <c r="C214" s="1" t="s">
        <v>1806</v>
      </c>
      <c r="D214" s="1">
        <v>1986</v>
      </c>
      <c r="E214" s="1">
        <v>408549</v>
      </c>
      <c r="F214" s="1">
        <v>8.1</v>
      </c>
      <c r="G214" s="1" t="s">
        <v>39</v>
      </c>
      <c r="H214" s="1">
        <v>120</v>
      </c>
      <c r="I214" s="1" t="s">
        <v>1810</v>
      </c>
      <c r="K214" s="1" t="str" cm="1">
        <f t="array" ref="K214">_xlfn.TEXTSPLIT(I214,",")</f>
        <v>Oliver Stone</v>
      </c>
      <c r="L214" s="1"/>
      <c r="M214" s="1"/>
      <c r="O214" s="1" t="str">
        <f t="shared" si="10"/>
        <v>Oliver Stone</v>
      </c>
      <c r="P214" s="1" t="str">
        <f t="shared" si="11"/>
        <v>-</v>
      </c>
      <c r="Q214" s="1" t="str">
        <f t="shared" si="12"/>
        <v>-</v>
      </c>
      <c r="S214" s="1" t="s">
        <v>1810</v>
      </c>
    </row>
    <row r="215" spans="1:19" x14ac:dyDescent="0.2">
      <c r="A215" s="1">
        <v>214</v>
      </c>
      <c r="B215" s="1" t="s">
        <v>1812</v>
      </c>
      <c r="C215" s="1" t="s">
        <v>1813</v>
      </c>
      <c r="D215" s="1">
        <v>2019</v>
      </c>
      <c r="E215" s="1">
        <v>371708</v>
      </c>
      <c r="F215" s="1">
        <v>8.1</v>
      </c>
      <c r="G215" s="1" t="s">
        <v>39</v>
      </c>
      <c r="H215" s="1">
        <v>152</v>
      </c>
      <c r="I215" s="1" t="s">
        <v>1817</v>
      </c>
      <c r="K215" s="1" t="str" cm="1">
        <f t="array" ref="K215">_xlfn.TEXTSPLIT(I215,",")</f>
        <v>James Mangold</v>
      </c>
      <c r="L215" s="1"/>
      <c r="M215" s="1"/>
      <c r="O215" s="1" t="str">
        <f t="shared" si="10"/>
        <v>James Mangold</v>
      </c>
      <c r="P215" s="1" t="str">
        <f t="shared" si="11"/>
        <v>-</v>
      </c>
      <c r="Q215" s="1" t="str">
        <f t="shared" si="12"/>
        <v>-</v>
      </c>
      <c r="S215" s="1" t="s">
        <v>1817</v>
      </c>
    </row>
    <row r="216" spans="1:19" x14ac:dyDescent="0.2">
      <c r="A216" s="1">
        <v>215</v>
      </c>
      <c r="B216" s="1" t="s">
        <v>1821</v>
      </c>
      <c r="C216" s="1" t="s">
        <v>1822</v>
      </c>
      <c r="D216" s="1">
        <v>1986</v>
      </c>
      <c r="E216" s="1">
        <v>395430</v>
      </c>
      <c r="F216" s="1">
        <v>8.1</v>
      </c>
      <c r="G216" s="1" t="s">
        <v>57</v>
      </c>
      <c r="H216" s="1">
        <v>89</v>
      </c>
      <c r="I216" s="1" t="s">
        <v>1827</v>
      </c>
      <c r="K216" s="1" t="str" cm="1">
        <f t="array" ref="K216">_xlfn.TEXTSPLIT(I216,",")</f>
        <v>Rob Reiner</v>
      </c>
      <c r="L216" s="1"/>
      <c r="M216" s="1"/>
      <c r="O216" s="1" t="str">
        <f t="shared" si="10"/>
        <v>Rob Reiner</v>
      </c>
      <c r="P216" s="1" t="str">
        <f t="shared" si="11"/>
        <v>-</v>
      </c>
      <c r="Q216" s="1" t="str">
        <f t="shared" si="12"/>
        <v>-</v>
      </c>
      <c r="S216" s="1" t="s">
        <v>1827</v>
      </c>
    </row>
    <row r="217" spans="1:19" x14ac:dyDescent="0.2">
      <c r="A217" s="1">
        <v>216</v>
      </c>
      <c r="B217" s="1" t="s">
        <v>1831</v>
      </c>
      <c r="C217" s="1" t="s">
        <v>1832</v>
      </c>
      <c r="D217" s="1">
        <v>1984</v>
      </c>
      <c r="E217" s="1">
        <v>846248</v>
      </c>
      <c r="F217" s="1">
        <v>8.1</v>
      </c>
      <c r="G217" s="1" t="s">
        <v>39</v>
      </c>
      <c r="H217" s="1">
        <v>107</v>
      </c>
      <c r="I217" s="1" t="s">
        <v>270</v>
      </c>
      <c r="K217" s="1" t="str" cm="1">
        <f t="array" ref="K217">_xlfn.TEXTSPLIT(I217,",")</f>
        <v>James Cameron</v>
      </c>
      <c r="L217" s="1"/>
      <c r="M217" s="1"/>
      <c r="O217" s="1" t="str">
        <f t="shared" ref="O217:O251" si="13">IF(ISBLANK(K217),"-",K217)</f>
        <v>James Cameron</v>
      </c>
      <c r="P217" s="1" t="str">
        <f t="shared" ref="P217:P251" si="14">IF(ISBLANK(L217),"-",L217)</f>
        <v>-</v>
      </c>
      <c r="Q217" s="1" t="str">
        <f t="shared" ref="Q217:Q251" si="15">IF(ISBLANK(M217),"-",M217)</f>
        <v>-</v>
      </c>
      <c r="S217" s="1" t="s">
        <v>270</v>
      </c>
    </row>
    <row r="218" spans="1:19" x14ac:dyDescent="0.2">
      <c r="A218" s="1">
        <v>217</v>
      </c>
      <c r="B218" s="1" t="s">
        <v>1838</v>
      </c>
      <c r="C218" s="1" t="s">
        <v>1839</v>
      </c>
      <c r="D218" s="1">
        <v>2015</v>
      </c>
      <c r="E218" s="1">
        <v>461357</v>
      </c>
      <c r="F218" s="1">
        <v>8.1</v>
      </c>
      <c r="G218" s="1" t="s">
        <v>18</v>
      </c>
      <c r="H218" s="1">
        <v>129</v>
      </c>
      <c r="I218" s="1" t="s">
        <v>1843</v>
      </c>
      <c r="K218" s="1" t="str" cm="1">
        <f t="array" ref="K218">_xlfn.TEXTSPLIT(I218,",")</f>
        <v>Tom McCarthy</v>
      </c>
      <c r="L218" s="1"/>
      <c r="M218" s="1"/>
      <c r="O218" s="1" t="str">
        <f t="shared" si="13"/>
        <v>Tom McCarthy</v>
      </c>
      <c r="P218" s="1" t="str">
        <f t="shared" si="14"/>
        <v>-</v>
      </c>
      <c r="Q218" s="1" t="str">
        <f t="shared" si="15"/>
        <v>-</v>
      </c>
      <c r="S218" s="1" t="s">
        <v>1843</v>
      </c>
    </row>
    <row r="219" spans="1:19" x14ac:dyDescent="0.2">
      <c r="A219" s="1">
        <v>218</v>
      </c>
      <c r="B219" s="1" t="s">
        <v>1847</v>
      </c>
      <c r="C219" s="1" t="s">
        <v>1848</v>
      </c>
      <c r="D219" s="1">
        <v>2013</v>
      </c>
      <c r="E219" s="1">
        <v>470954</v>
      </c>
      <c r="F219" s="1">
        <v>8.1</v>
      </c>
      <c r="G219" s="1" t="s">
        <v>348</v>
      </c>
      <c r="H219" s="1">
        <v>123</v>
      </c>
      <c r="I219" s="1" t="s">
        <v>1230</v>
      </c>
      <c r="K219" s="1" t="str" cm="1">
        <f t="array" ref="K219">_xlfn.TEXTSPLIT(I219,",")</f>
        <v>Ron Howard</v>
      </c>
      <c r="L219" s="1"/>
      <c r="M219" s="1"/>
      <c r="O219" s="1" t="str">
        <f t="shared" si="13"/>
        <v>Ron Howard</v>
      </c>
      <c r="P219" s="1" t="str">
        <f t="shared" si="14"/>
        <v>-</v>
      </c>
      <c r="Q219" s="1" t="str">
        <f t="shared" si="15"/>
        <v>-</v>
      </c>
      <c r="S219" s="1" t="s">
        <v>1230</v>
      </c>
    </row>
    <row r="220" spans="1:19" x14ac:dyDescent="0.2">
      <c r="A220" s="1">
        <v>219</v>
      </c>
      <c r="B220" s="1" t="s">
        <v>1854</v>
      </c>
      <c r="C220" s="1" t="s">
        <v>1855</v>
      </c>
      <c r="D220" s="1">
        <v>2007</v>
      </c>
      <c r="E220" s="1">
        <v>614404</v>
      </c>
      <c r="F220" s="1">
        <v>8.1</v>
      </c>
      <c r="G220" s="1" t="s">
        <v>57</v>
      </c>
      <c r="H220" s="1">
        <v>148</v>
      </c>
      <c r="I220" s="1" t="s">
        <v>1859</v>
      </c>
      <c r="K220" s="1" t="str" cm="1">
        <f t="array" ref="K220">_xlfn.TEXTSPLIT(I220,",")</f>
        <v>Sean Penn</v>
      </c>
      <c r="L220" s="1"/>
      <c r="M220" s="1"/>
      <c r="O220" s="1" t="str">
        <f t="shared" si="13"/>
        <v>Sean Penn</v>
      </c>
      <c r="P220" s="1" t="str">
        <f t="shared" si="14"/>
        <v>-</v>
      </c>
      <c r="Q220" s="1" t="str">
        <f t="shared" si="15"/>
        <v>-</v>
      </c>
      <c r="S220" s="1" t="s">
        <v>1859</v>
      </c>
    </row>
    <row r="221" spans="1:19" x14ac:dyDescent="0.2">
      <c r="A221" s="1">
        <v>220</v>
      </c>
      <c r="B221" s="1" t="s">
        <v>1863</v>
      </c>
      <c r="C221" s="1" t="s">
        <v>1864</v>
      </c>
      <c r="D221" s="1">
        <v>1976</v>
      </c>
      <c r="E221" s="1">
        <v>157745</v>
      </c>
      <c r="F221" s="1">
        <v>8.1</v>
      </c>
      <c r="G221" s="1" t="s">
        <v>39</v>
      </c>
      <c r="H221" s="1">
        <v>121</v>
      </c>
      <c r="I221" s="1" t="s">
        <v>61</v>
      </c>
      <c r="K221" s="1" t="str" cm="1">
        <f t="array" ref="K221">_xlfn.TEXTSPLIT(I221,",")</f>
        <v>Sidney Lumet</v>
      </c>
      <c r="L221" s="1"/>
      <c r="M221" s="1"/>
      <c r="O221" s="1" t="str">
        <f t="shared" si="13"/>
        <v>Sidney Lumet</v>
      </c>
      <c r="P221" s="1" t="str">
        <f t="shared" si="14"/>
        <v>-</v>
      </c>
      <c r="Q221" s="1" t="str">
        <f t="shared" si="15"/>
        <v>-</v>
      </c>
      <c r="S221" s="1" t="s">
        <v>61</v>
      </c>
    </row>
    <row r="222" spans="1:19" x14ac:dyDescent="0.2">
      <c r="A222" s="1">
        <v>221</v>
      </c>
      <c r="B222" s="1" t="s">
        <v>1870</v>
      </c>
      <c r="C222" s="1" t="s">
        <v>1871</v>
      </c>
      <c r="D222" s="1">
        <v>1939</v>
      </c>
      <c r="E222" s="1">
        <v>392195</v>
      </c>
      <c r="F222" s="1">
        <v>8.1</v>
      </c>
      <c r="G222" s="1" t="s">
        <v>57</v>
      </c>
      <c r="H222" s="1">
        <v>102</v>
      </c>
      <c r="I222" s="1" t="s">
        <v>1876</v>
      </c>
      <c r="K222" s="1" t="str" cm="1">
        <f t="array" ref="K222:M222">_xlfn.TEXTSPLIT(I222,",")</f>
        <v>Victor Fleming</v>
      </c>
      <c r="L222" s="1" t="str">
        <v>George Cukor</v>
      </c>
      <c r="M222" s="1" t="str">
        <v>Mervyn LeRoy</v>
      </c>
      <c r="O222" s="1" t="str">
        <f t="shared" si="13"/>
        <v>Victor Fleming</v>
      </c>
      <c r="P222" s="1" t="str">
        <f t="shared" si="14"/>
        <v>George Cukor</v>
      </c>
      <c r="Q222" s="1" t="str">
        <f t="shared" si="15"/>
        <v>Mervyn LeRoy</v>
      </c>
      <c r="S222" s="1" t="s">
        <v>2195</v>
      </c>
    </row>
    <row r="223" spans="1:19" x14ac:dyDescent="0.2">
      <c r="A223" s="1">
        <v>222</v>
      </c>
      <c r="B223" s="1" t="s">
        <v>1880</v>
      </c>
      <c r="C223" s="1" t="s">
        <v>1881</v>
      </c>
      <c r="D223" s="1">
        <v>2017</v>
      </c>
      <c r="E223" s="1">
        <v>735398</v>
      </c>
      <c r="F223" s="1">
        <v>8.1</v>
      </c>
      <c r="G223" s="1" t="s">
        <v>18</v>
      </c>
      <c r="H223" s="1">
        <v>137</v>
      </c>
      <c r="I223" s="1" t="s">
        <v>1817</v>
      </c>
      <c r="K223" s="1" t="str" cm="1">
        <f t="array" ref="K223">_xlfn.TEXTSPLIT(I223,",")</f>
        <v>James Mangold</v>
      </c>
      <c r="L223" s="1"/>
      <c r="M223" s="1"/>
      <c r="O223" s="1" t="str">
        <f t="shared" si="13"/>
        <v>James Mangold</v>
      </c>
      <c r="P223" s="1" t="str">
        <f t="shared" si="14"/>
        <v>-</v>
      </c>
      <c r="Q223" s="1" t="str">
        <f t="shared" si="15"/>
        <v>-</v>
      </c>
      <c r="S223" s="1" t="s">
        <v>1817</v>
      </c>
    </row>
    <row r="224" spans="1:19" x14ac:dyDescent="0.2">
      <c r="A224" s="1">
        <v>223</v>
      </c>
      <c r="B224" s="1" t="s">
        <v>1887</v>
      </c>
      <c r="C224" s="1" t="s">
        <v>1888</v>
      </c>
      <c r="D224" s="1">
        <v>1993</v>
      </c>
      <c r="E224" s="1">
        <v>617978</v>
      </c>
      <c r="F224" s="1">
        <v>8.1</v>
      </c>
      <c r="G224" s="1" t="s">
        <v>57</v>
      </c>
      <c r="H224" s="1">
        <v>101</v>
      </c>
      <c r="I224" s="1" t="s">
        <v>1893</v>
      </c>
      <c r="K224" s="1" t="str" cm="1">
        <f t="array" ref="K224">_xlfn.TEXTSPLIT(I224,",")</f>
        <v>Harold Ramis</v>
      </c>
      <c r="L224" s="1"/>
      <c r="M224" s="1"/>
      <c r="O224" s="1" t="str">
        <f t="shared" si="13"/>
        <v>Harold Ramis</v>
      </c>
      <c r="P224" s="1" t="str">
        <f t="shared" si="14"/>
        <v>-</v>
      </c>
      <c r="Q224" s="1" t="str">
        <f t="shared" si="15"/>
        <v>-</v>
      </c>
      <c r="S224" s="1" t="s">
        <v>1893</v>
      </c>
    </row>
    <row r="225" spans="1:19" x14ac:dyDescent="0.2">
      <c r="A225" s="1">
        <v>224</v>
      </c>
      <c r="B225" s="1" t="s">
        <v>1897</v>
      </c>
      <c r="C225" s="1" t="s">
        <v>1898</v>
      </c>
      <c r="D225" s="1">
        <v>2007</v>
      </c>
      <c r="E225" s="1">
        <v>709795</v>
      </c>
      <c r="F225" s="1">
        <v>8.1</v>
      </c>
      <c r="G225" s="1" t="s">
        <v>57</v>
      </c>
      <c r="H225" s="1">
        <v>111</v>
      </c>
      <c r="I225" s="1" t="s">
        <v>1902</v>
      </c>
      <c r="K225" s="1" t="str" cm="1">
        <f t="array" ref="K225:L225">_xlfn.TEXTSPLIT(I225,",")</f>
        <v>Brad Bird</v>
      </c>
      <c r="L225" s="1" t="str">
        <v>Jan Pinkava</v>
      </c>
      <c r="M225" s="1"/>
      <c r="O225" s="1" t="str">
        <f t="shared" si="13"/>
        <v>Brad Bird</v>
      </c>
      <c r="P225" s="1" t="str">
        <f t="shared" si="14"/>
        <v>Jan Pinkava</v>
      </c>
      <c r="Q225" s="1" t="str">
        <f t="shared" si="15"/>
        <v>-</v>
      </c>
      <c r="S225" s="1" t="s">
        <v>1936</v>
      </c>
    </row>
    <row r="226" spans="1:19" x14ac:dyDescent="0.2">
      <c r="A226" s="1">
        <v>225</v>
      </c>
      <c r="B226" s="1" t="s">
        <v>1906</v>
      </c>
      <c r="C226" s="1" t="s">
        <v>1907</v>
      </c>
      <c r="D226" s="1">
        <v>2004</v>
      </c>
      <c r="E226" s="1">
        <v>258620</v>
      </c>
      <c r="F226" s="1">
        <v>8.1</v>
      </c>
      <c r="G226" s="1" t="s">
        <v>18</v>
      </c>
      <c r="H226" s="1">
        <v>80</v>
      </c>
      <c r="I226" s="1" t="s">
        <v>1581</v>
      </c>
      <c r="K226" s="1" t="str" cm="1">
        <f t="array" ref="K226">_xlfn.TEXTSPLIT(I226,",")</f>
        <v>Richard Linklater</v>
      </c>
      <c r="L226" s="1"/>
      <c r="M226" s="1"/>
      <c r="O226" s="1" t="str">
        <f t="shared" si="13"/>
        <v>Richard Linklater</v>
      </c>
      <c r="P226" s="1" t="str">
        <f t="shared" si="14"/>
        <v>-</v>
      </c>
      <c r="Q226" s="1" t="str">
        <f t="shared" si="15"/>
        <v>-</v>
      </c>
      <c r="S226" s="1" t="s">
        <v>1581</v>
      </c>
    </row>
    <row r="227" spans="1:19" x14ac:dyDescent="0.2">
      <c r="A227" s="1">
        <v>226</v>
      </c>
      <c r="B227" s="1" t="s">
        <v>1913</v>
      </c>
      <c r="C227" s="1" t="s">
        <v>1914</v>
      </c>
      <c r="D227" s="1">
        <v>1973</v>
      </c>
      <c r="E227" s="1">
        <v>394900</v>
      </c>
      <c r="F227" s="1">
        <v>8.1</v>
      </c>
      <c r="G227" s="1" t="s">
        <v>18</v>
      </c>
      <c r="H227" s="1">
        <v>122</v>
      </c>
      <c r="I227" s="1" t="s">
        <v>1919</v>
      </c>
      <c r="K227" s="1" t="str" cm="1">
        <f t="array" ref="K227">_xlfn.TEXTSPLIT(I227,",")</f>
        <v>William Friedkin</v>
      </c>
      <c r="L227" s="1"/>
      <c r="M227" s="1"/>
      <c r="O227" s="1" t="str">
        <f t="shared" si="13"/>
        <v>William Friedkin</v>
      </c>
      <c r="P227" s="1" t="str">
        <f t="shared" si="14"/>
        <v>-</v>
      </c>
      <c r="Q227" s="1" t="str">
        <f t="shared" si="15"/>
        <v>-</v>
      </c>
      <c r="S227" s="1" t="s">
        <v>1919</v>
      </c>
    </row>
    <row r="228" spans="1:19" x14ac:dyDescent="0.2">
      <c r="A228" s="1">
        <v>227</v>
      </c>
      <c r="B228" s="1" t="s">
        <v>1923</v>
      </c>
      <c r="C228" s="1" t="s">
        <v>1924</v>
      </c>
      <c r="D228" s="1">
        <v>1946</v>
      </c>
      <c r="E228" s="1">
        <v>63516</v>
      </c>
      <c r="F228" s="1">
        <v>8.1</v>
      </c>
      <c r="G228" s="1" t="s">
        <v>1925</v>
      </c>
      <c r="H228" s="1">
        <v>170</v>
      </c>
      <c r="I228" s="1" t="s">
        <v>1540</v>
      </c>
      <c r="K228" s="1" t="str" cm="1">
        <f t="array" ref="K228">_xlfn.TEXTSPLIT(I228,",")</f>
        <v>William Wyler</v>
      </c>
      <c r="L228" s="1"/>
      <c r="M228" s="1"/>
      <c r="O228" s="1" t="str">
        <f t="shared" si="13"/>
        <v>William Wyler</v>
      </c>
      <c r="P228" s="1" t="str">
        <f t="shared" si="14"/>
        <v>-</v>
      </c>
      <c r="Q228" s="1" t="str">
        <f t="shared" si="15"/>
        <v>-</v>
      </c>
      <c r="S228" s="1" t="s">
        <v>1540</v>
      </c>
    </row>
    <row r="229" spans="1:19" x14ac:dyDescent="0.2">
      <c r="A229" s="1">
        <v>228</v>
      </c>
      <c r="B229" s="1" t="s">
        <v>1931</v>
      </c>
      <c r="C229" s="1" t="s">
        <v>1932</v>
      </c>
      <c r="D229" s="1">
        <v>2004</v>
      </c>
      <c r="E229" s="1">
        <v>715647</v>
      </c>
      <c r="F229" s="1">
        <v>8</v>
      </c>
      <c r="G229" s="1" t="s">
        <v>57</v>
      </c>
      <c r="H229" s="1">
        <v>115</v>
      </c>
      <c r="I229" s="1" t="s">
        <v>1936</v>
      </c>
      <c r="K229" s="1" t="str" cm="1">
        <f t="array" ref="K229">_xlfn.TEXTSPLIT(I229,",")</f>
        <v>Brad Bird</v>
      </c>
      <c r="L229" s="1"/>
      <c r="M229" s="1"/>
      <c r="O229" s="1" t="str">
        <f t="shared" si="13"/>
        <v>Brad Bird</v>
      </c>
      <c r="P229" s="1" t="str">
        <f t="shared" si="14"/>
        <v>-</v>
      </c>
      <c r="Q229" s="1" t="str">
        <f t="shared" si="15"/>
        <v>-</v>
      </c>
      <c r="S229" s="1" t="s">
        <v>1936</v>
      </c>
    </row>
    <row r="230" spans="1:19" x14ac:dyDescent="0.2">
      <c r="A230" s="1">
        <v>229</v>
      </c>
      <c r="B230" s="1" t="s">
        <v>1938</v>
      </c>
      <c r="C230" s="1" t="s">
        <v>1939</v>
      </c>
      <c r="D230" s="1">
        <v>1942</v>
      </c>
      <c r="E230" s="1">
        <v>36376</v>
      </c>
      <c r="F230" s="1">
        <v>8.1999999999999993</v>
      </c>
      <c r="G230" s="1" t="s">
        <v>534</v>
      </c>
      <c r="H230" s="1">
        <v>99</v>
      </c>
      <c r="I230" s="1" t="s">
        <v>1944</v>
      </c>
      <c r="K230" s="1" t="str" cm="1">
        <f t="array" ref="K230">_xlfn.TEXTSPLIT(I230,",")</f>
        <v>Ernst Lubitsch</v>
      </c>
      <c r="L230" s="1"/>
      <c r="M230" s="1"/>
      <c r="O230" s="1" t="str">
        <f t="shared" si="13"/>
        <v>Ernst Lubitsch</v>
      </c>
      <c r="P230" s="1" t="str">
        <f t="shared" si="14"/>
        <v>-</v>
      </c>
      <c r="Q230" s="1" t="str">
        <f t="shared" si="15"/>
        <v>-</v>
      </c>
      <c r="S230" s="1" t="s">
        <v>1944</v>
      </c>
    </row>
    <row r="231" spans="1:19" x14ac:dyDescent="0.2">
      <c r="A231" s="1">
        <v>230</v>
      </c>
      <c r="B231" s="1" t="s">
        <v>1948</v>
      </c>
      <c r="C231" s="1" t="s">
        <v>1949</v>
      </c>
      <c r="D231" s="1">
        <v>1940</v>
      </c>
      <c r="E231" s="1">
        <v>92127</v>
      </c>
      <c r="F231" s="1">
        <v>8.1</v>
      </c>
      <c r="G231" s="1" t="s">
        <v>534</v>
      </c>
      <c r="H231" s="1">
        <v>129</v>
      </c>
      <c r="I231" s="1" t="s">
        <v>1953</v>
      </c>
      <c r="K231" s="1" t="str" cm="1">
        <f t="array" ref="K231">_xlfn.TEXTSPLIT(I231,",")</f>
        <v>John Ford</v>
      </c>
      <c r="L231" s="1"/>
      <c r="M231" s="1"/>
      <c r="O231" s="1" t="str">
        <f t="shared" si="13"/>
        <v>John Ford</v>
      </c>
      <c r="P231" s="1" t="str">
        <f t="shared" si="14"/>
        <v>-</v>
      </c>
      <c r="Q231" s="1" t="str">
        <f t="shared" si="15"/>
        <v>-</v>
      </c>
      <c r="S231" s="1" t="s">
        <v>1953</v>
      </c>
    </row>
    <row r="232" spans="1:19" x14ac:dyDescent="0.2">
      <c r="A232" s="1">
        <v>231</v>
      </c>
      <c r="B232" s="1" t="s">
        <v>1957</v>
      </c>
      <c r="C232" s="1" t="s">
        <v>1958</v>
      </c>
      <c r="D232" s="1">
        <v>1940</v>
      </c>
      <c r="E232" s="1">
        <v>135657</v>
      </c>
      <c r="F232" s="1">
        <v>8.1</v>
      </c>
      <c r="G232" s="1" t="s">
        <v>1925</v>
      </c>
      <c r="H232" s="1">
        <v>130</v>
      </c>
      <c r="I232" s="1" t="s">
        <v>296</v>
      </c>
      <c r="K232" s="1" t="str" cm="1">
        <f t="array" ref="K232">_xlfn.TEXTSPLIT(I232,",")</f>
        <v>Alfred Hitchcock</v>
      </c>
      <c r="L232" s="1"/>
      <c r="M232" s="1"/>
      <c r="O232" s="1" t="str">
        <f t="shared" si="13"/>
        <v>Alfred Hitchcock</v>
      </c>
      <c r="P232" s="1" t="str">
        <f t="shared" si="14"/>
        <v>-</v>
      </c>
      <c r="Q232" s="1" t="str">
        <f t="shared" si="15"/>
        <v>-</v>
      </c>
      <c r="S232" s="1" t="s">
        <v>296</v>
      </c>
    </row>
    <row r="233" spans="1:19" x14ac:dyDescent="0.2">
      <c r="A233" s="1">
        <v>232</v>
      </c>
      <c r="B233" s="1" t="s">
        <v>1965</v>
      </c>
      <c r="C233" s="1" t="s">
        <v>1966</v>
      </c>
      <c r="D233" s="1">
        <v>1966</v>
      </c>
      <c r="E233" s="1">
        <v>59420</v>
      </c>
      <c r="F233" s="1">
        <v>8.1</v>
      </c>
      <c r="G233" s="1" t="s">
        <v>427</v>
      </c>
      <c r="H233" s="1">
        <v>121</v>
      </c>
      <c r="I233" s="1" t="s">
        <v>1970</v>
      </c>
      <c r="K233" s="1" t="str" cm="1">
        <f t="array" ref="K233">_xlfn.TEXTSPLIT(I233,",")</f>
        <v>Gillo Pontecorvo</v>
      </c>
      <c r="L233" s="1"/>
      <c r="M233" s="1"/>
      <c r="O233" s="1" t="str">
        <f t="shared" si="13"/>
        <v>Gillo Pontecorvo</v>
      </c>
      <c r="P233" s="1" t="str">
        <f t="shared" si="14"/>
        <v>-</v>
      </c>
      <c r="Q233" s="1" t="str">
        <f t="shared" si="15"/>
        <v>-</v>
      </c>
      <c r="S233" s="1" t="s">
        <v>1970</v>
      </c>
    </row>
    <row r="234" spans="1:19" x14ac:dyDescent="0.2">
      <c r="A234" s="1">
        <v>233</v>
      </c>
      <c r="B234" s="1" t="s">
        <v>1974</v>
      </c>
      <c r="C234" s="1" t="s">
        <v>1975</v>
      </c>
      <c r="D234" s="1">
        <v>2009</v>
      </c>
      <c r="E234" s="1">
        <v>279323</v>
      </c>
      <c r="F234" s="1">
        <v>8.1</v>
      </c>
      <c r="G234" s="1" t="s">
        <v>57</v>
      </c>
      <c r="H234" s="1">
        <v>93</v>
      </c>
      <c r="I234" s="1" t="s">
        <v>1980</v>
      </c>
      <c r="K234" s="1" t="str" cm="1">
        <f t="array" ref="K234">_xlfn.TEXTSPLIT(I234,",")</f>
        <v>Lasse Hallstr√∂m</v>
      </c>
      <c r="L234" s="1"/>
      <c r="M234" s="1"/>
      <c r="O234" s="1" t="str">
        <f t="shared" si="13"/>
        <v>Lasse Hallstr√∂m</v>
      </c>
      <c r="P234" s="1" t="str">
        <f t="shared" si="14"/>
        <v>-</v>
      </c>
      <c r="Q234" s="1" t="str">
        <f t="shared" si="15"/>
        <v>-</v>
      </c>
      <c r="S234" s="1" t="s">
        <v>1980</v>
      </c>
    </row>
    <row r="235" spans="1:19" x14ac:dyDescent="0.2">
      <c r="A235" s="1">
        <v>234</v>
      </c>
      <c r="B235" s="1" t="s">
        <v>1984</v>
      </c>
      <c r="C235" s="1" t="s">
        <v>1985</v>
      </c>
      <c r="D235" s="1">
        <v>1967</v>
      </c>
      <c r="E235" s="1">
        <v>175183</v>
      </c>
      <c r="F235" s="1">
        <v>8.1</v>
      </c>
      <c r="G235" s="1" t="s">
        <v>18</v>
      </c>
      <c r="H235" s="1">
        <v>127</v>
      </c>
      <c r="I235" s="1" t="s">
        <v>1989</v>
      </c>
      <c r="K235" s="1" t="str" cm="1">
        <f t="array" ref="K235">_xlfn.TEXTSPLIT(I235,",")</f>
        <v>Stuart Rosenberg</v>
      </c>
      <c r="L235" s="1"/>
      <c r="M235" s="1"/>
      <c r="O235" s="1" t="str">
        <f t="shared" si="13"/>
        <v>Stuart Rosenberg</v>
      </c>
      <c r="P235" s="1" t="str">
        <f t="shared" si="14"/>
        <v>-</v>
      </c>
      <c r="Q235" s="1" t="str">
        <f t="shared" si="15"/>
        <v>-</v>
      </c>
      <c r="S235" s="1" t="s">
        <v>1989</v>
      </c>
    </row>
    <row r="236" spans="1:19" x14ac:dyDescent="0.2">
      <c r="A236" s="1">
        <v>235</v>
      </c>
      <c r="B236" s="1" t="s">
        <v>1993</v>
      </c>
      <c r="C236" s="1" t="s">
        <v>1994</v>
      </c>
      <c r="D236" s="1">
        <v>2000</v>
      </c>
      <c r="E236" s="1">
        <v>237961</v>
      </c>
      <c r="F236" s="1">
        <v>8.1</v>
      </c>
      <c r="G236" s="1" t="s">
        <v>18</v>
      </c>
      <c r="H236" s="1">
        <v>154</v>
      </c>
      <c r="I236" s="1" t="s">
        <v>1998</v>
      </c>
      <c r="K236" s="1" t="str" cm="1">
        <f t="array" ref="K236">_xlfn.TEXTSPLIT(I236,",")</f>
        <v>Alejandro G. I√±√°rritu</v>
      </c>
      <c r="L236" s="1"/>
      <c r="M236" s="1"/>
      <c r="O236" s="1" t="str">
        <f t="shared" si="13"/>
        <v>Alejandro G. I√±√°rritu</v>
      </c>
      <c r="P236" s="1" t="str">
        <f t="shared" si="14"/>
        <v>-</v>
      </c>
      <c r="Q236" s="1" t="str">
        <f t="shared" si="15"/>
        <v>-</v>
      </c>
      <c r="S236" s="1" t="s">
        <v>1998</v>
      </c>
    </row>
    <row r="237" spans="1:19" x14ac:dyDescent="0.2">
      <c r="A237" s="1">
        <v>236</v>
      </c>
      <c r="B237" s="1" t="s">
        <v>2002</v>
      </c>
      <c r="C237" s="1" t="s">
        <v>2003</v>
      </c>
      <c r="D237" s="1">
        <v>2003</v>
      </c>
      <c r="E237" s="1">
        <v>1099699</v>
      </c>
      <c r="F237" s="1">
        <v>8.1</v>
      </c>
      <c r="G237" s="1" t="s">
        <v>39</v>
      </c>
      <c r="H237" s="1">
        <v>143</v>
      </c>
      <c r="I237" s="1" t="s">
        <v>2007</v>
      </c>
      <c r="K237" s="1" t="str" cm="1">
        <f t="array" ref="K237">_xlfn.TEXTSPLIT(I237,",")</f>
        <v>Gore Verbinski</v>
      </c>
      <c r="L237" s="1"/>
      <c r="M237" s="1"/>
      <c r="O237" s="1" t="str">
        <f t="shared" si="13"/>
        <v>Gore Verbinski</v>
      </c>
      <c r="P237" s="1" t="str">
        <f t="shared" si="14"/>
        <v>-</v>
      </c>
      <c r="Q237" s="1" t="str">
        <f t="shared" si="15"/>
        <v>-</v>
      </c>
      <c r="S237" s="1" t="s">
        <v>2007</v>
      </c>
    </row>
    <row r="238" spans="1:19" x14ac:dyDescent="0.2">
      <c r="A238" s="1">
        <v>237</v>
      </c>
      <c r="B238" s="1" t="s">
        <v>2011</v>
      </c>
      <c r="C238" s="1" t="s">
        <v>2012</v>
      </c>
      <c r="D238" s="1">
        <v>1995</v>
      </c>
      <c r="E238" s="1">
        <v>169458</v>
      </c>
      <c r="F238" s="1">
        <v>8.1</v>
      </c>
      <c r="G238" s="1" t="s">
        <v>427</v>
      </c>
      <c r="H238" s="1">
        <v>98</v>
      </c>
      <c r="I238" s="1" t="s">
        <v>2016</v>
      </c>
      <c r="K238" s="1" t="str" cm="1">
        <f t="array" ref="K238">_xlfn.TEXTSPLIT(I238,",")</f>
        <v>Mathieu Kassovitz</v>
      </c>
      <c r="L238" s="1"/>
      <c r="M238" s="1"/>
      <c r="O238" s="1" t="str">
        <f t="shared" si="13"/>
        <v>Mathieu Kassovitz</v>
      </c>
      <c r="P238" s="1" t="str">
        <f t="shared" si="14"/>
        <v>-</v>
      </c>
      <c r="Q238" s="1" t="str">
        <f t="shared" si="15"/>
        <v>-</v>
      </c>
      <c r="S238" s="1" t="s">
        <v>2016</v>
      </c>
    </row>
    <row r="239" spans="1:19" x14ac:dyDescent="0.2">
      <c r="A239" s="1">
        <v>238</v>
      </c>
      <c r="B239" s="1" t="s">
        <v>2018</v>
      </c>
      <c r="C239" s="1" t="s">
        <v>2019</v>
      </c>
      <c r="D239" s="1">
        <v>1959</v>
      </c>
      <c r="E239" s="1">
        <v>116148</v>
      </c>
      <c r="F239" s="1">
        <v>8.1</v>
      </c>
      <c r="G239" s="1" t="s">
        <v>57</v>
      </c>
      <c r="H239" s="1">
        <v>99</v>
      </c>
      <c r="I239" s="1" t="s">
        <v>2023</v>
      </c>
      <c r="K239" s="1" t="str" cm="1">
        <f t="array" ref="K239">_xlfn.TEXTSPLIT(I239,",")</f>
        <v>Fran√ßois Truffaut</v>
      </c>
      <c r="L239" s="1"/>
      <c r="M239" s="1"/>
      <c r="O239" s="1" t="str">
        <f t="shared" si="13"/>
        <v>Fran√ßois Truffaut</v>
      </c>
      <c r="P239" s="1" t="str">
        <f t="shared" si="14"/>
        <v>-</v>
      </c>
      <c r="Q239" s="1" t="str">
        <f t="shared" si="15"/>
        <v>-</v>
      </c>
      <c r="S239" s="1" t="s">
        <v>2023</v>
      </c>
    </row>
    <row r="240" spans="1:19" x14ac:dyDescent="0.2">
      <c r="A240" s="1">
        <v>239</v>
      </c>
      <c r="B240" s="1" t="s">
        <v>2027</v>
      </c>
      <c r="C240" s="1" t="s">
        <v>2028</v>
      </c>
      <c r="D240" s="1">
        <v>1966</v>
      </c>
      <c r="E240" s="1">
        <v>116365</v>
      </c>
      <c r="F240" s="1">
        <v>8.1</v>
      </c>
      <c r="G240" s="1" t="s">
        <v>427</v>
      </c>
      <c r="H240" s="1">
        <v>85</v>
      </c>
      <c r="I240" s="1" t="s">
        <v>1567</v>
      </c>
      <c r="K240" s="1" t="str" cm="1">
        <f t="array" ref="K240">_xlfn.TEXTSPLIT(I240,",")</f>
        <v>Ingmar Bergman</v>
      </c>
      <c r="L240" s="1"/>
      <c r="M240" s="1"/>
      <c r="O240" s="1" t="str">
        <f t="shared" si="13"/>
        <v>Ingmar Bergman</v>
      </c>
      <c r="P240" s="1" t="str">
        <f t="shared" si="14"/>
        <v>-</v>
      </c>
      <c r="Q240" s="1" t="str">
        <f t="shared" si="15"/>
        <v>-</v>
      </c>
      <c r="S240" s="1" t="s">
        <v>1567</v>
      </c>
    </row>
    <row r="241" spans="1:19" x14ac:dyDescent="0.2">
      <c r="A241" s="1">
        <v>240</v>
      </c>
      <c r="B241" s="1" t="s">
        <v>2032</v>
      </c>
      <c r="C241" s="1" t="s">
        <v>2033</v>
      </c>
      <c r="D241" s="1">
        <v>1979</v>
      </c>
      <c r="E241" s="1">
        <v>394335</v>
      </c>
      <c r="F241" s="1">
        <v>8</v>
      </c>
      <c r="G241" s="1" t="s">
        <v>348</v>
      </c>
      <c r="H241" s="1">
        <v>94</v>
      </c>
      <c r="I241" s="1" t="s">
        <v>2038</v>
      </c>
      <c r="K241" s="1" t="str" cm="1">
        <f t="array" ref="K241">_xlfn.TEXTSPLIT(I241,",")</f>
        <v>Terry Jones</v>
      </c>
      <c r="L241" s="1"/>
      <c r="M241" s="1"/>
      <c r="O241" s="1" t="str">
        <f t="shared" si="13"/>
        <v>Terry Jones</v>
      </c>
      <c r="P241" s="1" t="str">
        <f t="shared" si="14"/>
        <v>-</v>
      </c>
      <c r="Q241" s="1" t="str">
        <f t="shared" si="15"/>
        <v>-</v>
      </c>
      <c r="S241" s="1" t="s">
        <v>2038</v>
      </c>
    </row>
    <row r="242" spans="1:19" x14ac:dyDescent="0.2">
      <c r="A242" s="1">
        <v>241</v>
      </c>
      <c r="B242" s="1" t="s">
        <v>2042</v>
      </c>
      <c r="C242" s="1" t="s">
        <v>2043</v>
      </c>
      <c r="D242" s="1">
        <v>2005</v>
      </c>
      <c r="E242" s="1">
        <v>85933</v>
      </c>
      <c r="F242" s="1">
        <v>8.1999999999999993</v>
      </c>
      <c r="G242" s="1" t="s">
        <v>427</v>
      </c>
      <c r="H242" s="1">
        <v>112</v>
      </c>
      <c r="I242" s="1" t="s">
        <v>2047</v>
      </c>
      <c r="K242" s="1" t="str" cm="1">
        <f t="array" ref="K242">_xlfn.TEXTSPLIT(I242,",")</f>
        <v>Cagan Irmak</v>
      </c>
      <c r="L242" s="1"/>
      <c r="M242" s="1"/>
      <c r="O242" s="1" t="str">
        <f t="shared" si="13"/>
        <v>Cagan Irmak</v>
      </c>
      <c r="P242" s="1" t="str">
        <f t="shared" si="14"/>
        <v>-</v>
      </c>
      <c r="Q242" s="1" t="str">
        <f t="shared" si="15"/>
        <v>-</v>
      </c>
      <c r="S242" s="1" t="s">
        <v>2047</v>
      </c>
    </row>
    <row r="243" spans="1:19" x14ac:dyDescent="0.2">
      <c r="A243" s="1">
        <v>242</v>
      </c>
      <c r="B243" s="1" t="s">
        <v>2049</v>
      </c>
      <c r="C243" s="1" t="s">
        <v>2050</v>
      </c>
      <c r="D243" s="1">
        <v>1975</v>
      </c>
      <c r="E243" s="1">
        <v>28680</v>
      </c>
      <c r="F243" s="1">
        <v>8.1999999999999993</v>
      </c>
      <c r="G243" s="1" t="s">
        <v>57</v>
      </c>
      <c r="H243" s="1">
        <v>142</v>
      </c>
      <c r="I243" s="1" t="s">
        <v>192</v>
      </c>
      <c r="K243" s="1" t="str" cm="1">
        <f t="array" ref="K243">_xlfn.TEXTSPLIT(I243,",")</f>
        <v>Akira Kurosawa</v>
      </c>
      <c r="L243" s="1"/>
      <c r="M243" s="1"/>
      <c r="O243" s="1" t="str">
        <f t="shared" si="13"/>
        <v>Akira Kurosawa</v>
      </c>
      <c r="P243" s="1" t="str">
        <f t="shared" si="14"/>
        <v>-</v>
      </c>
      <c r="Q243" s="1" t="str">
        <f t="shared" si="15"/>
        <v>-</v>
      </c>
      <c r="S243" s="1" t="s">
        <v>192</v>
      </c>
    </row>
    <row r="244" spans="1:19" x14ac:dyDescent="0.2">
      <c r="A244" s="1">
        <v>243</v>
      </c>
      <c r="B244" s="1" t="s">
        <v>2056</v>
      </c>
      <c r="C244" s="1" t="s">
        <v>2057</v>
      </c>
      <c r="D244" s="1">
        <v>1934</v>
      </c>
      <c r="E244" s="1">
        <v>102761</v>
      </c>
      <c r="F244" s="1">
        <v>8.1</v>
      </c>
      <c r="G244" s="1" t="s">
        <v>534</v>
      </c>
      <c r="H244" s="1">
        <v>105</v>
      </c>
      <c r="I244" s="1" t="s">
        <v>203</v>
      </c>
      <c r="K244" s="1" t="str" cm="1">
        <f t="array" ref="K244">_xlfn.TEXTSPLIT(I244,",")</f>
        <v>Frank Capra</v>
      </c>
      <c r="L244" s="1"/>
      <c r="M244" s="1"/>
      <c r="O244" s="1" t="str">
        <f t="shared" si="13"/>
        <v>Frank Capra</v>
      </c>
      <c r="P244" s="1" t="str">
        <f t="shared" si="14"/>
        <v>-</v>
      </c>
      <c r="Q244" s="1" t="str">
        <f t="shared" si="15"/>
        <v>-</v>
      </c>
      <c r="S244" s="1" t="s">
        <v>203</v>
      </c>
    </row>
    <row r="245" spans="1:19" x14ac:dyDescent="0.2">
      <c r="A245" s="1">
        <v>244</v>
      </c>
      <c r="B245" s="1" t="s">
        <v>2063</v>
      </c>
      <c r="C245" s="1" t="s">
        <v>2064</v>
      </c>
      <c r="D245" s="1">
        <v>1965</v>
      </c>
      <c r="E245" s="1">
        <v>228457</v>
      </c>
      <c r="F245" s="1">
        <v>8.1</v>
      </c>
      <c r="G245" s="1" t="s">
        <v>57</v>
      </c>
      <c r="H245" s="1">
        <v>172</v>
      </c>
      <c r="I245" s="1" t="s">
        <v>2068</v>
      </c>
      <c r="K245" s="1" t="str" cm="1">
        <f t="array" ref="K245">_xlfn.TEXTSPLIT(I245,",")</f>
        <v>Robert Wise</v>
      </c>
      <c r="L245" s="1"/>
      <c r="M245" s="1"/>
      <c r="O245" s="1" t="str">
        <f t="shared" si="13"/>
        <v>Robert Wise</v>
      </c>
      <c r="P245" s="1" t="str">
        <f t="shared" si="14"/>
        <v>-</v>
      </c>
      <c r="Q245" s="1" t="str">
        <f t="shared" si="15"/>
        <v>-</v>
      </c>
      <c r="S245" s="1" t="s">
        <v>2068</v>
      </c>
    </row>
    <row r="246" spans="1:19" x14ac:dyDescent="0.2">
      <c r="A246" s="1">
        <v>245</v>
      </c>
      <c r="B246" s="1" t="s">
        <v>2072</v>
      </c>
      <c r="C246" s="1" t="s">
        <v>2073</v>
      </c>
      <c r="D246" s="1">
        <v>2016</v>
      </c>
      <c r="E246" s="1">
        <v>140370</v>
      </c>
      <c r="F246" s="1">
        <v>8.1</v>
      </c>
      <c r="G246" s="1" t="s">
        <v>18</v>
      </c>
      <c r="H246" s="1">
        <v>145</v>
      </c>
      <c r="I246" s="1" t="s">
        <v>626</v>
      </c>
      <c r="K246" s="1" t="str" cm="1">
        <f t="array" ref="K246">_xlfn.TEXTSPLIT(I246,",")</f>
        <v>Park Chan-wook</v>
      </c>
      <c r="L246" s="1"/>
      <c r="M246" s="1"/>
      <c r="O246" s="1" t="str">
        <f t="shared" si="13"/>
        <v>Park Chan-wook</v>
      </c>
      <c r="P246" s="1" t="str">
        <f t="shared" si="14"/>
        <v>-</v>
      </c>
      <c r="Q246" s="1" t="str">
        <f t="shared" si="15"/>
        <v>-</v>
      </c>
      <c r="S246" s="1" t="s">
        <v>626</v>
      </c>
    </row>
    <row r="247" spans="1:19" x14ac:dyDescent="0.2">
      <c r="A247" s="1">
        <v>246</v>
      </c>
      <c r="B247" s="1" t="s">
        <v>2080</v>
      </c>
      <c r="C247" s="1" t="s">
        <v>2081</v>
      </c>
      <c r="D247" s="1">
        <v>2021</v>
      </c>
      <c r="E247" s="1">
        <v>190981</v>
      </c>
      <c r="F247" s="1">
        <v>8.9</v>
      </c>
      <c r="G247" s="1" t="s">
        <v>18</v>
      </c>
      <c r="H247" s="1">
        <v>164</v>
      </c>
      <c r="I247" s="1" t="s">
        <v>2085</v>
      </c>
      <c r="K247" s="1" t="str" cm="1">
        <f t="array" ref="K247">_xlfn.TEXTSPLIT(I247,",")</f>
        <v>T.J. Gnanavel</v>
      </c>
      <c r="L247" s="1"/>
      <c r="M247" s="1"/>
      <c r="O247" s="1" t="str">
        <f t="shared" si="13"/>
        <v>T.J. Gnanavel</v>
      </c>
      <c r="P247" s="1" t="str">
        <f t="shared" si="14"/>
        <v>-</v>
      </c>
      <c r="Q247" s="1" t="str">
        <f t="shared" si="15"/>
        <v>-</v>
      </c>
      <c r="S247" s="1" t="s">
        <v>2085</v>
      </c>
    </row>
    <row r="248" spans="1:19" x14ac:dyDescent="0.2">
      <c r="A248" s="1">
        <v>247</v>
      </c>
      <c r="B248" s="1" t="s">
        <v>2089</v>
      </c>
      <c r="C248" s="1" t="s">
        <v>2090</v>
      </c>
      <c r="D248" s="1">
        <v>1992</v>
      </c>
      <c r="E248" s="1">
        <v>406751</v>
      </c>
      <c r="F248" s="1">
        <v>8</v>
      </c>
      <c r="G248" s="1" t="s">
        <v>57</v>
      </c>
      <c r="H248" s="1">
        <v>90</v>
      </c>
      <c r="I248" s="1" t="s">
        <v>2094</v>
      </c>
      <c r="K248" s="1" t="str" cm="1">
        <f t="array" ref="K248:L248">_xlfn.TEXTSPLIT(I248,",")</f>
        <v>Ron Clements</v>
      </c>
      <c r="L248" s="1" t="str">
        <v>John Musker</v>
      </c>
      <c r="M248" s="1"/>
      <c r="O248" s="1" t="str">
        <f t="shared" si="13"/>
        <v>Ron Clements</v>
      </c>
      <c r="P248" s="1" t="str">
        <f t="shared" si="14"/>
        <v>John Musker</v>
      </c>
      <c r="Q248" s="1" t="str">
        <f t="shared" si="15"/>
        <v>-</v>
      </c>
      <c r="S248" s="1" t="s">
        <v>2200</v>
      </c>
    </row>
    <row r="249" spans="1:19" x14ac:dyDescent="0.2">
      <c r="A249" s="1">
        <v>248</v>
      </c>
      <c r="B249" s="1" t="s">
        <v>2098</v>
      </c>
      <c r="C249" s="1" t="s">
        <v>2099</v>
      </c>
      <c r="D249" s="1">
        <v>1982</v>
      </c>
      <c r="E249" s="1">
        <v>228938</v>
      </c>
      <c r="F249" s="1">
        <v>8.1</v>
      </c>
      <c r="G249" s="1" t="s">
        <v>57</v>
      </c>
      <c r="H249" s="1">
        <v>191</v>
      </c>
      <c r="I249" s="1" t="s">
        <v>2103</v>
      </c>
      <c r="K249" s="1" t="str" cm="1">
        <f t="array" ref="K249">_xlfn.TEXTSPLIT(I249,",")</f>
        <v>Richard Attenborough</v>
      </c>
      <c r="L249" s="1"/>
      <c r="M249" s="1"/>
      <c r="O249" s="1" t="str">
        <f t="shared" si="13"/>
        <v>Richard Attenborough</v>
      </c>
      <c r="P249" s="1" t="str">
        <f t="shared" si="14"/>
        <v>-</v>
      </c>
      <c r="Q249" s="1" t="str">
        <f t="shared" si="15"/>
        <v>-</v>
      </c>
      <c r="S249" s="1" t="s">
        <v>2103</v>
      </c>
    </row>
    <row r="250" spans="1:19" x14ac:dyDescent="0.2">
      <c r="A250" s="1">
        <v>249</v>
      </c>
      <c r="B250" s="1" t="s">
        <v>2107</v>
      </c>
      <c r="C250" s="1" t="s">
        <v>2108</v>
      </c>
      <c r="D250" s="1">
        <v>2011</v>
      </c>
      <c r="E250" s="1">
        <v>451856</v>
      </c>
      <c r="F250" s="1">
        <v>8.1</v>
      </c>
      <c r="G250" s="1" t="s">
        <v>39</v>
      </c>
      <c r="H250" s="1">
        <v>146</v>
      </c>
      <c r="I250" s="1" t="s">
        <v>2112</v>
      </c>
      <c r="K250" s="1" t="str" cm="1">
        <f t="array" ref="K250">_xlfn.TEXTSPLIT(I250,",")</f>
        <v>Tate Taylor</v>
      </c>
      <c r="L250" s="1"/>
      <c r="M250" s="1"/>
      <c r="O250" s="1" t="str">
        <f t="shared" si="13"/>
        <v>Tate Taylor</v>
      </c>
      <c r="P250" s="1" t="str">
        <f t="shared" si="14"/>
        <v>-</v>
      </c>
      <c r="Q250" s="1" t="str">
        <f t="shared" si="15"/>
        <v>-</v>
      </c>
      <c r="S250" s="1" t="s">
        <v>2112</v>
      </c>
    </row>
    <row r="251" spans="1:19" x14ac:dyDescent="0.2">
      <c r="A251" s="1">
        <v>250</v>
      </c>
      <c r="B251" s="1" t="s">
        <v>2116</v>
      </c>
      <c r="C251" s="1" t="s">
        <v>2117</v>
      </c>
      <c r="D251" s="1">
        <v>1991</v>
      </c>
      <c r="E251" s="1">
        <v>445617</v>
      </c>
      <c r="F251" s="1">
        <v>8</v>
      </c>
      <c r="G251" s="1" t="s">
        <v>57</v>
      </c>
      <c r="H251" s="1">
        <v>84</v>
      </c>
      <c r="I251" s="1" t="s">
        <v>2122</v>
      </c>
      <c r="K251" s="1" t="str" cm="1">
        <f t="array" ref="K251:L251">_xlfn.TEXTSPLIT(I251,",")</f>
        <v>Gary Trousdale</v>
      </c>
      <c r="L251" s="1" t="str">
        <v>Kirk Wise</v>
      </c>
      <c r="M251" s="1"/>
      <c r="O251" s="1" t="str">
        <f t="shared" si="13"/>
        <v>Gary Trousdale</v>
      </c>
      <c r="P251" s="1" t="str">
        <f t="shared" si="14"/>
        <v>Kirk Wise</v>
      </c>
      <c r="Q251" s="1" t="str">
        <f t="shared" si="15"/>
        <v>-</v>
      </c>
      <c r="S251" s="1" t="s">
        <v>2201</v>
      </c>
    </row>
    <row r="252" spans="1:19" x14ac:dyDescent="0.2">
      <c r="S252" s="1" t="s">
        <v>2144</v>
      </c>
    </row>
    <row r="253" spans="1:19" x14ac:dyDescent="0.2">
      <c r="S253" s="1" t="s">
        <v>2144</v>
      </c>
    </row>
    <row r="254" spans="1:19" x14ac:dyDescent="0.2">
      <c r="S254" s="1" t="s">
        <v>2144</v>
      </c>
    </row>
    <row r="255" spans="1:19" x14ac:dyDescent="0.2">
      <c r="S255" s="1" t="s">
        <v>2144</v>
      </c>
    </row>
    <row r="256" spans="1:19" x14ac:dyDescent="0.2">
      <c r="S256" s="1" t="s">
        <v>2144</v>
      </c>
    </row>
    <row r="257" spans="19:19" x14ac:dyDescent="0.2">
      <c r="S257" s="1" t="s">
        <v>2144</v>
      </c>
    </row>
    <row r="258" spans="19:19" x14ac:dyDescent="0.2">
      <c r="S258" s="1" t="s">
        <v>2144</v>
      </c>
    </row>
    <row r="259" spans="19:19" x14ac:dyDescent="0.2">
      <c r="S259" s="1" t="s">
        <v>2144</v>
      </c>
    </row>
    <row r="260" spans="19:19" x14ac:dyDescent="0.2">
      <c r="S260" s="1" t="s">
        <v>2144</v>
      </c>
    </row>
    <row r="261" spans="19:19" x14ac:dyDescent="0.2">
      <c r="S261" s="1" t="s">
        <v>2144</v>
      </c>
    </row>
    <row r="262" spans="19:19" x14ac:dyDescent="0.2">
      <c r="S262" s="1" t="s">
        <v>2144</v>
      </c>
    </row>
    <row r="263" spans="19:19" x14ac:dyDescent="0.2">
      <c r="S263" s="1" t="s">
        <v>2144</v>
      </c>
    </row>
    <row r="264" spans="19:19" x14ac:dyDescent="0.2">
      <c r="S264" s="1" t="s">
        <v>2144</v>
      </c>
    </row>
    <row r="265" spans="19:19" x14ac:dyDescent="0.2">
      <c r="S265" s="1" t="s">
        <v>2144</v>
      </c>
    </row>
    <row r="266" spans="19:19" x14ac:dyDescent="0.2">
      <c r="S266" s="1" t="s">
        <v>2144</v>
      </c>
    </row>
    <row r="267" spans="19:19" x14ac:dyDescent="0.2">
      <c r="S267" s="1" t="s">
        <v>2202</v>
      </c>
    </row>
    <row r="268" spans="19:19" x14ac:dyDescent="0.2">
      <c r="S268" s="1" t="s">
        <v>2144</v>
      </c>
    </row>
    <row r="269" spans="19:19" x14ac:dyDescent="0.2">
      <c r="S269" s="1" t="s">
        <v>2144</v>
      </c>
    </row>
    <row r="270" spans="19:19" x14ac:dyDescent="0.2">
      <c r="S270" s="1" t="s">
        <v>2144</v>
      </c>
    </row>
    <row r="271" spans="19:19" x14ac:dyDescent="0.2">
      <c r="S271" s="1" t="s">
        <v>2144</v>
      </c>
    </row>
    <row r="272" spans="19:19" x14ac:dyDescent="0.2">
      <c r="S272" s="1" t="s">
        <v>2144</v>
      </c>
    </row>
    <row r="273" spans="19:19" x14ac:dyDescent="0.2">
      <c r="S273" s="1" t="s">
        <v>2144</v>
      </c>
    </row>
    <row r="274" spans="19:19" x14ac:dyDescent="0.2">
      <c r="S274" s="1" t="s">
        <v>2203</v>
      </c>
    </row>
    <row r="275" spans="19:19" x14ac:dyDescent="0.2">
      <c r="S275" s="1" t="s">
        <v>2144</v>
      </c>
    </row>
    <row r="276" spans="19:19" x14ac:dyDescent="0.2">
      <c r="S276" s="1" t="s">
        <v>2144</v>
      </c>
    </row>
    <row r="277" spans="19:19" x14ac:dyDescent="0.2">
      <c r="S277" s="1" t="s">
        <v>2144</v>
      </c>
    </row>
    <row r="278" spans="19:19" x14ac:dyDescent="0.2">
      <c r="S278" s="1" t="s">
        <v>2144</v>
      </c>
    </row>
    <row r="279" spans="19:19" x14ac:dyDescent="0.2">
      <c r="S279" s="1" t="s">
        <v>2144</v>
      </c>
    </row>
    <row r="280" spans="19:19" x14ac:dyDescent="0.2">
      <c r="S280" s="1" t="s">
        <v>2144</v>
      </c>
    </row>
    <row r="281" spans="19:19" x14ac:dyDescent="0.2">
      <c r="S281" s="1" t="s">
        <v>2144</v>
      </c>
    </row>
    <row r="282" spans="19:19" x14ac:dyDescent="0.2">
      <c r="S282" s="1" t="s">
        <v>2144</v>
      </c>
    </row>
    <row r="283" spans="19:19" x14ac:dyDescent="0.2">
      <c r="S283" s="1" t="s">
        <v>2144</v>
      </c>
    </row>
    <row r="284" spans="19:19" x14ac:dyDescent="0.2">
      <c r="S284" s="1" t="s">
        <v>2144</v>
      </c>
    </row>
    <row r="285" spans="19:19" x14ac:dyDescent="0.2">
      <c r="S285" s="1" t="s">
        <v>2144</v>
      </c>
    </row>
    <row r="286" spans="19:19" x14ac:dyDescent="0.2">
      <c r="S286" s="1" t="s">
        <v>2144</v>
      </c>
    </row>
    <row r="287" spans="19:19" x14ac:dyDescent="0.2">
      <c r="S287" s="1" t="s">
        <v>2204</v>
      </c>
    </row>
    <row r="288" spans="19:19" x14ac:dyDescent="0.2">
      <c r="S288" s="1" t="s">
        <v>2144</v>
      </c>
    </row>
    <row r="289" spans="19:19" x14ac:dyDescent="0.2">
      <c r="S289" s="1" t="s">
        <v>2144</v>
      </c>
    </row>
    <row r="290" spans="19:19" x14ac:dyDescent="0.2">
      <c r="S290" s="1" t="s">
        <v>2144</v>
      </c>
    </row>
    <row r="291" spans="19:19" x14ac:dyDescent="0.2">
      <c r="S291" s="1" t="s">
        <v>2144</v>
      </c>
    </row>
    <row r="292" spans="19:19" x14ac:dyDescent="0.2">
      <c r="S292" s="1" t="s">
        <v>2144</v>
      </c>
    </row>
    <row r="293" spans="19:19" x14ac:dyDescent="0.2">
      <c r="S293" s="1" t="s">
        <v>2144</v>
      </c>
    </row>
    <row r="294" spans="19:19" x14ac:dyDescent="0.2">
      <c r="S294" s="1" t="s">
        <v>2144</v>
      </c>
    </row>
    <row r="295" spans="19:19" x14ac:dyDescent="0.2">
      <c r="S295" s="1" t="s">
        <v>2144</v>
      </c>
    </row>
    <row r="296" spans="19:19" x14ac:dyDescent="0.2">
      <c r="S296" s="1" t="s">
        <v>2205</v>
      </c>
    </row>
    <row r="297" spans="19:19" x14ac:dyDescent="0.2">
      <c r="S297" s="1" t="s">
        <v>2144</v>
      </c>
    </row>
    <row r="298" spans="19:19" x14ac:dyDescent="0.2">
      <c r="S298" s="1" t="s">
        <v>2144</v>
      </c>
    </row>
    <row r="299" spans="19:19" x14ac:dyDescent="0.2">
      <c r="S299" s="1" t="s">
        <v>2144</v>
      </c>
    </row>
    <row r="300" spans="19:19" x14ac:dyDescent="0.2">
      <c r="S300" s="1" t="s">
        <v>2144</v>
      </c>
    </row>
    <row r="301" spans="19:19" x14ac:dyDescent="0.2">
      <c r="S301" s="1" t="s">
        <v>2144</v>
      </c>
    </row>
    <row r="302" spans="19:19" x14ac:dyDescent="0.2">
      <c r="S302" s="1" t="s">
        <v>2144</v>
      </c>
    </row>
    <row r="303" spans="19:19" x14ac:dyDescent="0.2">
      <c r="S303" s="1" t="s">
        <v>2144</v>
      </c>
    </row>
    <row r="304" spans="19:19" x14ac:dyDescent="0.2">
      <c r="S304" s="1" t="s">
        <v>2144</v>
      </c>
    </row>
    <row r="305" spans="19:19" x14ac:dyDescent="0.2">
      <c r="S305" s="1" t="s">
        <v>2144</v>
      </c>
    </row>
    <row r="306" spans="19:19" x14ac:dyDescent="0.2">
      <c r="S306" s="1" t="s">
        <v>2144</v>
      </c>
    </row>
    <row r="307" spans="19:19" x14ac:dyDescent="0.2">
      <c r="S307" s="1" t="s">
        <v>2144</v>
      </c>
    </row>
    <row r="308" spans="19:19" x14ac:dyDescent="0.2">
      <c r="S308" s="1" t="s">
        <v>2144</v>
      </c>
    </row>
    <row r="309" spans="19:19" x14ac:dyDescent="0.2">
      <c r="S309" s="1" t="s">
        <v>2144</v>
      </c>
    </row>
    <row r="310" spans="19:19" x14ac:dyDescent="0.2">
      <c r="S310" s="1" t="s">
        <v>2144</v>
      </c>
    </row>
    <row r="311" spans="19:19" x14ac:dyDescent="0.2">
      <c r="S311" s="1" t="s">
        <v>2144</v>
      </c>
    </row>
    <row r="312" spans="19:19" x14ac:dyDescent="0.2">
      <c r="S312" s="1" t="s">
        <v>2144</v>
      </c>
    </row>
    <row r="313" spans="19:19" x14ac:dyDescent="0.2">
      <c r="S313" s="1" t="s">
        <v>2144</v>
      </c>
    </row>
    <row r="314" spans="19:19" x14ac:dyDescent="0.2">
      <c r="S314" s="1" t="s">
        <v>2144</v>
      </c>
    </row>
    <row r="315" spans="19:19" x14ac:dyDescent="0.2">
      <c r="S315" s="1" t="s">
        <v>2144</v>
      </c>
    </row>
    <row r="316" spans="19:19" x14ac:dyDescent="0.2">
      <c r="S316" s="1" t="s">
        <v>2206</v>
      </c>
    </row>
    <row r="317" spans="19:19" x14ac:dyDescent="0.2">
      <c r="S317" s="1" t="s">
        <v>2144</v>
      </c>
    </row>
    <row r="318" spans="19:19" x14ac:dyDescent="0.2">
      <c r="S318" s="1" t="s">
        <v>2144</v>
      </c>
    </row>
    <row r="319" spans="19:19" x14ac:dyDescent="0.2">
      <c r="S319" s="1" t="s">
        <v>2144</v>
      </c>
    </row>
    <row r="320" spans="19:19" x14ac:dyDescent="0.2">
      <c r="S320" s="1" t="s">
        <v>2207</v>
      </c>
    </row>
    <row r="321" spans="19:19" x14ac:dyDescent="0.2">
      <c r="S321" s="1" t="s">
        <v>2144</v>
      </c>
    </row>
    <row r="322" spans="19:19" x14ac:dyDescent="0.2">
      <c r="S322" s="1" t="s">
        <v>2144</v>
      </c>
    </row>
    <row r="323" spans="19:19" x14ac:dyDescent="0.2">
      <c r="S323" s="1" t="s">
        <v>2144</v>
      </c>
    </row>
    <row r="324" spans="19:19" x14ac:dyDescent="0.2">
      <c r="S324" s="1" t="s">
        <v>2144</v>
      </c>
    </row>
    <row r="325" spans="19:19" x14ac:dyDescent="0.2">
      <c r="S325" s="1" t="s">
        <v>2144</v>
      </c>
    </row>
    <row r="326" spans="19:19" x14ac:dyDescent="0.2">
      <c r="S326" s="1" t="s">
        <v>2144</v>
      </c>
    </row>
    <row r="327" spans="19:19" x14ac:dyDescent="0.2">
      <c r="S327" s="1" t="s">
        <v>2208</v>
      </c>
    </row>
    <row r="328" spans="19:19" x14ac:dyDescent="0.2">
      <c r="S328" s="1" t="s">
        <v>2144</v>
      </c>
    </row>
    <row r="329" spans="19:19" x14ac:dyDescent="0.2">
      <c r="S329" s="1" t="s">
        <v>2144</v>
      </c>
    </row>
    <row r="330" spans="19:19" x14ac:dyDescent="0.2">
      <c r="S330" s="1" t="s">
        <v>2144</v>
      </c>
    </row>
    <row r="331" spans="19:19" x14ac:dyDescent="0.2">
      <c r="S331" s="1" t="s">
        <v>2206</v>
      </c>
    </row>
    <row r="332" spans="19:19" x14ac:dyDescent="0.2">
      <c r="S332" s="1" t="s">
        <v>2144</v>
      </c>
    </row>
    <row r="333" spans="19:19" x14ac:dyDescent="0.2">
      <c r="S333" s="1" t="s">
        <v>2144</v>
      </c>
    </row>
    <row r="334" spans="19:19" x14ac:dyDescent="0.2">
      <c r="S334" s="1" t="s">
        <v>2144</v>
      </c>
    </row>
    <row r="335" spans="19:19" x14ac:dyDescent="0.2">
      <c r="S335" s="1" t="s">
        <v>2144</v>
      </c>
    </row>
    <row r="336" spans="19:19" x14ac:dyDescent="0.2">
      <c r="S336" s="1" t="s">
        <v>2144</v>
      </c>
    </row>
    <row r="337" spans="19:19" x14ac:dyDescent="0.2">
      <c r="S337" s="1" t="s">
        <v>2209</v>
      </c>
    </row>
    <row r="338" spans="19:19" x14ac:dyDescent="0.2">
      <c r="S338" s="1" t="s">
        <v>2144</v>
      </c>
    </row>
    <row r="339" spans="19:19" x14ac:dyDescent="0.2">
      <c r="S339" s="1" t="s">
        <v>2144</v>
      </c>
    </row>
    <row r="340" spans="19:19" x14ac:dyDescent="0.2">
      <c r="S340" s="1" t="s">
        <v>2144</v>
      </c>
    </row>
    <row r="341" spans="19:19" x14ac:dyDescent="0.2">
      <c r="S341" s="1" t="s">
        <v>2144</v>
      </c>
    </row>
    <row r="342" spans="19:19" x14ac:dyDescent="0.2">
      <c r="S342" s="1" t="s">
        <v>2144</v>
      </c>
    </row>
    <row r="343" spans="19:19" x14ac:dyDescent="0.2">
      <c r="S343" s="1" t="s">
        <v>2144</v>
      </c>
    </row>
    <row r="344" spans="19:19" x14ac:dyDescent="0.2">
      <c r="S344" s="1" t="s">
        <v>2144</v>
      </c>
    </row>
    <row r="345" spans="19:19" x14ac:dyDescent="0.2">
      <c r="S345" s="1" t="s">
        <v>2144</v>
      </c>
    </row>
    <row r="346" spans="19:19" x14ac:dyDescent="0.2">
      <c r="S346" s="1" t="s">
        <v>2144</v>
      </c>
    </row>
    <row r="347" spans="19:19" x14ac:dyDescent="0.2">
      <c r="S347" s="1" t="s">
        <v>2144</v>
      </c>
    </row>
    <row r="348" spans="19:19" x14ac:dyDescent="0.2">
      <c r="S348" s="1" t="s">
        <v>2144</v>
      </c>
    </row>
    <row r="349" spans="19:19" x14ac:dyDescent="0.2">
      <c r="S349" s="1" t="s">
        <v>2144</v>
      </c>
    </row>
    <row r="350" spans="19:19" x14ac:dyDescent="0.2">
      <c r="S350" s="1" t="s">
        <v>2144</v>
      </c>
    </row>
    <row r="351" spans="19:19" x14ac:dyDescent="0.2">
      <c r="S351" s="1" t="s">
        <v>2144</v>
      </c>
    </row>
    <row r="352" spans="19:19" x14ac:dyDescent="0.2">
      <c r="S352" s="1" t="s">
        <v>2144</v>
      </c>
    </row>
    <row r="353" spans="19:19" x14ac:dyDescent="0.2">
      <c r="S353" s="1" t="s">
        <v>2144</v>
      </c>
    </row>
    <row r="354" spans="19:19" x14ac:dyDescent="0.2">
      <c r="S354" s="1" t="s">
        <v>2144</v>
      </c>
    </row>
    <row r="355" spans="19:19" x14ac:dyDescent="0.2">
      <c r="S355" s="1" t="s">
        <v>2144</v>
      </c>
    </row>
    <row r="356" spans="19:19" x14ac:dyDescent="0.2">
      <c r="S356" s="1" t="s">
        <v>2144</v>
      </c>
    </row>
    <row r="357" spans="19:19" x14ac:dyDescent="0.2">
      <c r="S357" s="1" t="s">
        <v>2144</v>
      </c>
    </row>
    <row r="358" spans="19:19" x14ac:dyDescent="0.2">
      <c r="S358" s="1" t="s">
        <v>2144</v>
      </c>
    </row>
    <row r="359" spans="19:19" x14ac:dyDescent="0.2">
      <c r="S359" s="1" t="s">
        <v>2144</v>
      </c>
    </row>
    <row r="360" spans="19:19" x14ac:dyDescent="0.2">
      <c r="S360" s="1" t="s">
        <v>2144</v>
      </c>
    </row>
    <row r="361" spans="19:19" x14ac:dyDescent="0.2">
      <c r="S361" s="1" t="s">
        <v>2144</v>
      </c>
    </row>
    <row r="362" spans="19:19" x14ac:dyDescent="0.2">
      <c r="S362" s="1" t="s">
        <v>2144</v>
      </c>
    </row>
    <row r="363" spans="19:19" x14ac:dyDescent="0.2">
      <c r="S363" s="1" t="s">
        <v>2210</v>
      </c>
    </row>
    <row r="364" spans="19:19" x14ac:dyDescent="0.2">
      <c r="S364" s="1" t="s">
        <v>2144</v>
      </c>
    </row>
    <row r="365" spans="19:19" x14ac:dyDescent="0.2">
      <c r="S365" s="1" t="s">
        <v>2144</v>
      </c>
    </row>
    <row r="366" spans="19:19" x14ac:dyDescent="0.2">
      <c r="S366" s="1" t="s">
        <v>2144</v>
      </c>
    </row>
    <row r="367" spans="19:19" x14ac:dyDescent="0.2">
      <c r="S367" s="1" t="s">
        <v>2144</v>
      </c>
    </row>
    <row r="368" spans="19:19" x14ac:dyDescent="0.2">
      <c r="S368" s="1" t="s">
        <v>2144</v>
      </c>
    </row>
    <row r="369" spans="19:19" x14ac:dyDescent="0.2">
      <c r="S369" s="1" t="s">
        <v>2144</v>
      </c>
    </row>
    <row r="370" spans="19:19" x14ac:dyDescent="0.2">
      <c r="S370" s="1" t="s">
        <v>2144</v>
      </c>
    </row>
    <row r="371" spans="19:19" x14ac:dyDescent="0.2">
      <c r="S371" s="1" t="s">
        <v>2144</v>
      </c>
    </row>
    <row r="372" spans="19:19" x14ac:dyDescent="0.2">
      <c r="S372" s="1" t="s">
        <v>2144</v>
      </c>
    </row>
    <row r="373" spans="19:19" x14ac:dyDescent="0.2">
      <c r="S373" s="1" t="s">
        <v>2144</v>
      </c>
    </row>
    <row r="374" spans="19:19" x14ac:dyDescent="0.2">
      <c r="S374" s="1" t="s">
        <v>2144</v>
      </c>
    </row>
    <row r="375" spans="19:19" x14ac:dyDescent="0.2">
      <c r="S375" s="1" t="s">
        <v>1077</v>
      </c>
    </row>
    <row r="376" spans="19:19" x14ac:dyDescent="0.2">
      <c r="S376" s="1" t="s">
        <v>2144</v>
      </c>
    </row>
    <row r="377" spans="19:19" x14ac:dyDescent="0.2">
      <c r="S377" s="1" t="s">
        <v>2144</v>
      </c>
    </row>
    <row r="378" spans="19:19" x14ac:dyDescent="0.2">
      <c r="S378" s="1" t="s">
        <v>2144</v>
      </c>
    </row>
    <row r="379" spans="19:19" x14ac:dyDescent="0.2">
      <c r="S379" s="1" t="s">
        <v>2144</v>
      </c>
    </row>
    <row r="380" spans="19:19" x14ac:dyDescent="0.2">
      <c r="S380" s="1" t="s">
        <v>2144</v>
      </c>
    </row>
    <row r="381" spans="19:19" x14ac:dyDescent="0.2">
      <c r="S381" s="1" t="s">
        <v>2144</v>
      </c>
    </row>
    <row r="382" spans="19:19" x14ac:dyDescent="0.2">
      <c r="S382" s="1" t="s">
        <v>2144</v>
      </c>
    </row>
    <row r="383" spans="19:19" x14ac:dyDescent="0.2">
      <c r="S383" s="1" t="s">
        <v>2144</v>
      </c>
    </row>
    <row r="384" spans="19:19" x14ac:dyDescent="0.2">
      <c r="S384" s="1" t="s">
        <v>2144</v>
      </c>
    </row>
    <row r="385" spans="19:19" x14ac:dyDescent="0.2">
      <c r="S385" s="1" t="s">
        <v>2144</v>
      </c>
    </row>
    <row r="386" spans="19:19" x14ac:dyDescent="0.2">
      <c r="S386" s="1" t="s">
        <v>2211</v>
      </c>
    </row>
    <row r="387" spans="19:19" x14ac:dyDescent="0.2">
      <c r="S387" s="1" t="s">
        <v>2144</v>
      </c>
    </row>
    <row r="388" spans="19:19" x14ac:dyDescent="0.2">
      <c r="S388" s="1" t="s">
        <v>2144</v>
      </c>
    </row>
    <row r="389" spans="19:19" x14ac:dyDescent="0.2">
      <c r="S389" s="1" t="s">
        <v>2144</v>
      </c>
    </row>
    <row r="390" spans="19:19" x14ac:dyDescent="0.2">
      <c r="S390" s="1" t="s">
        <v>2144</v>
      </c>
    </row>
    <row r="391" spans="19:19" x14ac:dyDescent="0.2">
      <c r="S391" s="1" t="s">
        <v>2144</v>
      </c>
    </row>
    <row r="392" spans="19:19" x14ac:dyDescent="0.2">
      <c r="S392" s="1" t="s">
        <v>2144</v>
      </c>
    </row>
    <row r="393" spans="19:19" x14ac:dyDescent="0.2">
      <c r="S393" s="1" t="s">
        <v>2144</v>
      </c>
    </row>
    <row r="394" spans="19:19" x14ac:dyDescent="0.2">
      <c r="S394" s="1" t="s">
        <v>2144</v>
      </c>
    </row>
    <row r="395" spans="19:19" x14ac:dyDescent="0.2">
      <c r="S395" s="1" t="s">
        <v>2038</v>
      </c>
    </row>
    <row r="396" spans="19:19" x14ac:dyDescent="0.2">
      <c r="S396" s="1" t="s">
        <v>2144</v>
      </c>
    </row>
    <row r="397" spans="19:19" x14ac:dyDescent="0.2">
      <c r="S397" s="1" t="s">
        <v>2144</v>
      </c>
    </row>
    <row r="398" spans="19:19" x14ac:dyDescent="0.2">
      <c r="S398" s="1" t="s">
        <v>2144</v>
      </c>
    </row>
    <row r="399" spans="19:19" x14ac:dyDescent="0.2">
      <c r="S399" s="1" t="s">
        <v>2144</v>
      </c>
    </row>
    <row r="400" spans="19:19" x14ac:dyDescent="0.2">
      <c r="S400" s="1" t="s">
        <v>2144</v>
      </c>
    </row>
    <row r="401" spans="19:19" x14ac:dyDescent="0.2">
      <c r="S401" s="1" t="s">
        <v>2144</v>
      </c>
    </row>
    <row r="402" spans="19:19" x14ac:dyDescent="0.2">
      <c r="S402" s="1" t="s">
        <v>2144</v>
      </c>
    </row>
    <row r="403" spans="19:19" x14ac:dyDescent="0.2">
      <c r="S403" s="1" t="s">
        <v>2144</v>
      </c>
    </row>
    <row r="404" spans="19:19" x14ac:dyDescent="0.2">
      <c r="S404" s="1" t="s">
        <v>2196</v>
      </c>
    </row>
    <row r="405" spans="19:19" x14ac:dyDescent="0.2">
      <c r="S405" s="1" t="s">
        <v>733</v>
      </c>
    </row>
    <row r="406" spans="19:19" x14ac:dyDescent="0.2">
      <c r="S406" s="1" t="s">
        <v>2144</v>
      </c>
    </row>
    <row r="407" spans="19:19" x14ac:dyDescent="0.2">
      <c r="S407" s="1" t="s">
        <v>2144</v>
      </c>
    </row>
    <row r="408" spans="19:19" x14ac:dyDescent="0.2">
      <c r="S408" s="1" t="s">
        <v>2144</v>
      </c>
    </row>
    <row r="409" spans="19:19" x14ac:dyDescent="0.2">
      <c r="S409" s="1" t="s">
        <v>2212</v>
      </c>
    </row>
    <row r="410" spans="19:19" x14ac:dyDescent="0.2">
      <c r="S410" s="1" t="s">
        <v>2144</v>
      </c>
    </row>
    <row r="411" spans="19:19" x14ac:dyDescent="0.2">
      <c r="S411" s="1" t="s">
        <v>2144</v>
      </c>
    </row>
    <row r="412" spans="19:19" x14ac:dyDescent="0.2">
      <c r="S412" s="1" t="s">
        <v>2213</v>
      </c>
    </row>
    <row r="413" spans="19:19" x14ac:dyDescent="0.2">
      <c r="S413" s="1" t="s">
        <v>2144</v>
      </c>
    </row>
    <row r="414" spans="19:19" x14ac:dyDescent="0.2">
      <c r="S414" s="1" t="s">
        <v>2144</v>
      </c>
    </row>
    <row r="415" spans="19:19" x14ac:dyDescent="0.2">
      <c r="S415" s="1" t="s">
        <v>2144</v>
      </c>
    </row>
    <row r="416" spans="19:19" x14ac:dyDescent="0.2">
      <c r="S416" s="1" t="s">
        <v>2144</v>
      </c>
    </row>
    <row r="417" spans="19:19" x14ac:dyDescent="0.2">
      <c r="S417" s="1" t="s">
        <v>2144</v>
      </c>
    </row>
    <row r="418" spans="19:19" x14ac:dyDescent="0.2">
      <c r="S418" s="1" t="s">
        <v>2144</v>
      </c>
    </row>
    <row r="419" spans="19:19" x14ac:dyDescent="0.2">
      <c r="S419" s="1" t="s">
        <v>2144</v>
      </c>
    </row>
    <row r="420" spans="19:19" x14ac:dyDescent="0.2">
      <c r="S420" s="1" t="s">
        <v>2144</v>
      </c>
    </row>
    <row r="421" spans="19:19" x14ac:dyDescent="0.2">
      <c r="S421" s="1" t="s">
        <v>2144</v>
      </c>
    </row>
    <row r="422" spans="19:19" x14ac:dyDescent="0.2">
      <c r="S422" s="1" t="s">
        <v>2194</v>
      </c>
    </row>
    <row r="423" spans="19:19" x14ac:dyDescent="0.2">
      <c r="S423" s="1" t="s">
        <v>2144</v>
      </c>
    </row>
    <row r="424" spans="19:19" x14ac:dyDescent="0.2">
      <c r="S424" s="1" t="s">
        <v>2144</v>
      </c>
    </row>
    <row r="425" spans="19:19" x14ac:dyDescent="0.2">
      <c r="S425" s="1" t="s">
        <v>2144</v>
      </c>
    </row>
    <row r="426" spans="19:19" x14ac:dyDescent="0.2">
      <c r="S426" s="1" t="s">
        <v>2144</v>
      </c>
    </row>
    <row r="427" spans="19:19" x14ac:dyDescent="0.2">
      <c r="S427" s="1" t="s">
        <v>2144</v>
      </c>
    </row>
    <row r="428" spans="19:19" x14ac:dyDescent="0.2">
      <c r="S428" s="1" t="s">
        <v>2144</v>
      </c>
    </row>
    <row r="429" spans="19:19" x14ac:dyDescent="0.2">
      <c r="S429" s="1" t="s">
        <v>2144</v>
      </c>
    </row>
    <row r="430" spans="19:19" x14ac:dyDescent="0.2">
      <c r="S430" s="1" t="s">
        <v>2144</v>
      </c>
    </row>
    <row r="431" spans="19:19" x14ac:dyDescent="0.2">
      <c r="S431" s="1" t="s">
        <v>2144</v>
      </c>
    </row>
    <row r="432" spans="19:19" x14ac:dyDescent="0.2">
      <c r="S432" s="1" t="s">
        <v>2144</v>
      </c>
    </row>
    <row r="433" spans="19:19" x14ac:dyDescent="0.2">
      <c r="S433" s="1" t="s">
        <v>2144</v>
      </c>
    </row>
    <row r="434" spans="19:19" x14ac:dyDescent="0.2">
      <c r="S434" s="1" t="s">
        <v>1653</v>
      </c>
    </row>
    <row r="435" spans="19:19" x14ac:dyDescent="0.2">
      <c r="S435" s="1" t="s">
        <v>2144</v>
      </c>
    </row>
    <row r="436" spans="19:19" x14ac:dyDescent="0.2">
      <c r="S436" s="1" t="s">
        <v>2144</v>
      </c>
    </row>
    <row r="437" spans="19:19" x14ac:dyDescent="0.2">
      <c r="S437" s="1" t="s">
        <v>2144</v>
      </c>
    </row>
    <row r="438" spans="19:19" x14ac:dyDescent="0.2">
      <c r="S438" s="1" t="s">
        <v>2144</v>
      </c>
    </row>
    <row r="439" spans="19:19" x14ac:dyDescent="0.2">
      <c r="S439" s="1" t="s">
        <v>2144</v>
      </c>
    </row>
    <row r="440" spans="19:19" x14ac:dyDescent="0.2">
      <c r="S440" s="1" t="s">
        <v>2144</v>
      </c>
    </row>
    <row r="441" spans="19:19" x14ac:dyDescent="0.2">
      <c r="S441" s="1" t="s">
        <v>2144</v>
      </c>
    </row>
    <row r="442" spans="19:19" x14ac:dyDescent="0.2">
      <c r="S442" s="1" t="s">
        <v>2144</v>
      </c>
    </row>
    <row r="443" spans="19:19" x14ac:dyDescent="0.2">
      <c r="S443" s="1" t="s">
        <v>2144</v>
      </c>
    </row>
    <row r="444" spans="19:19" x14ac:dyDescent="0.2">
      <c r="S444" s="1" t="s">
        <v>2144</v>
      </c>
    </row>
    <row r="445" spans="19:19" x14ac:dyDescent="0.2">
      <c r="S445" s="1" t="s">
        <v>2144</v>
      </c>
    </row>
    <row r="446" spans="19:19" x14ac:dyDescent="0.2">
      <c r="S446" s="1" t="s">
        <v>2144</v>
      </c>
    </row>
    <row r="447" spans="19:19" x14ac:dyDescent="0.2">
      <c r="S447" s="1" t="s">
        <v>2144</v>
      </c>
    </row>
    <row r="448" spans="19:19" x14ac:dyDescent="0.2">
      <c r="S448" s="1" t="s">
        <v>2214</v>
      </c>
    </row>
    <row r="449" spans="19:19" x14ac:dyDescent="0.2">
      <c r="S449" s="1" t="s">
        <v>2144</v>
      </c>
    </row>
    <row r="450" spans="19:19" x14ac:dyDescent="0.2">
      <c r="S450" s="1" t="s">
        <v>2144</v>
      </c>
    </row>
    <row r="451" spans="19:19" x14ac:dyDescent="0.2">
      <c r="S451" s="1" t="s">
        <v>2144</v>
      </c>
    </row>
    <row r="452" spans="19:19" x14ac:dyDescent="0.2">
      <c r="S452" s="1" t="s">
        <v>2194</v>
      </c>
    </row>
    <row r="453" spans="19:19" x14ac:dyDescent="0.2">
      <c r="S453" s="1" t="s">
        <v>2144</v>
      </c>
    </row>
    <row r="454" spans="19:19" x14ac:dyDescent="0.2">
      <c r="S454" s="1" t="s">
        <v>2215</v>
      </c>
    </row>
    <row r="455" spans="19:19" x14ac:dyDescent="0.2">
      <c r="S455" s="1" t="s">
        <v>2144</v>
      </c>
    </row>
    <row r="456" spans="19:19" x14ac:dyDescent="0.2">
      <c r="S456" s="1" t="s">
        <v>2216</v>
      </c>
    </row>
    <row r="457" spans="19:19" x14ac:dyDescent="0.2">
      <c r="S457" s="1" t="s">
        <v>2144</v>
      </c>
    </row>
    <row r="458" spans="19:19" x14ac:dyDescent="0.2">
      <c r="S458" s="1" t="s">
        <v>2144</v>
      </c>
    </row>
    <row r="459" spans="19:19" x14ac:dyDescent="0.2">
      <c r="S459" s="1" t="s">
        <v>2144</v>
      </c>
    </row>
    <row r="460" spans="19:19" x14ac:dyDescent="0.2">
      <c r="S460" s="1" t="s">
        <v>2144</v>
      </c>
    </row>
    <row r="461" spans="19:19" x14ac:dyDescent="0.2">
      <c r="S461" s="1" t="s">
        <v>2144</v>
      </c>
    </row>
    <row r="462" spans="19:19" x14ac:dyDescent="0.2">
      <c r="S462" s="1" t="s">
        <v>2144</v>
      </c>
    </row>
    <row r="463" spans="19:19" x14ac:dyDescent="0.2">
      <c r="S463" s="1" t="s">
        <v>2144</v>
      </c>
    </row>
    <row r="464" spans="19:19" x14ac:dyDescent="0.2">
      <c r="S464" s="1" t="s">
        <v>2144</v>
      </c>
    </row>
    <row r="465" spans="19:19" x14ac:dyDescent="0.2">
      <c r="S465" s="1" t="s">
        <v>2144</v>
      </c>
    </row>
    <row r="466" spans="19:19" x14ac:dyDescent="0.2">
      <c r="S466" s="1" t="s">
        <v>2144</v>
      </c>
    </row>
    <row r="467" spans="19:19" x14ac:dyDescent="0.2">
      <c r="S467" s="1" t="s">
        <v>2144</v>
      </c>
    </row>
    <row r="468" spans="19:19" x14ac:dyDescent="0.2">
      <c r="S468" s="1" t="s">
        <v>2144</v>
      </c>
    </row>
    <row r="469" spans="19:19" x14ac:dyDescent="0.2">
      <c r="S469" s="1" t="s">
        <v>2144</v>
      </c>
    </row>
    <row r="470" spans="19:19" x14ac:dyDescent="0.2">
      <c r="S470" s="1" t="s">
        <v>2144</v>
      </c>
    </row>
    <row r="471" spans="19:19" x14ac:dyDescent="0.2">
      <c r="S471" s="1" t="s">
        <v>2144</v>
      </c>
    </row>
    <row r="472" spans="19:19" x14ac:dyDescent="0.2">
      <c r="S472" s="1" t="s">
        <v>2212</v>
      </c>
    </row>
    <row r="473" spans="19:19" x14ac:dyDescent="0.2">
      <c r="S473" s="1" t="s">
        <v>2144</v>
      </c>
    </row>
    <row r="474" spans="19:19" x14ac:dyDescent="0.2">
      <c r="S474" s="1" t="s">
        <v>2144</v>
      </c>
    </row>
    <row r="475" spans="19:19" x14ac:dyDescent="0.2">
      <c r="S475" s="1" t="s">
        <v>2217</v>
      </c>
    </row>
    <row r="476" spans="19:19" x14ac:dyDescent="0.2">
      <c r="S476" s="1" t="s">
        <v>2144</v>
      </c>
    </row>
    <row r="477" spans="19:19" x14ac:dyDescent="0.2">
      <c r="S477" s="1" t="s">
        <v>2144</v>
      </c>
    </row>
    <row r="478" spans="19:19" x14ac:dyDescent="0.2">
      <c r="S478" s="1" t="s">
        <v>2144</v>
      </c>
    </row>
    <row r="479" spans="19:19" x14ac:dyDescent="0.2">
      <c r="S479" s="1" t="s">
        <v>2144</v>
      </c>
    </row>
    <row r="480" spans="19:19" x14ac:dyDescent="0.2">
      <c r="S480" s="1" t="s">
        <v>2144</v>
      </c>
    </row>
    <row r="481" spans="19:19" x14ac:dyDescent="0.2">
      <c r="S481" s="1" t="s">
        <v>2144</v>
      </c>
    </row>
    <row r="482" spans="19:19" x14ac:dyDescent="0.2">
      <c r="S482" s="1" t="s">
        <v>2144</v>
      </c>
    </row>
    <row r="483" spans="19:19" x14ac:dyDescent="0.2">
      <c r="S483" s="1" t="s">
        <v>2144</v>
      </c>
    </row>
    <row r="484" spans="19:19" x14ac:dyDescent="0.2">
      <c r="S484" s="1" t="s">
        <v>2144</v>
      </c>
    </row>
    <row r="485" spans="19:19" x14ac:dyDescent="0.2">
      <c r="S485" s="1" t="s">
        <v>2144</v>
      </c>
    </row>
    <row r="486" spans="19:19" x14ac:dyDescent="0.2">
      <c r="S486" s="1" t="s">
        <v>2144</v>
      </c>
    </row>
    <row r="487" spans="19:19" x14ac:dyDescent="0.2">
      <c r="S487" s="1" t="s">
        <v>2144</v>
      </c>
    </row>
    <row r="488" spans="19:19" x14ac:dyDescent="0.2">
      <c r="S488" s="1" t="s">
        <v>2144</v>
      </c>
    </row>
    <row r="489" spans="19:19" x14ac:dyDescent="0.2">
      <c r="S489" s="1" t="s">
        <v>2144</v>
      </c>
    </row>
    <row r="490" spans="19:19" x14ac:dyDescent="0.2">
      <c r="S490" s="1" t="s">
        <v>2144</v>
      </c>
    </row>
    <row r="491" spans="19:19" x14ac:dyDescent="0.2">
      <c r="S491" s="1" t="s">
        <v>2144</v>
      </c>
    </row>
    <row r="492" spans="19:19" x14ac:dyDescent="0.2">
      <c r="S492" s="1" t="s">
        <v>2144</v>
      </c>
    </row>
    <row r="493" spans="19:19" x14ac:dyDescent="0.2">
      <c r="S493" s="1" t="s">
        <v>2144</v>
      </c>
    </row>
    <row r="494" spans="19:19" x14ac:dyDescent="0.2">
      <c r="S494" s="1" t="s">
        <v>2144</v>
      </c>
    </row>
    <row r="495" spans="19:19" x14ac:dyDescent="0.2">
      <c r="S495" s="1" t="s">
        <v>2144</v>
      </c>
    </row>
    <row r="496" spans="19:19" x14ac:dyDescent="0.2">
      <c r="S496" s="1" t="s">
        <v>2144</v>
      </c>
    </row>
    <row r="497" spans="19:19" x14ac:dyDescent="0.2">
      <c r="S497" s="1" t="s">
        <v>2144</v>
      </c>
    </row>
    <row r="498" spans="19:19" x14ac:dyDescent="0.2">
      <c r="S498" s="1" t="s">
        <v>2218</v>
      </c>
    </row>
    <row r="499" spans="19:19" x14ac:dyDescent="0.2">
      <c r="S499" s="1" t="s">
        <v>2144</v>
      </c>
    </row>
    <row r="500" spans="19:19" x14ac:dyDescent="0.2">
      <c r="S500" s="1" t="s">
        <v>2144</v>
      </c>
    </row>
    <row r="501" spans="19:19" x14ac:dyDescent="0.2">
      <c r="S501" s="1" t="s">
        <v>2219</v>
      </c>
    </row>
    <row r="502" spans="19:19" x14ac:dyDescent="0.2">
      <c r="S502" s="1" t="s">
        <v>2144</v>
      </c>
    </row>
    <row r="503" spans="19:19" x14ac:dyDescent="0.2">
      <c r="S503" s="1" t="s">
        <v>2144</v>
      </c>
    </row>
    <row r="504" spans="19:19" x14ac:dyDescent="0.2">
      <c r="S504" s="1" t="s">
        <v>2144</v>
      </c>
    </row>
    <row r="505" spans="19:19" x14ac:dyDescent="0.2">
      <c r="S505" s="1" t="s">
        <v>2144</v>
      </c>
    </row>
    <row r="506" spans="19:19" x14ac:dyDescent="0.2">
      <c r="S506" s="1" t="s">
        <v>2144</v>
      </c>
    </row>
    <row r="507" spans="19:19" x14ac:dyDescent="0.2">
      <c r="S507" s="1" t="s">
        <v>2144</v>
      </c>
    </row>
    <row r="508" spans="19:19" x14ac:dyDescent="0.2">
      <c r="S508" s="1" t="s">
        <v>2144</v>
      </c>
    </row>
    <row r="509" spans="19:19" x14ac:dyDescent="0.2">
      <c r="S509" s="1" t="s">
        <v>2144</v>
      </c>
    </row>
    <row r="510" spans="19:19" x14ac:dyDescent="0.2">
      <c r="S510" s="1" t="s">
        <v>2144</v>
      </c>
    </row>
    <row r="511" spans="19:19" x14ac:dyDescent="0.2">
      <c r="S511" s="1" t="s">
        <v>2144</v>
      </c>
    </row>
    <row r="512" spans="19:19" x14ac:dyDescent="0.2">
      <c r="S512" s="1" t="s">
        <v>2144</v>
      </c>
    </row>
    <row r="513" spans="19:19" x14ac:dyDescent="0.2">
      <c r="S513" s="1" t="s">
        <v>2144</v>
      </c>
    </row>
    <row r="514" spans="19:19" x14ac:dyDescent="0.2">
      <c r="S514" s="1" t="s">
        <v>2144</v>
      </c>
    </row>
    <row r="515" spans="19:19" x14ac:dyDescent="0.2">
      <c r="S515" s="1" t="s">
        <v>2144</v>
      </c>
    </row>
    <row r="516" spans="19:19" x14ac:dyDescent="0.2">
      <c r="S516" s="1" t="s">
        <v>2144</v>
      </c>
    </row>
    <row r="517" spans="19:19" x14ac:dyDescent="0.2">
      <c r="S517" s="1" t="s">
        <v>2144</v>
      </c>
    </row>
    <row r="518" spans="19:19" x14ac:dyDescent="0.2">
      <c r="S518" s="1" t="s">
        <v>2144</v>
      </c>
    </row>
    <row r="519" spans="19:19" x14ac:dyDescent="0.2">
      <c r="S519" s="1" t="s">
        <v>2144</v>
      </c>
    </row>
    <row r="520" spans="19:19" x14ac:dyDescent="0.2">
      <c r="S520" s="1" t="s">
        <v>2144</v>
      </c>
    </row>
    <row r="521" spans="19:19" x14ac:dyDescent="0.2">
      <c r="S521" s="1" t="s">
        <v>2144</v>
      </c>
    </row>
    <row r="522" spans="19:19" x14ac:dyDescent="0.2">
      <c r="S522" s="1" t="s">
        <v>2144</v>
      </c>
    </row>
    <row r="523" spans="19:19" x14ac:dyDescent="0.2">
      <c r="S523" s="1" t="s">
        <v>2144</v>
      </c>
    </row>
    <row r="524" spans="19:19" x14ac:dyDescent="0.2">
      <c r="S524" s="1" t="s">
        <v>2144</v>
      </c>
    </row>
    <row r="525" spans="19:19" x14ac:dyDescent="0.2">
      <c r="S525" s="1" t="s">
        <v>2144</v>
      </c>
    </row>
    <row r="526" spans="19:19" x14ac:dyDescent="0.2">
      <c r="S526" s="1" t="s">
        <v>2144</v>
      </c>
    </row>
    <row r="527" spans="19:19" x14ac:dyDescent="0.2">
      <c r="S527" s="1" t="s">
        <v>2144</v>
      </c>
    </row>
    <row r="528" spans="19:19" x14ac:dyDescent="0.2">
      <c r="S528" s="1" t="s">
        <v>2144</v>
      </c>
    </row>
    <row r="529" spans="19:19" x14ac:dyDescent="0.2">
      <c r="S529" s="1" t="s">
        <v>2144</v>
      </c>
    </row>
    <row r="530" spans="19:19" x14ac:dyDescent="0.2">
      <c r="S530" s="1" t="s">
        <v>2144</v>
      </c>
    </row>
    <row r="531" spans="19:19" x14ac:dyDescent="0.2">
      <c r="S531" s="1" t="s">
        <v>2144</v>
      </c>
    </row>
    <row r="532" spans="19:19" x14ac:dyDescent="0.2">
      <c r="S532" s="1" t="s">
        <v>2144</v>
      </c>
    </row>
    <row r="533" spans="19:19" x14ac:dyDescent="0.2">
      <c r="S533" s="1" t="s">
        <v>2144</v>
      </c>
    </row>
    <row r="534" spans="19:19" x14ac:dyDescent="0.2">
      <c r="S534" s="1" t="s">
        <v>2144</v>
      </c>
    </row>
    <row r="535" spans="19:19" x14ac:dyDescent="0.2">
      <c r="S535" s="1" t="s">
        <v>2144</v>
      </c>
    </row>
    <row r="536" spans="19:19" x14ac:dyDescent="0.2">
      <c r="S536" s="1" t="s">
        <v>2144</v>
      </c>
    </row>
    <row r="537" spans="19:19" x14ac:dyDescent="0.2">
      <c r="S537" s="1" t="s">
        <v>2144</v>
      </c>
    </row>
    <row r="538" spans="19:19" x14ac:dyDescent="0.2">
      <c r="S538" s="1" t="s">
        <v>2144</v>
      </c>
    </row>
    <row r="539" spans="19:19" x14ac:dyDescent="0.2">
      <c r="S539" s="1" t="s">
        <v>2144</v>
      </c>
    </row>
    <row r="540" spans="19:19" x14ac:dyDescent="0.2">
      <c r="S540" s="1" t="s">
        <v>2144</v>
      </c>
    </row>
    <row r="541" spans="19:19" x14ac:dyDescent="0.2">
      <c r="S541" s="1" t="s">
        <v>2144</v>
      </c>
    </row>
    <row r="542" spans="19:19" x14ac:dyDescent="0.2">
      <c r="S542" s="1" t="s">
        <v>2144</v>
      </c>
    </row>
    <row r="543" spans="19:19" x14ac:dyDescent="0.2">
      <c r="S543" s="1" t="s">
        <v>2144</v>
      </c>
    </row>
    <row r="544" spans="19:19" x14ac:dyDescent="0.2">
      <c r="S544" s="1" t="s">
        <v>2144</v>
      </c>
    </row>
    <row r="545" spans="19:19" x14ac:dyDescent="0.2">
      <c r="S545" s="1" t="s">
        <v>2144</v>
      </c>
    </row>
    <row r="546" spans="19:19" x14ac:dyDescent="0.2">
      <c r="S546" s="1" t="s">
        <v>2144</v>
      </c>
    </row>
    <row r="547" spans="19:19" x14ac:dyDescent="0.2">
      <c r="S547" s="1" t="s">
        <v>2144</v>
      </c>
    </row>
    <row r="548" spans="19:19" x14ac:dyDescent="0.2">
      <c r="S548" s="1" t="s">
        <v>2144</v>
      </c>
    </row>
    <row r="549" spans="19:19" x14ac:dyDescent="0.2">
      <c r="S549" s="1" t="s">
        <v>2144</v>
      </c>
    </row>
    <row r="550" spans="19:19" x14ac:dyDescent="0.2">
      <c r="S550" s="1" t="s">
        <v>2144</v>
      </c>
    </row>
    <row r="551" spans="19:19" x14ac:dyDescent="0.2">
      <c r="S551" s="1" t="s">
        <v>2144</v>
      </c>
    </row>
    <row r="552" spans="19:19" x14ac:dyDescent="0.2">
      <c r="S552" s="1" t="s">
        <v>2144</v>
      </c>
    </row>
    <row r="553" spans="19:19" x14ac:dyDescent="0.2">
      <c r="S553" s="1" t="s">
        <v>2144</v>
      </c>
    </row>
    <row r="554" spans="19:19" x14ac:dyDescent="0.2">
      <c r="S554" s="1" t="s">
        <v>2144</v>
      </c>
    </row>
    <row r="555" spans="19:19" x14ac:dyDescent="0.2">
      <c r="S555" s="1" t="s">
        <v>2144</v>
      </c>
    </row>
    <row r="556" spans="19:19" x14ac:dyDescent="0.2">
      <c r="S556" s="1" t="s">
        <v>2144</v>
      </c>
    </row>
    <row r="557" spans="19:19" x14ac:dyDescent="0.2">
      <c r="S557" s="1" t="s">
        <v>2144</v>
      </c>
    </row>
    <row r="558" spans="19:19" x14ac:dyDescent="0.2">
      <c r="S558" s="1" t="s">
        <v>2144</v>
      </c>
    </row>
    <row r="559" spans="19:19" x14ac:dyDescent="0.2">
      <c r="S559" s="1" t="s">
        <v>2144</v>
      </c>
    </row>
    <row r="560" spans="19:19" x14ac:dyDescent="0.2">
      <c r="S560" s="1" t="s">
        <v>2144</v>
      </c>
    </row>
    <row r="561" spans="19:19" x14ac:dyDescent="0.2">
      <c r="S561" s="1" t="s">
        <v>2144</v>
      </c>
    </row>
    <row r="562" spans="19:19" x14ac:dyDescent="0.2">
      <c r="S562" s="1" t="s">
        <v>2144</v>
      </c>
    </row>
    <row r="563" spans="19:19" x14ac:dyDescent="0.2">
      <c r="S563" s="1" t="s">
        <v>2144</v>
      </c>
    </row>
    <row r="564" spans="19:19" x14ac:dyDescent="0.2">
      <c r="S564" s="1" t="s">
        <v>2144</v>
      </c>
    </row>
    <row r="565" spans="19:19" x14ac:dyDescent="0.2">
      <c r="S565" s="1" t="s">
        <v>2144</v>
      </c>
    </row>
    <row r="566" spans="19:19" x14ac:dyDescent="0.2">
      <c r="S566" s="1" t="s">
        <v>2144</v>
      </c>
    </row>
    <row r="567" spans="19:19" x14ac:dyDescent="0.2">
      <c r="S567" s="1" t="s">
        <v>2144</v>
      </c>
    </row>
    <row r="568" spans="19:19" x14ac:dyDescent="0.2">
      <c r="S568" s="1" t="s">
        <v>2144</v>
      </c>
    </row>
    <row r="569" spans="19:19" x14ac:dyDescent="0.2">
      <c r="S569" s="1" t="s">
        <v>2144</v>
      </c>
    </row>
    <row r="570" spans="19:19" x14ac:dyDescent="0.2">
      <c r="S570" s="1" t="s">
        <v>2220</v>
      </c>
    </row>
    <row r="571" spans="19:19" x14ac:dyDescent="0.2">
      <c r="S571" s="1" t="s">
        <v>2144</v>
      </c>
    </row>
    <row r="572" spans="19:19" x14ac:dyDescent="0.2">
      <c r="S572" s="1" t="s">
        <v>2144</v>
      </c>
    </row>
    <row r="573" spans="19:19" x14ac:dyDescent="0.2">
      <c r="S573" s="1" t="s">
        <v>2144</v>
      </c>
    </row>
    <row r="574" spans="19:19" x14ac:dyDescent="0.2">
      <c r="S574" s="1" t="s">
        <v>2144</v>
      </c>
    </row>
    <row r="575" spans="19:19" x14ac:dyDescent="0.2">
      <c r="S575" s="1" t="s">
        <v>2144</v>
      </c>
    </row>
    <row r="576" spans="19:19" x14ac:dyDescent="0.2">
      <c r="S576" s="1" t="s">
        <v>2144</v>
      </c>
    </row>
    <row r="577" spans="19:19" x14ac:dyDescent="0.2">
      <c r="S577" s="1" t="s">
        <v>2144</v>
      </c>
    </row>
    <row r="578" spans="19:19" x14ac:dyDescent="0.2">
      <c r="S578" s="1" t="s">
        <v>2144</v>
      </c>
    </row>
    <row r="579" spans="19:19" x14ac:dyDescent="0.2">
      <c r="S579" s="1" t="s">
        <v>2144</v>
      </c>
    </row>
    <row r="580" spans="19:19" x14ac:dyDescent="0.2">
      <c r="S580" s="1" t="s">
        <v>2144</v>
      </c>
    </row>
    <row r="581" spans="19:19" x14ac:dyDescent="0.2">
      <c r="S581" s="1" t="s">
        <v>2144</v>
      </c>
    </row>
    <row r="582" spans="19:19" x14ac:dyDescent="0.2">
      <c r="S582" s="1" t="s">
        <v>2144</v>
      </c>
    </row>
    <row r="583" spans="19:19" x14ac:dyDescent="0.2">
      <c r="S583" s="1" t="s">
        <v>2144</v>
      </c>
    </row>
    <row r="584" spans="19:19" x14ac:dyDescent="0.2">
      <c r="S584" s="1" t="s">
        <v>2144</v>
      </c>
    </row>
    <row r="585" spans="19:19" x14ac:dyDescent="0.2">
      <c r="S585" s="1" t="s">
        <v>2144</v>
      </c>
    </row>
    <row r="586" spans="19:19" x14ac:dyDescent="0.2">
      <c r="S586" s="1" t="s">
        <v>2144</v>
      </c>
    </row>
    <row r="587" spans="19:19" x14ac:dyDescent="0.2">
      <c r="S587" s="1" t="s">
        <v>2144</v>
      </c>
    </row>
    <row r="588" spans="19:19" x14ac:dyDescent="0.2">
      <c r="S588" s="1" t="s">
        <v>2144</v>
      </c>
    </row>
    <row r="589" spans="19:19" x14ac:dyDescent="0.2">
      <c r="S589" s="1" t="s">
        <v>2144</v>
      </c>
    </row>
    <row r="590" spans="19:19" x14ac:dyDescent="0.2">
      <c r="S590" s="1" t="s">
        <v>2144</v>
      </c>
    </row>
    <row r="591" spans="19:19" x14ac:dyDescent="0.2">
      <c r="S591" s="1" t="s">
        <v>2144</v>
      </c>
    </row>
    <row r="592" spans="19:19" x14ac:dyDescent="0.2">
      <c r="S592" s="1" t="s">
        <v>2144</v>
      </c>
    </row>
    <row r="593" spans="19:19" x14ac:dyDescent="0.2">
      <c r="S593" s="1" t="s">
        <v>2144</v>
      </c>
    </row>
    <row r="594" spans="19:19" x14ac:dyDescent="0.2">
      <c r="S594" s="1" t="s">
        <v>2144</v>
      </c>
    </row>
    <row r="595" spans="19:19" x14ac:dyDescent="0.2">
      <c r="S595" s="1" t="s">
        <v>2144</v>
      </c>
    </row>
    <row r="596" spans="19:19" x14ac:dyDescent="0.2">
      <c r="S596" s="1" t="s">
        <v>2144</v>
      </c>
    </row>
    <row r="597" spans="19:19" x14ac:dyDescent="0.2">
      <c r="S597" s="1" t="s">
        <v>2144</v>
      </c>
    </row>
    <row r="598" spans="19:19" x14ac:dyDescent="0.2">
      <c r="S598" s="1" t="s">
        <v>2144</v>
      </c>
    </row>
    <row r="599" spans="19:19" x14ac:dyDescent="0.2">
      <c r="S599" s="1" t="s">
        <v>2144</v>
      </c>
    </row>
    <row r="600" spans="19:19" x14ac:dyDescent="0.2">
      <c r="S600" s="1" t="s">
        <v>2144</v>
      </c>
    </row>
    <row r="601" spans="19:19" x14ac:dyDescent="0.2">
      <c r="S601" s="1" t="s">
        <v>2144</v>
      </c>
    </row>
    <row r="602" spans="19:19" x14ac:dyDescent="0.2">
      <c r="S602" s="1" t="s">
        <v>2144</v>
      </c>
    </row>
    <row r="603" spans="19:19" x14ac:dyDescent="0.2">
      <c r="S603" s="1" t="s">
        <v>2144</v>
      </c>
    </row>
    <row r="604" spans="19:19" x14ac:dyDescent="0.2">
      <c r="S604" s="1" t="s">
        <v>2144</v>
      </c>
    </row>
    <row r="605" spans="19:19" x14ac:dyDescent="0.2">
      <c r="S605" s="1" t="s">
        <v>2144</v>
      </c>
    </row>
    <row r="606" spans="19:19" x14ac:dyDescent="0.2">
      <c r="S606" s="1" t="s">
        <v>2144</v>
      </c>
    </row>
    <row r="607" spans="19:19" x14ac:dyDescent="0.2">
      <c r="S607" s="1" t="s">
        <v>2144</v>
      </c>
    </row>
    <row r="608" spans="19:19" x14ac:dyDescent="0.2">
      <c r="S608" s="1" t="s">
        <v>2144</v>
      </c>
    </row>
    <row r="609" spans="19:19" x14ac:dyDescent="0.2">
      <c r="S609" s="1" t="s">
        <v>2144</v>
      </c>
    </row>
    <row r="610" spans="19:19" x14ac:dyDescent="0.2">
      <c r="S610" s="1" t="s">
        <v>2144</v>
      </c>
    </row>
    <row r="611" spans="19:19" x14ac:dyDescent="0.2">
      <c r="S611" s="1" t="s">
        <v>2144</v>
      </c>
    </row>
    <row r="612" spans="19:19" x14ac:dyDescent="0.2">
      <c r="S612" s="1" t="s">
        <v>2144</v>
      </c>
    </row>
    <row r="613" spans="19:19" x14ac:dyDescent="0.2">
      <c r="S613" s="1" t="s">
        <v>2144</v>
      </c>
    </row>
    <row r="614" spans="19:19" x14ac:dyDescent="0.2">
      <c r="S614" s="1" t="s">
        <v>2144</v>
      </c>
    </row>
    <row r="615" spans="19:19" x14ac:dyDescent="0.2">
      <c r="S615" s="1" t="s">
        <v>2144</v>
      </c>
    </row>
    <row r="616" spans="19:19" x14ac:dyDescent="0.2">
      <c r="S616" s="1" t="s">
        <v>2144</v>
      </c>
    </row>
    <row r="617" spans="19:19" x14ac:dyDescent="0.2">
      <c r="S617" s="1" t="s">
        <v>2144</v>
      </c>
    </row>
    <row r="618" spans="19:19" x14ac:dyDescent="0.2">
      <c r="S618" s="1" t="s">
        <v>2144</v>
      </c>
    </row>
    <row r="619" spans="19:19" x14ac:dyDescent="0.2">
      <c r="S619" s="1" t="s">
        <v>2144</v>
      </c>
    </row>
    <row r="620" spans="19:19" x14ac:dyDescent="0.2">
      <c r="S620" s="1" t="s">
        <v>2144</v>
      </c>
    </row>
    <row r="621" spans="19:19" x14ac:dyDescent="0.2">
      <c r="S621" s="1" t="s">
        <v>2144</v>
      </c>
    </row>
    <row r="622" spans="19:19" x14ac:dyDescent="0.2">
      <c r="S622" s="1" t="s">
        <v>2144</v>
      </c>
    </row>
    <row r="623" spans="19:19" x14ac:dyDescent="0.2">
      <c r="S623" s="1" t="s">
        <v>2144</v>
      </c>
    </row>
    <row r="624" spans="19:19" x14ac:dyDescent="0.2">
      <c r="S624" s="1" t="s">
        <v>2144</v>
      </c>
    </row>
    <row r="625" spans="19:19" x14ac:dyDescent="0.2">
      <c r="S625" s="1" t="s">
        <v>2144</v>
      </c>
    </row>
    <row r="626" spans="19:19" x14ac:dyDescent="0.2">
      <c r="S626" s="1" t="s">
        <v>2144</v>
      </c>
    </row>
    <row r="627" spans="19:19" x14ac:dyDescent="0.2">
      <c r="S627" s="1" t="s">
        <v>2144</v>
      </c>
    </row>
    <row r="628" spans="19:19" x14ac:dyDescent="0.2">
      <c r="S628" s="1" t="s">
        <v>2144</v>
      </c>
    </row>
    <row r="629" spans="19:19" x14ac:dyDescent="0.2">
      <c r="S629" s="1" t="s">
        <v>2144</v>
      </c>
    </row>
    <row r="630" spans="19:19" x14ac:dyDescent="0.2">
      <c r="S630" s="1" t="s">
        <v>2144</v>
      </c>
    </row>
    <row r="631" spans="19:19" x14ac:dyDescent="0.2">
      <c r="S631" s="1" t="s">
        <v>2144</v>
      </c>
    </row>
    <row r="632" spans="19:19" x14ac:dyDescent="0.2">
      <c r="S632" s="1" t="s">
        <v>2144</v>
      </c>
    </row>
    <row r="633" spans="19:19" x14ac:dyDescent="0.2">
      <c r="S633" s="1" t="s">
        <v>2144</v>
      </c>
    </row>
    <row r="634" spans="19:19" x14ac:dyDescent="0.2">
      <c r="S634" s="1" t="s">
        <v>2144</v>
      </c>
    </row>
    <row r="635" spans="19:19" x14ac:dyDescent="0.2">
      <c r="S635" s="1" t="s">
        <v>2144</v>
      </c>
    </row>
    <row r="636" spans="19:19" x14ac:dyDescent="0.2">
      <c r="S636" s="1" t="s">
        <v>2144</v>
      </c>
    </row>
    <row r="637" spans="19:19" x14ac:dyDescent="0.2">
      <c r="S637" s="1" t="s">
        <v>2144</v>
      </c>
    </row>
    <row r="638" spans="19:19" x14ac:dyDescent="0.2">
      <c r="S638" s="1" t="s">
        <v>2144</v>
      </c>
    </row>
    <row r="639" spans="19:19" x14ac:dyDescent="0.2">
      <c r="S639" s="1" t="s">
        <v>2144</v>
      </c>
    </row>
    <row r="640" spans="19:19" x14ac:dyDescent="0.2">
      <c r="S640" s="1" t="s">
        <v>2144</v>
      </c>
    </row>
    <row r="641" spans="19:19" x14ac:dyDescent="0.2">
      <c r="S641" s="1" t="s">
        <v>2144</v>
      </c>
    </row>
    <row r="642" spans="19:19" x14ac:dyDescent="0.2">
      <c r="S642" s="1" t="s">
        <v>2144</v>
      </c>
    </row>
    <row r="643" spans="19:19" x14ac:dyDescent="0.2">
      <c r="S643" s="1" t="s">
        <v>2144</v>
      </c>
    </row>
    <row r="644" spans="19:19" x14ac:dyDescent="0.2">
      <c r="S644" s="1" t="s">
        <v>2144</v>
      </c>
    </row>
    <row r="645" spans="19:19" x14ac:dyDescent="0.2">
      <c r="S645" s="1" t="s">
        <v>2144</v>
      </c>
    </row>
    <row r="646" spans="19:19" x14ac:dyDescent="0.2">
      <c r="S646" s="1" t="s">
        <v>2144</v>
      </c>
    </row>
    <row r="647" spans="19:19" x14ac:dyDescent="0.2">
      <c r="S647" s="1" t="s">
        <v>2144</v>
      </c>
    </row>
    <row r="648" spans="19:19" x14ac:dyDescent="0.2">
      <c r="S648" s="1" t="s">
        <v>2144</v>
      </c>
    </row>
    <row r="649" spans="19:19" x14ac:dyDescent="0.2">
      <c r="S649" s="1" t="s">
        <v>2144</v>
      </c>
    </row>
    <row r="650" spans="19:19" x14ac:dyDescent="0.2">
      <c r="S650" s="1" t="s">
        <v>2144</v>
      </c>
    </row>
    <row r="651" spans="19:19" x14ac:dyDescent="0.2">
      <c r="S651" s="1" t="s">
        <v>2144</v>
      </c>
    </row>
    <row r="652" spans="19:19" x14ac:dyDescent="0.2">
      <c r="S652" s="1" t="s">
        <v>2144</v>
      </c>
    </row>
    <row r="653" spans="19:19" x14ac:dyDescent="0.2">
      <c r="S653" s="1" t="s">
        <v>2144</v>
      </c>
    </row>
    <row r="654" spans="19:19" x14ac:dyDescent="0.2">
      <c r="S654" s="1" t="s">
        <v>2144</v>
      </c>
    </row>
    <row r="655" spans="19:19" x14ac:dyDescent="0.2">
      <c r="S655" s="1" t="s">
        <v>2144</v>
      </c>
    </row>
    <row r="656" spans="19:19" x14ac:dyDescent="0.2">
      <c r="S656" s="1" t="s">
        <v>2144</v>
      </c>
    </row>
    <row r="657" spans="19:19" x14ac:dyDescent="0.2">
      <c r="S657" s="1" t="s">
        <v>2144</v>
      </c>
    </row>
    <row r="658" spans="19:19" x14ac:dyDescent="0.2">
      <c r="S658" s="1" t="s">
        <v>2144</v>
      </c>
    </row>
    <row r="659" spans="19:19" x14ac:dyDescent="0.2">
      <c r="S659" s="1" t="s">
        <v>2221</v>
      </c>
    </row>
    <row r="660" spans="19:19" x14ac:dyDescent="0.2">
      <c r="S660" s="1" t="s">
        <v>2144</v>
      </c>
    </row>
    <row r="661" spans="19:19" x14ac:dyDescent="0.2">
      <c r="S661" s="1" t="s">
        <v>2144</v>
      </c>
    </row>
    <row r="662" spans="19:19" x14ac:dyDescent="0.2">
      <c r="S662" s="1" t="s">
        <v>2144</v>
      </c>
    </row>
    <row r="663" spans="19:19" x14ac:dyDescent="0.2">
      <c r="S663" s="1" t="s">
        <v>2144</v>
      </c>
    </row>
    <row r="664" spans="19:19" x14ac:dyDescent="0.2">
      <c r="S664" s="1" t="s">
        <v>2144</v>
      </c>
    </row>
    <row r="665" spans="19:19" x14ac:dyDescent="0.2">
      <c r="S665" s="1" t="s">
        <v>2144</v>
      </c>
    </row>
    <row r="666" spans="19:19" x14ac:dyDescent="0.2">
      <c r="S666" s="1" t="s">
        <v>2144</v>
      </c>
    </row>
    <row r="667" spans="19:19" x14ac:dyDescent="0.2">
      <c r="S667" s="1" t="s">
        <v>2144</v>
      </c>
    </row>
    <row r="668" spans="19:19" x14ac:dyDescent="0.2">
      <c r="S668" s="1" t="s">
        <v>2144</v>
      </c>
    </row>
    <row r="669" spans="19:19" x14ac:dyDescent="0.2">
      <c r="S669" s="1" t="s">
        <v>2144</v>
      </c>
    </row>
    <row r="670" spans="19:19" x14ac:dyDescent="0.2">
      <c r="S670" s="1" t="s">
        <v>2144</v>
      </c>
    </row>
    <row r="671" spans="19:19" x14ac:dyDescent="0.2">
      <c r="S671" s="1" t="s">
        <v>2144</v>
      </c>
    </row>
    <row r="672" spans="19:19" x14ac:dyDescent="0.2">
      <c r="S672" s="1" t="s">
        <v>2144</v>
      </c>
    </row>
    <row r="673" spans="19:19" x14ac:dyDescent="0.2">
      <c r="S673" s="1" t="s">
        <v>2144</v>
      </c>
    </row>
    <row r="674" spans="19:19" x14ac:dyDescent="0.2">
      <c r="S674" s="1" t="s">
        <v>2144</v>
      </c>
    </row>
    <row r="675" spans="19:19" x14ac:dyDescent="0.2">
      <c r="S675" s="1" t="s">
        <v>2144</v>
      </c>
    </row>
    <row r="676" spans="19:19" x14ac:dyDescent="0.2">
      <c r="S676" s="1" t="s">
        <v>2144</v>
      </c>
    </row>
    <row r="677" spans="19:19" x14ac:dyDescent="0.2">
      <c r="S677" s="1" t="s">
        <v>2144</v>
      </c>
    </row>
    <row r="678" spans="19:19" x14ac:dyDescent="0.2">
      <c r="S678" s="1" t="s">
        <v>2144</v>
      </c>
    </row>
    <row r="679" spans="19:19" x14ac:dyDescent="0.2">
      <c r="S679" s="1" t="s">
        <v>2144</v>
      </c>
    </row>
    <row r="680" spans="19:19" x14ac:dyDescent="0.2">
      <c r="S680" s="1" t="s">
        <v>2144</v>
      </c>
    </row>
    <row r="681" spans="19:19" x14ac:dyDescent="0.2">
      <c r="S681" s="1" t="s">
        <v>2144</v>
      </c>
    </row>
    <row r="682" spans="19:19" x14ac:dyDescent="0.2">
      <c r="S682" s="1" t="s">
        <v>2144</v>
      </c>
    </row>
    <row r="683" spans="19:19" x14ac:dyDescent="0.2">
      <c r="S683" s="1" t="s">
        <v>2144</v>
      </c>
    </row>
    <row r="684" spans="19:19" x14ac:dyDescent="0.2">
      <c r="S684" s="1" t="s">
        <v>2144</v>
      </c>
    </row>
    <row r="685" spans="19:19" x14ac:dyDescent="0.2">
      <c r="S685" s="1" t="s">
        <v>2144</v>
      </c>
    </row>
    <row r="686" spans="19:19" x14ac:dyDescent="0.2">
      <c r="S686" s="1" t="s">
        <v>2144</v>
      </c>
    </row>
    <row r="687" spans="19:19" x14ac:dyDescent="0.2">
      <c r="S687" s="1" t="s">
        <v>2144</v>
      </c>
    </row>
    <row r="688" spans="19:19" x14ac:dyDescent="0.2">
      <c r="S688" s="1" t="s">
        <v>2144</v>
      </c>
    </row>
    <row r="689" spans="19:19" x14ac:dyDescent="0.2">
      <c r="S689" s="1" t="s">
        <v>2144</v>
      </c>
    </row>
    <row r="690" spans="19:19" x14ac:dyDescent="0.2">
      <c r="S690" s="1" t="s">
        <v>2144</v>
      </c>
    </row>
    <row r="691" spans="19:19" x14ac:dyDescent="0.2">
      <c r="S691" s="1" t="s">
        <v>2144</v>
      </c>
    </row>
    <row r="692" spans="19:19" x14ac:dyDescent="0.2">
      <c r="S692" s="1" t="s">
        <v>2144</v>
      </c>
    </row>
    <row r="693" spans="19:19" x14ac:dyDescent="0.2">
      <c r="S693" s="1" t="s">
        <v>2144</v>
      </c>
    </row>
    <row r="694" spans="19:19" x14ac:dyDescent="0.2">
      <c r="S694" s="1" t="s">
        <v>2144</v>
      </c>
    </row>
    <row r="695" spans="19:19" x14ac:dyDescent="0.2">
      <c r="S695" s="1" t="s">
        <v>2144</v>
      </c>
    </row>
    <row r="696" spans="19:19" x14ac:dyDescent="0.2">
      <c r="S696" s="1" t="s">
        <v>2144</v>
      </c>
    </row>
    <row r="697" spans="19:19" x14ac:dyDescent="0.2">
      <c r="S697" s="1" t="s">
        <v>2144</v>
      </c>
    </row>
    <row r="698" spans="19:19" x14ac:dyDescent="0.2">
      <c r="S698" s="1" t="s">
        <v>2144</v>
      </c>
    </row>
    <row r="699" spans="19:19" x14ac:dyDescent="0.2">
      <c r="S699" s="1" t="s">
        <v>2144</v>
      </c>
    </row>
    <row r="700" spans="19:19" x14ac:dyDescent="0.2">
      <c r="S700" s="1" t="s">
        <v>2144</v>
      </c>
    </row>
    <row r="701" spans="19:19" x14ac:dyDescent="0.2">
      <c r="S701" s="1" t="s">
        <v>2144</v>
      </c>
    </row>
    <row r="702" spans="19:19" x14ac:dyDescent="0.2">
      <c r="S702" s="1" t="s">
        <v>2144</v>
      </c>
    </row>
    <row r="703" spans="19:19" x14ac:dyDescent="0.2">
      <c r="S703" s="1" t="s">
        <v>2144</v>
      </c>
    </row>
    <row r="704" spans="19:19" x14ac:dyDescent="0.2">
      <c r="S704" s="1" t="s">
        <v>2144</v>
      </c>
    </row>
    <row r="705" spans="19:19" x14ac:dyDescent="0.2">
      <c r="S705" s="1" t="s">
        <v>2144</v>
      </c>
    </row>
    <row r="706" spans="19:19" x14ac:dyDescent="0.2">
      <c r="S706" s="1" t="s">
        <v>733</v>
      </c>
    </row>
    <row r="707" spans="19:19" x14ac:dyDescent="0.2">
      <c r="S707" s="1" t="s">
        <v>2144</v>
      </c>
    </row>
    <row r="708" spans="19:19" x14ac:dyDescent="0.2">
      <c r="S708" s="1" t="s">
        <v>2144</v>
      </c>
    </row>
    <row r="709" spans="19:19" x14ac:dyDescent="0.2">
      <c r="S709" s="1" t="s">
        <v>2144</v>
      </c>
    </row>
    <row r="710" spans="19:19" x14ac:dyDescent="0.2">
      <c r="S710" s="1" t="s">
        <v>2144</v>
      </c>
    </row>
    <row r="711" spans="19:19" x14ac:dyDescent="0.2">
      <c r="S711" s="1" t="s">
        <v>2144</v>
      </c>
    </row>
    <row r="712" spans="19:19" x14ac:dyDescent="0.2">
      <c r="S712" s="1" t="s">
        <v>2144</v>
      </c>
    </row>
    <row r="713" spans="19:19" x14ac:dyDescent="0.2">
      <c r="S713" s="1" t="s">
        <v>2144</v>
      </c>
    </row>
    <row r="714" spans="19:19" x14ac:dyDescent="0.2">
      <c r="S714" s="1" t="s">
        <v>2144</v>
      </c>
    </row>
    <row r="715" spans="19:19" x14ac:dyDescent="0.2">
      <c r="S715" s="1" t="s">
        <v>2144</v>
      </c>
    </row>
    <row r="716" spans="19:19" x14ac:dyDescent="0.2">
      <c r="S716" s="1" t="s">
        <v>2144</v>
      </c>
    </row>
    <row r="717" spans="19:19" x14ac:dyDescent="0.2">
      <c r="S717" s="1" t="s">
        <v>2144</v>
      </c>
    </row>
    <row r="718" spans="19:19" x14ac:dyDescent="0.2">
      <c r="S718" s="1" t="s">
        <v>2144</v>
      </c>
    </row>
    <row r="719" spans="19:19" x14ac:dyDescent="0.2">
      <c r="S719" s="1" t="s">
        <v>2144</v>
      </c>
    </row>
    <row r="720" spans="19:19" x14ac:dyDescent="0.2">
      <c r="S720" s="1" t="s">
        <v>2144</v>
      </c>
    </row>
    <row r="721" spans="19:19" x14ac:dyDescent="0.2">
      <c r="S721" s="1" t="s">
        <v>2144</v>
      </c>
    </row>
    <row r="722" spans="19:19" x14ac:dyDescent="0.2">
      <c r="S722" s="1" t="s">
        <v>2222</v>
      </c>
    </row>
    <row r="723" spans="19:19" x14ac:dyDescent="0.2">
      <c r="S723" s="1" t="s">
        <v>2144</v>
      </c>
    </row>
    <row r="724" spans="19:19" x14ac:dyDescent="0.2">
      <c r="S724" s="1" t="s">
        <v>2144</v>
      </c>
    </row>
    <row r="725" spans="19:19" x14ac:dyDescent="0.2">
      <c r="S725" s="1" t="s">
        <v>2144</v>
      </c>
    </row>
    <row r="726" spans="19:19" x14ac:dyDescent="0.2">
      <c r="S726" s="1" t="s">
        <v>2144</v>
      </c>
    </row>
    <row r="727" spans="19:19" x14ac:dyDescent="0.2">
      <c r="S727" s="1" t="s">
        <v>2144</v>
      </c>
    </row>
    <row r="728" spans="19:19" x14ac:dyDescent="0.2">
      <c r="S728" s="1" t="s">
        <v>2144</v>
      </c>
    </row>
    <row r="729" spans="19:19" x14ac:dyDescent="0.2">
      <c r="S729" s="1" t="s">
        <v>2144</v>
      </c>
    </row>
    <row r="730" spans="19:19" x14ac:dyDescent="0.2">
      <c r="S730" s="1" t="s">
        <v>2144</v>
      </c>
    </row>
    <row r="731" spans="19:19" x14ac:dyDescent="0.2">
      <c r="S731" s="1" t="s">
        <v>2144</v>
      </c>
    </row>
    <row r="732" spans="19:19" x14ac:dyDescent="0.2">
      <c r="S732" s="1" t="s">
        <v>2144</v>
      </c>
    </row>
    <row r="733" spans="19:19" x14ac:dyDescent="0.2">
      <c r="S733" s="1" t="s">
        <v>2144</v>
      </c>
    </row>
    <row r="734" spans="19:19" x14ac:dyDescent="0.2">
      <c r="S734" s="1" t="s">
        <v>2144</v>
      </c>
    </row>
    <row r="735" spans="19:19" x14ac:dyDescent="0.2">
      <c r="S735" s="1" t="s">
        <v>2144</v>
      </c>
    </row>
    <row r="736" spans="19:19" x14ac:dyDescent="0.2">
      <c r="S736" s="1" t="s">
        <v>2144</v>
      </c>
    </row>
    <row r="737" spans="19:19" x14ac:dyDescent="0.2">
      <c r="S737" s="1" t="s">
        <v>2144</v>
      </c>
    </row>
    <row r="738" spans="19:19" x14ac:dyDescent="0.2">
      <c r="S738" s="1" t="s">
        <v>2144</v>
      </c>
    </row>
    <row r="739" spans="19:19" x14ac:dyDescent="0.2">
      <c r="S739" s="1" t="s">
        <v>2144</v>
      </c>
    </row>
    <row r="740" spans="19:19" x14ac:dyDescent="0.2">
      <c r="S740" s="1" t="s">
        <v>2144</v>
      </c>
    </row>
    <row r="741" spans="19:19" x14ac:dyDescent="0.2">
      <c r="S741" s="1" t="s">
        <v>2144</v>
      </c>
    </row>
    <row r="742" spans="19:19" x14ac:dyDescent="0.2">
      <c r="S742" s="1" t="s">
        <v>2144</v>
      </c>
    </row>
    <row r="743" spans="19:19" x14ac:dyDescent="0.2">
      <c r="S743" s="1" t="s">
        <v>2144</v>
      </c>
    </row>
    <row r="744" spans="19:19" x14ac:dyDescent="0.2">
      <c r="S744" s="1" t="s">
        <v>2144</v>
      </c>
    </row>
    <row r="745" spans="19:19" x14ac:dyDescent="0.2">
      <c r="S745" s="1" t="s">
        <v>2144</v>
      </c>
    </row>
    <row r="746" spans="19:19" x14ac:dyDescent="0.2">
      <c r="S746" s="1" t="s">
        <v>2144</v>
      </c>
    </row>
    <row r="747" spans="19:19" x14ac:dyDescent="0.2">
      <c r="S747" s="1" t="s">
        <v>2144</v>
      </c>
    </row>
    <row r="748" spans="19:19" x14ac:dyDescent="0.2">
      <c r="S748" s="1" t="s">
        <v>2144</v>
      </c>
    </row>
    <row r="749" spans="19:19" x14ac:dyDescent="0.2">
      <c r="S749" s="1" t="s">
        <v>2144</v>
      </c>
    </row>
    <row r="750" spans="19:19" x14ac:dyDescent="0.2">
      <c r="S750" s="1" t="s">
        <v>2144</v>
      </c>
    </row>
    <row r="751" spans="19:19" x14ac:dyDescent="0.2">
      <c r="S751" s="1" t="s">
        <v>2144</v>
      </c>
    </row>
  </sheetData>
  <mergeCells count="4">
    <mergeCell ref="K1:M1"/>
    <mergeCell ref="O1:Q1"/>
    <mergeCell ref="U1:W1"/>
    <mergeCell ref="Y1:Z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movies - v1</vt:lpstr>
      <vt:lpstr>movies - v2</vt:lpstr>
      <vt:lpstr>movies - v3</vt:lpstr>
      <vt:lpstr>movies - v4</vt:lpstr>
      <vt:lpstr>movies - v5</vt:lpstr>
      <vt:lpstr>movies - 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2023-12-11T10:15:36Z</dcterms:created>
  <dcterms:modified xsi:type="dcterms:W3CDTF">2024-05-10T10:06:20Z</dcterms:modified>
</cp:coreProperties>
</file>