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urse\Ashish\Assignments\"/>
    </mc:Choice>
  </mc:AlternateContent>
  <xr:revisionPtr revIDLastSave="0" documentId="13_ncr:1_{7A43AE46-9C79-4217-BD7F-2B2D276447A4}" xr6:coauthVersionLast="47" xr6:coauthVersionMax="47" xr10:uidLastSave="{00000000-0000-0000-0000-000000000000}"/>
  <bookViews>
    <workbookView xWindow="-120" yWindow="-120" windowWidth="20730" windowHeight="11160" xr2:uid="{EE62FB57-23EF-4833-8493-718A8A602F66}"/>
  </bookViews>
  <sheets>
    <sheet name="Sheet" sheetId="2" r:id="rId1"/>
    <sheet name="Dataset" sheetId="3" r:id="rId2"/>
  </sheets>
  <definedNames>
    <definedName name="_xlnm._FilterDatabase" localSheetId="1" hidden="1">Dataset!$A$1:$F$1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1" i="2"/>
  <c r="D18" i="2"/>
  <c r="D14" i="2"/>
  <c r="D6" i="2"/>
  <c r="D10" i="2"/>
</calcChain>
</file>

<file path=xl/sharedStrings.xml><?xml version="1.0" encoding="utf-8"?>
<sst xmlns="http://schemas.openxmlformats.org/spreadsheetml/2006/main" count="147" uniqueCount="48">
  <si>
    <t>Q1.</t>
  </si>
  <si>
    <t>Ans.</t>
  </si>
  <si>
    <t>Q2.</t>
  </si>
  <si>
    <t>Q3.</t>
  </si>
  <si>
    <t>Q4.</t>
  </si>
  <si>
    <t>Q5.</t>
  </si>
  <si>
    <t>Dataset:</t>
  </si>
  <si>
    <t>Date</t>
  </si>
  <si>
    <t>Kerala</t>
  </si>
  <si>
    <t>Dataset!A1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</si>
  <si>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</si>
  <si>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</si>
  <si>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</si>
  <si>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</si>
  <si>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</si>
  <si>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</si>
  <si>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</si>
  <si>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</si>
  <si>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</si>
  <si>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</si>
  <si>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</si>
  <si>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</si>
  <si>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</si>
  <si>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</si>
  <si>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</si>
  <si>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</si>
  <si>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</si>
  <si>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</si>
  <si>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</si>
  <si>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</si>
  <si>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Mumbai</t>
  </si>
  <si>
    <t>Cochin Port Trust</t>
  </si>
  <si>
    <t>V.O. Chidambaranar Port Trust</t>
  </si>
  <si>
    <t>New Mangaluru Port Trust</t>
  </si>
  <si>
    <t>Mormugao Port Trust</t>
  </si>
  <si>
    <t>Use the above dataset and answer the following questions. Assume that a gang is trying to loot Diamonds and Soft drinks being exported from India</t>
  </si>
  <si>
    <t>How much Diamonds were looted from Chennai Port Trust?</t>
  </si>
  <si>
    <t>Total ounces of diamonds looted from Chennai Port Trust</t>
  </si>
  <si>
    <t>How many Ships were looted near Paradip Port Trust and Chennai Port Trust?</t>
  </si>
  <si>
    <t>Total number of ships looted near Paradip Port Trust and Chennai Port Trust</t>
  </si>
  <si>
    <t>What is the sum total of Diamonds looted from the V.O. Chidambarnar port trust?</t>
  </si>
  <si>
    <t>Total diamonds looted from the V.O. Chidambarnar port trust</t>
  </si>
  <si>
    <t>What is the average amount of Diamonds and Soft drinks looted?</t>
  </si>
  <si>
    <t>Average amount of diamonds looted (in ounces)</t>
  </si>
  <si>
    <t>Average amount of soft drinks looted (in gallons)</t>
  </si>
  <si>
    <t>What is the ratio of soft drinks drunk to soft drinks looted?</t>
  </si>
  <si>
    <t>Ratio of soft drinks drunk to soft drinks looted is 0.39 : 1.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</si>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</sst>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d/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2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/>
    <xf numFmtId="165" fontId="6" fillId="0" borderId="0" xfId="0" applyNumberFormat="1" applyFont="1"/>
    <xf numFmtId="0" fontId="6" fillId="0" borderId="0" xfId="0" applyFont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" fontId="0" fillId="2" borderId="0" xfId="1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F48E-2064-4BFD-885E-05A62D1A8D81}">
  <dimension ref="A1:I28"/>
  <sheetViews>
    <sheetView showGridLines="0" tabSelected="1" view="pageLayout" zoomScaleNormal="100" workbookViewId="0">
      <selection activeCell="C4" sqref="C4"/>
    </sheetView>
  </sheetViews>
  <sheetFormatPr defaultRowHeight="15" x14ac:dyDescent="0.25"/>
  <cols>
    <col min="1" max="1" width="9" style="2" bestFit="1" customWidth="1"/>
    <col min="2" max="2" width="25" style="2" bestFit="1" customWidth="1"/>
    <col min="3" max="3" width="14.42578125" style="2" customWidth="1"/>
    <col min="4" max="4" width="18.7109375" style="2" customWidth="1"/>
    <col min="5" max="5" width="8.42578125" style="2" bestFit="1" customWidth="1"/>
    <col min="6" max="8" width="8" style="2" bestFit="1" customWidth="1"/>
    <col min="9" max="9" width="7.5703125" style="2" bestFit="1" customWidth="1"/>
    <col min="10" max="11" width="14.5703125" style="2" bestFit="1" customWidth="1"/>
    <col min="12" max="16384" width="9.140625" style="2"/>
  </cols>
  <sheetData>
    <row r="1" spans="1:9" x14ac:dyDescent="0.25">
      <c r="A1" s="5" t="s">
        <v>6</v>
      </c>
      <c r="B1" s="6" t="s">
        <v>9</v>
      </c>
      <c r="C1" s="6"/>
      <c r="D1" s="6"/>
      <c r="E1" s="6"/>
      <c r="F1" s="6"/>
      <c r="G1" s="6"/>
      <c r="H1" s="6"/>
      <c r="I1" s="6"/>
    </row>
    <row r="3" spans="1:9" ht="32.25" customHeight="1" x14ac:dyDescent="0.25">
      <c r="A3" s="13" t="s">
        <v>35</v>
      </c>
      <c r="B3" s="13"/>
      <c r="C3" s="13"/>
      <c r="D3" s="13"/>
      <c r="E3" s="13"/>
      <c r="F3" s="13"/>
      <c r="G3" s="13"/>
      <c r="H3" s="1"/>
    </row>
    <row r="4" spans="1:9" x14ac:dyDescent="0.25">
      <c r="A4" s="14"/>
      <c r="B4" s="14"/>
      <c r="C4" s="14"/>
      <c r="D4" s="14"/>
      <c r="E4" s="14"/>
      <c r="F4" s="14"/>
      <c r="G4" s="14"/>
      <c r="H4" s="1"/>
    </row>
    <row r="5" spans="1:9" x14ac:dyDescent="0.25">
      <c r="A5" s="1" t="s">
        <v>0</v>
      </c>
      <c r="B5" s="7" t="s">
        <v>36</v>
      </c>
      <c r="C5" s="7"/>
      <c r="D5" s="7"/>
      <c r="E5" s="7"/>
      <c r="F5" s="7"/>
      <c r="G5" s="7"/>
      <c r="H5" s="3"/>
    </row>
    <row r="6" spans="1:9" x14ac:dyDescent="0.25">
      <c r="A6" s="1" t="s">
        <v>1</v>
      </c>
      <c r="B6" s="8" t="s">
        <v>37</v>
      </c>
      <c r="C6" s="8"/>
      <c r="D6" s="15">
        <f>SUMPRODUCT(--(Dataset!$C$2:$C$59="Chennai Port Trust")*Dataset!$D$2:$D$59)</f>
        <v>7182</v>
      </c>
    </row>
    <row r="7" spans="1:9" x14ac:dyDescent="0.25">
      <c r="B7" s="8"/>
      <c r="C7" s="8"/>
      <c r="D7" s="15"/>
    </row>
    <row r="9" spans="1:9" ht="15" customHeight="1" x14ac:dyDescent="0.25">
      <c r="A9" s="1" t="s">
        <v>2</v>
      </c>
      <c r="B9" s="7" t="s">
        <v>38</v>
      </c>
      <c r="C9" s="7"/>
      <c r="D9" s="7"/>
      <c r="E9" s="7"/>
      <c r="F9" s="7"/>
      <c r="G9" s="7"/>
      <c r="H9" s="4"/>
    </row>
    <row r="10" spans="1:9" x14ac:dyDescent="0.25">
      <c r="A10" s="1" t="s">
        <v>1</v>
      </c>
      <c r="B10" s="8" t="s">
        <v>39</v>
      </c>
      <c r="C10" s="8"/>
      <c r="D10" s="9">
        <f>SUMPRODUCT(--(Dataset!$C$2:$C$59="Chennai Port Trust")+(Dataset!$C$2:$C$59="Paradip Port Trust"))</f>
        <v>13</v>
      </c>
    </row>
    <row r="11" spans="1:9" x14ac:dyDescent="0.25">
      <c r="B11" s="8"/>
      <c r="C11" s="8"/>
      <c r="D11" s="9"/>
    </row>
    <row r="13" spans="1:9" ht="15" customHeight="1" x14ac:dyDescent="0.25">
      <c r="A13" s="1" t="s">
        <v>3</v>
      </c>
      <c r="B13" s="7" t="s">
        <v>40</v>
      </c>
      <c r="C13" s="7"/>
      <c r="D13" s="7"/>
      <c r="E13" s="7"/>
      <c r="F13" s="7"/>
      <c r="G13" s="7"/>
      <c r="H13" s="4"/>
    </row>
    <row r="14" spans="1:9" x14ac:dyDescent="0.25">
      <c r="A14" s="1" t="s">
        <v>1</v>
      </c>
      <c r="B14" s="8" t="s">
        <v>41</v>
      </c>
      <c r="C14" s="8"/>
      <c r="D14" s="15">
        <f>SUMPRODUCT(--(Dataset!$C$2:$C$59="V.O. Chidambaranar Port Trust")*Dataset!$D$2:$D$59)</f>
        <v>9887</v>
      </c>
    </row>
    <row r="15" spans="1:9" x14ac:dyDescent="0.25">
      <c r="B15" s="8"/>
      <c r="C15" s="8"/>
      <c r="D15" s="15"/>
    </row>
    <row r="17" spans="1:8" ht="15" customHeight="1" x14ac:dyDescent="0.25">
      <c r="A17" s="1" t="s">
        <v>4</v>
      </c>
      <c r="B17" s="7" t="s">
        <v>42</v>
      </c>
      <c r="C17" s="7"/>
      <c r="D17" s="7"/>
      <c r="E17" s="7"/>
      <c r="F17" s="7"/>
      <c r="G17" s="7"/>
      <c r="H17" s="4"/>
    </row>
    <row r="18" spans="1:8" x14ac:dyDescent="0.25">
      <c r="A18" s="1" t="s">
        <v>1</v>
      </c>
      <c r="B18" s="8" t="s">
        <v>43</v>
      </c>
      <c r="C18" s="8"/>
      <c r="D18" s="15">
        <f>AVERAGE(Dataset!$D$2:$D$59)</f>
        <v>1254.8620689655172</v>
      </c>
    </row>
    <row r="19" spans="1:8" x14ac:dyDescent="0.25">
      <c r="B19" s="8"/>
      <c r="C19" s="8"/>
      <c r="D19" s="15"/>
    </row>
    <row r="21" spans="1:8" ht="15" customHeight="1" x14ac:dyDescent="0.25">
      <c r="B21" s="8" t="s">
        <v>44</v>
      </c>
      <c r="C21" s="8"/>
      <c r="D21" s="15">
        <f>AVERAGE(Dataset!$E$2:$E$59)</f>
        <v>2227.7586206896553</v>
      </c>
    </row>
    <row r="22" spans="1:8" x14ac:dyDescent="0.25">
      <c r="B22" s="8"/>
      <c r="C22" s="8"/>
      <c r="D22" s="15"/>
    </row>
    <row r="25" spans="1:8" ht="15" customHeight="1" x14ac:dyDescent="0.25">
      <c r="A25" s="1" t="s">
        <v>5</v>
      </c>
      <c r="B25" s="7" t="s">
        <v>45</v>
      </c>
      <c r="C25" s="7"/>
      <c r="D25" s="7"/>
      <c r="E25" s="7"/>
      <c r="F25" s="7"/>
      <c r="G25" s="7"/>
      <c r="H25" s="4"/>
    </row>
    <row r="26" spans="1:8" ht="15" customHeight="1" x14ac:dyDescent="0.25">
      <c r="A26" s="1" t="s">
        <v>1</v>
      </c>
      <c r="B26" s="8" t="s">
        <v>47</v>
      </c>
      <c r="C26" s="8"/>
      <c r="D26" s="16">
        <f>SUM(Dataset!$F$2:$F$59)/SUM(Dataset!$E$2:$E$59)</f>
        <v>0.39201663957898003</v>
      </c>
    </row>
    <row r="27" spans="1:8" x14ac:dyDescent="0.25">
      <c r="B27" s="8"/>
      <c r="C27" s="8"/>
      <c r="D27" s="16"/>
    </row>
    <row r="28" spans="1:8" x14ac:dyDescent="0.25">
      <c r="B28" s="2" t="s">
        <v>46</v>
      </c>
    </row>
  </sheetData>
  <mergeCells count="18">
    <mergeCell ref="B18:C19"/>
    <mergeCell ref="D18:D19"/>
    <mergeCell ref="B26:C27"/>
    <mergeCell ref="D26:D27"/>
    <mergeCell ref="B17:G17"/>
    <mergeCell ref="B25:G25"/>
    <mergeCell ref="B21:C22"/>
    <mergeCell ref="D21:D22"/>
    <mergeCell ref="A3:G3"/>
    <mergeCell ref="B5:G5"/>
    <mergeCell ref="B14:C15"/>
    <mergeCell ref="D14:D15"/>
    <mergeCell ref="D6:D7"/>
    <mergeCell ref="D10:D11"/>
    <mergeCell ref="B9:G9"/>
    <mergeCell ref="B13:G13"/>
    <mergeCell ref="B10:C11"/>
    <mergeCell ref="B6:C7"/>
  </mergeCells>
  <phoneticPr fontId="2" type="noConversion"/>
  <hyperlinks>
    <hyperlink ref="B1:I1" location="Dataset!A1" display="Dataset!A1" xr:uid="{9B443C61-8282-4A39-B262-82EFF2F51CA7}"/>
  </hyperlinks>
  <pageMargins left="0.5" right="0.55208333333333337" top="0.91666666666666663" bottom="0.75" header="0.3" footer="0.3"/>
  <pageSetup orientation="portrait" r:id="rId1"/>
  <headerFooter>
    <oddHeader>&amp;C&amp;"-,Bold"&amp;18&amp;UADVANCE EXCEL ASSIGNMENT - 14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D63B-01C1-47AE-9592-0FCEE7B9D41F}">
  <dimension ref="A1:F59"/>
  <sheetViews>
    <sheetView workbookViewId="0">
      <selection activeCell="F1" sqref="F1"/>
    </sheetView>
  </sheetViews>
  <sheetFormatPr defaultRowHeight="15" x14ac:dyDescent="0.25"/>
  <cols>
    <col min="1" max="1" width="11.85546875" bestFit="1" customWidth="1"/>
    <col min="2" max="2" width="15.140625" bestFit="1" customWidth="1"/>
    <col min="3" max="3" width="34.7109375" bestFit="1" customWidth="1"/>
    <col min="4" max="4" width="29.7109375" bestFit="1" customWidth="1"/>
    <col min="5" max="5" width="30.5703125" bestFit="1" customWidth="1"/>
    <col min="6" max="6" width="22.85546875" bestFit="1" customWidth="1"/>
  </cols>
  <sheetData>
    <row r="1" spans="1:6" ht="15.75" x14ac:dyDescent="0.25">
      <c r="A1" s="10" t="s">
        <v>7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</row>
    <row r="2" spans="1:6" ht="15.75" x14ac:dyDescent="0.25">
      <c r="A2" s="11">
        <v>22946</v>
      </c>
      <c r="B2" s="12" t="s">
        <v>15</v>
      </c>
      <c r="C2" s="12" t="s">
        <v>16</v>
      </c>
      <c r="D2" s="12">
        <v>334</v>
      </c>
      <c r="E2" s="12">
        <v>3864</v>
      </c>
      <c r="F2" s="12">
        <v>1236.48</v>
      </c>
    </row>
    <row r="3" spans="1:6" ht="15.75" x14ac:dyDescent="0.25">
      <c r="A3" s="11">
        <v>22968</v>
      </c>
      <c r="B3" s="12" t="s">
        <v>17</v>
      </c>
      <c r="C3" s="12" t="s">
        <v>18</v>
      </c>
      <c r="D3" s="12">
        <v>246</v>
      </c>
      <c r="E3" s="12">
        <v>3305</v>
      </c>
      <c r="F3" s="12">
        <v>1454.2</v>
      </c>
    </row>
    <row r="4" spans="1:6" ht="15.75" x14ac:dyDescent="0.25">
      <c r="A4" s="11">
        <v>22977</v>
      </c>
      <c r="B4" s="12" t="s">
        <v>15</v>
      </c>
      <c r="C4" s="12" t="s">
        <v>19</v>
      </c>
      <c r="D4" s="12">
        <v>571</v>
      </c>
      <c r="E4" s="12">
        <v>2396</v>
      </c>
      <c r="F4" s="12">
        <v>1078.2</v>
      </c>
    </row>
    <row r="5" spans="1:6" ht="15.75" x14ac:dyDescent="0.25">
      <c r="A5" s="11">
        <v>22680</v>
      </c>
      <c r="B5" s="12" t="s">
        <v>15</v>
      </c>
      <c r="C5" s="12" t="s">
        <v>20</v>
      </c>
      <c r="D5" s="12">
        <v>1106</v>
      </c>
      <c r="E5" s="12">
        <v>2970</v>
      </c>
      <c r="F5" s="12">
        <v>1188</v>
      </c>
    </row>
    <row r="6" spans="1:6" ht="15.75" x14ac:dyDescent="0.25">
      <c r="A6" s="11">
        <v>23319</v>
      </c>
      <c r="B6" s="12" t="s">
        <v>17</v>
      </c>
      <c r="C6" s="12" t="s">
        <v>19</v>
      </c>
      <c r="D6" s="12">
        <v>986</v>
      </c>
      <c r="E6" s="12">
        <v>3275</v>
      </c>
      <c r="F6" s="12">
        <v>1015.25</v>
      </c>
    </row>
    <row r="7" spans="1:6" ht="15.75" x14ac:dyDescent="0.25">
      <c r="A7" s="11">
        <v>23079</v>
      </c>
      <c r="B7" s="12" t="s">
        <v>15</v>
      </c>
      <c r="C7" s="12" t="s">
        <v>21</v>
      </c>
      <c r="D7" s="12">
        <v>2450</v>
      </c>
      <c r="E7" s="12">
        <v>840</v>
      </c>
      <c r="F7" s="12">
        <v>336</v>
      </c>
    </row>
    <row r="8" spans="1:6" ht="15.75" x14ac:dyDescent="0.25">
      <c r="A8" s="11">
        <v>23709</v>
      </c>
      <c r="B8" s="12" t="s">
        <v>17</v>
      </c>
      <c r="C8" s="12" t="s">
        <v>22</v>
      </c>
      <c r="D8" s="12">
        <v>1257</v>
      </c>
      <c r="E8" s="12">
        <v>1345</v>
      </c>
      <c r="F8" s="12">
        <v>538</v>
      </c>
    </row>
    <row r="9" spans="1:6" ht="15.75" x14ac:dyDescent="0.25">
      <c r="A9" s="11">
        <v>23686</v>
      </c>
      <c r="B9" s="12" t="s">
        <v>17</v>
      </c>
      <c r="C9" s="12" t="s">
        <v>23</v>
      </c>
      <c r="D9" s="12">
        <v>2659</v>
      </c>
      <c r="E9" s="12">
        <v>3073</v>
      </c>
      <c r="F9" s="12">
        <v>1229.2</v>
      </c>
    </row>
    <row r="10" spans="1:6" ht="15.75" x14ac:dyDescent="0.25">
      <c r="A10" s="11">
        <v>23494</v>
      </c>
      <c r="B10" s="12" t="s">
        <v>17</v>
      </c>
      <c r="C10" s="12" t="s">
        <v>24</v>
      </c>
      <c r="D10" s="12">
        <v>2685</v>
      </c>
      <c r="E10" s="12">
        <v>2294</v>
      </c>
      <c r="F10" s="12">
        <v>917.6</v>
      </c>
    </row>
    <row r="11" spans="1:6" ht="15.75" x14ac:dyDescent="0.25">
      <c r="A11" s="11">
        <v>23586</v>
      </c>
      <c r="B11" s="12" t="s">
        <v>17</v>
      </c>
      <c r="C11" s="12" t="s">
        <v>25</v>
      </c>
      <c r="D11" s="12">
        <v>2372</v>
      </c>
      <c r="E11" s="12">
        <v>1355</v>
      </c>
      <c r="F11" s="12">
        <v>596.20000000000005</v>
      </c>
    </row>
    <row r="12" spans="1:6" ht="15.75" x14ac:dyDescent="0.25">
      <c r="A12" s="11">
        <v>23607</v>
      </c>
      <c r="B12" s="12" t="s">
        <v>15</v>
      </c>
      <c r="C12" s="12" t="s">
        <v>16</v>
      </c>
      <c r="D12" s="12">
        <v>261</v>
      </c>
      <c r="E12" s="12">
        <v>2389</v>
      </c>
      <c r="F12" s="12">
        <v>955.6</v>
      </c>
    </row>
    <row r="13" spans="1:6" ht="15.75" x14ac:dyDescent="0.25">
      <c r="A13" s="11">
        <v>23616</v>
      </c>
      <c r="B13" s="12" t="s">
        <v>15</v>
      </c>
      <c r="C13" s="12" t="s">
        <v>23</v>
      </c>
      <c r="D13" s="12">
        <v>2725</v>
      </c>
      <c r="E13" s="12">
        <v>2311</v>
      </c>
      <c r="F13" s="12">
        <v>1155.5</v>
      </c>
    </row>
    <row r="14" spans="1:6" ht="15.75" x14ac:dyDescent="0.25">
      <c r="A14" s="11">
        <v>23738</v>
      </c>
      <c r="B14" s="12" t="s">
        <v>17</v>
      </c>
      <c r="C14" s="12" t="s">
        <v>22</v>
      </c>
      <c r="D14" s="12">
        <v>300</v>
      </c>
      <c r="E14" s="12">
        <v>3702</v>
      </c>
      <c r="F14" s="12">
        <v>1628.88</v>
      </c>
    </row>
    <row r="15" spans="1:6" ht="15.75" x14ac:dyDescent="0.25">
      <c r="A15" s="11">
        <v>24521</v>
      </c>
      <c r="B15" s="12" t="s">
        <v>17</v>
      </c>
      <c r="C15" s="12" t="s">
        <v>26</v>
      </c>
      <c r="D15" s="12">
        <v>572</v>
      </c>
      <c r="E15" s="12">
        <v>2861</v>
      </c>
      <c r="F15" s="12">
        <v>1344.67</v>
      </c>
    </row>
    <row r="16" spans="1:6" ht="15.75" x14ac:dyDescent="0.25">
      <c r="A16" s="11">
        <v>24626</v>
      </c>
      <c r="B16" s="12" t="s">
        <v>17</v>
      </c>
      <c r="C16" s="12" t="s">
        <v>24</v>
      </c>
      <c r="D16" s="12">
        <v>2408</v>
      </c>
      <c r="E16" s="12">
        <v>1076</v>
      </c>
      <c r="F16" s="12">
        <v>430.40000000000003</v>
      </c>
    </row>
    <row r="17" spans="1:6" ht="15.75" x14ac:dyDescent="0.25">
      <c r="A17" s="11">
        <v>24658</v>
      </c>
      <c r="B17" s="12" t="s">
        <v>17</v>
      </c>
      <c r="C17" s="12" t="s">
        <v>25</v>
      </c>
      <c r="D17" s="12">
        <v>1379</v>
      </c>
      <c r="E17" s="12">
        <v>1190</v>
      </c>
      <c r="F17" s="12">
        <v>476</v>
      </c>
    </row>
    <row r="18" spans="1:6" ht="15.75" x14ac:dyDescent="0.25">
      <c r="A18" s="11">
        <v>25041</v>
      </c>
      <c r="B18" s="12" t="s">
        <v>17</v>
      </c>
      <c r="C18" s="12" t="s">
        <v>25</v>
      </c>
      <c r="D18" s="12">
        <v>182</v>
      </c>
      <c r="E18" s="12">
        <v>3644</v>
      </c>
      <c r="F18" s="12">
        <v>1093.2</v>
      </c>
    </row>
    <row r="19" spans="1:6" ht="15.75" x14ac:dyDescent="0.25">
      <c r="A19" s="11">
        <v>25531</v>
      </c>
      <c r="B19" s="12" t="s">
        <v>15</v>
      </c>
      <c r="C19" s="12" t="s">
        <v>24</v>
      </c>
      <c r="D19" s="12">
        <v>1847</v>
      </c>
      <c r="E19" s="12">
        <v>2780</v>
      </c>
      <c r="F19" s="12">
        <v>1112</v>
      </c>
    </row>
    <row r="20" spans="1:6" ht="15.75" x14ac:dyDescent="0.25">
      <c r="A20" s="11">
        <v>25438</v>
      </c>
      <c r="B20" s="12" t="s">
        <v>17</v>
      </c>
      <c r="C20" s="12" t="s">
        <v>27</v>
      </c>
      <c r="D20" s="12">
        <v>85</v>
      </c>
      <c r="E20" s="12">
        <v>3952</v>
      </c>
      <c r="F20" s="12">
        <v>1185.6000000000001</v>
      </c>
    </row>
    <row r="21" spans="1:6" ht="15.75" x14ac:dyDescent="0.25">
      <c r="A21" s="11">
        <v>25495</v>
      </c>
      <c r="B21" s="12" t="s">
        <v>17</v>
      </c>
      <c r="C21" s="12" t="s">
        <v>28</v>
      </c>
      <c r="D21" s="12">
        <v>199</v>
      </c>
      <c r="E21" s="12">
        <v>2757</v>
      </c>
      <c r="F21" s="12">
        <v>1350.9299999999998</v>
      </c>
    </row>
    <row r="22" spans="1:6" ht="15.75" x14ac:dyDescent="0.25">
      <c r="A22" s="11">
        <v>25818</v>
      </c>
      <c r="B22" s="12" t="s">
        <v>17</v>
      </c>
      <c r="C22" s="12" t="s">
        <v>29</v>
      </c>
      <c r="D22" s="12">
        <v>215</v>
      </c>
      <c r="E22" s="12">
        <v>494</v>
      </c>
      <c r="F22" s="12">
        <v>242.06000000000003</v>
      </c>
    </row>
    <row r="23" spans="1:6" ht="15.75" x14ac:dyDescent="0.25">
      <c r="A23" s="11">
        <v>26256</v>
      </c>
      <c r="B23" s="12" t="s">
        <v>17</v>
      </c>
      <c r="C23" s="12" t="s">
        <v>8</v>
      </c>
      <c r="D23" s="12">
        <v>954</v>
      </c>
      <c r="E23" s="12">
        <v>3420</v>
      </c>
      <c r="F23" s="12">
        <v>1402.2</v>
      </c>
    </row>
    <row r="24" spans="1:6" ht="15.75" x14ac:dyDescent="0.25">
      <c r="A24" s="11">
        <v>26413</v>
      </c>
      <c r="B24" s="12" t="s">
        <v>17</v>
      </c>
      <c r="C24" s="12" t="s">
        <v>30</v>
      </c>
      <c r="D24" s="12">
        <v>1716</v>
      </c>
      <c r="E24" s="12">
        <v>1046</v>
      </c>
      <c r="F24" s="12">
        <v>324.26000000000005</v>
      </c>
    </row>
    <row r="25" spans="1:6" ht="15.75" x14ac:dyDescent="0.25">
      <c r="A25" s="11">
        <v>26946</v>
      </c>
      <c r="B25" s="12" t="s">
        <v>17</v>
      </c>
      <c r="C25" s="12" t="s">
        <v>28</v>
      </c>
      <c r="D25" s="12">
        <v>1470</v>
      </c>
      <c r="E25" s="12">
        <v>3205</v>
      </c>
      <c r="F25" s="12">
        <v>1185.8499999999999</v>
      </c>
    </row>
    <row r="26" spans="1:6" ht="15.75" x14ac:dyDescent="0.25">
      <c r="A26" s="11">
        <v>27689</v>
      </c>
      <c r="B26" s="12" t="s">
        <v>15</v>
      </c>
      <c r="C26" s="12" t="s">
        <v>23</v>
      </c>
      <c r="D26" s="12">
        <v>2795</v>
      </c>
      <c r="E26" s="12">
        <v>2255</v>
      </c>
      <c r="F26" s="12">
        <v>1037.3</v>
      </c>
    </row>
    <row r="27" spans="1:6" ht="15.75" x14ac:dyDescent="0.25">
      <c r="A27" s="11">
        <v>27439</v>
      </c>
      <c r="B27" s="12" t="s">
        <v>17</v>
      </c>
      <c r="C27" s="12" t="s">
        <v>31</v>
      </c>
      <c r="D27" s="12">
        <v>297</v>
      </c>
      <c r="E27" s="12">
        <v>266</v>
      </c>
      <c r="F27" s="12">
        <v>79.800000000000011</v>
      </c>
    </row>
    <row r="28" spans="1:6" ht="15.75" x14ac:dyDescent="0.25">
      <c r="A28" s="11">
        <v>27428</v>
      </c>
      <c r="B28" s="12" t="s">
        <v>15</v>
      </c>
      <c r="C28" s="12" t="s">
        <v>19</v>
      </c>
      <c r="D28" s="12">
        <v>305</v>
      </c>
      <c r="E28" s="12">
        <v>85</v>
      </c>
      <c r="F28" s="12">
        <v>34</v>
      </c>
    </row>
    <row r="29" spans="1:6" ht="15.75" x14ac:dyDescent="0.25">
      <c r="A29" s="11">
        <v>27640</v>
      </c>
      <c r="B29" s="12" t="s">
        <v>15</v>
      </c>
      <c r="C29" s="12" t="s">
        <v>25</v>
      </c>
      <c r="D29" s="12">
        <v>1216</v>
      </c>
      <c r="E29" s="12">
        <v>2224</v>
      </c>
      <c r="F29" s="12">
        <v>1023.04</v>
      </c>
    </row>
    <row r="30" spans="1:6" ht="15.75" x14ac:dyDescent="0.25">
      <c r="A30" s="11">
        <v>28112</v>
      </c>
      <c r="B30" s="12" t="s">
        <v>17</v>
      </c>
      <c r="C30" s="12" t="s">
        <v>32</v>
      </c>
      <c r="D30" s="12">
        <v>953</v>
      </c>
      <c r="E30" s="12">
        <v>2442</v>
      </c>
      <c r="F30" s="12">
        <v>1001.22</v>
      </c>
    </row>
    <row r="31" spans="1:6" ht="15.75" x14ac:dyDescent="0.25">
      <c r="A31" s="11">
        <v>27937</v>
      </c>
      <c r="B31" s="12" t="s">
        <v>15</v>
      </c>
      <c r="C31" s="12" t="s">
        <v>33</v>
      </c>
      <c r="D31" s="12">
        <v>2199</v>
      </c>
      <c r="E31" s="12">
        <v>2989</v>
      </c>
      <c r="F31" s="12">
        <v>1195.6000000000001</v>
      </c>
    </row>
    <row r="32" spans="1:6" ht="15.75" x14ac:dyDescent="0.25">
      <c r="A32" s="11">
        <v>27929</v>
      </c>
      <c r="B32" s="12" t="s">
        <v>17</v>
      </c>
      <c r="C32" s="12" t="s">
        <v>29</v>
      </c>
      <c r="D32" s="12">
        <v>548</v>
      </c>
      <c r="E32" s="12">
        <v>3003</v>
      </c>
      <c r="F32" s="12">
        <v>1111.1100000000001</v>
      </c>
    </row>
    <row r="33" spans="1:6" ht="15.75" x14ac:dyDescent="0.25">
      <c r="A33" s="11">
        <v>27997</v>
      </c>
      <c r="B33" s="12" t="s">
        <v>15</v>
      </c>
      <c r="C33" s="12" t="s">
        <v>32</v>
      </c>
      <c r="D33" s="12">
        <v>70</v>
      </c>
      <c r="E33" s="12">
        <v>3102</v>
      </c>
      <c r="F33" s="12">
        <v>1302.8400000000001</v>
      </c>
    </row>
    <row r="34" spans="1:6" ht="15.75" x14ac:dyDescent="0.25">
      <c r="A34" s="11">
        <v>28027</v>
      </c>
      <c r="B34" s="12" t="s">
        <v>17</v>
      </c>
      <c r="C34" s="12" t="s">
        <v>31</v>
      </c>
      <c r="D34" s="12">
        <v>1090</v>
      </c>
      <c r="E34" s="12">
        <v>3085</v>
      </c>
      <c r="F34" s="12">
        <v>1264.8499999999999</v>
      </c>
    </row>
    <row r="35" spans="1:6" ht="15.75" x14ac:dyDescent="0.25">
      <c r="A35" s="11">
        <v>28483</v>
      </c>
      <c r="B35" s="12" t="s">
        <v>15</v>
      </c>
      <c r="C35" s="12" t="s">
        <v>31</v>
      </c>
      <c r="D35" s="12">
        <v>861</v>
      </c>
      <c r="E35" s="12">
        <v>2019</v>
      </c>
      <c r="F35" s="12">
        <v>625.8900000000001</v>
      </c>
    </row>
    <row r="36" spans="1:6" ht="15.75" x14ac:dyDescent="0.25">
      <c r="A36" s="11">
        <v>28314</v>
      </c>
      <c r="B36" s="12" t="s">
        <v>15</v>
      </c>
      <c r="C36" s="12" t="s">
        <v>28</v>
      </c>
      <c r="D36" s="12">
        <v>1968</v>
      </c>
      <c r="E36" s="12">
        <v>2035</v>
      </c>
      <c r="F36" s="12">
        <v>651.20000000000005</v>
      </c>
    </row>
    <row r="37" spans="1:6" ht="15.75" x14ac:dyDescent="0.25">
      <c r="A37" s="11">
        <v>28509</v>
      </c>
      <c r="B37" s="12" t="s">
        <v>15</v>
      </c>
      <c r="C37" s="12" t="s">
        <v>34</v>
      </c>
      <c r="D37" s="12">
        <v>19</v>
      </c>
      <c r="E37" s="12">
        <v>1327</v>
      </c>
      <c r="F37" s="12">
        <v>530.80000000000007</v>
      </c>
    </row>
    <row r="38" spans="1:6" ht="15.75" x14ac:dyDescent="0.25">
      <c r="A38" s="11">
        <v>28843</v>
      </c>
      <c r="B38" s="12" t="s">
        <v>15</v>
      </c>
      <c r="C38" s="12" t="s">
        <v>25</v>
      </c>
      <c r="D38" s="12">
        <v>1658</v>
      </c>
      <c r="E38" s="12">
        <v>1532</v>
      </c>
      <c r="F38" s="12">
        <v>735.36000000000013</v>
      </c>
    </row>
    <row r="39" spans="1:6" ht="15.75" x14ac:dyDescent="0.25">
      <c r="A39" s="11">
        <v>28553</v>
      </c>
      <c r="B39" s="12" t="s">
        <v>15</v>
      </c>
      <c r="C39" s="12" t="s">
        <v>32</v>
      </c>
      <c r="D39" s="12">
        <v>1613</v>
      </c>
      <c r="E39" s="12">
        <v>11</v>
      </c>
      <c r="F39" s="12">
        <v>4.95</v>
      </c>
    </row>
    <row r="40" spans="1:6" ht="15.75" x14ac:dyDescent="0.25">
      <c r="A40" s="11">
        <v>29024</v>
      </c>
      <c r="B40" s="12" t="s">
        <v>15</v>
      </c>
      <c r="C40" s="12" t="s">
        <v>31</v>
      </c>
      <c r="D40" s="12">
        <v>409</v>
      </c>
      <c r="E40" s="12">
        <v>2138</v>
      </c>
      <c r="F40" s="12">
        <v>855.2</v>
      </c>
    </row>
    <row r="41" spans="1:6" ht="15.75" x14ac:dyDescent="0.25">
      <c r="A41" s="11">
        <v>29482</v>
      </c>
      <c r="B41" s="12" t="s">
        <v>15</v>
      </c>
      <c r="C41" s="12" t="s">
        <v>20</v>
      </c>
      <c r="D41" s="12">
        <v>1693</v>
      </c>
      <c r="E41" s="12">
        <v>3218</v>
      </c>
      <c r="F41" s="12">
        <v>1126.3</v>
      </c>
    </row>
    <row r="42" spans="1:6" ht="15.75" x14ac:dyDescent="0.25">
      <c r="A42" s="11">
        <v>29887</v>
      </c>
      <c r="B42" s="12" t="s">
        <v>15</v>
      </c>
      <c r="C42" s="12" t="s">
        <v>34</v>
      </c>
      <c r="D42" s="12">
        <v>1968</v>
      </c>
      <c r="E42" s="12">
        <v>3652</v>
      </c>
      <c r="F42" s="12">
        <v>1460.8000000000002</v>
      </c>
    </row>
    <row r="43" spans="1:6" ht="15.75" x14ac:dyDescent="0.25">
      <c r="A43" s="11">
        <v>29799</v>
      </c>
      <c r="B43" s="12" t="s">
        <v>17</v>
      </c>
      <c r="C43" s="12" t="s">
        <v>29</v>
      </c>
      <c r="D43" s="12">
        <v>2401</v>
      </c>
      <c r="E43" s="12">
        <v>954</v>
      </c>
      <c r="F43" s="12">
        <v>324.36</v>
      </c>
    </row>
    <row r="44" spans="1:6" ht="15.75" x14ac:dyDescent="0.25">
      <c r="A44" s="11">
        <v>30257</v>
      </c>
      <c r="B44" s="12" t="s">
        <v>15</v>
      </c>
      <c r="C44" s="12" t="s">
        <v>32</v>
      </c>
      <c r="D44" s="12">
        <v>2192</v>
      </c>
      <c r="E44" s="12">
        <v>1834</v>
      </c>
      <c r="F44" s="12">
        <v>733.6</v>
      </c>
    </row>
    <row r="45" spans="1:6" ht="15.75" x14ac:dyDescent="0.25">
      <c r="A45" s="11">
        <v>30339</v>
      </c>
      <c r="B45" s="12" t="s">
        <v>17</v>
      </c>
      <c r="C45" s="12" t="s">
        <v>18</v>
      </c>
      <c r="D45" s="12">
        <v>2739</v>
      </c>
      <c r="E45" s="12">
        <v>758</v>
      </c>
      <c r="F45" s="12">
        <v>333.52</v>
      </c>
    </row>
    <row r="46" spans="1:6" ht="15.75" x14ac:dyDescent="0.25">
      <c r="A46" s="11">
        <v>30342</v>
      </c>
      <c r="B46" s="12" t="s">
        <v>15</v>
      </c>
      <c r="C46" s="12" t="s">
        <v>25</v>
      </c>
      <c r="D46" s="12">
        <v>375</v>
      </c>
      <c r="E46" s="12">
        <v>1622</v>
      </c>
      <c r="F46" s="12">
        <v>632.58000000000004</v>
      </c>
    </row>
    <row r="47" spans="1:6" ht="15.75" x14ac:dyDescent="0.25">
      <c r="A47" s="11">
        <v>30370</v>
      </c>
      <c r="B47" s="12" t="s">
        <v>15</v>
      </c>
      <c r="C47" s="12" t="s">
        <v>33</v>
      </c>
      <c r="D47" s="12">
        <v>2873</v>
      </c>
      <c r="E47" s="12">
        <v>3340</v>
      </c>
      <c r="F47" s="12">
        <v>1169</v>
      </c>
    </row>
    <row r="48" spans="1:6" ht="15.75" x14ac:dyDescent="0.25">
      <c r="A48" s="11">
        <v>30426</v>
      </c>
      <c r="B48" s="12" t="s">
        <v>15</v>
      </c>
      <c r="C48" s="12" t="s">
        <v>19</v>
      </c>
      <c r="D48" s="12">
        <v>1285</v>
      </c>
      <c r="E48" s="12">
        <v>681</v>
      </c>
      <c r="F48" s="12">
        <v>217.92000000000002</v>
      </c>
    </row>
    <row r="49" spans="1:6" ht="15.75" x14ac:dyDescent="0.25">
      <c r="A49" s="11">
        <v>30501</v>
      </c>
      <c r="B49" s="12" t="s">
        <v>15</v>
      </c>
      <c r="C49" s="12" t="s">
        <v>21</v>
      </c>
      <c r="D49" s="12">
        <v>229</v>
      </c>
      <c r="E49" s="12">
        <v>3051</v>
      </c>
      <c r="F49" s="12">
        <v>1220.4000000000001</v>
      </c>
    </row>
    <row r="50" spans="1:6" ht="15.75" x14ac:dyDescent="0.25">
      <c r="A50" s="11">
        <v>31005</v>
      </c>
      <c r="B50" s="12" t="s">
        <v>15</v>
      </c>
      <c r="C50" s="12" t="s">
        <v>19</v>
      </c>
      <c r="D50" s="12">
        <v>7</v>
      </c>
      <c r="E50" s="12">
        <v>1795</v>
      </c>
      <c r="F50" s="12">
        <v>628.25</v>
      </c>
    </row>
    <row r="51" spans="1:6" ht="15.75" x14ac:dyDescent="0.25">
      <c r="A51" s="11">
        <v>31036</v>
      </c>
      <c r="B51" s="12" t="s">
        <v>15</v>
      </c>
      <c r="C51" s="12" t="s">
        <v>32</v>
      </c>
      <c r="D51" s="12">
        <v>2207</v>
      </c>
      <c r="E51" s="12">
        <v>3230</v>
      </c>
      <c r="F51" s="12">
        <v>1162.8</v>
      </c>
    </row>
    <row r="52" spans="1:6" ht="15.75" x14ac:dyDescent="0.25">
      <c r="A52" s="11">
        <v>30762</v>
      </c>
      <c r="B52" s="12" t="s">
        <v>17</v>
      </c>
      <c r="C52" s="12" t="s">
        <v>24</v>
      </c>
      <c r="D52" s="12">
        <v>2683</v>
      </c>
      <c r="E52" s="12">
        <v>3064</v>
      </c>
      <c r="F52" s="12">
        <v>1409.44</v>
      </c>
    </row>
    <row r="53" spans="1:6" ht="15.75" x14ac:dyDescent="0.25">
      <c r="A53" s="11">
        <v>30951</v>
      </c>
      <c r="B53" s="12" t="s">
        <v>15</v>
      </c>
      <c r="C53" s="12" t="s">
        <v>24</v>
      </c>
      <c r="D53" s="12">
        <v>1223</v>
      </c>
      <c r="E53" s="12">
        <v>2373</v>
      </c>
      <c r="F53" s="12">
        <v>711.90000000000009</v>
      </c>
    </row>
    <row r="54" spans="1:6" ht="15.75" x14ac:dyDescent="0.25">
      <c r="A54" s="11">
        <v>30958</v>
      </c>
      <c r="B54" s="12" t="s">
        <v>15</v>
      </c>
      <c r="C54" s="12" t="s">
        <v>31</v>
      </c>
      <c r="D54" s="12">
        <v>392</v>
      </c>
      <c r="E54" s="12">
        <v>1917</v>
      </c>
      <c r="F54" s="12">
        <v>766.80000000000007</v>
      </c>
    </row>
    <row r="55" spans="1:6" ht="15.75" x14ac:dyDescent="0.25">
      <c r="A55" s="11">
        <v>31392</v>
      </c>
      <c r="B55" s="12" t="s">
        <v>15</v>
      </c>
      <c r="C55" s="12" t="s">
        <v>31</v>
      </c>
      <c r="D55" s="12">
        <v>532</v>
      </c>
      <c r="E55" s="12">
        <v>2379</v>
      </c>
      <c r="F55" s="12">
        <v>951.6</v>
      </c>
    </row>
    <row r="56" spans="1:6" ht="15.75" x14ac:dyDescent="0.25">
      <c r="A56" s="11">
        <v>31406</v>
      </c>
      <c r="B56" s="12" t="s">
        <v>17</v>
      </c>
      <c r="C56" s="12" t="s">
        <v>19</v>
      </c>
      <c r="D56" s="12">
        <v>233</v>
      </c>
      <c r="E56" s="12">
        <v>2289</v>
      </c>
      <c r="F56" s="12">
        <v>686.7</v>
      </c>
    </row>
    <row r="57" spans="1:6" ht="15.75" x14ac:dyDescent="0.25">
      <c r="A57" s="11">
        <v>31445</v>
      </c>
      <c r="B57" s="12" t="s">
        <v>17</v>
      </c>
      <c r="C57" s="12" t="s">
        <v>19</v>
      </c>
      <c r="D57" s="12">
        <v>73</v>
      </c>
      <c r="E57" s="12">
        <v>2414</v>
      </c>
      <c r="F57" s="12">
        <v>1110.44</v>
      </c>
    </row>
    <row r="58" spans="1:6" ht="15.75" x14ac:dyDescent="0.25">
      <c r="A58" s="11">
        <v>31744</v>
      </c>
      <c r="B58" s="12" t="s">
        <v>17</v>
      </c>
      <c r="C58" s="12" t="s">
        <v>32</v>
      </c>
      <c r="D58" s="12">
        <v>2852</v>
      </c>
      <c r="E58" s="12">
        <v>626</v>
      </c>
      <c r="F58" s="12">
        <v>294.22000000000003</v>
      </c>
    </row>
    <row r="59" spans="1:6" ht="15.75" x14ac:dyDescent="0.25">
      <c r="A59" s="11">
        <v>31772</v>
      </c>
      <c r="B59" s="12" t="s">
        <v>15</v>
      </c>
      <c r="C59" s="12" t="s">
        <v>20</v>
      </c>
      <c r="D59" s="12">
        <v>1845</v>
      </c>
      <c r="E59" s="12">
        <v>1956</v>
      </c>
      <c r="F59" s="12">
        <v>782.40000000000009</v>
      </c>
    </row>
  </sheetData>
  <autoFilter ref="A1:F1" xr:uid="{5CC0D63B-01C1-47AE-9592-0FCEE7B9D41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Q a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E G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B o t X K I p H u A 4 A A A A R A A A A E w A c A E Z v c m 1 1 b G F z L 1 N l Y 3 R p b 2 4 x L m 0 g o h g A K K A U A A A A A A A A A A A A A A A A A A A A A A A A A A A A K 0 5 N L s n M z 1 M I h t C G 1 g B Q S w E C L Q A U A A I A C A D B B o t X t K 7 m D q I A A A D 2 A A A A E g A A A A A A A A A A A A A A A A A A A A A A Q 2 9 u Z m l n L 1 B h Y 2 t h Z 2 U u e G 1 s U E s B A i 0 A F A A C A A g A w Q a L V w / K 6 a u k A A A A 6 Q A A A B M A A A A A A A A A A A A A A A A A 7 g A A A F t D b 2 5 0 Z W 5 0 X 1 R 5 c G V z X S 5 4 b W x Q S w E C L Q A U A A I A C A D B B o t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8 h + R X o R r U K G 8 X l 7 s f p I B A A A A A A C A A A A A A A Q Z g A A A A E A A C A A A A A 2 C N k B I l A t T M C k / n L R N e n r M d M P t y R + Y j X X c F C i 3 2 l p 7 A A A A A A O g A A A A A I A A C A A A A C U J N 4 E 9 l X G 1 8 r T c D U 1 S 3 6 w 9 5 9 D 4 V e 7 c v h C R 0 9 L 3 q s D 2 F A A A A C 2 b B e v M G A G 9 / 1 y Z 9 Y T 5 9 8 e f Y C H B h b m 1 9 P e M 4 C s n C l 5 g C I P b M C j s v c k I B 4 M T X F 5 N Q M N s L + f d k 4 x G 7 + o q 7 2 p w m a u D d f t B S J 7 8 U B 6 V Y 0 9 0 X U g c k A A A A C 8 p F J q O J z g W R N D V x X b b R k O y o 9 M p E 0 + x y z U 0 + L t v l T V 7 T c a s p A l k 4 Q 8 I 7 s M A m o U L N Q v O m m c 5 U Q m 6 5 M I 9 E o + m o n g < / D a t a M a s h u p > 
</file>

<file path=customXml/itemProps1.xml><?xml version="1.0" encoding="utf-8"?>
<ds:datastoreItem xmlns:ds="http://schemas.openxmlformats.org/officeDocument/2006/customXml" ds:itemID="{64D2E74B-9308-4C6A-B338-AE8C9534B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2023-12-06T19:40:41Z</cp:lastPrinted>
  <dcterms:created xsi:type="dcterms:W3CDTF">2023-12-05T17:23:41Z</dcterms:created>
  <dcterms:modified xsi:type="dcterms:W3CDTF">2023-12-12T19:08:02Z</dcterms:modified>
</cp:coreProperties>
</file>