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24226"/>
  <mc:AlternateContent xmlns:mc="http://schemas.openxmlformats.org/markup-compatibility/2006">
    <mc:Choice Requires="x15">
      <x15ac:absPath xmlns:x15ac="http://schemas.microsoft.com/office/spreadsheetml/2010/11/ac" url="C:\Users\BFL\Downloads\"/>
    </mc:Choice>
  </mc:AlternateContent>
  <xr:revisionPtr revIDLastSave="0" documentId="13_ncr:1_{E98E81C0-1B0E-44DD-8B9B-C53D8C112900}" xr6:coauthVersionLast="47" xr6:coauthVersionMax="47" xr10:uidLastSave="{00000000-0000-0000-0000-000000000000}"/>
  <bookViews>
    <workbookView xWindow="-120" yWindow="-120" windowWidth="20730" windowHeight="11160" xr2:uid="{00000000-000D-0000-FFFF-FFFF00000000}"/>
  </bookViews>
  <sheets>
    <sheet name="Dashboard" sheetId="2" r:id="rId1"/>
    <sheet name="Department Wise Calls" sheetId="5" r:id="rId2"/>
    <sheet name="Call Resolved Department Wise" sheetId="7" r:id="rId3"/>
    <sheet name="Avg Answer Speed" sheetId="4" r:id="rId4"/>
    <sheet name="Call Resolved Vs Unresolved" sheetId="6" r:id="rId5"/>
    <sheet name="Avg Satisfaction by Agent" sheetId="8" r:id="rId6"/>
    <sheet name="Satisfaction by Avg Time Taken" sheetId="9" r:id="rId7"/>
    <sheet name="Agent Report" sheetId="10" r:id="rId8"/>
    <sheet name="Data" sheetId="1" r:id="rId9"/>
  </sheets>
  <definedNames>
    <definedName name="ExternalData_1" localSheetId="8" hidden="1">Data!$B$1:$L$1773</definedName>
    <definedName name="Slicer_Department">#N/A</definedName>
  </definedNames>
  <calcPr calcId="191029"/>
  <pivotCaches>
    <pivotCache cacheId="27"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 i="1" l="1"/>
  <c r="R6" i="1"/>
  <c r="R7" i="1"/>
  <c r="R8" i="1" s="1"/>
  <c r="Q12" i="1"/>
  <c r="R4" i="1" s="1"/>
  <c r="R5" i="1"/>
  <c r="R3" i="1"/>
  <c r="R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R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<sst xmlns="http://schemas.openxmlformats.org/spreadsheetml/2006/main" count="8958" uniqueCount="1821">
  <si>
    <t>Date</t>
  </si>
  <si>
    <t>Agent</t>
  </si>
  <si>
    <t>Department</t>
  </si>
  <si>
    <t>Answered (Y/N)</t>
  </si>
  <si>
    <t>Resolved</t>
  </si>
  <si>
    <t>Speed of Answer</t>
  </si>
  <si>
    <t>AvgTalkDuration</t>
  </si>
  <si>
    <t>Satisfaction rating</t>
  </si>
  <si>
    <t>Total min</t>
  </si>
  <si>
    <t>Total sec</t>
  </si>
  <si>
    <t>Jim</t>
  </si>
  <si>
    <t>Fridge</t>
  </si>
  <si>
    <t>Y</t>
  </si>
  <si>
    <t>Greg</t>
  </si>
  <si>
    <t>Air Conditioner</t>
  </si>
  <si>
    <t>Dan</t>
  </si>
  <si>
    <t>N</t>
  </si>
  <si>
    <t>Diane</t>
  </si>
  <si>
    <t>Toaster</t>
  </si>
  <si>
    <t>Becky</t>
  </si>
  <si>
    <t>Washing Machine</t>
  </si>
  <si>
    <t>Television</t>
  </si>
  <si>
    <t>Stewart</t>
  </si>
  <si>
    <t>Martha</t>
  </si>
  <si>
    <t>Joe</t>
  </si>
  <si>
    <t>Call Id</t>
  </si>
  <si>
    <t>ID1771</t>
  </si>
  <si>
    <t>ID1772</t>
  </si>
  <si>
    <t>ID1769</t>
  </si>
  <si>
    <t>ID1770</t>
  </si>
  <si>
    <t>ID1767</t>
  </si>
  <si>
    <t>ID1768</t>
  </si>
  <si>
    <t>ID1765</t>
  </si>
  <si>
    <t>ID1766</t>
  </si>
  <si>
    <t>ID1761</t>
  </si>
  <si>
    <t>ID1762</t>
  </si>
  <si>
    <t>ID1763</t>
  </si>
  <si>
    <t>ID1764</t>
  </si>
  <si>
    <t>ID1759</t>
  </si>
  <si>
    <t>ID1760</t>
  </si>
  <si>
    <t>ID1757</t>
  </si>
  <si>
    <t>ID1758</t>
  </si>
  <si>
    <t>ID1755</t>
  </si>
  <si>
    <t>ID1756</t>
  </si>
  <si>
    <t>ID1753</t>
  </si>
  <si>
    <t>ID1754</t>
  </si>
  <si>
    <t>ID1751</t>
  </si>
  <si>
    <t>ID1752</t>
  </si>
  <si>
    <t>ID1745</t>
  </si>
  <si>
    <t>ID1746</t>
  </si>
  <si>
    <t>ID1747</t>
  </si>
  <si>
    <t>ID1748</t>
  </si>
  <si>
    <t>ID1749</t>
  </si>
  <si>
    <t>ID1750</t>
  </si>
  <si>
    <t>ID1743</t>
  </si>
  <si>
    <t>ID1744</t>
  </si>
  <si>
    <t>ID1741</t>
  </si>
  <si>
    <t>ID1742</t>
  </si>
  <si>
    <t>ID1739</t>
  </si>
  <si>
    <t>ID1740</t>
  </si>
  <si>
    <t>ID1737</t>
  </si>
  <si>
    <t>ID1738</t>
  </si>
  <si>
    <t>ID1733</t>
  </si>
  <si>
    <t>ID1734</t>
  </si>
  <si>
    <t>ID1735</t>
  </si>
  <si>
    <t>ID1736</t>
  </si>
  <si>
    <t>ID1731</t>
  </si>
  <si>
    <t>ID1732</t>
  </si>
  <si>
    <t>ID1729</t>
  </si>
  <si>
    <t>ID1730</t>
  </si>
  <si>
    <t>ID1727</t>
  </si>
  <si>
    <t>ID1728</t>
  </si>
  <si>
    <t>ID1725</t>
  </si>
  <si>
    <t>ID1726</t>
  </si>
  <si>
    <t>ID1723</t>
  </si>
  <si>
    <t>ID1724</t>
  </si>
  <si>
    <t>ID1721</t>
  </si>
  <si>
    <t>ID1722</t>
  </si>
  <si>
    <t>ID1719</t>
  </si>
  <si>
    <t>ID1720</t>
  </si>
  <si>
    <t>ID1717</t>
  </si>
  <si>
    <t>ID1718</t>
  </si>
  <si>
    <t>ID1715</t>
  </si>
  <si>
    <t>ID1716</t>
  </si>
  <si>
    <t>ID1713</t>
  </si>
  <si>
    <t>ID1714</t>
  </si>
  <si>
    <t>ID1711</t>
  </si>
  <si>
    <t>ID1712</t>
  </si>
  <si>
    <t>ID1709</t>
  </si>
  <si>
    <t>ID1710</t>
  </si>
  <si>
    <t>ID1707</t>
  </si>
  <si>
    <t>ID1708</t>
  </si>
  <si>
    <t>ID1705</t>
  </si>
  <si>
    <t>ID1706</t>
  </si>
  <si>
    <t>ID1703</t>
  </si>
  <si>
    <t>ID1704</t>
  </si>
  <si>
    <t>ID1701</t>
  </si>
  <si>
    <t>ID1702</t>
  </si>
  <si>
    <t>ID1699</t>
  </si>
  <si>
    <t>ID1700</t>
  </si>
  <si>
    <t>ID1697</t>
  </si>
  <si>
    <t>ID1698</t>
  </si>
  <si>
    <t>ID1695</t>
  </si>
  <si>
    <t>ID1696</t>
  </si>
  <si>
    <t>ID1691</t>
  </si>
  <si>
    <t>ID1692</t>
  </si>
  <si>
    <t>ID1693</t>
  </si>
  <si>
    <t>ID1694</t>
  </si>
  <si>
    <t>ID1689</t>
  </si>
  <si>
    <t>ID1690</t>
  </si>
  <si>
    <t>ID1687</t>
  </si>
  <si>
    <t>ID1688</t>
  </si>
  <si>
    <t>ID1685</t>
  </si>
  <si>
    <t>ID1686</t>
  </si>
  <si>
    <t>ID1683</t>
  </si>
  <si>
    <t>ID1684</t>
  </si>
  <si>
    <t>ID1681</t>
  </si>
  <si>
    <t>ID1682</t>
  </si>
  <si>
    <t>ID1679</t>
  </si>
  <si>
    <t>ID1680</t>
  </si>
  <si>
    <t>ID1677</t>
  </si>
  <si>
    <t>ID1678</t>
  </si>
  <si>
    <t>ID1675</t>
  </si>
  <si>
    <t>ID1676</t>
  </si>
  <si>
    <t>ID1673</t>
  </si>
  <si>
    <t>ID1674</t>
  </si>
  <si>
    <t>ID1671</t>
  </si>
  <si>
    <t>ID1672</t>
  </si>
  <si>
    <t>ID1669</t>
  </si>
  <si>
    <t>ID1670</t>
  </si>
  <si>
    <t>ID1667</t>
  </si>
  <si>
    <t>ID1668</t>
  </si>
  <si>
    <t>ID1665</t>
  </si>
  <si>
    <t>ID1666</t>
  </si>
  <si>
    <t>ID1663</t>
  </si>
  <si>
    <t>ID1664</t>
  </si>
  <si>
    <t>ID1661</t>
  </si>
  <si>
    <t>ID1662</t>
  </si>
  <si>
    <t>ID1659</t>
  </si>
  <si>
    <t>ID1660</t>
  </si>
  <si>
    <t>ID1657</t>
  </si>
  <si>
    <t>ID1658</t>
  </si>
  <si>
    <t>ID1655</t>
  </si>
  <si>
    <t>ID1656</t>
  </si>
  <si>
    <t>ID1653</t>
  </si>
  <si>
    <t>ID1654</t>
  </si>
  <si>
    <t>ID1651</t>
  </si>
  <si>
    <t>ID1652</t>
  </si>
  <si>
    <t>ID1649</t>
  </si>
  <si>
    <t>ID1650</t>
  </si>
  <si>
    <t>ID1647</t>
  </si>
  <si>
    <t>ID1648</t>
  </si>
  <si>
    <t>ID1645</t>
  </si>
  <si>
    <t>ID1646</t>
  </si>
  <si>
    <t>ID1643</t>
  </si>
  <si>
    <t>ID1644</t>
  </si>
  <si>
    <t>ID1641</t>
  </si>
  <si>
    <t>ID1642</t>
  </si>
  <si>
    <t>ID1639</t>
  </si>
  <si>
    <t>ID1640</t>
  </si>
  <si>
    <t>ID1637</t>
  </si>
  <si>
    <t>ID1638</t>
  </si>
  <si>
    <t>ID1635</t>
  </si>
  <si>
    <t>ID1636</t>
  </si>
  <si>
    <t>ID1633</t>
  </si>
  <si>
    <t>ID1634</t>
  </si>
  <si>
    <t>ID1631</t>
  </si>
  <si>
    <t>ID1632</t>
  </si>
  <si>
    <t>ID1629</t>
  </si>
  <si>
    <t>ID1630</t>
  </si>
  <si>
    <t>ID1627</t>
  </si>
  <si>
    <t>ID1628</t>
  </si>
  <si>
    <t>ID1625</t>
  </si>
  <si>
    <t>ID1626</t>
  </si>
  <si>
    <t>ID1623</t>
  </si>
  <si>
    <t>ID1624</t>
  </si>
  <si>
    <t>ID1621</t>
  </si>
  <si>
    <t>ID1622</t>
  </si>
  <si>
    <t>ID1619</t>
  </si>
  <si>
    <t>ID1620</t>
  </si>
  <si>
    <t>ID1617</t>
  </si>
  <si>
    <t>ID1618</t>
  </si>
  <si>
    <t>ID1615</t>
  </si>
  <si>
    <t>ID1616</t>
  </si>
  <si>
    <t>ID1613</t>
  </si>
  <si>
    <t>ID1614</t>
  </si>
  <si>
    <t>ID1611</t>
  </si>
  <si>
    <t>ID1612</t>
  </si>
  <si>
    <t>ID1609</t>
  </si>
  <si>
    <t>ID1610</t>
  </si>
  <si>
    <t>ID1607</t>
  </si>
  <si>
    <t>ID1608</t>
  </si>
  <si>
    <t>ID1605</t>
  </si>
  <si>
    <t>ID1606</t>
  </si>
  <si>
    <t>ID1603</t>
  </si>
  <si>
    <t>ID1604</t>
  </si>
  <si>
    <t>ID1601</t>
  </si>
  <si>
    <t>ID1602</t>
  </si>
  <si>
    <t>ID1597</t>
  </si>
  <si>
    <t>ID1598</t>
  </si>
  <si>
    <t>ID1599</t>
  </si>
  <si>
    <t>ID1600</t>
  </si>
  <si>
    <t>ID1595</t>
  </si>
  <si>
    <t>ID1596</t>
  </si>
  <si>
    <t>ID1593</t>
  </si>
  <si>
    <t>ID1594</t>
  </si>
  <si>
    <t>ID1591</t>
  </si>
  <si>
    <t>ID1592</t>
  </si>
  <si>
    <t>ID1589</t>
  </si>
  <si>
    <t>ID1590</t>
  </si>
  <si>
    <t>ID1587</t>
  </si>
  <si>
    <t>ID1588</t>
  </si>
  <si>
    <t>ID1585</t>
  </si>
  <si>
    <t>ID1586</t>
  </si>
  <si>
    <t>ID1583</t>
  </si>
  <si>
    <t>ID1584</t>
  </si>
  <si>
    <t>ID1581</t>
  </si>
  <si>
    <t>ID1582</t>
  </si>
  <si>
    <t>ID1579</t>
  </si>
  <si>
    <t>ID1580</t>
  </si>
  <si>
    <t>ID1577</t>
  </si>
  <si>
    <t>ID1578</t>
  </si>
  <si>
    <t>ID1575</t>
  </si>
  <si>
    <t>ID1576</t>
  </si>
  <si>
    <t>ID1573</t>
  </si>
  <si>
    <t>ID1574</t>
  </si>
  <si>
    <t>ID1571</t>
  </si>
  <si>
    <t>ID1572</t>
  </si>
  <si>
    <t>ID1569</t>
  </si>
  <si>
    <t>ID1570</t>
  </si>
  <si>
    <t>ID1567</t>
  </si>
  <si>
    <t>ID1568</t>
  </si>
  <si>
    <t>ID1565</t>
  </si>
  <si>
    <t>ID1566</t>
  </si>
  <si>
    <t>ID1563</t>
  </si>
  <si>
    <t>ID1564</t>
  </si>
  <si>
    <t>ID1561</t>
  </si>
  <si>
    <t>ID1562</t>
  </si>
  <si>
    <t>ID1559</t>
  </si>
  <si>
    <t>ID1560</t>
  </si>
  <si>
    <t>ID1557</t>
  </si>
  <si>
    <t>ID1558</t>
  </si>
  <si>
    <t>ID1555</t>
  </si>
  <si>
    <t>ID1556</t>
  </si>
  <si>
    <t>ID1553</t>
  </si>
  <si>
    <t>ID1554</t>
  </si>
  <si>
    <t>ID1551</t>
  </si>
  <si>
    <t>ID1552</t>
  </si>
  <si>
    <t>ID1549</t>
  </si>
  <si>
    <t>ID1550</t>
  </si>
  <si>
    <t>ID1547</t>
  </si>
  <si>
    <t>ID1548</t>
  </si>
  <si>
    <t>ID1545</t>
  </si>
  <si>
    <t>ID1546</t>
  </si>
  <si>
    <t>ID1543</t>
  </si>
  <si>
    <t>ID1544</t>
  </si>
  <si>
    <t>ID1541</t>
  </si>
  <si>
    <t>ID1542</t>
  </si>
  <si>
    <t>ID1539</t>
  </si>
  <si>
    <t>ID1540</t>
  </si>
  <si>
    <t>ID1537</t>
  </si>
  <si>
    <t>ID1538</t>
  </si>
  <si>
    <t>ID1535</t>
  </si>
  <si>
    <t>ID1536</t>
  </si>
  <si>
    <t>ID1533</t>
  </si>
  <si>
    <t>ID1534</t>
  </si>
  <si>
    <t>ID1531</t>
  </si>
  <si>
    <t>ID1532</t>
  </si>
  <si>
    <t>ID1529</t>
  </si>
  <si>
    <t>ID1530</t>
  </si>
  <si>
    <t>ID1527</t>
  </si>
  <si>
    <t>ID1528</t>
  </si>
  <si>
    <t>ID1525</t>
  </si>
  <si>
    <t>ID1526</t>
  </si>
  <si>
    <t>ID1523</t>
  </si>
  <si>
    <t>ID1524</t>
  </si>
  <si>
    <t>ID1521</t>
  </si>
  <si>
    <t>ID1522</t>
  </si>
  <si>
    <t>ID1519</t>
  </si>
  <si>
    <t>ID1520</t>
  </si>
  <si>
    <t>ID1517</t>
  </si>
  <si>
    <t>ID1518</t>
  </si>
  <si>
    <t>ID1515</t>
  </si>
  <si>
    <t>ID1516</t>
  </si>
  <si>
    <t>ID1513</t>
  </si>
  <si>
    <t>ID1514</t>
  </si>
  <si>
    <t>ID1511</t>
  </si>
  <si>
    <t>ID1512</t>
  </si>
  <si>
    <t>ID1509</t>
  </si>
  <si>
    <t>ID1510</t>
  </si>
  <si>
    <t>ID1507</t>
  </si>
  <si>
    <t>ID1508</t>
  </si>
  <si>
    <t>ID1505</t>
  </si>
  <si>
    <t>ID1506</t>
  </si>
  <si>
    <t>ID1503</t>
  </si>
  <si>
    <t>ID1504</t>
  </si>
  <si>
    <t>ID1501</t>
  </si>
  <si>
    <t>ID1502</t>
  </si>
  <si>
    <t>ID1499</t>
  </si>
  <si>
    <t>ID1500</t>
  </si>
  <si>
    <t>ID1497</t>
  </si>
  <si>
    <t>ID1498</t>
  </si>
  <si>
    <t>ID1495</t>
  </si>
  <si>
    <t>ID1496</t>
  </si>
  <si>
    <t>ID1493</t>
  </si>
  <si>
    <t>ID1494</t>
  </si>
  <si>
    <t>ID1491</t>
  </si>
  <si>
    <t>ID1492</t>
  </si>
  <si>
    <t>ID1489</t>
  </si>
  <si>
    <t>ID1490</t>
  </si>
  <si>
    <t>ID1487</t>
  </si>
  <si>
    <t>ID1488</t>
  </si>
  <si>
    <t>ID1485</t>
  </si>
  <si>
    <t>ID1486</t>
  </si>
  <si>
    <t>ID1483</t>
  </si>
  <si>
    <t>ID1484</t>
  </si>
  <si>
    <t>ID1481</t>
  </si>
  <si>
    <t>ID1482</t>
  </si>
  <si>
    <t>ID1479</t>
  </si>
  <si>
    <t>ID1480</t>
  </si>
  <si>
    <t>ID1477</t>
  </si>
  <si>
    <t>ID1478</t>
  </si>
  <si>
    <t>ID1475</t>
  </si>
  <si>
    <t>ID1476</t>
  </si>
  <si>
    <t>ID1473</t>
  </si>
  <si>
    <t>ID1474</t>
  </si>
  <si>
    <t>ID1471</t>
  </si>
  <si>
    <t>ID1472</t>
  </si>
  <si>
    <t>ID1469</t>
  </si>
  <si>
    <t>ID1470</t>
  </si>
  <si>
    <t>ID1467</t>
  </si>
  <si>
    <t>ID1468</t>
  </si>
  <si>
    <t>ID1465</t>
  </si>
  <si>
    <t>ID1466</t>
  </si>
  <si>
    <t>ID1463</t>
  </si>
  <si>
    <t>ID1464</t>
  </si>
  <si>
    <t>ID1461</t>
  </si>
  <si>
    <t>ID1462</t>
  </si>
  <si>
    <t>ID1459</t>
  </si>
  <si>
    <t>ID1460</t>
  </si>
  <si>
    <t>ID1457</t>
  </si>
  <si>
    <t>ID1458</t>
  </si>
  <si>
    <t>ID1455</t>
  </si>
  <si>
    <t>ID1456</t>
  </si>
  <si>
    <t>ID1453</t>
  </si>
  <si>
    <t>ID1454</t>
  </si>
  <si>
    <t>ID1451</t>
  </si>
  <si>
    <t>ID1452</t>
  </si>
  <si>
    <t>ID1449</t>
  </si>
  <si>
    <t>ID1450</t>
  </si>
  <si>
    <t>ID1447</t>
  </si>
  <si>
    <t>ID1448</t>
  </si>
  <si>
    <t>ID1445</t>
  </si>
  <si>
    <t>ID1446</t>
  </si>
  <si>
    <t>ID1443</t>
  </si>
  <si>
    <t>ID1444</t>
  </si>
  <si>
    <t>ID1441</t>
  </si>
  <si>
    <t>ID1442</t>
  </si>
  <si>
    <t>ID1439</t>
  </si>
  <si>
    <t>ID1440</t>
  </si>
  <si>
    <t>ID1437</t>
  </si>
  <si>
    <t>ID1438</t>
  </si>
  <si>
    <t>ID1435</t>
  </si>
  <si>
    <t>ID1436</t>
  </si>
  <si>
    <t>ID1431</t>
  </si>
  <si>
    <t>ID1432</t>
  </si>
  <si>
    <t>ID1433</t>
  </si>
  <si>
    <t>ID1434</t>
  </si>
  <si>
    <t>ID1429</t>
  </si>
  <si>
    <t>ID1430</t>
  </si>
  <si>
    <t>ID1427</t>
  </si>
  <si>
    <t>ID1428</t>
  </si>
  <si>
    <t>ID1425</t>
  </si>
  <si>
    <t>ID1426</t>
  </si>
  <si>
    <t>ID1423</t>
  </si>
  <si>
    <t>ID1424</t>
  </si>
  <si>
    <t>ID1421</t>
  </si>
  <si>
    <t>ID1422</t>
  </si>
  <si>
    <t>ID1419</t>
  </si>
  <si>
    <t>ID1420</t>
  </si>
  <si>
    <t>ID1417</t>
  </si>
  <si>
    <t>ID1418</t>
  </si>
  <si>
    <t>ID1415</t>
  </si>
  <si>
    <t>ID1416</t>
  </si>
  <si>
    <t>ID1413</t>
  </si>
  <si>
    <t>ID1414</t>
  </si>
  <si>
    <t>ID1411</t>
  </si>
  <si>
    <t>ID1412</t>
  </si>
  <si>
    <t>ID1409</t>
  </si>
  <si>
    <t>ID1410</t>
  </si>
  <si>
    <t>ID1407</t>
  </si>
  <si>
    <t>ID1408</t>
  </si>
  <si>
    <t>ID1405</t>
  </si>
  <si>
    <t>ID1406</t>
  </si>
  <si>
    <t>ID1403</t>
  </si>
  <si>
    <t>ID1404</t>
  </si>
  <si>
    <t>ID1401</t>
  </si>
  <si>
    <t>ID1402</t>
  </si>
  <si>
    <t>ID1399</t>
  </si>
  <si>
    <t>ID1400</t>
  </si>
  <si>
    <t>ID1397</t>
  </si>
  <si>
    <t>ID1398</t>
  </si>
  <si>
    <t>ID1395</t>
  </si>
  <si>
    <t>ID1396</t>
  </si>
  <si>
    <t>ID1393</t>
  </si>
  <si>
    <t>ID1394</t>
  </si>
  <si>
    <t>ID1391</t>
  </si>
  <si>
    <t>ID1392</t>
  </si>
  <si>
    <t>ID1389</t>
  </si>
  <si>
    <t>ID1390</t>
  </si>
  <si>
    <t>ID1387</t>
  </si>
  <si>
    <t>ID1388</t>
  </si>
  <si>
    <t>ID1385</t>
  </si>
  <si>
    <t>ID1386</t>
  </si>
  <si>
    <t>ID1383</t>
  </si>
  <si>
    <t>ID1384</t>
  </si>
  <si>
    <t>ID1379</t>
  </si>
  <si>
    <t>ID1380</t>
  </si>
  <si>
    <t>ID1381</t>
  </si>
  <si>
    <t>ID1382</t>
  </si>
  <si>
    <t>ID1377</t>
  </si>
  <si>
    <t>ID1378</t>
  </si>
  <si>
    <t>ID1375</t>
  </si>
  <si>
    <t>ID1376</t>
  </si>
  <si>
    <t>ID1371</t>
  </si>
  <si>
    <t>ID1372</t>
  </si>
  <si>
    <t>ID1373</t>
  </si>
  <si>
    <t>ID1374</t>
  </si>
  <si>
    <t>ID1369</t>
  </si>
  <si>
    <t>ID1370</t>
  </si>
  <si>
    <t>ID1367</t>
  </si>
  <si>
    <t>ID1368</t>
  </si>
  <si>
    <t>ID1365</t>
  </si>
  <si>
    <t>ID1366</t>
  </si>
  <si>
    <t>ID1363</t>
  </si>
  <si>
    <t>ID1364</t>
  </si>
  <si>
    <t>ID1359</t>
  </si>
  <si>
    <t>ID1360</t>
  </si>
  <si>
    <t>ID1361</t>
  </si>
  <si>
    <t>ID1362</t>
  </si>
  <si>
    <t>ID1357</t>
  </si>
  <si>
    <t>ID1358</t>
  </si>
  <si>
    <t>ID1355</t>
  </si>
  <si>
    <t>ID1356</t>
  </si>
  <si>
    <t>ID1353</t>
  </si>
  <si>
    <t>ID1354</t>
  </si>
  <si>
    <t>ID1351</t>
  </si>
  <si>
    <t>ID1352</t>
  </si>
  <si>
    <t>ID1349</t>
  </si>
  <si>
    <t>ID1350</t>
  </si>
  <si>
    <t>ID1347</t>
  </si>
  <si>
    <t>ID1348</t>
  </si>
  <si>
    <t>ID1345</t>
  </si>
  <si>
    <t>ID1346</t>
  </si>
  <si>
    <t>ID1343</t>
  </si>
  <si>
    <t>ID1344</t>
  </si>
  <si>
    <t>ID1341</t>
  </si>
  <si>
    <t>ID1342</t>
  </si>
  <si>
    <t>ID1339</t>
  </si>
  <si>
    <t>ID1340</t>
  </si>
  <si>
    <t>ID1337</t>
  </si>
  <si>
    <t>ID1338</t>
  </si>
  <si>
    <t>ID1335</t>
  </si>
  <si>
    <t>ID1336</t>
  </si>
  <si>
    <t>ID1333</t>
  </si>
  <si>
    <t>ID1334</t>
  </si>
  <si>
    <t>ID1331</t>
  </si>
  <si>
    <t>ID1332</t>
  </si>
  <si>
    <t>ID1329</t>
  </si>
  <si>
    <t>ID1330</t>
  </si>
  <si>
    <t>ID1327</t>
  </si>
  <si>
    <t>ID1328</t>
  </si>
  <si>
    <t>ID1325</t>
  </si>
  <si>
    <t>ID1326</t>
  </si>
  <si>
    <t>ID1323</t>
  </si>
  <si>
    <t>ID1324</t>
  </si>
  <si>
    <t>ID1321</t>
  </si>
  <si>
    <t>ID1322</t>
  </si>
  <si>
    <t>ID1319</t>
  </si>
  <si>
    <t>ID1320</t>
  </si>
  <si>
    <t>ID1317</t>
  </si>
  <si>
    <t>ID1318</t>
  </si>
  <si>
    <t>ID1315</t>
  </si>
  <si>
    <t>ID1316</t>
  </si>
  <si>
    <t>ID1313</t>
  </si>
  <si>
    <t>ID1314</t>
  </si>
  <si>
    <t>ID1311</t>
  </si>
  <si>
    <t>ID1312</t>
  </si>
  <si>
    <t>ID1309</t>
  </si>
  <si>
    <t>ID1310</t>
  </si>
  <si>
    <t>ID1307</t>
  </si>
  <si>
    <t>ID1308</t>
  </si>
  <si>
    <t>ID1305</t>
  </si>
  <si>
    <t>ID1306</t>
  </si>
  <si>
    <t>ID1303</t>
  </si>
  <si>
    <t>ID1304</t>
  </si>
  <si>
    <t>ID1299</t>
  </si>
  <si>
    <t>ID1300</t>
  </si>
  <si>
    <t>ID1301</t>
  </si>
  <si>
    <t>ID1302</t>
  </si>
  <si>
    <t>ID1297</t>
  </si>
  <si>
    <t>ID1298</t>
  </si>
  <si>
    <t>ID1295</t>
  </si>
  <si>
    <t>ID1296</t>
  </si>
  <si>
    <t>ID1293</t>
  </si>
  <si>
    <t>ID1294</t>
  </si>
  <si>
    <t>ID1291</t>
  </si>
  <si>
    <t>ID1292</t>
  </si>
  <si>
    <t>ID1289</t>
  </si>
  <si>
    <t>ID1290</t>
  </si>
  <si>
    <t>ID1285</t>
  </si>
  <si>
    <t>ID1286</t>
  </si>
  <si>
    <t>ID1287</t>
  </si>
  <si>
    <t>ID1288</t>
  </si>
  <si>
    <t>ID1283</t>
  </si>
  <si>
    <t>ID1284</t>
  </si>
  <si>
    <t>ID1281</t>
  </si>
  <si>
    <t>ID1282</t>
  </si>
  <si>
    <t>ID1279</t>
  </si>
  <si>
    <t>ID1280</t>
  </si>
  <si>
    <t>ID1277</t>
  </si>
  <si>
    <t>ID1278</t>
  </si>
  <si>
    <t>ID1275</t>
  </si>
  <si>
    <t>ID1276</t>
  </si>
  <si>
    <t>ID1273</t>
  </si>
  <si>
    <t>ID1274</t>
  </si>
  <si>
    <t>ID1271</t>
  </si>
  <si>
    <t>ID1272</t>
  </si>
  <si>
    <t>ID1269</t>
  </si>
  <si>
    <t>ID1270</t>
  </si>
  <si>
    <t>ID1267</t>
  </si>
  <si>
    <t>ID1268</t>
  </si>
  <si>
    <t>ID1265</t>
  </si>
  <si>
    <t>ID1266</t>
  </si>
  <si>
    <t>ID1263</t>
  </si>
  <si>
    <t>ID1264</t>
  </si>
  <si>
    <t>ID1261</t>
  </si>
  <si>
    <t>ID1262</t>
  </si>
  <si>
    <t>ID1259</t>
  </si>
  <si>
    <t>ID1260</t>
  </si>
  <si>
    <t>ID1257</t>
  </si>
  <si>
    <t>ID1258</t>
  </si>
  <si>
    <t>ID1255</t>
  </si>
  <si>
    <t>ID1256</t>
  </si>
  <si>
    <t>ID1253</t>
  </si>
  <si>
    <t>ID1254</t>
  </si>
  <si>
    <t>ID1251</t>
  </si>
  <si>
    <t>ID1252</t>
  </si>
  <si>
    <t>ID1249</t>
  </si>
  <si>
    <t>ID1250</t>
  </si>
  <si>
    <t>ID1247</t>
  </si>
  <si>
    <t>ID1248</t>
  </si>
  <si>
    <t>ID1245</t>
  </si>
  <si>
    <t>ID1246</t>
  </si>
  <si>
    <t>ID1243</t>
  </si>
  <si>
    <t>ID1244</t>
  </si>
  <si>
    <t>ID1241</t>
  </si>
  <si>
    <t>ID1242</t>
  </si>
  <si>
    <t>ID1239</t>
  </si>
  <si>
    <t>ID1240</t>
  </si>
  <si>
    <t>ID1237</t>
  </si>
  <si>
    <t>ID1238</t>
  </si>
  <si>
    <t>ID1235</t>
  </si>
  <si>
    <t>ID1236</t>
  </si>
  <si>
    <t>ID1233</t>
  </si>
  <si>
    <t>ID1234</t>
  </si>
  <si>
    <t>ID1231</t>
  </si>
  <si>
    <t>ID1232</t>
  </si>
  <si>
    <t>ID1229</t>
  </si>
  <si>
    <t>ID1230</t>
  </si>
  <si>
    <t>ID1227</t>
  </si>
  <si>
    <t>ID1228</t>
  </si>
  <si>
    <t>ID1225</t>
  </si>
  <si>
    <t>ID1226</t>
  </si>
  <si>
    <t>ID1223</t>
  </si>
  <si>
    <t>ID1224</t>
  </si>
  <si>
    <t>ID1221</t>
  </si>
  <si>
    <t>ID1222</t>
  </si>
  <si>
    <t>ID1219</t>
  </si>
  <si>
    <t>ID1220</t>
  </si>
  <si>
    <t>ID1217</t>
  </si>
  <si>
    <t>ID1218</t>
  </si>
  <si>
    <t>ID1215</t>
  </si>
  <si>
    <t>ID1216</t>
  </si>
  <si>
    <t>ID1213</t>
  </si>
  <si>
    <t>ID1214</t>
  </si>
  <si>
    <t>ID1211</t>
  </si>
  <si>
    <t>ID1212</t>
  </si>
  <si>
    <t>ID1209</t>
  </si>
  <si>
    <t>ID1210</t>
  </si>
  <si>
    <t>ID1207</t>
  </si>
  <si>
    <t>ID1208</t>
  </si>
  <si>
    <t>ID1205</t>
  </si>
  <si>
    <t>ID1206</t>
  </si>
  <si>
    <t>ID1203</t>
  </si>
  <si>
    <t>ID1204</t>
  </si>
  <si>
    <t>ID1201</t>
  </si>
  <si>
    <t>ID1202</t>
  </si>
  <si>
    <t>ID1197</t>
  </si>
  <si>
    <t>ID1198</t>
  </si>
  <si>
    <t>ID1199</t>
  </si>
  <si>
    <t>ID1200</t>
  </si>
  <si>
    <t>ID1195</t>
  </si>
  <si>
    <t>ID1196</t>
  </si>
  <si>
    <t>ID1193</t>
  </si>
  <si>
    <t>ID1194</t>
  </si>
  <si>
    <t>ID1191</t>
  </si>
  <si>
    <t>ID1192</t>
  </si>
  <si>
    <t>ID1189</t>
  </si>
  <si>
    <t>ID1190</t>
  </si>
  <si>
    <t>ID1187</t>
  </si>
  <si>
    <t>ID1188</t>
  </si>
  <si>
    <t>ID1185</t>
  </si>
  <si>
    <t>ID1186</t>
  </si>
  <si>
    <t>ID1181</t>
  </si>
  <si>
    <t>ID1182</t>
  </si>
  <si>
    <t>ID1183</t>
  </si>
  <si>
    <t>ID1184</t>
  </si>
  <si>
    <t>ID1179</t>
  </si>
  <si>
    <t>ID1180</t>
  </si>
  <si>
    <t>ID1177</t>
  </si>
  <si>
    <t>ID1178</t>
  </si>
  <si>
    <t>ID1171</t>
  </si>
  <si>
    <t>ID1172</t>
  </si>
  <si>
    <t>ID1173</t>
  </si>
  <si>
    <t>ID1174</t>
  </si>
  <si>
    <t>ID1175</t>
  </si>
  <si>
    <t>ID1176</t>
  </si>
  <si>
    <t>ID1169</t>
  </si>
  <si>
    <t>ID1170</t>
  </si>
  <si>
    <t>ID1167</t>
  </si>
  <si>
    <t>ID1168</t>
  </si>
  <si>
    <t>ID1165</t>
  </si>
  <si>
    <t>ID1166</t>
  </si>
  <si>
    <t>ID1163</t>
  </si>
  <si>
    <t>ID1164</t>
  </si>
  <si>
    <t>ID1161</t>
  </si>
  <si>
    <t>ID1162</t>
  </si>
  <si>
    <t>ID1159</t>
  </si>
  <si>
    <t>ID1160</t>
  </si>
  <si>
    <t>ID1157</t>
  </si>
  <si>
    <t>ID1158</t>
  </si>
  <si>
    <t>ID1155</t>
  </si>
  <si>
    <t>ID1156</t>
  </si>
  <si>
    <t>ID1151</t>
  </si>
  <si>
    <t>ID1152</t>
  </si>
  <si>
    <t>ID1153</t>
  </si>
  <si>
    <t>ID1154</t>
  </si>
  <si>
    <t>ID1149</t>
  </si>
  <si>
    <t>ID1150</t>
  </si>
  <si>
    <t>ID1147</t>
  </si>
  <si>
    <t>ID1148</t>
  </si>
  <si>
    <t>ID1145</t>
  </si>
  <si>
    <t>ID1146</t>
  </si>
  <si>
    <t>ID1143</t>
  </si>
  <si>
    <t>ID1144</t>
  </si>
  <si>
    <t>ID1141</t>
  </si>
  <si>
    <t>ID1142</t>
  </si>
  <si>
    <t>ID1139</t>
  </si>
  <si>
    <t>ID1140</t>
  </si>
  <si>
    <t>ID1137</t>
  </si>
  <si>
    <t>ID1138</t>
  </si>
  <si>
    <t>ID1135</t>
  </si>
  <si>
    <t>ID1136</t>
  </si>
  <si>
    <t>ID1133</t>
  </si>
  <si>
    <t>ID1134</t>
  </si>
  <si>
    <t>ID1131</t>
  </si>
  <si>
    <t>ID1132</t>
  </si>
  <si>
    <t>ID1129</t>
  </si>
  <si>
    <t>ID1130</t>
  </si>
  <si>
    <t>ID1127</t>
  </si>
  <si>
    <t>ID1128</t>
  </si>
  <si>
    <t>ID1125</t>
  </si>
  <si>
    <t>ID1126</t>
  </si>
  <si>
    <t>ID1123</t>
  </si>
  <si>
    <t>ID1124</t>
  </si>
  <si>
    <t>ID1121</t>
  </si>
  <si>
    <t>ID1122</t>
  </si>
  <si>
    <t>ID1119</t>
  </si>
  <si>
    <t>ID1120</t>
  </si>
  <si>
    <t>ID1115</t>
  </si>
  <si>
    <t>ID1116</t>
  </si>
  <si>
    <t>ID1117</t>
  </si>
  <si>
    <t>ID1118</t>
  </si>
  <si>
    <t>ID1113</t>
  </si>
  <si>
    <t>ID1114</t>
  </si>
  <si>
    <t>ID1111</t>
  </si>
  <si>
    <t>ID1112</t>
  </si>
  <si>
    <t>ID1109</t>
  </si>
  <si>
    <t>ID1110</t>
  </si>
  <si>
    <t>ID1107</t>
  </si>
  <si>
    <t>ID1108</t>
  </si>
  <si>
    <t>ID1105</t>
  </si>
  <si>
    <t>ID1106</t>
  </si>
  <si>
    <t>ID1103</t>
  </si>
  <si>
    <t>ID1104</t>
  </si>
  <si>
    <t>ID1101</t>
  </si>
  <si>
    <t>ID1102</t>
  </si>
  <si>
    <t>ID1095</t>
  </si>
  <si>
    <t>ID1096</t>
  </si>
  <si>
    <t>ID1097</t>
  </si>
  <si>
    <t>ID1098</t>
  </si>
  <si>
    <t>ID1099</t>
  </si>
  <si>
    <t>ID1100</t>
  </si>
  <si>
    <t>ID1093</t>
  </si>
  <si>
    <t>ID1094</t>
  </si>
  <si>
    <t>ID1091</t>
  </si>
  <si>
    <t>ID1092</t>
  </si>
  <si>
    <t>ID1089</t>
  </si>
  <si>
    <t>ID1090</t>
  </si>
  <si>
    <t>ID1087</t>
  </si>
  <si>
    <t>ID1088</t>
  </si>
  <si>
    <t>ID1085</t>
  </si>
  <si>
    <t>ID1086</t>
  </si>
  <si>
    <t>ID1083</t>
  </si>
  <si>
    <t>ID1084</t>
  </si>
  <si>
    <t>ID1081</t>
  </si>
  <si>
    <t>ID1082</t>
  </si>
  <si>
    <t>ID1079</t>
  </si>
  <si>
    <t>ID1080</t>
  </si>
  <si>
    <t>ID1077</t>
  </si>
  <si>
    <t>ID1078</t>
  </si>
  <si>
    <t>ID1075</t>
  </si>
  <si>
    <t>ID1076</t>
  </si>
  <si>
    <t>ID1073</t>
  </si>
  <si>
    <t>ID1074</t>
  </si>
  <si>
    <t>ID1071</t>
  </si>
  <si>
    <t>ID1072</t>
  </si>
  <si>
    <t>ID1069</t>
  </si>
  <si>
    <t>ID1070</t>
  </si>
  <si>
    <t>ID1067</t>
  </si>
  <si>
    <t>ID1068</t>
  </si>
  <si>
    <t>ID1065</t>
  </si>
  <si>
    <t>ID1066</t>
  </si>
  <si>
    <t>ID1063</t>
  </si>
  <si>
    <t>ID1064</t>
  </si>
  <si>
    <t>ID1061</t>
  </si>
  <si>
    <t>ID1062</t>
  </si>
  <si>
    <t>ID1059</t>
  </si>
  <si>
    <t>ID1060</t>
  </si>
  <si>
    <t>ID1057</t>
  </si>
  <si>
    <t>ID1058</t>
  </si>
  <si>
    <t>ID1055</t>
  </si>
  <si>
    <t>ID1056</t>
  </si>
  <si>
    <t>ID1053</t>
  </si>
  <si>
    <t>ID1054</t>
  </si>
  <si>
    <t>ID1051</t>
  </si>
  <si>
    <t>ID1052</t>
  </si>
  <si>
    <t>ID1049</t>
  </si>
  <si>
    <t>ID1050</t>
  </si>
  <si>
    <t>ID1047</t>
  </si>
  <si>
    <t>ID1048</t>
  </si>
  <si>
    <t>ID1045</t>
  </si>
  <si>
    <t>ID1046</t>
  </si>
  <si>
    <t>ID1043</t>
  </si>
  <si>
    <t>ID1044</t>
  </si>
  <si>
    <t>ID1041</t>
  </si>
  <si>
    <t>ID1042</t>
  </si>
  <si>
    <t>ID1039</t>
  </si>
  <si>
    <t>ID1040</t>
  </si>
  <si>
    <t>ID1037</t>
  </si>
  <si>
    <t>ID1038</t>
  </si>
  <si>
    <t>ID1035</t>
  </si>
  <si>
    <t>ID1036</t>
  </si>
  <si>
    <t>ID1033</t>
  </si>
  <si>
    <t>ID1034</t>
  </si>
  <si>
    <t>ID1031</t>
  </si>
  <si>
    <t>ID1032</t>
  </si>
  <si>
    <t>ID1029</t>
  </si>
  <si>
    <t>ID1030</t>
  </si>
  <si>
    <t>ID1027</t>
  </si>
  <si>
    <t>ID1028</t>
  </si>
  <si>
    <t>ID1025</t>
  </si>
  <si>
    <t>ID1026</t>
  </si>
  <si>
    <t>ID1023</t>
  </si>
  <si>
    <t>ID1024</t>
  </si>
  <si>
    <t>ID1019</t>
  </si>
  <si>
    <t>ID1020</t>
  </si>
  <si>
    <t>ID1021</t>
  </si>
  <si>
    <t>ID1022</t>
  </si>
  <si>
    <t>ID1017</t>
  </si>
  <si>
    <t>ID1018</t>
  </si>
  <si>
    <t>ID1015</t>
  </si>
  <si>
    <t>ID1016</t>
  </si>
  <si>
    <t>ID1013</t>
  </si>
  <si>
    <t>ID1014</t>
  </si>
  <si>
    <t>ID1011</t>
  </si>
  <si>
    <t>ID1012</t>
  </si>
  <si>
    <t>ID1009</t>
  </si>
  <si>
    <t>ID1010</t>
  </si>
  <si>
    <t>ID1007</t>
  </si>
  <si>
    <t>ID1008</t>
  </si>
  <si>
    <t>ID1003</t>
  </si>
  <si>
    <t>ID1004</t>
  </si>
  <si>
    <t>ID1005</t>
  </si>
  <si>
    <t>ID1006</t>
  </si>
  <si>
    <t>ID1001</t>
  </si>
  <si>
    <t>ID1002</t>
  </si>
  <si>
    <t>ID0999</t>
  </si>
  <si>
    <t>ID1000</t>
  </si>
  <si>
    <t>ID0997</t>
  </si>
  <si>
    <t>ID0998</t>
  </si>
  <si>
    <t>ID0995</t>
  </si>
  <si>
    <t>ID0996</t>
  </si>
  <si>
    <t>ID0993</t>
  </si>
  <si>
    <t>ID0994</t>
  </si>
  <si>
    <t>ID0991</t>
  </si>
  <si>
    <t>ID0992</t>
  </si>
  <si>
    <t>ID0989</t>
  </si>
  <si>
    <t>ID0990</t>
  </si>
  <si>
    <t>ID0987</t>
  </si>
  <si>
    <t>ID0988</t>
  </si>
  <si>
    <t>ID0985</t>
  </si>
  <si>
    <t>ID0986</t>
  </si>
  <si>
    <t>ID0983</t>
  </si>
  <si>
    <t>ID0984</t>
  </si>
  <si>
    <t>ID0981</t>
  </si>
  <si>
    <t>ID0982</t>
  </si>
  <si>
    <t>ID0979</t>
  </si>
  <si>
    <t>ID0980</t>
  </si>
  <si>
    <t>ID0977</t>
  </si>
  <si>
    <t>ID0978</t>
  </si>
  <si>
    <t>ID0975</t>
  </si>
  <si>
    <t>ID0976</t>
  </si>
  <si>
    <t>ID0973</t>
  </si>
  <si>
    <t>ID0974</t>
  </si>
  <si>
    <t>ID0969</t>
  </si>
  <si>
    <t>ID0970</t>
  </si>
  <si>
    <t>ID0971</t>
  </si>
  <si>
    <t>ID0972</t>
  </si>
  <si>
    <t>ID0967</t>
  </si>
  <si>
    <t>ID0968</t>
  </si>
  <si>
    <t>ID0965</t>
  </si>
  <si>
    <t>ID0966</t>
  </si>
  <si>
    <t>ID0963</t>
  </si>
  <si>
    <t>ID0964</t>
  </si>
  <si>
    <t>ID0961</t>
  </si>
  <si>
    <t>ID0962</t>
  </si>
  <si>
    <t>ID0959</t>
  </si>
  <si>
    <t>ID0960</t>
  </si>
  <si>
    <t>ID0957</t>
  </si>
  <si>
    <t>ID0958</t>
  </si>
  <si>
    <t>ID0955</t>
  </si>
  <si>
    <t>ID0956</t>
  </si>
  <si>
    <t>ID0953</t>
  </si>
  <si>
    <t>ID0954</t>
  </si>
  <si>
    <t>ID0951</t>
  </si>
  <si>
    <t>ID0952</t>
  </si>
  <si>
    <t>ID0949</t>
  </si>
  <si>
    <t>ID0950</t>
  </si>
  <si>
    <t>ID0947</t>
  </si>
  <si>
    <t>ID0948</t>
  </si>
  <si>
    <t>ID0945</t>
  </si>
  <si>
    <t>ID0946</t>
  </si>
  <si>
    <t>ID0943</t>
  </si>
  <si>
    <t>ID0944</t>
  </si>
  <si>
    <t>ID0941</t>
  </si>
  <si>
    <t>ID0942</t>
  </si>
  <si>
    <t>ID0939</t>
  </si>
  <si>
    <t>ID0940</t>
  </si>
  <si>
    <t>ID0937</t>
  </si>
  <si>
    <t>ID0938</t>
  </si>
  <si>
    <t>ID0935</t>
  </si>
  <si>
    <t>ID0936</t>
  </si>
  <si>
    <t>ID0933</t>
  </si>
  <si>
    <t>ID0934</t>
  </si>
  <si>
    <t>ID0931</t>
  </si>
  <si>
    <t>ID0932</t>
  </si>
  <si>
    <t>ID0929</t>
  </si>
  <si>
    <t>ID0930</t>
  </si>
  <si>
    <t>ID0927</t>
  </si>
  <si>
    <t>ID0928</t>
  </si>
  <si>
    <t>ID0923</t>
  </si>
  <si>
    <t>ID0924</t>
  </si>
  <si>
    <t>ID0925</t>
  </si>
  <si>
    <t>ID0926</t>
  </si>
  <si>
    <t>ID0921</t>
  </si>
  <si>
    <t>ID0922</t>
  </si>
  <si>
    <t>ID0919</t>
  </si>
  <si>
    <t>ID0920</t>
  </si>
  <si>
    <t>ID0917</t>
  </si>
  <si>
    <t>ID0918</t>
  </si>
  <si>
    <t>ID0915</t>
  </si>
  <si>
    <t>ID0916</t>
  </si>
  <si>
    <t>ID0913</t>
  </si>
  <si>
    <t>ID0914</t>
  </si>
  <si>
    <t>ID0911</t>
  </si>
  <si>
    <t>ID0912</t>
  </si>
  <si>
    <t>ID0909</t>
  </si>
  <si>
    <t>ID0910</t>
  </si>
  <si>
    <t>ID0907</t>
  </si>
  <si>
    <t>ID0908</t>
  </si>
  <si>
    <t>ID0905</t>
  </si>
  <si>
    <t>ID0906</t>
  </si>
  <si>
    <t>ID0903</t>
  </si>
  <si>
    <t>ID0904</t>
  </si>
  <si>
    <t>ID0901</t>
  </si>
  <si>
    <t>ID0902</t>
  </si>
  <si>
    <t>ID0899</t>
  </si>
  <si>
    <t>ID0900</t>
  </si>
  <si>
    <t>ID0897</t>
  </si>
  <si>
    <t>ID0898</t>
  </si>
  <si>
    <t>ID0895</t>
  </si>
  <si>
    <t>ID0896</t>
  </si>
  <si>
    <t>ID0893</t>
  </si>
  <si>
    <t>ID0894</t>
  </si>
  <si>
    <t>ID0891</t>
  </si>
  <si>
    <t>ID0892</t>
  </si>
  <si>
    <t>ID0889</t>
  </si>
  <si>
    <t>ID0890</t>
  </si>
  <si>
    <t>ID0887</t>
  </si>
  <si>
    <t>ID0888</t>
  </si>
  <si>
    <t>ID0885</t>
  </si>
  <si>
    <t>ID0886</t>
  </si>
  <si>
    <t>ID0883</t>
  </si>
  <si>
    <t>ID0884</t>
  </si>
  <si>
    <t>ID0881</t>
  </si>
  <si>
    <t>ID0882</t>
  </si>
  <si>
    <t>ID0879</t>
  </si>
  <si>
    <t>ID0880</t>
  </si>
  <si>
    <t>ID0877</t>
  </si>
  <si>
    <t>ID0878</t>
  </si>
  <si>
    <t>ID0875</t>
  </si>
  <si>
    <t>ID0876</t>
  </si>
  <si>
    <t>ID0873</t>
  </si>
  <si>
    <t>ID0874</t>
  </si>
  <si>
    <t>ID0871</t>
  </si>
  <si>
    <t>ID0872</t>
  </si>
  <si>
    <t>ID0869</t>
  </si>
  <si>
    <t>ID0870</t>
  </si>
  <si>
    <t>ID0867</t>
  </si>
  <si>
    <t>ID0868</t>
  </si>
  <si>
    <t>ID0865</t>
  </si>
  <si>
    <t>ID0866</t>
  </si>
  <si>
    <t>ID0863</t>
  </si>
  <si>
    <t>ID0864</t>
  </si>
  <si>
    <t>ID0861</t>
  </si>
  <si>
    <t>ID0862</t>
  </si>
  <si>
    <t>ID0859</t>
  </si>
  <si>
    <t>ID0860</t>
  </si>
  <si>
    <t>ID0857</t>
  </si>
  <si>
    <t>ID0858</t>
  </si>
  <si>
    <t>ID0855</t>
  </si>
  <si>
    <t>ID0856</t>
  </si>
  <si>
    <t>ID0853</t>
  </si>
  <si>
    <t>ID0854</t>
  </si>
  <si>
    <t>ID0851</t>
  </si>
  <si>
    <t>ID0852</t>
  </si>
  <si>
    <t>ID0849</t>
  </si>
  <si>
    <t>ID0850</t>
  </si>
  <si>
    <t>ID0847</t>
  </si>
  <si>
    <t>ID0848</t>
  </si>
  <si>
    <t>ID0845</t>
  </si>
  <si>
    <t>ID0846</t>
  </si>
  <si>
    <t>ID0843</t>
  </si>
  <si>
    <t>ID0844</t>
  </si>
  <si>
    <t>ID0841</t>
  </si>
  <si>
    <t>ID0842</t>
  </si>
  <si>
    <t>ID0839</t>
  </si>
  <si>
    <t>ID0840</t>
  </si>
  <si>
    <t>ID0837</t>
  </si>
  <si>
    <t>ID0838</t>
  </si>
  <si>
    <t>ID0835</t>
  </si>
  <si>
    <t>ID0836</t>
  </si>
  <si>
    <t>ID0833</t>
  </si>
  <si>
    <t>ID0834</t>
  </si>
  <si>
    <t>ID0831</t>
  </si>
  <si>
    <t>ID0832</t>
  </si>
  <si>
    <t>ID0829</t>
  </si>
  <si>
    <t>ID0830</t>
  </si>
  <si>
    <t>ID0827</t>
  </si>
  <si>
    <t>ID0828</t>
  </si>
  <si>
    <t>ID0825</t>
  </si>
  <si>
    <t>ID0826</t>
  </si>
  <si>
    <t>ID0823</t>
  </si>
  <si>
    <t>ID0824</t>
  </si>
  <si>
    <t>ID0821</t>
  </si>
  <si>
    <t>ID0822</t>
  </si>
  <si>
    <t>ID0817</t>
  </si>
  <si>
    <t>ID0818</t>
  </si>
  <si>
    <t>ID0819</t>
  </si>
  <si>
    <t>ID0820</t>
  </si>
  <si>
    <t>ID0813</t>
  </si>
  <si>
    <t>ID0814</t>
  </si>
  <si>
    <t>ID0815</t>
  </si>
  <si>
    <t>ID0816</t>
  </si>
  <si>
    <t>ID0811</t>
  </si>
  <si>
    <t>ID0812</t>
  </si>
  <si>
    <t>ID0809</t>
  </si>
  <si>
    <t>ID0810</t>
  </si>
  <si>
    <t>ID0807</t>
  </si>
  <si>
    <t>ID0808</t>
  </si>
  <si>
    <t>ID0805</t>
  </si>
  <si>
    <t>ID0806</t>
  </si>
  <si>
    <t>ID0803</t>
  </si>
  <si>
    <t>ID0804</t>
  </si>
  <si>
    <t>ID0801</t>
  </si>
  <si>
    <t>ID0802</t>
  </si>
  <si>
    <t>ID0799</t>
  </si>
  <si>
    <t>ID0800</t>
  </si>
  <si>
    <t>ID0797</t>
  </si>
  <si>
    <t>ID0798</t>
  </si>
  <si>
    <t>ID0795</t>
  </si>
  <si>
    <t>ID0796</t>
  </si>
  <si>
    <t>ID0793</t>
  </si>
  <si>
    <t>ID0794</t>
  </si>
  <si>
    <t>ID0791</t>
  </si>
  <si>
    <t>ID0792</t>
  </si>
  <si>
    <t>ID0789</t>
  </si>
  <si>
    <t>ID0790</t>
  </si>
  <si>
    <t>ID0787</t>
  </si>
  <si>
    <t>ID0788</t>
  </si>
  <si>
    <t>ID0785</t>
  </si>
  <si>
    <t>ID0786</t>
  </si>
  <si>
    <t>ID0783</t>
  </si>
  <si>
    <t>ID0784</t>
  </si>
  <si>
    <t>ID0781</t>
  </si>
  <si>
    <t>ID0782</t>
  </si>
  <si>
    <t>ID0779</t>
  </si>
  <si>
    <t>ID0780</t>
  </si>
  <si>
    <t>ID0777</t>
  </si>
  <si>
    <t>ID0778</t>
  </si>
  <si>
    <t>ID0775</t>
  </si>
  <si>
    <t>ID0776</t>
  </si>
  <si>
    <t>ID0773</t>
  </si>
  <si>
    <t>ID0774</t>
  </si>
  <si>
    <t>ID0771</t>
  </si>
  <si>
    <t>ID0772</t>
  </si>
  <si>
    <t>ID0769</t>
  </si>
  <si>
    <t>ID0770</t>
  </si>
  <si>
    <t>ID0767</t>
  </si>
  <si>
    <t>ID0768</t>
  </si>
  <si>
    <t>ID0765</t>
  </si>
  <si>
    <t>ID0766</t>
  </si>
  <si>
    <t>ID0763</t>
  </si>
  <si>
    <t>ID0764</t>
  </si>
  <si>
    <t>ID0761</t>
  </si>
  <si>
    <t>ID0762</t>
  </si>
  <si>
    <t>ID0759</t>
  </si>
  <si>
    <t>ID0760</t>
  </si>
  <si>
    <t>ID0757</t>
  </si>
  <si>
    <t>ID0758</t>
  </si>
  <si>
    <t>ID0755</t>
  </si>
  <si>
    <t>ID0756</t>
  </si>
  <si>
    <t>ID0753</t>
  </si>
  <si>
    <t>ID0754</t>
  </si>
  <si>
    <t>ID0751</t>
  </si>
  <si>
    <t>ID0752</t>
  </si>
  <si>
    <t>ID0749</t>
  </si>
  <si>
    <t>ID0750</t>
  </si>
  <si>
    <t>ID0747</t>
  </si>
  <si>
    <t>ID0748</t>
  </si>
  <si>
    <t>ID0745</t>
  </si>
  <si>
    <t>ID0746</t>
  </si>
  <si>
    <t>ID0743</t>
  </si>
  <si>
    <t>ID0744</t>
  </si>
  <si>
    <t>ID0741</t>
  </si>
  <si>
    <t>ID0742</t>
  </si>
  <si>
    <t>ID0739</t>
  </si>
  <si>
    <t>ID0740</t>
  </si>
  <si>
    <t>ID0737</t>
  </si>
  <si>
    <t>ID0738</t>
  </si>
  <si>
    <t>ID0735</t>
  </si>
  <si>
    <t>ID0736</t>
  </si>
  <si>
    <t>ID0733</t>
  </si>
  <si>
    <t>ID0734</t>
  </si>
  <si>
    <t>ID0731</t>
  </si>
  <si>
    <t>ID0732</t>
  </si>
  <si>
    <t>ID0729</t>
  </si>
  <si>
    <t>ID0730</t>
  </si>
  <si>
    <t>ID0727</t>
  </si>
  <si>
    <t>ID0728</t>
  </si>
  <si>
    <t>ID0725</t>
  </si>
  <si>
    <t>ID0726</t>
  </si>
  <si>
    <t>ID0723</t>
  </si>
  <si>
    <t>ID0724</t>
  </si>
  <si>
    <t>ID0721</t>
  </si>
  <si>
    <t>ID0722</t>
  </si>
  <si>
    <t>ID0719</t>
  </si>
  <si>
    <t>ID0720</t>
  </si>
  <si>
    <t>ID0717</t>
  </si>
  <si>
    <t>ID0718</t>
  </si>
  <si>
    <t>ID0715</t>
  </si>
  <si>
    <t>ID0716</t>
  </si>
  <si>
    <t>ID0713</t>
  </si>
  <si>
    <t>ID0714</t>
  </si>
  <si>
    <t>ID0711</t>
  </si>
  <si>
    <t>ID0712</t>
  </si>
  <si>
    <t>ID0709</t>
  </si>
  <si>
    <t>ID0710</t>
  </si>
  <si>
    <t>ID0707</t>
  </si>
  <si>
    <t>ID0708</t>
  </si>
  <si>
    <t>ID0705</t>
  </si>
  <si>
    <t>ID0706</t>
  </si>
  <si>
    <t>ID0703</t>
  </si>
  <si>
    <t>ID0704</t>
  </si>
  <si>
    <t>ID0701</t>
  </si>
  <si>
    <t>ID0702</t>
  </si>
  <si>
    <t>ID0699</t>
  </si>
  <si>
    <t>ID0700</t>
  </si>
  <si>
    <t>ID0697</t>
  </si>
  <si>
    <t>ID0698</t>
  </si>
  <si>
    <t>ID0695</t>
  </si>
  <si>
    <t>ID0696</t>
  </si>
  <si>
    <t>ID0693</t>
  </si>
  <si>
    <t>ID0694</t>
  </si>
  <si>
    <t>ID0691</t>
  </si>
  <si>
    <t>ID0692</t>
  </si>
  <si>
    <t>ID0689</t>
  </si>
  <si>
    <t>ID0690</t>
  </si>
  <si>
    <t>ID0687</t>
  </si>
  <si>
    <t>ID0688</t>
  </si>
  <si>
    <t>ID0685</t>
  </si>
  <si>
    <t>ID0686</t>
  </si>
  <si>
    <t>ID0683</t>
  </si>
  <si>
    <t>ID0684</t>
  </si>
  <si>
    <t>ID0681</t>
  </si>
  <si>
    <t>ID0682</t>
  </si>
  <si>
    <t>ID0679</t>
  </si>
  <si>
    <t>ID0680</t>
  </si>
  <si>
    <t>ID0677</t>
  </si>
  <si>
    <t>ID0678</t>
  </si>
  <si>
    <t>ID0675</t>
  </si>
  <si>
    <t>ID0676</t>
  </si>
  <si>
    <t>ID0673</t>
  </si>
  <si>
    <t>ID0674</t>
  </si>
  <si>
    <t>ID0671</t>
  </si>
  <si>
    <t>ID0672</t>
  </si>
  <si>
    <t>ID0669</t>
  </si>
  <si>
    <t>ID0670</t>
  </si>
  <si>
    <t>ID0667</t>
  </si>
  <si>
    <t>ID0668</t>
  </si>
  <si>
    <t>ID0665</t>
  </si>
  <si>
    <t>ID0666</t>
  </si>
  <si>
    <t>ID0663</t>
  </si>
  <si>
    <t>ID0664</t>
  </si>
  <si>
    <t>ID0661</t>
  </si>
  <si>
    <t>ID0662</t>
  </si>
  <si>
    <t>ID0659</t>
  </si>
  <si>
    <t>ID0660</t>
  </si>
  <si>
    <t>ID0655</t>
  </si>
  <si>
    <t>ID0656</t>
  </si>
  <si>
    <t>ID0657</t>
  </si>
  <si>
    <t>ID0658</t>
  </si>
  <si>
    <t>ID0653</t>
  </si>
  <si>
    <t>ID0654</t>
  </si>
  <si>
    <t>ID0651</t>
  </si>
  <si>
    <t>ID0652</t>
  </si>
  <si>
    <t>ID0649</t>
  </si>
  <si>
    <t>ID0650</t>
  </si>
  <si>
    <t>ID0647</t>
  </si>
  <si>
    <t>ID0648</t>
  </si>
  <si>
    <t>ID0645</t>
  </si>
  <si>
    <t>ID0646</t>
  </si>
  <si>
    <t>ID0643</t>
  </si>
  <si>
    <t>ID0644</t>
  </si>
  <si>
    <t>ID0641</t>
  </si>
  <si>
    <t>ID0642</t>
  </si>
  <si>
    <t>ID0639</t>
  </si>
  <si>
    <t>ID0640</t>
  </si>
  <si>
    <t>ID0637</t>
  </si>
  <si>
    <t>ID0638</t>
  </si>
  <si>
    <t>ID0635</t>
  </si>
  <si>
    <t>ID0636</t>
  </si>
  <si>
    <t>ID0633</t>
  </si>
  <si>
    <t>ID0634</t>
  </si>
  <si>
    <t>ID0631</t>
  </si>
  <si>
    <t>ID0632</t>
  </si>
  <si>
    <t>ID0629</t>
  </si>
  <si>
    <t>ID0630</t>
  </si>
  <si>
    <t>ID0627</t>
  </si>
  <si>
    <t>ID0628</t>
  </si>
  <si>
    <t>ID0625</t>
  </si>
  <si>
    <t>ID0626</t>
  </si>
  <si>
    <t>ID0623</t>
  </si>
  <si>
    <t>ID0624</t>
  </si>
  <si>
    <t>ID0621</t>
  </si>
  <si>
    <t>ID0622</t>
  </si>
  <si>
    <t>ID0619</t>
  </si>
  <si>
    <t>ID0620</t>
  </si>
  <si>
    <t>ID0615</t>
  </si>
  <si>
    <t>ID0616</t>
  </si>
  <si>
    <t>ID0617</t>
  </si>
  <si>
    <t>ID0618</t>
  </si>
  <si>
    <t>ID0613</t>
  </si>
  <si>
    <t>ID0614</t>
  </si>
  <si>
    <t>ID0611</t>
  </si>
  <si>
    <t>ID0612</t>
  </si>
  <si>
    <t>ID0609</t>
  </si>
  <si>
    <t>ID0610</t>
  </si>
  <si>
    <t>ID0607</t>
  </si>
  <si>
    <t>ID0608</t>
  </si>
  <si>
    <t>ID0605</t>
  </si>
  <si>
    <t>ID0606</t>
  </si>
  <si>
    <t>ID0603</t>
  </si>
  <si>
    <t>ID0604</t>
  </si>
  <si>
    <t>ID0601</t>
  </si>
  <si>
    <t>ID0602</t>
  </si>
  <si>
    <t>ID0599</t>
  </si>
  <si>
    <t>ID0600</t>
  </si>
  <si>
    <t>ID0597</t>
  </si>
  <si>
    <t>ID0598</t>
  </si>
  <si>
    <t>ID0595</t>
  </si>
  <si>
    <t>ID0596</t>
  </si>
  <si>
    <t>ID0593</t>
  </si>
  <si>
    <t>ID0594</t>
  </si>
  <si>
    <t>ID0591</t>
  </si>
  <si>
    <t>ID0592</t>
  </si>
  <si>
    <t>ID0589</t>
  </si>
  <si>
    <t>ID0590</t>
  </si>
  <si>
    <t>ID0587</t>
  </si>
  <si>
    <t>ID0588</t>
  </si>
  <si>
    <t>ID0583</t>
  </si>
  <si>
    <t>ID0584</t>
  </si>
  <si>
    <t>ID0585</t>
  </si>
  <si>
    <t>ID0586</t>
  </si>
  <si>
    <t>ID0581</t>
  </si>
  <si>
    <t>ID0582</t>
  </si>
  <si>
    <t>ID0579</t>
  </si>
  <si>
    <t>ID0580</t>
  </si>
  <si>
    <t>ID0577</t>
  </si>
  <si>
    <t>ID0578</t>
  </si>
  <si>
    <t>ID0575</t>
  </si>
  <si>
    <t>ID0576</t>
  </si>
  <si>
    <t>ID0573</t>
  </si>
  <si>
    <t>ID0574</t>
  </si>
  <si>
    <t>ID0571</t>
  </si>
  <si>
    <t>ID0572</t>
  </si>
  <si>
    <t>ID0569</t>
  </si>
  <si>
    <t>ID0570</t>
  </si>
  <si>
    <t>ID0567</t>
  </si>
  <si>
    <t>ID0568</t>
  </si>
  <si>
    <t>ID0565</t>
  </si>
  <si>
    <t>ID0566</t>
  </si>
  <si>
    <t>ID0563</t>
  </si>
  <si>
    <t>ID0564</t>
  </si>
  <si>
    <t>ID0559</t>
  </si>
  <si>
    <t>ID0560</t>
  </si>
  <si>
    <t>ID0561</t>
  </si>
  <si>
    <t>ID0562</t>
  </si>
  <si>
    <t>ID0557</t>
  </si>
  <si>
    <t>ID0558</t>
  </si>
  <si>
    <t>ID0555</t>
  </si>
  <si>
    <t>ID0556</t>
  </si>
  <si>
    <t>ID0553</t>
  </si>
  <si>
    <t>ID0554</t>
  </si>
  <si>
    <t>ID0551</t>
  </si>
  <si>
    <t>ID0552</t>
  </si>
  <si>
    <t>ID0549</t>
  </si>
  <si>
    <t>ID0550</t>
  </si>
  <si>
    <t>ID0547</t>
  </si>
  <si>
    <t>ID0548</t>
  </si>
  <si>
    <t>ID0545</t>
  </si>
  <si>
    <t>ID0546</t>
  </si>
  <si>
    <t>ID0543</t>
  </si>
  <si>
    <t>ID0544</t>
  </si>
  <si>
    <t>ID0541</t>
  </si>
  <si>
    <t>ID0542</t>
  </si>
  <si>
    <t>ID0539</t>
  </si>
  <si>
    <t>ID0540</t>
  </si>
  <si>
    <t>ID0537</t>
  </si>
  <si>
    <t>ID0538</t>
  </si>
  <si>
    <t>ID0535</t>
  </si>
  <si>
    <t>ID0536</t>
  </si>
  <si>
    <t>ID0533</t>
  </si>
  <si>
    <t>ID0534</t>
  </si>
  <si>
    <t>ID0531</t>
  </si>
  <si>
    <t>ID0532</t>
  </si>
  <si>
    <t>ID0529</t>
  </si>
  <si>
    <t>ID0530</t>
  </si>
  <si>
    <t>ID0527</t>
  </si>
  <si>
    <t>ID0528</t>
  </si>
  <si>
    <t>ID0525</t>
  </si>
  <si>
    <t>ID0526</t>
  </si>
  <si>
    <t>ID0523</t>
  </si>
  <si>
    <t>ID0524</t>
  </si>
  <si>
    <t>ID0521</t>
  </si>
  <si>
    <t>ID0522</t>
  </si>
  <si>
    <t>ID0519</t>
  </si>
  <si>
    <t>ID0520</t>
  </si>
  <si>
    <t>ID0517</t>
  </si>
  <si>
    <t>ID0518</t>
  </si>
  <si>
    <t>ID0515</t>
  </si>
  <si>
    <t>ID0516</t>
  </si>
  <si>
    <t>ID0513</t>
  </si>
  <si>
    <t>ID0514</t>
  </si>
  <si>
    <t>ID0511</t>
  </si>
  <si>
    <t>ID0512</t>
  </si>
  <si>
    <t>ID0509</t>
  </si>
  <si>
    <t>ID0510</t>
  </si>
  <si>
    <t>ID0507</t>
  </si>
  <si>
    <t>ID0508</t>
  </si>
  <si>
    <t>ID0505</t>
  </si>
  <si>
    <t>ID0506</t>
  </si>
  <si>
    <t>ID0503</t>
  </si>
  <si>
    <t>ID0504</t>
  </si>
  <si>
    <t>ID0501</t>
  </si>
  <si>
    <t>ID0502</t>
  </si>
  <si>
    <t>ID0499</t>
  </si>
  <si>
    <t>ID0500</t>
  </si>
  <si>
    <t>ID0497</t>
  </si>
  <si>
    <t>ID0498</t>
  </si>
  <si>
    <t>ID0495</t>
  </si>
  <si>
    <t>ID0496</t>
  </si>
  <si>
    <t>ID0493</t>
  </si>
  <si>
    <t>ID0494</t>
  </si>
  <si>
    <t>ID0491</t>
  </si>
  <si>
    <t>ID0492</t>
  </si>
  <si>
    <t>ID0489</t>
  </si>
  <si>
    <t>ID0490</t>
  </si>
  <si>
    <t>ID0487</t>
  </si>
  <si>
    <t>ID0488</t>
  </si>
  <si>
    <t>ID0485</t>
  </si>
  <si>
    <t>ID0486</t>
  </si>
  <si>
    <t>ID0483</t>
  </si>
  <si>
    <t>ID0484</t>
  </si>
  <si>
    <t>ID0481</t>
  </si>
  <si>
    <t>ID0482</t>
  </si>
  <si>
    <t>ID0479</t>
  </si>
  <si>
    <t>ID0480</t>
  </si>
  <si>
    <t>ID0477</t>
  </si>
  <si>
    <t>ID0478</t>
  </si>
  <si>
    <t>ID0475</t>
  </si>
  <si>
    <t>ID0476</t>
  </si>
  <si>
    <t>ID0469</t>
  </si>
  <si>
    <t>ID0470</t>
  </si>
  <si>
    <t>ID0471</t>
  </si>
  <si>
    <t>ID0472</t>
  </si>
  <si>
    <t>ID0473</t>
  </si>
  <si>
    <t>ID0474</t>
  </si>
  <si>
    <t>ID0467</t>
  </si>
  <si>
    <t>ID0468</t>
  </si>
  <si>
    <t>ID0465</t>
  </si>
  <si>
    <t>ID0466</t>
  </si>
  <si>
    <t>ID0463</t>
  </si>
  <si>
    <t>ID0464</t>
  </si>
  <si>
    <t>ID0461</t>
  </si>
  <si>
    <t>ID0462</t>
  </si>
  <si>
    <t>ID0459</t>
  </si>
  <si>
    <t>ID0460</t>
  </si>
  <si>
    <t>ID0457</t>
  </si>
  <si>
    <t>ID0458</t>
  </si>
  <si>
    <t>ID0455</t>
  </si>
  <si>
    <t>ID0456</t>
  </si>
  <si>
    <t>ID0453</t>
  </si>
  <si>
    <t>ID0454</t>
  </si>
  <si>
    <t>ID0451</t>
  </si>
  <si>
    <t>ID0452</t>
  </si>
  <si>
    <t>ID0449</t>
  </si>
  <si>
    <t>ID0450</t>
  </si>
  <si>
    <t>ID0447</t>
  </si>
  <si>
    <t>ID0448</t>
  </si>
  <si>
    <t>ID0445</t>
  </si>
  <si>
    <t>ID0446</t>
  </si>
  <si>
    <t>ID0443</t>
  </si>
  <si>
    <t>ID0444</t>
  </si>
  <si>
    <t>ID0441</t>
  </si>
  <si>
    <t>ID0442</t>
  </si>
  <si>
    <t>ID0439</t>
  </si>
  <si>
    <t>ID0440</t>
  </si>
  <si>
    <t>ID0437</t>
  </si>
  <si>
    <t>ID0438</t>
  </si>
  <si>
    <t>ID0435</t>
  </si>
  <si>
    <t>ID0436</t>
  </si>
  <si>
    <t>ID0433</t>
  </si>
  <si>
    <t>ID0434</t>
  </si>
  <si>
    <t>ID0431</t>
  </si>
  <si>
    <t>ID0432</t>
  </si>
  <si>
    <t>ID0427</t>
  </si>
  <si>
    <t>ID0428</t>
  </si>
  <si>
    <t>ID0429</t>
  </si>
  <si>
    <t>ID0430</t>
  </si>
  <si>
    <t>ID0425</t>
  </si>
  <si>
    <t>ID0426</t>
  </si>
  <si>
    <t>ID0423</t>
  </si>
  <si>
    <t>ID0424</t>
  </si>
  <si>
    <t>ID0421</t>
  </si>
  <si>
    <t>ID0422</t>
  </si>
  <si>
    <t>ID0419</t>
  </si>
  <si>
    <t>ID0420</t>
  </si>
  <si>
    <t>ID0415</t>
  </si>
  <si>
    <t>ID0416</t>
  </si>
  <si>
    <t>ID0417</t>
  </si>
  <si>
    <t>ID0418</t>
  </si>
  <si>
    <t>ID0413</t>
  </si>
  <si>
    <t>ID0414</t>
  </si>
  <si>
    <t>ID0409</t>
  </si>
  <si>
    <t>ID0410</t>
  </si>
  <si>
    <t>ID0411</t>
  </si>
  <si>
    <t>ID0412</t>
  </si>
  <si>
    <t>ID0407</t>
  </si>
  <si>
    <t>ID0408</t>
  </si>
  <si>
    <t>ID0405</t>
  </si>
  <si>
    <t>ID0406</t>
  </si>
  <si>
    <t>ID0403</t>
  </si>
  <si>
    <t>ID0404</t>
  </si>
  <si>
    <t>ID0401</t>
  </si>
  <si>
    <t>ID0402</t>
  </si>
  <si>
    <t>ID0399</t>
  </si>
  <si>
    <t>ID0400</t>
  </si>
  <si>
    <t>ID0397</t>
  </si>
  <si>
    <t>ID0398</t>
  </si>
  <si>
    <t>ID0395</t>
  </si>
  <si>
    <t>ID0396</t>
  </si>
  <si>
    <t>ID0393</t>
  </si>
  <si>
    <t>ID0394</t>
  </si>
  <si>
    <t>ID0391</t>
  </si>
  <si>
    <t>ID0392</t>
  </si>
  <si>
    <t>ID0389</t>
  </si>
  <si>
    <t>ID0390</t>
  </si>
  <si>
    <t>ID0387</t>
  </si>
  <si>
    <t>ID0388</t>
  </si>
  <si>
    <t>ID0385</t>
  </si>
  <si>
    <t>ID0386</t>
  </si>
  <si>
    <t>ID0383</t>
  </si>
  <si>
    <t>ID0384</t>
  </si>
  <si>
    <t>ID0381</t>
  </si>
  <si>
    <t>ID0382</t>
  </si>
  <si>
    <t>ID0379</t>
  </si>
  <si>
    <t>ID0380</t>
  </si>
  <si>
    <t>ID0377</t>
  </si>
  <si>
    <t>ID0378</t>
  </si>
  <si>
    <t>ID0375</t>
  </si>
  <si>
    <t>ID0376</t>
  </si>
  <si>
    <t>ID0373</t>
  </si>
  <si>
    <t>ID0374</t>
  </si>
  <si>
    <t>ID0371</t>
  </si>
  <si>
    <t>ID0372</t>
  </si>
  <si>
    <t>ID0369</t>
  </si>
  <si>
    <t>ID0370</t>
  </si>
  <si>
    <t>ID0367</t>
  </si>
  <si>
    <t>ID0368</t>
  </si>
  <si>
    <t>ID0365</t>
  </si>
  <si>
    <t>ID0366</t>
  </si>
  <si>
    <t>ID0363</t>
  </si>
  <si>
    <t>ID0364</t>
  </si>
  <si>
    <t>ID0361</t>
  </si>
  <si>
    <t>ID0362</t>
  </si>
  <si>
    <t>ID0359</t>
  </si>
  <si>
    <t>ID0360</t>
  </si>
  <si>
    <t>ID0357</t>
  </si>
  <si>
    <t>ID0358</t>
  </si>
  <si>
    <t>ID0355</t>
  </si>
  <si>
    <t>ID0356</t>
  </si>
  <si>
    <t>ID0353</t>
  </si>
  <si>
    <t>ID0354</t>
  </si>
  <si>
    <t>ID0351</t>
  </si>
  <si>
    <t>ID0352</t>
  </si>
  <si>
    <t>ID0349</t>
  </si>
  <si>
    <t>ID0350</t>
  </si>
  <si>
    <t>ID0347</t>
  </si>
  <si>
    <t>ID0348</t>
  </si>
  <si>
    <t>ID0345</t>
  </si>
  <si>
    <t>ID0346</t>
  </si>
  <si>
    <t>ID0343</t>
  </si>
  <si>
    <t>ID0344</t>
  </si>
  <si>
    <t>ID0341</t>
  </si>
  <si>
    <t>ID0342</t>
  </si>
  <si>
    <t>ID0339</t>
  </si>
  <si>
    <t>ID0340</t>
  </si>
  <si>
    <t>ID0337</t>
  </si>
  <si>
    <t>ID0338</t>
  </si>
  <si>
    <t>ID0335</t>
  </si>
  <si>
    <t>ID0336</t>
  </si>
  <si>
    <t>ID0333</t>
  </si>
  <si>
    <t>ID0334</t>
  </si>
  <si>
    <t>ID0331</t>
  </si>
  <si>
    <t>ID0332</t>
  </si>
  <si>
    <t>ID0329</t>
  </si>
  <si>
    <t>ID0330</t>
  </si>
  <si>
    <t>ID0327</t>
  </si>
  <si>
    <t>ID0328</t>
  </si>
  <si>
    <t>ID0325</t>
  </si>
  <si>
    <t>ID0326</t>
  </si>
  <si>
    <t>ID0323</t>
  </si>
  <si>
    <t>ID0324</t>
  </si>
  <si>
    <t>ID0321</t>
  </si>
  <si>
    <t>ID0322</t>
  </si>
  <si>
    <t>ID0319</t>
  </si>
  <si>
    <t>ID0320</t>
  </si>
  <si>
    <t>ID0317</t>
  </si>
  <si>
    <t>ID0318</t>
  </si>
  <si>
    <t>ID0315</t>
  </si>
  <si>
    <t>ID0316</t>
  </si>
  <si>
    <t>ID0313</t>
  </si>
  <si>
    <t>ID0314</t>
  </si>
  <si>
    <t>ID0311</t>
  </si>
  <si>
    <t>ID0312</t>
  </si>
  <si>
    <t>ID0309</t>
  </si>
  <si>
    <t>ID0310</t>
  </si>
  <si>
    <t>ID0307</t>
  </si>
  <si>
    <t>ID0308</t>
  </si>
  <si>
    <t>ID0305</t>
  </si>
  <si>
    <t>ID0306</t>
  </si>
  <si>
    <t>ID0303</t>
  </si>
  <si>
    <t>ID0304</t>
  </si>
  <si>
    <t>ID0301</t>
  </si>
  <si>
    <t>ID0302</t>
  </si>
  <si>
    <t>ID0299</t>
  </si>
  <si>
    <t>ID0300</t>
  </si>
  <si>
    <t>ID0297</t>
  </si>
  <si>
    <t>ID0298</t>
  </si>
  <si>
    <t>ID0295</t>
  </si>
  <si>
    <t>ID0296</t>
  </si>
  <si>
    <t>ID0293</t>
  </si>
  <si>
    <t>ID0294</t>
  </si>
  <si>
    <t>ID0291</t>
  </si>
  <si>
    <t>ID0292</t>
  </si>
  <si>
    <t>ID0289</t>
  </si>
  <si>
    <t>ID0290</t>
  </si>
  <si>
    <t>ID0287</t>
  </si>
  <si>
    <t>ID0288</t>
  </si>
  <si>
    <t>ID0285</t>
  </si>
  <si>
    <t>ID0286</t>
  </si>
  <si>
    <t>ID0283</t>
  </si>
  <si>
    <t>ID0284</t>
  </si>
  <si>
    <t>ID0281</t>
  </si>
  <si>
    <t>ID0282</t>
  </si>
  <si>
    <t>ID0279</t>
  </si>
  <si>
    <t>ID0280</t>
  </si>
  <si>
    <t>ID0277</t>
  </si>
  <si>
    <t>ID0278</t>
  </si>
  <si>
    <t>ID0275</t>
  </si>
  <si>
    <t>ID0276</t>
  </si>
  <si>
    <t>ID0273</t>
  </si>
  <si>
    <t>ID0274</t>
  </si>
  <si>
    <t>ID0271</t>
  </si>
  <si>
    <t>ID0272</t>
  </si>
  <si>
    <t>ID0269</t>
  </si>
  <si>
    <t>ID0270</t>
  </si>
  <si>
    <t>ID0267</t>
  </si>
  <si>
    <t>ID0268</t>
  </si>
  <si>
    <t>ID0263</t>
  </si>
  <si>
    <t>ID0264</t>
  </si>
  <si>
    <t>ID0265</t>
  </si>
  <si>
    <t>ID0266</t>
  </si>
  <si>
    <t>ID0261</t>
  </si>
  <si>
    <t>ID0262</t>
  </si>
  <si>
    <t>ID0259</t>
  </si>
  <si>
    <t>ID0260</t>
  </si>
  <si>
    <t>ID0257</t>
  </si>
  <si>
    <t>ID0258</t>
  </si>
  <si>
    <t>ID0255</t>
  </si>
  <si>
    <t>ID0256</t>
  </si>
  <si>
    <t>ID0253</t>
  </si>
  <si>
    <t>ID0254</t>
  </si>
  <si>
    <t>ID0251</t>
  </si>
  <si>
    <t>ID0252</t>
  </si>
  <si>
    <t>ID0249</t>
  </si>
  <si>
    <t>ID0250</t>
  </si>
  <si>
    <t>ID0245</t>
  </si>
  <si>
    <t>ID0246</t>
  </si>
  <si>
    <t>ID0247</t>
  </si>
  <si>
    <t>ID0248</t>
  </si>
  <si>
    <t>ID0243</t>
  </si>
  <si>
    <t>ID0244</t>
  </si>
  <si>
    <t>ID0241</t>
  </si>
  <si>
    <t>ID0242</t>
  </si>
  <si>
    <t>ID0239</t>
  </si>
  <si>
    <t>ID0240</t>
  </si>
  <si>
    <t>ID0237</t>
  </si>
  <si>
    <t>ID0238</t>
  </si>
  <si>
    <t>ID0235</t>
  </si>
  <si>
    <t>ID0236</t>
  </si>
  <si>
    <t>ID0233</t>
  </si>
  <si>
    <t>ID0234</t>
  </si>
  <si>
    <t>ID0231</t>
  </si>
  <si>
    <t>ID0232</t>
  </si>
  <si>
    <t>ID0229</t>
  </si>
  <si>
    <t>ID0230</t>
  </si>
  <si>
    <t>ID0227</t>
  </si>
  <si>
    <t>ID0228</t>
  </si>
  <si>
    <t>ID0223</t>
  </si>
  <si>
    <t>ID0224</t>
  </si>
  <si>
    <t>ID0225</t>
  </si>
  <si>
    <t>ID0226</t>
  </si>
  <si>
    <t>ID0221</t>
  </si>
  <si>
    <t>ID0222</t>
  </si>
  <si>
    <t>ID0219</t>
  </si>
  <si>
    <t>ID0220</t>
  </si>
  <si>
    <t>ID0217</t>
  </si>
  <si>
    <t>ID0218</t>
  </si>
  <si>
    <t>ID0215</t>
  </si>
  <si>
    <t>ID0216</t>
  </si>
  <si>
    <t>ID0213</t>
  </si>
  <si>
    <t>ID0214</t>
  </si>
  <si>
    <t>ID0211</t>
  </si>
  <si>
    <t>ID0212</t>
  </si>
  <si>
    <t>ID0209</t>
  </si>
  <si>
    <t>ID0210</t>
  </si>
  <si>
    <t>ID0207</t>
  </si>
  <si>
    <t>ID0208</t>
  </si>
  <si>
    <t>ID0205</t>
  </si>
  <si>
    <t>ID0206</t>
  </si>
  <si>
    <t>ID0203</t>
  </si>
  <si>
    <t>ID0204</t>
  </si>
  <si>
    <t>ID0199</t>
  </si>
  <si>
    <t>ID0200</t>
  </si>
  <si>
    <t>ID0201</t>
  </si>
  <si>
    <t>ID0202</t>
  </si>
  <si>
    <t>ID0197</t>
  </si>
  <si>
    <t>ID0198</t>
  </si>
  <si>
    <t>ID0195</t>
  </si>
  <si>
    <t>ID0196</t>
  </si>
  <si>
    <t>ID0193</t>
  </si>
  <si>
    <t>ID0194</t>
  </si>
  <si>
    <t>ID0191</t>
  </si>
  <si>
    <t>ID0192</t>
  </si>
  <si>
    <t>ID0189</t>
  </si>
  <si>
    <t>ID0190</t>
  </si>
  <si>
    <t>ID0187</t>
  </si>
  <si>
    <t>ID0188</t>
  </si>
  <si>
    <t>ID0185</t>
  </si>
  <si>
    <t>ID0186</t>
  </si>
  <si>
    <t>ID0183</t>
  </si>
  <si>
    <t>ID0184</t>
  </si>
  <si>
    <t>ID0181</t>
  </si>
  <si>
    <t>ID0182</t>
  </si>
  <si>
    <t>ID0179</t>
  </si>
  <si>
    <t>ID0180</t>
  </si>
  <si>
    <t>ID0177</t>
  </si>
  <si>
    <t>ID0178</t>
  </si>
  <si>
    <t>ID0175</t>
  </si>
  <si>
    <t>ID0176</t>
  </si>
  <si>
    <t>ID0173</t>
  </si>
  <si>
    <t>ID0174</t>
  </si>
  <si>
    <t>ID0171</t>
  </si>
  <si>
    <t>ID0172</t>
  </si>
  <si>
    <t>ID0169</t>
  </si>
  <si>
    <t>ID0170</t>
  </si>
  <si>
    <t>ID0167</t>
  </si>
  <si>
    <t>ID0168</t>
  </si>
  <si>
    <t>ID0163</t>
  </si>
  <si>
    <t>ID0164</t>
  </si>
  <si>
    <t>ID0165</t>
  </si>
  <si>
    <t>ID0166</t>
  </si>
  <si>
    <t>ID0161</t>
  </si>
  <si>
    <t>ID0162</t>
  </si>
  <si>
    <t>ID0159</t>
  </si>
  <si>
    <t>ID0160</t>
  </si>
  <si>
    <t>ID0157</t>
  </si>
  <si>
    <t>ID0158</t>
  </si>
  <si>
    <t>ID0155</t>
  </si>
  <si>
    <t>ID0156</t>
  </si>
  <si>
    <t>ID0153</t>
  </si>
  <si>
    <t>ID0154</t>
  </si>
  <si>
    <t>ID0151</t>
  </si>
  <si>
    <t>ID0152</t>
  </si>
  <si>
    <t>ID0149</t>
  </si>
  <si>
    <t>ID0150</t>
  </si>
  <si>
    <t>ID0147</t>
  </si>
  <si>
    <t>ID0148</t>
  </si>
  <si>
    <t>ID0145</t>
  </si>
  <si>
    <t>ID0146</t>
  </si>
  <si>
    <t>ID0143</t>
  </si>
  <si>
    <t>ID0144</t>
  </si>
  <si>
    <t>ID0141</t>
  </si>
  <si>
    <t>ID0142</t>
  </si>
  <si>
    <t>ID0139</t>
  </si>
  <si>
    <t>ID0140</t>
  </si>
  <si>
    <t>ID0137</t>
  </si>
  <si>
    <t>ID0138</t>
  </si>
  <si>
    <t>ID0135</t>
  </si>
  <si>
    <t>ID0136</t>
  </si>
  <si>
    <t>ID0133</t>
  </si>
  <si>
    <t>ID0134</t>
  </si>
  <si>
    <t>ID0131</t>
  </si>
  <si>
    <t>ID0132</t>
  </si>
  <si>
    <t>ID0127</t>
  </si>
  <si>
    <t>ID0128</t>
  </si>
  <si>
    <t>ID0129</t>
  </si>
  <si>
    <t>ID0130</t>
  </si>
  <si>
    <t>ID0125</t>
  </si>
  <si>
    <t>ID0126</t>
  </si>
  <si>
    <t>ID0123</t>
  </si>
  <si>
    <t>ID0124</t>
  </si>
  <si>
    <t>ID0121</t>
  </si>
  <si>
    <t>ID0122</t>
  </si>
  <si>
    <t>ID0119</t>
  </si>
  <si>
    <t>ID0120</t>
  </si>
  <si>
    <t>ID0117</t>
  </si>
  <si>
    <t>ID0118</t>
  </si>
  <si>
    <t>ID0115</t>
  </si>
  <si>
    <t>ID0116</t>
  </si>
  <si>
    <t>ID0113</t>
  </si>
  <si>
    <t>ID0114</t>
  </si>
  <si>
    <t>ID0111</t>
  </si>
  <si>
    <t>ID0112</t>
  </si>
  <si>
    <t>ID0109</t>
  </si>
  <si>
    <t>ID0110</t>
  </si>
  <si>
    <t>ID0107</t>
  </si>
  <si>
    <t>ID0108</t>
  </si>
  <si>
    <t>ID0105</t>
  </si>
  <si>
    <t>ID0106</t>
  </si>
  <si>
    <t>ID0103</t>
  </si>
  <si>
    <t>ID0104</t>
  </si>
  <si>
    <t>ID0101</t>
  </si>
  <si>
    <t>ID0102</t>
  </si>
  <si>
    <t>ID0097</t>
  </si>
  <si>
    <t>ID0098</t>
  </si>
  <si>
    <t>ID0099</t>
  </si>
  <si>
    <t>ID0100</t>
  </si>
  <si>
    <t>ID0095</t>
  </si>
  <si>
    <t>ID0096</t>
  </si>
  <si>
    <t>ID0093</t>
  </si>
  <si>
    <t>ID0094</t>
  </si>
  <si>
    <t>ID0091</t>
  </si>
  <si>
    <t>ID0092</t>
  </si>
  <si>
    <t>ID0089</t>
  </si>
  <si>
    <t>ID0090</t>
  </si>
  <si>
    <t>ID0087</t>
  </si>
  <si>
    <t>ID0088</t>
  </si>
  <si>
    <t>ID0085</t>
  </si>
  <si>
    <t>ID0086</t>
  </si>
  <si>
    <t>ID0083</t>
  </si>
  <si>
    <t>ID0084</t>
  </si>
  <si>
    <t>ID0081</t>
  </si>
  <si>
    <t>ID0082</t>
  </si>
  <si>
    <t>ID0079</t>
  </si>
  <si>
    <t>ID0080</t>
  </si>
  <si>
    <t>ID0077</t>
  </si>
  <si>
    <t>ID0078</t>
  </si>
  <si>
    <t>ID0075</t>
  </si>
  <si>
    <t>ID0076</t>
  </si>
  <si>
    <t>ID0073</t>
  </si>
  <si>
    <t>ID0074</t>
  </si>
  <si>
    <t>ID0071</t>
  </si>
  <si>
    <t>ID0072</t>
  </si>
  <si>
    <t>ID0069</t>
  </si>
  <si>
    <t>ID0070</t>
  </si>
  <si>
    <t>ID0067</t>
  </si>
  <si>
    <t>ID0068</t>
  </si>
  <si>
    <t>ID0065</t>
  </si>
  <si>
    <t>ID0066</t>
  </si>
  <si>
    <t>ID0063</t>
  </si>
  <si>
    <t>ID0064</t>
  </si>
  <si>
    <t>ID0061</t>
  </si>
  <si>
    <t>ID0062</t>
  </si>
  <si>
    <t>ID0059</t>
  </si>
  <si>
    <t>ID0060</t>
  </si>
  <si>
    <t>ID0057</t>
  </si>
  <si>
    <t>ID0058</t>
  </si>
  <si>
    <t>ID0055</t>
  </si>
  <si>
    <t>ID0056</t>
  </si>
  <si>
    <t>ID0053</t>
  </si>
  <si>
    <t>ID0054</t>
  </si>
  <si>
    <t>ID0051</t>
  </si>
  <si>
    <t>ID0052</t>
  </si>
  <si>
    <t>ID0049</t>
  </si>
  <si>
    <t>ID0050</t>
  </si>
  <si>
    <t>ID0047</t>
  </si>
  <si>
    <t>ID0048</t>
  </si>
  <si>
    <t>ID0045</t>
  </si>
  <si>
    <t>ID0046</t>
  </si>
  <si>
    <t>ID0041</t>
  </si>
  <si>
    <t>ID0042</t>
  </si>
  <si>
    <t>ID0043</t>
  </si>
  <si>
    <t>ID0044</t>
  </si>
  <si>
    <t>ID0039</t>
  </si>
  <si>
    <t>ID0040</t>
  </si>
  <si>
    <t>ID0035</t>
  </si>
  <si>
    <t>ID0036</t>
  </si>
  <si>
    <t>ID0037</t>
  </si>
  <si>
    <t>ID0038</t>
  </si>
  <si>
    <t>ID0033</t>
  </si>
  <si>
    <t>ID0034</t>
  </si>
  <si>
    <t>ID0031</t>
  </si>
  <si>
    <t>ID0032</t>
  </si>
  <si>
    <t>ID0027</t>
  </si>
  <si>
    <t>ID0028</t>
  </si>
  <si>
    <t>ID0029</t>
  </si>
  <si>
    <t>ID0030</t>
  </si>
  <si>
    <t>ID0025</t>
  </si>
  <si>
    <t>ID0026</t>
  </si>
  <si>
    <t>ID0021</t>
  </si>
  <si>
    <t>ID0022</t>
  </si>
  <si>
    <t>ID0023</t>
  </si>
  <si>
    <t>ID0024</t>
  </si>
  <si>
    <t>ID0019</t>
  </si>
  <si>
    <t>ID0020</t>
  </si>
  <si>
    <t>ID0017</t>
  </si>
  <si>
    <t>ID0018</t>
  </si>
  <si>
    <t>ID0015</t>
  </si>
  <si>
    <t>ID0016</t>
  </si>
  <si>
    <t>ID0013</t>
  </si>
  <si>
    <t>ID0014</t>
  </si>
  <si>
    <t>ID0011</t>
  </si>
  <si>
    <t>ID0012</t>
  </si>
  <si>
    <t>ID0009</t>
  </si>
  <si>
    <t>ID0010</t>
  </si>
  <si>
    <t>ID0007</t>
  </si>
  <si>
    <t>ID0008</t>
  </si>
  <si>
    <t>ID0005</t>
  </si>
  <si>
    <t>ID0006</t>
  </si>
  <si>
    <t>ID0003</t>
  </si>
  <si>
    <t>ID0004</t>
  </si>
  <si>
    <t>ID0001</t>
  </si>
  <si>
    <t>ID0002</t>
  </si>
  <si>
    <t>Row Labels</t>
  </si>
  <si>
    <t>Grand Total</t>
  </si>
  <si>
    <t>Average of Speed of Answer</t>
  </si>
  <si>
    <t>Count of Call Id</t>
  </si>
  <si>
    <t>Count of Resolved</t>
  </si>
  <si>
    <t>Column Labels</t>
  </si>
  <si>
    <t>Average of Satisfaction rating</t>
  </si>
  <si>
    <t>Average of Total min</t>
  </si>
  <si>
    <t>Values</t>
  </si>
  <si>
    <t>Call Answered</t>
  </si>
  <si>
    <t>Call Resolved</t>
  </si>
  <si>
    <t>Sum of Call Answered</t>
  </si>
  <si>
    <t>Sum of Call Resolved</t>
  </si>
  <si>
    <t>Total Calls</t>
  </si>
  <si>
    <t>Calls Answered</t>
  </si>
  <si>
    <t>Avg Speed of Answer</t>
  </si>
  <si>
    <t>Abandon Rate</t>
  </si>
  <si>
    <t>Avg Call/Min</t>
  </si>
  <si>
    <t>Satisfaction Overall</t>
  </si>
  <si>
    <t>Calls of Less than 180 Seconds</t>
  </si>
  <si>
    <t>% Calls of Less than 180 Seconds</t>
  </si>
  <si>
    <t>Satisfaction less than equal to 3</t>
  </si>
  <si>
    <t>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</si>
</sst>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22" fontId="0" fillId="0" borderId="1" xfId="0" applyNumberFormat="1" applyBorder="1"/>
    <xf numFmtId="0" fontId="0" fillId="0" borderId="1" xfId="0" applyBorder="1"/>
    <xf numFmtId="0" fontId="0" fillId="0" borderId="6" xfId="0" applyBorder="1"/>
    <xf numFmtId="0" fontId="0" fillId="0" borderId="7" xfId="0" applyBorder="1"/>
    <xf numFmtId="22" fontId="0" fillId="0" borderId="8" xfId="0" applyNumberFormat="1" applyBorder="1"/>
    <xf numFmtId="0" fontId="0" fillId="0" borderId="8" xfId="0" applyBorder="1"/>
    <xf numFmtId="0" fontId="0" fillId="0" borderId="9" xfId="0" applyBorder="1"/>
    <xf numFmtId="0" fontId="0" fillId="4" borderId="0" xfId="0" applyFill="1"/>
    <xf numFmtId="0" fontId="0" fillId="4" borderId="0" xfId="0" applyFill="1" applyAlignment="1">
      <alignment horizontal="left"/>
    </xf>
    <xf numFmtId="0" fontId="0" fillId="4" borderId="0" xfId="0" applyNumberFormat="1" applyFill="1"/>
    <xf numFmtId="0" fontId="0" fillId="4" borderId="1" xfId="0" applyFill="1" applyBorder="1"/>
    <xf numFmtId="0" fontId="2" fillId="3" borderId="1" xfId="0" applyFont="1" applyFill="1" applyBorder="1"/>
    <xf numFmtId="0" fontId="0" fillId="2" borderId="1" xfId="0" applyFont="1" applyFill="1" applyBorder="1"/>
    <xf numFmtId="0" fontId="0" fillId="0" borderId="1" xfId="0" applyFont="1" applyBorder="1"/>
    <xf numFmtId="9" fontId="0" fillId="0" borderId="0" xfId="1" applyFont="1"/>
    <xf numFmtId="2" fontId="0" fillId="0" borderId="0" xfId="0" applyNumberFormat="1"/>
  </cellXfs>
  <cellStyles count="2">
    <cellStyle name="Normal" xfId="0" builtinId="0"/>
    <cellStyle name="Percent" xfId="1" builtinId="5"/>
  </cellStyles>
  <dxfs count="70">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yyyy\ h:mm"/>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numFmt numFmtId="164" formatCode="m/d/yyyy\ h:mm"/>
      <border diagonalUp="0" diagonalDown="0">
        <left style="thin">
          <color indexed="64"/>
        </left>
        <right style="thin">
          <color indexed="64"/>
        </right>
        <top style="thin">
          <color indexed="64"/>
        </top>
        <bottom style="thin">
          <color indexed="64"/>
        </bottom>
      </border>
    </dxf>
    <dxf>
      <numFmt numFmtId="0" formatCode="General"/>
      <border diagonalUp="0" diagonalDown="0">
        <left/>
        <right style="thin">
          <color indexed="64"/>
        </right>
        <top style="thin">
          <color indexed="64"/>
        </top>
        <bottom style="thin">
          <color indexed="64"/>
        </bottom>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border>
        <bottom style="thin">
          <color indexed="64"/>
        </bottom>
        <vertical/>
        <horizontal/>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[Opti.xlsx]Satisfaction by Avg Time Taken!PivotTable1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by Avg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'Satisfaction by Avg Time Taken'!$B$3</c:f>
              <c:strCache>
                <c:ptCount val="1"/>
                <c:pt idx="0">
                  <c:v>Total</c:v>
                </c:pt>
              </c:strCache>
            </c:strRef>
          </c:tx>
          <c:spPr>
            <a:solidFill>
              <a:schemeClr val="accent1"/>
            </a:solidFill>
            <a:ln>
              <a:noFill/>
            </a:ln>
            <a:effectLst/>
            <a:sp3d/>
          </c:spPr>
          <c:invertIfNegative val="0"/>
          <c:cat>
            <c:strRef>
              <c:f>'Satisfaction by Avg Time Taken'!$A$4:$A$10</c:f>
              <c:strCache>
                <c:ptCount val="6"/>
                <c:pt idx="0">
                  <c:v>0</c:v>
                </c:pt>
                <c:pt idx="1">
                  <c:v>1</c:v>
                </c:pt>
                <c:pt idx="2">
                  <c:v>2</c:v>
                </c:pt>
                <c:pt idx="3">
                  <c:v>3</c:v>
                </c:pt>
                <c:pt idx="4">
                  <c:v>4</c:v>
                </c:pt>
                <c:pt idx="5">
                  <c:v>5</c:v>
                </c:pt>
              </c:strCache>
            </c:strRef>
          </c:cat>
          <c:val>
            <c:numRef>
              <c:f>'Satisfaction by Avg Time Taken'!$B$4:$B$10</c:f>
              <c:numCache>
                <c:formatCode>General</c:formatCode>
                <c:ptCount val="6"/>
                <c:pt idx="0">
                  <c:v>0</c:v>
                </c:pt>
                <c:pt idx="1">
                  <c:v>3.8338797520661152</c:v>
                </c:pt>
                <c:pt idx="2">
                  <c:v>3.9132028538812782</c:v>
                </c:pt>
                <c:pt idx="3">
                  <c:v>3.8189702042304874</c:v>
                </c:pt>
                <c:pt idx="4">
                  <c:v>3.6139414043583575</c:v>
                </c:pt>
                <c:pt idx="5">
                  <c:v>3.8063999999999991</c:v>
                </c:pt>
              </c:numCache>
            </c:numRef>
          </c:val>
          <c:extLst>
            <c:ext xmlns:c16="http://schemas.microsoft.com/office/drawing/2014/chart" uri="{C3380CC4-5D6E-409C-BE32-E72D297353CC}">
              <c16:uniqueId val="{00000000-0C2C-4272-AD29-16FA54704DB4}"/>
            </c:ext>
          </c:extLst>
        </c:ser>
        <c:dLbls>
          <c:showLegendKey val="0"/>
          <c:showVal val="0"/>
          <c:showCatName val="0"/>
          <c:showSerName val="0"/>
          <c:showPercent val="0"/>
          <c:showBubbleSize val="0"/>
        </c:dLbls>
        <c:gapWidth val="150"/>
        <c:shape val="box"/>
        <c:axId val="45929263"/>
        <c:axId val="45939823"/>
        <c:axId val="0"/>
      </c:bar3DChart>
      <c:catAx>
        <c:axId val="45929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9823"/>
        <c:crosses val="autoZero"/>
        <c:auto val="1"/>
        <c:lblAlgn val="ctr"/>
        <c:lblOffset val="100"/>
        <c:noMultiLvlLbl val="0"/>
      </c:catAx>
      <c:valAx>
        <c:axId val="4593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[Opti.xlsx]Call Resolved Vs Unresolved!PivotTable3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Resolved Vs Unresolved'!$B$3:$B$4</c:f>
              <c:strCache>
                <c:ptCount val="1"/>
                <c:pt idx="0">
                  <c:v>N</c:v>
                </c:pt>
              </c:strCache>
            </c:strRef>
          </c:tx>
          <c:spPr>
            <a:solidFill>
              <a:schemeClr val="accent1"/>
            </a:solidFill>
            <a:ln>
              <a:noFill/>
            </a:ln>
            <a:effectLst/>
          </c:spPr>
          <c:invertIfNegative val="0"/>
          <c:cat>
            <c:strRef>
              <c:f>'Call Resolved Vs Unresolved'!$A$5:$A$13</c:f>
              <c:strCache>
                <c:ptCount val="8"/>
                <c:pt idx="0">
                  <c:v>Becky</c:v>
                </c:pt>
                <c:pt idx="1">
                  <c:v>Dan</c:v>
                </c:pt>
                <c:pt idx="2">
                  <c:v>Diane</c:v>
                </c:pt>
                <c:pt idx="3">
                  <c:v>Greg</c:v>
                </c:pt>
                <c:pt idx="4">
                  <c:v>Jim</c:v>
                </c:pt>
                <c:pt idx="5">
                  <c:v>Joe</c:v>
                </c:pt>
                <c:pt idx="6">
                  <c:v>Martha</c:v>
                </c:pt>
                <c:pt idx="7">
                  <c:v>Stewart</c:v>
                </c:pt>
              </c:strCache>
            </c:strRef>
          </c:cat>
          <c:val>
            <c:numRef>
              <c:f>'Call Resolved Vs Unresolved'!$B$5:$B$13</c:f>
              <c:numCache>
                <c:formatCode>General</c:formatCode>
                <c:ptCount val="8"/>
                <c:pt idx="0">
                  <c:v>62</c:v>
                </c:pt>
                <c:pt idx="1">
                  <c:v>50</c:v>
                </c:pt>
                <c:pt idx="2">
                  <c:v>54</c:v>
                </c:pt>
                <c:pt idx="3">
                  <c:v>53</c:v>
                </c:pt>
                <c:pt idx="4">
                  <c:v>55</c:v>
                </c:pt>
                <c:pt idx="5">
                  <c:v>52</c:v>
                </c:pt>
                <c:pt idx="6">
                  <c:v>68</c:v>
                </c:pt>
                <c:pt idx="7">
                  <c:v>67</c:v>
                </c:pt>
              </c:numCache>
            </c:numRef>
          </c:val>
          <c:extLst>
            <c:ext xmlns:c16="http://schemas.microsoft.com/office/drawing/2014/chart" uri="{C3380CC4-5D6E-409C-BE32-E72D297353CC}">
              <c16:uniqueId val="{00000000-6CDD-46C9-9C16-81342AB187C0}"/>
            </c:ext>
          </c:extLst>
        </c:ser>
        <c:ser>
          <c:idx val="1"/>
          <c:order val="1"/>
          <c:tx>
            <c:strRef>
              <c:f>'Call Resolved Vs Unresolved'!$C$3:$C$4</c:f>
              <c:strCache>
                <c:ptCount val="1"/>
                <c:pt idx="0">
                  <c:v>Y</c:v>
                </c:pt>
              </c:strCache>
            </c:strRef>
          </c:tx>
          <c:spPr>
            <a:solidFill>
              <a:schemeClr val="accent2"/>
            </a:solidFill>
            <a:ln>
              <a:noFill/>
            </a:ln>
            <a:effectLst/>
          </c:spPr>
          <c:invertIfNegative val="0"/>
          <c:cat>
            <c:strRef>
              <c:f>'Call Resolved Vs Unresolved'!$A$5:$A$13</c:f>
              <c:strCache>
                <c:ptCount val="8"/>
                <c:pt idx="0">
                  <c:v>Becky</c:v>
                </c:pt>
                <c:pt idx="1">
                  <c:v>Dan</c:v>
                </c:pt>
                <c:pt idx="2">
                  <c:v>Diane</c:v>
                </c:pt>
                <c:pt idx="3">
                  <c:v>Greg</c:v>
                </c:pt>
                <c:pt idx="4">
                  <c:v>Jim</c:v>
                </c:pt>
                <c:pt idx="5">
                  <c:v>Joe</c:v>
                </c:pt>
                <c:pt idx="6">
                  <c:v>Martha</c:v>
                </c:pt>
                <c:pt idx="7">
                  <c:v>Stewart</c:v>
                </c:pt>
              </c:strCache>
            </c:strRef>
          </c:cat>
          <c:val>
            <c:numRef>
              <c:f>'Call Resolved Vs Unresolved'!$C$5:$C$13</c:f>
              <c:numCache>
                <c:formatCode>General</c:formatCode>
                <c:ptCount val="8"/>
                <c:pt idx="0">
                  <c:v>154</c:v>
                </c:pt>
                <c:pt idx="1">
                  <c:v>177</c:v>
                </c:pt>
                <c:pt idx="2">
                  <c:v>168</c:v>
                </c:pt>
                <c:pt idx="3">
                  <c:v>155</c:v>
                </c:pt>
                <c:pt idx="4">
                  <c:v>173</c:v>
                </c:pt>
                <c:pt idx="5">
                  <c:v>169</c:v>
                </c:pt>
                <c:pt idx="6">
                  <c:v>152</c:v>
                </c:pt>
                <c:pt idx="7">
                  <c:v>163</c:v>
                </c:pt>
              </c:numCache>
            </c:numRef>
          </c:val>
          <c:extLst>
            <c:ext xmlns:c16="http://schemas.microsoft.com/office/drawing/2014/chart" uri="{C3380CC4-5D6E-409C-BE32-E72D297353CC}">
              <c16:uniqueId val="{00000001-6CDD-46C9-9C16-81342AB187C0}"/>
            </c:ext>
          </c:extLst>
        </c:ser>
        <c:dLbls>
          <c:showLegendKey val="0"/>
          <c:showVal val="0"/>
          <c:showCatName val="0"/>
          <c:showSerName val="0"/>
          <c:showPercent val="0"/>
          <c:showBubbleSize val="0"/>
        </c:dLbls>
        <c:gapWidth val="219"/>
        <c:overlap val="-27"/>
        <c:axId val="39604575"/>
        <c:axId val="39606015"/>
      </c:barChart>
      <c:catAx>
        <c:axId val="3960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6015"/>
        <c:crosses val="autoZero"/>
        <c:auto val="1"/>
        <c:lblAlgn val="ctr"/>
        <c:lblOffset val="100"/>
        <c:noMultiLvlLbl val="0"/>
      </c:catAx>
      <c:valAx>
        <c:axId val="3960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[Opti.xlsx]Avg Satisfaction by Agent!PivotTable5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Satifaction</a:t>
            </a:r>
            <a:r>
              <a:rPr lang="en-US" baseline="0"/>
              <a:t> by Agent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'Avg Satisfaction by Agent'!$B$3</c:f>
              <c:strCache>
                <c:ptCount val="1"/>
                <c:pt idx="0">
                  <c:v>Total</c:v>
                </c:pt>
              </c:strCache>
            </c:strRef>
          </c:tx>
          <c:spPr>
            <a:solidFill>
              <a:schemeClr val="accent1"/>
            </a:solidFill>
            <a:ln>
              <a:noFill/>
            </a:ln>
            <a:effectLst/>
          </c:spPr>
          <c:invertIfNegative val="0"/>
          <c:cat>
            <c:strRef>
              <c:f>'Avg Satisfaction by Agent'!$A$4:$A$12</c:f>
              <c:strCache>
                <c:ptCount val="8"/>
                <c:pt idx="0">
                  <c:v>Becky</c:v>
                </c:pt>
                <c:pt idx="1">
                  <c:v>Dan</c:v>
                </c:pt>
                <c:pt idx="2">
                  <c:v>Diane</c:v>
                </c:pt>
                <c:pt idx="3">
                  <c:v>Greg</c:v>
                </c:pt>
                <c:pt idx="4">
                  <c:v>Jim</c:v>
                </c:pt>
                <c:pt idx="5">
                  <c:v>Joe</c:v>
                </c:pt>
                <c:pt idx="6">
                  <c:v>Martha</c:v>
                </c:pt>
                <c:pt idx="7">
                  <c:v>Stewart</c:v>
                </c:pt>
              </c:strCache>
            </c:strRef>
          </c:cat>
          <c:val>
            <c:numRef>
              <c:f>'Avg Satisfaction by Agent'!$B$4:$B$12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1DD0-4365-944E-B437DEF0C322}"/>
            </c:ext>
          </c:extLst>
        </c:ser>
        <c:dLbls>
          <c:showLegendKey val="0"/>
          <c:showVal val="0"/>
          <c:showCatName val="0"/>
          <c:showSerName val="0"/>
          <c:showPercent val="0"/>
          <c:showBubbleSize val="0"/>
        </c:dLbls>
        <c:gapWidth val="150"/>
        <c:overlap val="100"/>
        <c:axId val="45929743"/>
        <c:axId val="45930223"/>
      </c:barChart>
      <c:catAx>
        <c:axId val="4592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0223"/>
        <c:crosses val="autoZero"/>
        <c:auto val="1"/>
        <c:lblAlgn val="ctr"/>
        <c:lblOffset val="100"/>
        <c:noMultiLvlLbl val="0"/>
      </c:catAx>
      <c:valAx>
        <c:axId val="4593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[Opti.xlsx]Satisfaction by Avg Time Taken!PivotTable1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by Avg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'Satisfaction by Avg Time Taken'!$B$3</c:f>
              <c:strCache>
                <c:ptCount val="1"/>
                <c:pt idx="0">
                  <c:v>Total</c:v>
                </c:pt>
              </c:strCache>
            </c:strRef>
          </c:tx>
          <c:spPr>
            <a:solidFill>
              <a:schemeClr val="accent1"/>
            </a:solidFill>
            <a:ln>
              <a:noFill/>
            </a:ln>
            <a:effectLst/>
            <a:sp3d/>
          </c:spPr>
          <c:invertIfNegative val="0"/>
          <c:cat>
            <c:strRef>
              <c:f>'Satisfaction by Avg Time Taken'!$A$4:$A$10</c:f>
              <c:strCache>
                <c:ptCount val="6"/>
                <c:pt idx="0">
                  <c:v>0</c:v>
                </c:pt>
                <c:pt idx="1">
                  <c:v>1</c:v>
                </c:pt>
                <c:pt idx="2">
                  <c:v>2</c:v>
                </c:pt>
                <c:pt idx="3">
                  <c:v>3</c:v>
                </c:pt>
                <c:pt idx="4">
                  <c:v>4</c:v>
                </c:pt>
                <c:pt idx="5">
                  <c:v>5</c:v>
                </c:pt>
              </c:strCache>
            </c:strRef>
          </c:cat>
          <c:val>
            <c:numRef>
              <c:f>'Satisfaction by Avg Time Taken'!$B$4:$B$10</c:f>
              <c:numCache>
                <c:formatCode>General</c:formatCode>
                <c:ptCount val="6"/>
                <c:pt idx="0">
                  <c:v>0</c:v>
                </c:pt>
                <c:pt idx="1">
                  <c:v>3.8338797520661152</c:v>
                </c:pt>
                <c:pt idx="2">
                  <c:v>3.9132028538812782</c:v>
                </c:pt>
                <c:pt idx="3">
                  <c:v>3.8189702042304874</c:v>
                </c:pt>
                <c:pt idx="4">
                  <c:v>3.6139414043583575</c:v>
                </c:pt>
                <c:pt idx="5">
                  <c:v>3.8063999999999991</c:v>
                </c:pt>
              </c:numCache>
            </c:numRef>
          </c:val>
          <c:extLst>
            <c:ext xmlns:c16="http://schemas.microsoft.com/office/drawing/2014/chart" uri="{C3380CC4-5D6E-409C-BE32-E72D297353CC}">
              <c16:uniqueId val="{00000000-D9B8-4722-B246-E4F5423E07E4}"/>
            </c:ext>
          </c:extLst>
        </c:ser>
        <c:dLbls>
          <c:showLegendKey val="0"/>
          <c:showVal val="0"/>
          <c:showCatName val="0"/>
          <c:showSerName val="0"/>
          <c:showPercent val="0"/>
          <c:showBubbleSize val="0"/>
        </c:dLbls>
        <c:gapWidth val="150"/>
        <c:shape val="box"/>
        <c:axId val="45929263"/>
        <c:axId val="45939823"/>
        <c:axId val="0"/>
      </c:bar3DChart>
      <c:catAx>
        <c:axId val="45929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9823"/>
        <c:crosses val="autoZero"/>
        <c:auto val="1"/>
        <c:lblAlgn val="ctr"/>
        <c:lblOffset val="100"/>
        <c:noMultiLvlLbl val="0"/>
      </c:catAx>
      <c:valAx>
        <c:axId val="4593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[Opti.xlsx]Avg Satisfaction by Agent!PivotTable5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Satifaction</a:t>
            </a:r>
            <a:r>
              <a:rPr lang="en-US" baseline="0"/>
              <a:t> by Agent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'Avg Satisfaction by Agent'!$B$3</c:f>
              <c:strCache>
                <c:ptCount val="1"/>
                <c:pt idx="0">
                  <c:v>Total</c:v>
                </c:pt>
              </c:strCache>
            </c:strRef>
          </c:tx>
          <c:spPr>
            <a:solidFill>
              <a:schemeClr val="accent1"/>
            </a:solidFill>
            <a:ln>
              <a:noFill/>
            </a:ln>
            <a:effectLst/>
          </c:spPr>
          <c:invertIfNegative val="0"/>
          <c:cat>
            <c:strRef>
              <c:f>'Avg Satisfaction by Agent'!$A$4:$A$12</c:f>
              <c:strCache>
                <c:ptCount val="8"/>
                <c:pt idx="0">
                  <c:v>Becky</c:v>
                </c:pt>
                <c:pt idx="1">
                  <c:v>Dan</c:v>
                </c:pt>
                <c:pt idx="2">
                  <c:v>Diane</c:v>
                </c:pt>
                <c:pt idx="3">
                  <c:v>Greg</c:v>
                </c:pt>
                <c:pt idx="4">
                  <c:v>Jim</c:v>
                </c:pt>
                <c:pt idx="5">
                  <c:v>Joe</c:v>
                </c:pt>
                <c:pt idx="6">
                  <c:v>Martha</c:v>
                </c:pt>
                <c:pt idx="7">
                  <c:v>Stewart</c:v>
                </c:pt>
              </c:strCache>
            </c:strRef>
          </c:cat>
          <c:val>
            <c:numRef>
              <c:f>'Avg Satisfaction by Agent'!$B$4:$B$12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1F19-4845-BD58-14D9D960BAD8}"/>
            </c:ext>
          </c:extLst>
        </c:ser>
        <c:dLbls>
          <c:showLegendKey val="0"/>
          <c:showVal val="0"/>
          <c:showCatName val="0"/>
          <c:showSerName val="0"/>
          <c:showPercent val="0"/>
          <c:showBubbleSize val="0"/>
        </c:dLbls>
        <c:gapWidth val="150"/>
        <c:overlap val="100"/>
        <c:axId val="45929743"/>
        <c:axId val="45930223"/>
      </c:barChart>
      <c:catAx>
        <c:axId val="4592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0223"/>
        <c:crosses val="autoZero"/>
        <c:auto val="1"/>
        <c:lblAlgn val="ctr"/>
        <c:lblOffset val="100"/>
        <c:noMultiLvlLbl val="0"/>
      </c:catAx>
      <c:valAx>
        <c:axId val="4593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[Opti.xlsx]Call Resolved Department Wise!PivotTable4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'Call Resolved Department Wise'!$B$3:$B$4</c:f>
              <c:strCache>
                <c:ptCount val="1"/>
                <c:pt idx="0">
                  <c:v>N</c:v>
                </c:pt>
              </c:strCache>
            </c:strRef>
          </c:tx>
          <c:spPr>
            <a:solidFill>
              <a:schemeClr val="accent1"/>
            </a:solidFill>
            <a:ln>
              <a:noFill/>
            </a:ln>
            <a:effectLst/>
          </c:spPr>
          <c:invertIfNegative val="0"/>
          <c:cat>
            <c:strRef>
              <c:f>'Call Resolved Department Wise'!$A$5:$A$10</c:f>
              <c:strCache>
                <c:ptCount val="5"/>
                <c:pt idx="0">
                  <c:v>Air Conditioner</c:v>
                </c:pt>
                <c:pt idx="1">
                  <c:v>Fridge</c:v>
                </c:pt>
                <c:pt idx="2">
                  <c:v>Television</c:v>
                </c:pt>
                <c:pt idx="3">
                  <c:v>Toaster</c:v>
                </c:pt>
                <c:pt idx="4">
                  <c:v>Washing Machine</c:v>
                </c:pt>
              </c:strCache>
            </c:strRef>
          </c:cat>
          <c:val>
            <c:numRef>
              <c:f>'Call Resolved Department Wise'!$B$5:$B$10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7D31-4E6B-B0DB-409E9CD62558}"/>
            </c:ext>
          </c:extLst>
        </c:ser>
        <c:ser>
          <c:idx val="1"/>
          <c:order val="1"/>
          <c:tx>
            <c:strRef>
              <c:f>'Call Resolved Department Wise'!$C$3:$C$4</c:f>
              <c:strCache>
                <c:ptCount val="1"/>
                <c:pt idx="0">
                  <c:v>Y</c:v>
                </c:pt>
              </c:strCache>
            </c:strRef>
          </c:tx>
          <c:spPr>
            <a:solidFill>
              <a:schemeClr val="accent2"/>
            </a:solidFill>
            <a:ln>
              <a:noFill/>
            </a:ln>
            <a:effectLst/>
          </c:spPr>
          <c:invertIfNegative val="0"/>
          <c:cat>
            <c:strRef>
              <c:f>'Call Resolved Department Wise'!$A$5:$A$10</c:f>
              <c:strCache>
                <c:ptCount val="5"/>
                <c:pt idx="0">
                  <c:v>Air Conditioner</c:v>
                </c:pt>
                <c:pt idx="1">
                  <c:v>Fridge</c:v>
                </c:pt>
                <c:pt idx="2">
                  <c:v>Television</c:v>
                </c:pt>
                <c:pt idx="3">
                  <c:v>Toaster</c:v>
                </c:pt>
                <c:pt idx="4">
                  <c:v>Washing Machine</c:v>
                </c:pt>
              </c:strCache>
            </c:strRef>
          </c:cat>
          <c:val>
            <c:numRef>
              <c:f>'Call Resolved Department Wise'!$C$5:$C$10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1-7D31-4E6B-B0DB-409E9CD62558}"/>
            </c:ext>
          </c:extLst>
        </c:ser>
        <c:dLbls>
          <c:showLegendKey val="0"/>
          <c:showVal val="0"/>
          <c:showCatName val="0"/>
          <c:showSerName val="0"/>
          <c:showPercent val="0"/>
          <c:showBubbleSize val="0"/>
        </c:dLbls>
        <c:gapWidth val="182"/>
        <c:axId val="39495615"/>
        <c:axId val="39487455"/>
      </c:barChart>
      <c:catAx>
        <c:axId val="3949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7455"/>
        <c:crosses val="autoZero"/>
        <c:auto val="1"/>
        <c:lblAlgn val="ctr"/>
        <c:lblOffset val="100"/>
        <c:noMultiLvlLbl val="0"/>
      </c:catAx>
      <c:valAx>
        <c:axId val="39487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[Opti.xlsx]Call Resolved Vs Unresolved!PivotTable3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Resolved Vs Unresolved'!$B$3:$B$4</c:f>
              <c:strCache>
                <c:ptCount val="1"/>
                <c:pt idx="0">
                  <c:v>N</c:v>
                </c:pt>
              </c:strCache>
            </c:strRef>
          </c:tx>
          <c:spPr>
            <a:solidFill>
              <a:schemeClr val="accent1"/>
            </a:solidFill>
            <a:ln>
              <a:noFill/>
            </a:ln>
            <a:effectLst/>
          </c:spPr>
          <c:invertIfNegative val="0"/>
          <c:cat>
            <c:strRef>
              <c:f>'Call Resolved Vs Unresolved'!$A$5:$A$13</c:f>
              <c:strCache>
                <c:ptCount val="8"/>
                <c:pt idx="0">
                  <c:v>Becky</c:v>
                </c:pt>
                <c:pt idx="1">
                  <c:v>Dan</c:v>
                </c:pt>
                <c:pt idx="2">
                  <c:v>Diane</c:v>
                </c:pt>
                <c:pt idx="3">
                  <c:v>Greg</c:v>
                </c:pt>
                <c:pt idx="4">
                  <c:v>Jim</c:v>
                </c:pt>
                <c:pt idx="5">
                  <c:v>Joe</c:v>
                </c:pt>
                <c:pt idx="6">
                  <c:v>Martha</c:v>
                </c:pt>
                <c:pt idx="7">
                  <c:v>Stewart</c:v>
                </c:pt>
              </c:strCache>
            </c:strRef>
          </c:cat>
          <c:val>
            <c:numRef>
              <c:f>'Call Resolved Vs Unresolved'!$B$5:$B$13</c:f>
              <c:numCache>
                <c:formatCode>General</c:formatCode>
                <c:ptCount val="8"/>
                <c:pt idx="0">
                  <c:v>62</c:v>
                </c:pt>
                <c:pt idx="1">
                  <c:v>50</c:v>
                </c:pt>
                <c:pt idx="2">
                  <c:v>54</c:v>
                </c:pt>
                <c:pt idx="3">
                  <c:v>53</c:v>
                </c:pt>
                <c:pt idx="4">
                  <c:v>55</c:v>
                </c:pt>
                <c:pt idx="5">
                  <c:v>52</c:v>
                </c:pt>
                <c:pt idx="6">
                  <c:v>68</c:v>
                </c:pt>
                <c:pt idx="7">
                  <c:v>67</c:v>
                </c:pt>
              </c:numCache>
            </c:numRef>
          </c:val>
          <c:extLst>
            <c:ext xmlns:c16="http://schemas.microsoft.com/office/drawing/2014/chart" uri="{C3380CC4-5D6E-409C-BE32-E72D297353CC}">
              <c16:uniqueId val="{00000000-024E-45BB-8769-E7BBACDD04DB}"/>
            </c:ext>
          </c:extLst>
        </c:ser>
        <c:ser>
          <c:idx val="1"/>
          <c:order val="1"/>
          <c:tx>
            <c:strRef>
              <c:f>'Call Resolved Vs Unresolved'!$C$3:$C$4</c:f>
              <c:strCache>
                <c:ptCount val="1"/>
                <c:pt idx="0">
                  <c:v>Y</c:v>
                </c:pt>
              </c:strCache>
            </c:strRef>
          </c:tx>
          <c:spPr>
            <a:solidFill>
              <a:schemeClr val="accent2"/>
            </a:solidFill>
            <a:ln>
              <a:noFill/>
            </a:ln>
            <a:effectLst/>
          </c:spPr>
          <c:invertIfNegative val="0"/>
          <c:cat>
            <c:strRef>
              <c:f>'Call Resolved Vs Unresolved'!$A$5:$A$13</c:f>
              <c:strCache>
                <c:ptCount val="8"/>
                <c:pt idx="0">
                  <c:v>Becky</c:v>
                </c:pt>
                <c:pt idx="1">
                  <c:v>Dan</c:v>
                </c:pt>
                <c:pt idx="2">
                  <c:v>Diane</c:v>
                </c:pt>
                <c:pt idx="3">
                  <c:v>Greg</c:v>
                </c:pt>
                <c:pt idx="4">
                  <c:v>Jim</c:v>
                </c:pt>
                <c:pt idx="5">
                  <c:v>Joe</c:v>
                </c:pt>
                <c:pt idx="6">
                  <c:v>Martha</c:v>
                </c:pt>
                <c:pt idx="7">
                  <c:v>Stewart</c:v>
                </c:pt>
              </c:strCache>
            </c:strRef>
          </c:cat>
          <c:val>
            <c:numRef>
              <c:f>'Call Resolved Vs Unresolved'!$C$5:$C$13</c:f>
              <c:numCache>
                <c:formatCode>General</c:formatCode>
                <c:ptCount val="8"/>
                <c:pt idx="0">
                  <c:v>154</c:v>
                </c:pt>
                <c:pt idx="1">
                  <c:v>177</c:v>
                </c:pt>
                <c:pt idx="2">
                  <c:v>168</c:v>
                </c:pt>
                <c:pt idx="3">
                  <c:v>155</c:v>
                </c:pt>
                <c:pt idx="4">
                  <c:v>173</c:v>
                </c:pt>
                <c:pt idx="5">
                  <c:v>169</c:v>
                </c:pt>
                <c:pt idx="6">
                  <c:v>152</c:v>
                </c:pt>
                <c:pt idx="7">
                  <c:v>163</c:v>
                </c:pt>
              </c:numCache>
            </c:numRef>
          </c:val>
          <c:extLst>
            <c:ext xmlns:c16="http://schemas.microsoft.com/office/drawing/2014/chart" uri="{C3380CC4-5D6E-409C-BE32-E72D297353CC}">
              <c16:uniqueId val="{00000001-024E-45BB-8769-E7BBACDD04DB}"/>
            </c:ext>
          </c:extLst>
        </c:ser>
        <c:dLbls>
          <c:showLegendKey val="0"/>
          <c:showVal val="0"/>
          <c:showCatName val="0"/>
          <c:showSerName val="0"/>
          <c:showPercent val="0"/>
          <c:showBubbleSize val="0"/>
        </c:dLbls>
        <c:gapWidth val="219"/>
        <c:overlap val="-27"/>
        <c:axId val="39604575"/>
        <c:axId val="39606015"/>
      </c:barChart>
      <c:catAx>
        <c:axId val="3960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6015"/>
        <c:crosses val="autoZero"/>
        <c:auto val="1"/>
        <c:lblAlgn val="ctr"/>
        <c:lblOffset val="100"/>
        <c:noMultiLvlLbl val="0"/>
      </c:catAx>
      <c:valAx>
        <c:axId val="3960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[Opti.xlsx]Avg Answer Speed!PivotTable1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Answer Speed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384946181401589E-2"/>
          <c:y val="0.53365395502032831"/>
          <c:w val="0.66612018774526149"/>
          <c:h val="0.23272914415109877"/>
        </c:manualLayout>
      </c:layout>
      <c:bar3DChart>
        <c:barDir val="col"/>
        <c:grouping val="stacked"/>
        <c:varyColors val="0"/>
        <c:ser>
          <c:idx val="0"/>
          <c:order val="0"/>
          <c:tx>
            <c:strRef>
              <c:f>'Avg Answer Speed'!$B$3</c:f>
              <c:strCache>
                <c:ptCount val="1"/>
                <c:pt idx="0">
                  <c:v>Total</c:v>
                </c:pt>
              </c:strCache>
            </c:strRef>
          </c:tx>
          <c:spPr>
            <a:solidFill>
              <a:schemeClr val="accent1"/>
            </a:solidFill>
            <a:ln>
              <a:noFill/>
            </a:ln>
            <a:effectLst/>
            <a:sp3d/>
          </c:spPr>
          <c:invertIfNegative val="0"/>
          <c:cat>
            <c:strRef>
              <c:f>'Avg Answer Speed'!$A$4:$A$12</c:f>
              <c:strCache>
                <c:ptCount val="8"/>
                <c:pt idx="0">
                  <c:v>Becky</c:v>
                </c:pt>
                <c:pt idx="1">
                  <c:v>Dan</c:v>
                </c:pt>
                <c:pt idx="2">
                  <c:v>Diane</c:v>
                </c:pt>
                <c:pt idx="3">
                  <c:v>Greg</c:v>
                </c:pt>
                <c:pt idx="4">
                  <c:v>Jim</c:v>
                </c:pt>
                <c:pt idx="5">
                  <c:v>Joe</c:v>
                </c:pt>
                <c:pt idx="6">
                  <c:v>Martha</c:v>
                </c:pt>
                <c:pt idx="7">
                  <c:v>Stewart</c:v>
                </c:pt>
              </c:strCache>
            </c:strRef>
          </c:cat>
          <c:val>
            <c:numRef>
              <c:f>'Avg Answer Speed'!$B$4:$B$12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75B6-4579-93E9-0986C2C73354}"/>
            </c:ext>
          </c:extLst>
        </c:ser>
        <c:dLbls>
          <c:showLegendKey val="0"/>
          <c:showVal val="0"/>
          <c:showCatName val="0"/>
          <c:showSerName val="0"/>
          <c:showPercent val="0"/>
          <c:showBubbleSize val="0"/>
        </c:dLbls>
        <c:gapWidth val="150"/>
        <c:shape val="box"/>
        <c:axId val="2053431327"/>
        <c:axId val="2053409727"/>
        <c:axId val="0"/>
      </c:bar3DChart>
      <c:catAx>
        <c:axId val="2053431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409727"/>
        <c:crosses val="autoZero"/>
        <c:auto val="1"/>
        <c:lblAlgn val="ctr"/>
        <c:lblOffset val="100"/>
        <c:noMultiLvlLbl val="0"/>
      </c:catAx>
      <c:valAx>
        <c:axId val="205340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43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[Opti.xlsx]Department Wise Calls!PivotTable2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'Department Wise Calls'!$B$3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8F-4991-ADBD-E14E6F8FA2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8F-4991-ADBD-E14E6F8FA2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8F-4991-ADBD-E14E6F8FA2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8F-4991-ADBD-E14E6F8FA2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8F-4991-ADBD-E14E6F8FA2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Calls'!$A$4:$A$9</c:f>
              <c:strCache>
                <c:ptCount val="5"/>
                <c:pt idx="0">
                  <c:v>Air Conditioner</c:v>
                </c:pt>
                <c:pt idx="1">
                  <c:v>Fridge</c:v>
                </c:pt>
                <c:pt idx="2">
                  <c:v>Television</c:v>
                </c:pt>
                <c:pt idx="3">
                  <c:v>Toaster</c:v>
                </c:pt>
                <c:pt idx="4">
                  <c:v>Washing Machine</c:v>
                </c:pt>
              </c:strCache>
            </c:strRef>
          </c:cat>
          <c:val>
            <c:numRef>
              <c:f>'Department Wise Calls'!$B$4:$B$9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A-4E8F-4991-ADBD-E14E6F8FA2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[Opti.xlsx]Department Wise Calls!PivotTable2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'Department Wise Calls'!$B$3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Calls'!$A$4:$A$9</c:f>
              <c:strCache>
                <c:ptCount val="5"/>
                <c:pt idx="0">
                  <c:v>Air Conditioner</c:v>
                </c:pt>
                <c:pt idx="1">
                  <c:v>Fridge</c:v>
                </c:pt>
                <c:pt idx="2">
                  <c:v>Television</c:v>
                </c:pt>
                <c:pt idx="3">
                  <c:v>Toaster</c:v>
                </c:pt>
                <c:pt idx="4">
                  <c:v>Washing Machine</c:v>
                </c:pt>
              </c:strCache>
            </c:strRef>
          </c:cat>
          <c:val>
            <c:numRef>
              <c:f>'Department Wise Calls'!$B$4:$B$9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0-945F-4AC3-B8EE-6B1D5857EEB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[Opti.xlsx]Call Resolved Department Wise!PivotTable4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'Call Resolved Department Wise'!$B$3:$B$4</c:f>
              <c:strCache>
                <c:ptCount val="1"/>
                <c:pt idx="0">
                  <c:v>N</c:v>
                </c:pt>
              </c:strCache>
            </c:strRef>
          </c:tx>
          <c:spPr>
            <a:solidFill>
              <a:schemeClr val="accent1"/>
            </a:solidFill>
            <a:ln>
              <a:noFill/>
            </a:ln>
            <a:effectLst/>
          </c:spPr>
          <c:invertIfNegative val="0"/>
          <c:cat>
            <c:strRef>
              <c:f>'Call Resolved Department Wise'!$A$5:$A$10</c:f>
              <c:strCache>
                <c:ptCount val="5"/>
                <c:pt idx="0">
                  <c:v>Air Conditioner</c:v>
                </c:pt>
                <c:pt idx="1">
                  <c:v>Fridge</c:v>
                </c:pt>
                <c:pt idx="2">
                  <c:v>Television</c:v>
                </c:pt>
                <c:pt idx="3">
                  <c:v>Toaster</c:v>
                </c:pt>
                <c:pt idx="4">
                  <c:v>Washing Machine</c:v>
                </c:pt>
              </c:strCache>
            </c:strRef>
          </c:cat>
          <c:val>
            <c:numRef>
              <c:f>'Call Resolved Department Wise'!$B$5:$B$10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09C7-4F81-8922-2B3156CD2F7A}"/>
            </c:ext>
          </c:extLst>
        </c:ser>
        <c:ser>
          <c:idx val="1"/>
          <c:order val="1"/>
          <c:tx>
            <c:strRef>
              <c:f>'Call Resolved Department Wise'!$C$3:$C$4</c:f>
              <c:strCache>
                <c:ptCount val="1"/>
                <c:pt idx="0">
                  <c:v>Y</c:v>
                </c:pt>
              </c:strCache>
            </c:strRef>
          </c:tx>
          <c:spPr>
            <a:solidFill>
              <a:schemeClr val="accent2"/>
            </a:solidFill>
            <a:ln>
              <a:noFill/>
            </a:ln>
            <a:effectLst/>
          </c:spPr>
          <c:invertIfNegative val="0"/>
          <c:cat>
            <c:strRef>
              <c:f>'Call Resolved Department Wise'!$A$5:$A$10</c:f>
              <c:strCache>
                <c:ptCount val="5"/>
                <c:pt idx="0">
                  <c:v>Air Conditioner</c:v>
                </c:pt>
                <c:pt idx="1">
                  <c:v>Fridge</c:v>
                </c:pt>
                <c:pt idx="2">
                  <c:v>Television</c:v>
                </c:pt>
                <c:pt idx="3">
                  <c:v>Toaster</c:v>
                </c:pt>
                <c:pt idx="4">
                  <c:v>Washing Machine</c:v>
                </c:pt>
              </c:strCache>
            </c:strRef>
          </c:cat>
          <c:val>
            <c:numRef>
              <c:f>'Call Resolved Department Wise'!$C$5:$C$10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1-09C7-4F81-8922-2B3156CD2F7A}"/>
            </c:ext>
          </c:extLst>
        </c:ser>
        <c:dLbls>
          <c:showLegendKey val="0"/>
          <c:showVal val="0"/>
          <c:showCatName val="0"/>
          <c:showSerName val="0"/>
          <c:showPercent val="0"/>
          <c:showBubbleSize val="0"/>
        </c:dLbls>
        <c:gapWidth val="182"/>
        <c:axId val="39495615"/>
        <c:axId val="39487455"/>
      </c:barChart>
      <c:catAx>
        <c:axId val="3949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7455"/>
        <c:crosses val="autoZero"/>
        <c:auto val="1"/>
        <c:lblAlgn val="ctr"/>
        <c:lblOffset val="100"/>
        <c:noMultiLvlLbl val="0"/>
      </c:catAx>
      <c:valAx>
        <c:axId val="39487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[Opti.xlsx]Avg Answer Speed!PivotTable1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Answer Speed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'Avg Answer Speed'!$B$3</c:f>
              <c:strCache>
                <c:ptCount val="1"/>
                <c:pt idx="0">
                  <c:v>Total</c:v>
                </c:pt>
              </c:strCache>
            </c:strRef>
          </c:tx>
          <c:spPr>
            <a:solidFill>
              <a:schemeClr val="accent1"/>
            </a:solidFill>
            <a:ln>
              <a:noFill/>
            </a:ln>
            <a:effectLst/>
            <a:sp3d/>
          </c:spPr>
          <c:invertIfNegative val="0"/>
          <c:cat>
            <c:strRef>
              <c:f>'Avg Answer Speed'!$A$4:$A$12</c:f>
              <c:strCache>
                <c:ptCount val="8"/>
                <c:pt idx="0">
                  <c:v>Becky</c:v>
                </c:pt>
                <c:pt idx="1">
                  <c:v>Dan</c:v>
                </c:pt>
                <c:pt idx="2">
                  <c:v>Diane</c:v>
                </c:pt>
                <c:pt idx="3">
                  <c:v>Greg</c:v>
                </c:pt>
                <c:pt idx="4">
                  <c:v>Jim</c:v>
                </c:pt>
                <c:pt idx="5">
                  <c:v>Joe</c:v>
                </c:pt>
                <c:pt idx="6">
                  <c:v>Martha</c:v>
                </c:pt>
                <c:pt idx="7">
                  <c:v>Stewart</c:v>
                </c:pt>
              </c:strCache>
            </c:strRef>
          </c:cat>
          <c:val>
            <c:numRef>
              <c:f>'Avg Answer Speed'!$B$4:$B$12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3217-49BC-9F85-C3186B1EFB54}"/>
            </c:ext>
          </c:extLst>
        </c:ser>
        <c:dLbls>
          <c:showLegendKey val="0"/>
          <c:showVal val="0"/>
          <c:showCatName val="0"/>
          <c:showSerName val="0"/>
          <c:showPercent val="0"/>
          <c:showBubbleSize val="0"/>
        </c:dLbls>
        <c:gapWidth val="150"/>
        <c:shape val="box"/>
        <c:axId val="2053431327"/>
        <c:axId val="2053409727"/>
        <c:axId val="0"/>
      </c:bar3DChart>
      <c:catAx>
        <c:axId val="2053431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409727"/>
        <c:crosses val="autoZero"/>
        <c:auto val="1"/>
        <c:lblAlgn val="ctr"/>
        <c:lblOffset val="100"/>
        <c:noMultiLvlLbl val="0"/>
      </c:catAx>
      <c:valAx>
        <c:axId val="205340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43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304800</xdr:colOff>
      <xdr:row>16</xdr:row>
      <xdr:rowOff>38099</xdr:rowOff>
    </xdr:from>
    <xdr:to>
      <xdr:col>18</xdr:col>
      <xdr:colOff>142875</xdr:colOff>
      <xdr:row>26</xdr:row>
      <xdr:rowOff>142874</xdr:rowOff>
    </xdr:to>
    <xdr:graphicFrame macro="">
      <xdr:nvGraphicFramePr>
        <xdr:cNvPr id="2" name="Chart 1">
          <a:extLst>
            <a:ext uri="{FF2B5EF4-FFF2-40B4-BE49-F238E27FC236}">
              <a16:creationId xmlns:a16="http://schemas.microsoft.com/office/drawing/2014/main" id="{073CB9E1-779C-4942-9A3E-C1747FFDE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304800</xdr:colOff>
      <xdr:row>5</xdr:row>
      <xdr:rowOff>161924</xdr:rowOff>
    </xdr:from>
    <xdr:to>
      <xdr:col>18</xdr:col>
      <xdr:colOff>142875</xdr:colOff>
      <xdr:row>16</xdr:row>
      <xdr:rowOff>19049</xdr:rowOff>
    </xdr:to>
    <xdr:graphicFrame macro="">
      <xdr:nvGraphicFramePr>
        <xdr:cNvPr id="3" name="Chart 2">
          <a:extLst>
            <a:ext uri="{FF2B5EF4-FFF2-40B4-BE49-F238E27FC236}">
              <a16:creationId xmlns:a16="http://schemas.microsoft.com/office/drawing/2014/main" id="{5BC6B4A8-42C6-4C35-BCF7-3D66618CD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47624</xdr:colOff>
      <xdr:row>16</xdr:row>
      <xdr:rowOff>57150</xdr:rowOff>
    </xdr:from>
    <xdr:to>
      <xdr:col>5</xdr:col>
      <xdr:colOff>571499</xdr:colOff>
      <xdr:row>26</xdr:row>
      <xdr:rowOff>123825</xdr:rowOff>
    </xdr:to>
    <xdr:graphicFrame macro="">
      <xdr:nvGraphicFramePr>
        <xdr:cNvPr id="4" name="Chart 3">
          <a:extLst>
            <a:ext uri="{FF2B5EF4-FFF2-40B4-BE49-F238E27FC236}">
              <a16:creationId xmlns:a16="http://schemas.microsoft.com/office/drawing/2014/main" id="{F88C537E-EB6B-457D-BAF9-14A4238D3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600076</xdr:colOff>
      <xdr:row>16</xdr:row>
      <xdr:rowOff>66674</xdr:rowOff>
    </xdr:from>
    <xdr:to>
      <xdr:col>12</xdr:col>
      <xdr:colOff>285750</xdr:colOff>
      <xdr:row>26</xdr:row>
      <xdr:rowOff>142875</xdr:rowOff>
    </xdr:to>
    <xdr:graphicFrame macro="">
      <xdr:nvGraphicFramePr>
        <xdr:cNvPr id="5" name="Chart 4">
          <a:extLst>
            <a:ext uri="{FF2B5EF4-FFF2-40B4-BE49-F238E27FC236}">
              <a16:creationId xmlns:a16="http://schemas.microsoft.com/office/drawing/2014/main" id="{D8BF356D-4577-4886-ADF9-A5835B605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600075</xdr:colOff>
      <xdr:row>5</xdr:row>
      <xdr:rowOff>171449</xdr:rowOff>
    </xdr:from>
    <xdr:to>
      <xdr:col>12</xdr:col>
      <xdr:colOff>295274</xdr:colOff>
      <xdr:row>16</xdr:row>
      <xdr:rowOff>47624</xdr:rowOff>
    </xdr:to>
    <xdr:graphicFrame macro="">
      <xdr:nvGraphicFramePr>
        <xdr:cNvPr id="6" name="Chart 5">
          <a:extLst>
            <a:ext uri="{FF2B5EF4-FFF2-40B4-BE49-F238E27FC236}">
              <a16:creationId xmlns:a16="http://schemas.microsoft.com/office/drawing/2014/main" id="{86800D6F-5A3A-4271-A5F0-68B61671E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5</xdr:row>
      <xdr:rowOff>171449</xdr:rowOff>
    </xdr:from>
    <xdr:to>
      <xdr:col>5</xdr:col>
      <xdr:colOff>571500</xdr:colOff>
      <xdr:row>16</xdr:row>
      <xdr:rowOff>47624</xdr:rowOff>
    </xdr:to>
    <xdr:graphicFrame macro="">
      <xdr:nvGraphicFramePr>
        <xdr:cNvPr id="7" name="Chart 6">
          <a:extLst>
            <a:ext uri="{FF2B5EF4-FFF2-40B4-BE49-F238E27FC236}">
              <a16:creationId xmlns:a16="http://schemas.microsoft.com/office/drawing/2014/main" id="{B6AC0380-0717-4C84-B27A-33C1DD47A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171450</xdr:colOff>
      <xdr:row>15</xdr:row>
      <xdr:rowOff>38100</xdr:rowOff>
    </xdr:from>
    <xdr:to>
      <xdr:col>20</xdr:col>
      <xdr:colOff>371475</xdr:colOff>
      <xdr:row>26</xdr:row>
      <xdr:rowOff>123826</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0C7A47C9-21DC-4BD1-AD38-D3CD4054548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144250" y="2895600"/>
              <a:ext cx="1419225" cy="2181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2</xdr:row>
      <xdr:rowOff>66675</xdr:rowOff>
    </xdr:from>
    <xdr:to>
      <xdr:col>2</xdr:col>
      <xdr:colOff>9525</xdr:colOff>
      <xdr:row>5</xdr:row>
      <xdr:rowOff>142875</xdr:rowOff>
    </xdr:to>
    <xdr:sp macro="" textlink="Data!R1">
      <xdr:nvSpPr>
        <xdr:cNvPr id="14" name="Rectangle 13">
          <a:extLst>
            <a:ext uri="{FF2B5EF4-FFF2-40B4-BE49-F238E27FC236}">
              <a16:creationId xmlns:a16="http://schemas.microsoft.com/office/drawing/2014/main" id="{86375BF9-4501-038E-61AF-80EC3B467598}"/>
            </a:ext>
          </a:extLst>
        </xdr:cNvPr>
        <xdr:cNvSpPr/>
      </xdr:nvSpPr>
      <xdr:spPr>
        <a:xfrm>
          <a:off x="19050" y="447675"/>
          <a:ext cx="1209675" cy="6477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i="0" u="none" strike="noStrike">
              <a:solidFill>
                <a:srgbClr val="000000"/>
              </a:solidFill>
              <a:latin typeface="Calibri"/>
              <a:cs typeface="Calibri"/>
            </a:rPr>
            <a:t>Total</a:t>
          </a:r>
          <a:r>
            <a:rPr lang="en-US" sz="1100" b="1" i="0" u="none" strike="noStrike" baseline="0">
              <a:solidFill>
                <a:srgbClr val="000000"/>
              </a:solidFill>
              <a:latin typeface="Calibri"/>
              <a:cs typeface="Calibri"/>
            </a:rPr>
            <a:t> Calls</a:t>
          </a:r>
        </a:p>
        <a:p>
          <a:pPr algn="ctr"/>
          <a:fld id="{EC23AF1C-9E46-4704-9383-9C064DE29A0C}" type="TxLink">
            <a:rPr lang="en-US" sz="1100" b="1" i="0" u="none" strike="noStrike">
              <a:solidFill>
                <a:srgbClr val="000000"/>
              </a:solidFill>
              <a:latin typeface="Calibri"/>
              <a:cs typeface="Calibri"/>
            </a:rPr>
            <a:pPr algn="ctr"/>
            <a:t>1772</a:t>
          </a:fld>
          <a:endParaRPr lang="en-IN" sz="1100" b="1"/>
        </a:p>
      </xdr:txBody>
    </xdr:sp>
    <xdr:clientData/>
  </xdr:twoCellAnchor>
  <xdr:twoCellAnchor>
    <xdr:from>
      <xdr:col>10</xdr:col>
      <xdr:colOff>114299</xdr:colOff>
      <xdr:row>2</xdr:row>
      <xdr:rowOff>66676</xdr:rowOff>
    </xdr:from>
    <xdr:to>
      <xdr:col>12</xdr:col>
      <xdr:colOff>104774</xdr:colOff>
      <xdr:row>5</xdr:row>
      <xdr:rowOff>133350</xdr:rowOff>
    </xdr:to>
    <xdr:sp macro="" textlink="Data!R2">
      <xdr:nvSpPr>
        <xdr:cNvPr id="15" name="Rectangle 14">
          <a:extLst>
            <a:ext uri="{FF2B5EF4-FFF2-40B4-BE49-F238E27FC236}">
              <a16:creationId xmlns:a16="http://schemas.microsoft.com/office/drawing/2014/main" id="{7C497B5F-646E-434B-B1C3-0BC4B0B5F6EF}"/>
            </a:ext>
          </a:extLst>
        </xdr:cNvPr>
        <xdr:cNvSpPr/>
      </xdr:nvSpPr>
      <xdr:spPr>
        <a:xfrm>
          <a:off x="6210299" y="447676"/>
          <a:ext cx="1209675" cy="638174"/>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i="0" u="none" strike="noStrike" baseline="0">
              <a:solidFill>
                <a:srgbClr val="000000"/>
              </a:solidFill>
              <a:latin typeface="Calibri"/>
              <a:cs typeface="Calibri"/>
            </a:rPr>
            <a:t>Calls Answered</a:t>
          </a:r>
        </a:p>
        <a:p>
          <a:pPr algn="ctr"/>
          <a:fld id="{EB343A36-6EDF-4EEC-B665-1F25E194DC12}" type="TxLink">
            <a:rPr lang="en-US" sz="1100" b="1" i="0" u="none" strike="noStrike" baseline="0">
              <a:solidFill>
                <a:srgbClr val="000000"/>
              </a:solidFill>
              <a:latin typeface="Calibri"/>
              <a:cs typeface="Calibri"/>
            </a:rPr>
            <a:t>1455</a:t>
          </a:fld>
          <a:endParaRPr lang="en-IN" sz="1100" b="1"/>
        </a:p>
      </xdr:txBody>
    </xdr:sp>
    <xdr:clientData/>
  </xdr:twoCellAnchor>
  <xdr:twoCellAnchor>
    <xdr:from>
      <xdr:col>12</xdr:col>
      <xdr:colOff>123825</xdr:colOff>
      <xdr:row>2</xdr:row>
      <xdr:rowOff>66675</xdr:rowOff>
    </xdr:from>
    <xdr:to>
      <xdr:col>14</xdr:col>
      <xdr:colOff>114300</xdr:colOff>
      <xdr:row>5</xdr:row>
      <xdr:rowOff>133350</xdr:rowOff>
    </xdr:to>
    <xdr:sp macro="" textlink="Data!R3">
      <xdr:nvSpPr>
        <xdr:cNvPr id="16" name="Rectangle 15">
          <a:extLst>
            <a:ext uri="{FF2B5EF4-FFF2-40B4-BE49-F238E27FC236}">
              <a16:creationId xmlns:a16="http://schemas.microsoft.com/office/drawing/2014/main" id="{28E8F80A-3907-4C0C-8C02-B0D27B5728B7}"/>
            </a:ext>
          </a:extLst>
        </xdr:cNvPr>
        <xdr:cNvSpPr/>
      </xdr:nvSpPr>
      <xdr:spPr>
        <a:xfrm>
          <a:off x="7439025" y="447675"/>
          <a:ext cx="1209675" cy="6381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i="0" u="none" strike="noStrike">
              <a:solidFill>
                <a:srgbClr val="000000"/>
              </a:solidFill>
              <a:latin typeface="Calibri"/>
              <a:cs typeface="Calibri"/>
            </a:rPr>
            <a:t>Avg Speed of Answer</a:t>
          </a:r>
        </a:p>
        <a:p>
          <a:pPr algn="ctr"/>
          <a:fld id="{84E2367F-FD13-402E-9022-E4A804BA6BFA}" type="TxLink">
            <a:rPr lang="en-US" sz="1100" b="1" i="0" u="none" strike="noStrike">
              <a:solidFill>
                <a:srgbClr val="000000"/>
              </a:solidFill>
              <a:latin typeface="Calibri"/>
              <a:cs typeface="Calibri"/>
            </a:rPr>
            <a:t>55.19</a:t>
          </a:fld>
          <a:endParaRPr lang="en-IN" sz="1100" b="1"/>
        </a:p>
      </xdr:txBody>
    </xdr:sp>
    <xdr:clientData/>
  </xdr:twoCellAnchor>
  <xdr:twoCellAnchor>
    <xdr:from>
      <xdr:col>14</xdr:col>
      <xdr:colOff>133350</xdr:colOff>
      <xdr:row>2</xdr:row>
      <xdr:rowOff>66675</xdr:rowOff>
    </xdr:from>
    <xdr:to>
      <xdr:col>16</xdr:col>
      <xdr:colOff>123825</xdr:colOff>
      <xdr:row>5</xdr:row>
      <xdr:rowOff>133350</xdr:rowOff>
    </xdr:to>
    <xdr:sp macro="" textlink="Data!R4">
      <xdr:nvSpPr>
        <xdr:cNvPr id="17" name="Rectangle 16">
          <a:extLst>
            <a:ext uri="{FF2B5EF4-FFF2-40B4-BE49-F238E27FC236}">
              <a16:creationId xmlns:a16="http://schemas.microsoft.com/office/drawing/2014/main" id="{F6C1A776-760F-434F-AAE4-E663ADBEFFAA}"/>
            </a:ext>
          </a:extLst>
        </xdr:cNvPr>
        <xdr:cNvSpPr/>
      </xdr:nvSpPr>
      <xdr:spPr>
        <a:xfrm>
          <a:off x="8667750" y="447675"/>
          <a:ext cx="1209675" cy="6381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i="0" u="none" strike="noStrike">
              <a:solidFill>
                <a:srgbClr val="000000"/>
              </a:solidFill>
              <a:latin typeface="Calibri"/>
              <a:cs typeface="Calibri"/>
            </a:rPr>
            <a:t>Abandon</a:t>
          </a:r>
          <a:r>
            <a:rPr lang="en-US" sz="1100" b="1" i="0" u="none" strike="noStrike" baseline="0">
              <a:solidFill>
                <a:srgbClr val="000000"/>
              </a:solidFill>
              <a:latin typeface="Calibri"/>
              <a:cs typeface="Calibri"/>
            </a:rPr>
            <a:t> Rate</a:t>
          </a:r>
        </a:p>
        <a:p>
          <a:pPr algn="ctr"/>
          <a:fld id="{4667D20E-6BBA-40D0-B618-12BCE6F9F4DE}" type="TxLink">
            <a:rPr lang="en-US" sz="1100" b="1" i="0" u="none" strike="noStrike">
              <a:solidFill>
                <a:srgbClr val="000000"/>
              </a:solidFill>
              <a:latin typeface="Calibri"/>
              <a:cs typeface="Calibri"/>
            </a:rPr>
            <a:t>18%</a:t>
          </a:fld>
          <a:endParaRPr lang="en-IN" sz="1100" b="1"/>
        </a:p>
      </xdr:txBody>
    </xdr:sp>
    <xdr:clientData/>
  </xdr:twoCellAnchor>
  <xdr:twoCellAnchor>
    <xdr:from>
      <xdr:col>16</xdr:col>
      <xdr:colOff>142875</xdr:colOff>
      <xdr:row>2</xdr:row>
      <xdr:rowOff>66675</xdr:rowOff>
    </xdr:from>
    <xdr:to>
      <xdr:col>18</xdr:col>
      <xdr:colOff>152400</xdr:colOff>
      <xdr:row>5</xdr:row>
      <xdr:rowOff>133350</xdr:rowOff>
    </xdr:to>
    <xdr:sp macro="" textlink="Data!R5">
      <xdr:nvSpPr>
        <xdr:cNvPr id="18" name="Rectangle 17">
          <a:extLst>
            <a:ext uri="{FF2B5EF4-FFF2-40B4-BE49-F238E27FC236}">
              <a16:creationId xmlns:a16="http://schemas.microsoft.com/office/drawing/2014/main" id="{AAE88187-2CA1-42CF-9718-1A075258B22A}"/>
            </a:ext>
          </a:extLst>
        </xdr:cNvPr>
        <xdr:cNvSpPr/>
      </xdr:nvSpPr>
      <xdr:spPr>
        <a:xfrm>
          <a:off x="9896475" y="447675"/>
          <a:ext cx="1228725" cy="6381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i="0" u="none" strike="noStrike">
              <a:solidFill>
                <a:srgbClr val="000000"/>
              </a:solidFill>
              <a:latin typeface="Calibri"/>
              <a:cs typeface="Calibri"/>
            </a:rPr>
            <a:t>Avg Call/Min</a:t>
          </a:r>
        </a:p>
        <a:p>
          <a:pPr algn="ctr"/>
          <a:fld id="{CB1D56D8-69DD-450F-AF11-54C8F16B61CF}" type="TxLink">
            <a:rPr lang="en-US" sz="1100" b="1" i="0" u="none" strike="noStrike">
              <a:solidFill>
                <a:srgbClr val="000000"/>
              </a:solidFill>
              <a:latin typeface="Calibri"/>
              <a:cs typeface="Calibri"/>
            </a:rPr>
            <a:t>3.09</a:t>
          </a:fld>
          <a:endParaRPr lang="en-IN" sz="1100" b="1"/>
        </a:p>
      </xdr:txBody>
    </xdr:sp>
    <xdr:clientData/>
  </xdr:twoCellAnchor>
  <xdr:twoCellAnchor>
    <xdr:from>
      <xdr:col>4</xdr:col>
      <xdr:colOff>47625</xdr:colOff>
      <xdr:row>2</xdr:row>
      <xdr:rowOff>66675</xdr:rowOff>
    </xdr:from>
    <xdr:to>
      <xdr:col>6</xdr:col>
      <xdr:colOff>38100</xdr:colOff>
      <xdr:row>5</xdr:row>
      <xdr:rowOff>142875</xdr:rowOff>
    </xdr:to>
    <xdr:sp macro="" textlink="Data!R6">
      <xdr:nvSpPr>
        <xdr:cNvPr id="19" name="Rectangle 18">
          <a:extLst>
            <a:ext uri="{FF2B5EF4-FFF2-40B4-BE49-F238E27FC236}">
              <a16:creationId xmlns:a16="http://schemas.microsoft.com/office/drawing/2014/main" id="{9F8CFCB6-706D-41A5-9A31-7FFEF97B574B}"/>
            </a:ext>
          </a:extLst>
        </xdr:cNvPr>
        <xdr:cNvSpPr/>
      </xdr:nvSpPr>
      <xdr:spPr>
        <a:xfrm>
          <a:off x="2486025" y="447675"/>
          <a:ext cx="1209675" cy="6477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i="0" u="none" strike="noStrike">
              <a:solidFill>
                <a:srgbClr val="000000"/>
              </a:solidFill>
              <a:latin typeface="Calibri"/>
              <a:cs typeface="Calibri"/>
            </a:rPr>
            <a:t>Satisfaction Overall</a:t>
          </a:r>
        </a:p>
        <a:p>
          <a:pPr algn="ctr"/>
          <a:fld id="{5CA2D754-73AC-4ABA-BEB3-07F833EBE24F}" type="TxLink">
            <a:rPr lang="en-US" sz="1100" b="1" i="0" u="none" strike="noStrike">
              <a:solidFill>
                <a:srgbClr val="000000"/>
              </a:solidFill>
              <a:latin typeface="Calibri"/>
              <a:cs typeface="Calibri"/>
            </a:rPr>
            <a:t>1455</a:t>
          </a:fld>
          <a:endParaRPr lang="en-IN" sz="1100" b="1"/>
        </a:p>
      </xdr:txBody>
    </xdr:sp>
    <xdr:clientData/>
  </xdr:twoCellAnchor>
  <xdr:twoCellAnchor>
    <xdr:from>
      <xdr:col>2</xdr:col>
      <xdr:colOff>28575</xdr:colOff>
      <xdr:row>2</xdr:row>
      <xdr:rowOff>66675</xdr:rowOff>
    </xdr:from>
    <xdr:to>
      <xdr:col>4</xdr:col>
      <xdr:colOff>28575</xdr:colOff>
      <xdr:row>5</xdr:row>
      <xdr:rowOff>133350</xdr:rowOff>
    </xdr:to>
    <xdr:sp macro="" textlink="Data!R7">
      <xdr:nvSpPr>
        <xdr:cNvPr id="20" name="Rectangle 19">
          <a:extLst>
            <a:ext uri="{FF2B5EF4-FFF2-40B4-BE49-F238E27FC236}">
              <a16:creationId xmlns:a16="http://schemas.microsoft.com/office/drawing/2014/main" id="{1932B4D7-2CBC-4944-B7E7-DB0DA288F907}"/>
            </a:ext>
          </a:extLst>
        </xdr:cNvPr>
        <xdr:cNvSpPr/>
      </xdr:nvSpPr>
      <xdr:spPr>
        <a:xfrm>
          <a:off x="1247775" y="447675"/>
          <a:ext cx="1219200" cy="6381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i="0" u="none" strike="noStrike">
              <a:solidFill>
                <a:srgbClr val="000000"/>
              </a:solidFill>
              <a:latin typeface="Calibri"/>
              <a:cs typeface="Calibri"/>
            </a:rPr>
            <a:t>Call&lt;180 Sec</a:t>
          </a:r>
        </a:p>
        <a:p>
          <a:pPr algn="ctr"/>
          <a:fld id="{AF64FCB0-4623-46FE-9409-487D72C88A46}" type="TxLink">
            <a:rPr lang="en-US" sz="1100" b="1" i="0" u="none" strike="noStrike">
              <a:solidFill>
                <a:srgbClr val="000000"/>
              </a:solidFill>
              <a:latin typeface="Calibri"/>
              <a:cs typeface="Calibri"/>
            </a:rPr>
            <a:t>563</a:t>
          </a:fld>
          <a:endParaRPr lang="en-IN" sz="1100" b="1"/>
        </a:p>
      </xdr:txBody>
    </xdr:sp>
    <xdr:clientData/>
  </xdr:twoCellAnchor>
  <xdr:twoCellAnchor>
    <xdr:from>
      <xdr:col>6</xdr:col>
      <xdr:colOff>57150</xdr:colOff>
      <xdr:row>2</xdr:row>
      <xdr:rowOff>66675</xdr:rowOff>
    </xdr:from>
    <xdr:to>
      <xdr:col>8</xdr:col>
      <xdr:colOff>66675</xdr:colOff>
      <xdr:row>5</xdr:row>
      <xdr:rowOff>133350</xdr:rowOff>
    </xdr:to>
    <xdr:sp macro="" textlink="Data!R8">
      <xdr:nvSpPr>
        <xdr:cNvPr id="21" name="Rectangle 20">
          <a:extLst>
            <a:ext uri="{FF2B5EF4-FFF2-40B4-BE49-F238E27FC236}">
              <a16:creationId xmlns:a16="http://schemas.microsoft.com/office/drawing/2014/main" id="{4AE1ADDB-6563-4A92-980C-687EE3E571C2}"/>
            </a:ext>
          </a:extLst>
        </xdr:cNvPr>
        <xdr:cNvSpPr/>
      </xdr:nvSpPr>
      <xdr:spPr>
        <a:xfrm>
          <a:off x="3714750" y="447675"/>
          <a:ext cx="1228725" cy="6381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i="0" u="none" strike="noStrike">
              <a:solidFill>
                <a:srgbClr val="000000"/>
              </a:solidFill>
              <a:latin typeface="Calibri"/>
              <a:cs typeface="Calibri"/>
            </a:rPr>
            <a:t>% of Calls&lt;180 Sec</a:t>
          </a:r>
        </a:p>
        <a:p>
          <a:pPr algn="ctr"/>
          <a:fld id="{160D02CD-099B-4C28-A357-5AD3300EEF88}" type="TxLink">
            <a:rPr lang="en-US" sz="1100" b="1" i="0" u="none" strike="noStrike">
              <a:solidFill>
                <a:srgbClr val="000000"/>
              </a:solidFill>
              <a:latin typeface="Calibri"/>
              <a:cs typeface="Calibri"/>
            </a:rPr>
            <a:t>32%</a:t>
          </a:fld>
          <a:endParaRPr lang="en-IN" sz="1100" b="1"/>
        </a:p>
      </xdr:txBody>
    </xdr:sp>
    <xdr:clientData/>
  </xdr:twoCellAnchor>
  <xdr:twoCellAnchor>
    <xdr:from>
      <xdr:col>8</xdr:col>
      <xdr:colOff>85725</xdr:colOff>
      <xdr:row>2</xdr:row>
      <xdr:rowOff>66675</xdr:rowOff>
    </xdr:from>
    <xdr:to>
      <xdr:col>10</xdr:col>
      <xdr:colOff>95250</xdr:colOff>
      <xdr:row>5</xdr:row>
      <xdr:rowOff>133350</xdr:rowOff>
    </xdr:to>
    <xdr:sp macro="" textlink="Data!R9">
      <xdr:nvSpPr>
        <xdr:cNvPr id="22" name="Rectangle 21">
          <a:extLst>
            <a:ext uri="{FF2B5EF4-FFF2-40B4-BE49-F238E27FC236}">
              <a16:creationId xmlns:a16="http://schemas.microsoft.com/office/drawing/2014/main" id="{754E87C9-6408-44A8-81AC-C39DBBECFB07}"/>
            </a:ext>
          </a:extLst>
        </xdr:cNvPr>
        <xdr:cNvSpPr/>
      </xdr:nvSpPr>
      <xdr:spPr>
        <a:xfrm>
          <a:off x="4962525" y="447675"/>
          <a:ext cx="1228725" cy="6381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i="0" u="none" strike="noStrike">
              <a:solidFill>
                <a:srgbClr val="000000"/>
              </a:solidFill>
              <a:latin typeface="Calibri"/>
              <a:cs typeface="Calibri"/>
            </a:rPr>
            <a:t>Satisfaction &gt;=3</a:t>
          </a:r>
        </a:p>
        <a:p>
          <a:pPr algn="ctr"/>
          <a:fld id="{760CFF61-AA0A-49A7-9177-C94C17A343BB}" type="TxLink">
            <a:rPr lang="en-US" sz="1100" b="1" i="0" u="none" strike="noStrike">
              <a:solidFill>
                <a:srgbClr val="000000"/>
              </a:solidFill>
              <a:latin typeface="Calibri"/>
              <a:cs typeface="Calibri"/>
            </a:rPr>
            <a:t>724</a:t>
          </a:fld>
          <a:endParaRPr lang="en-IN" sz="1100" b="1"/>
        </a:p>
      </xdr:txBody>
    </xdr:sp>
    <xdr:clientData/>
  </xdr:twoCellAnchor>
  <xdr:twoCellAnchor>
    <xdr:from>
      <xdr:col>0</xdr:col>
      <xdr:colOff>19050</xdr:colOff>
      <xdr:row>0</xdr:row>
      <xdr:rowOff>9526</xdr:rowOff>
    </xdr:from>
    <xdr:to>
      <xdr:col>20</xdr:col>
      <xdr:colOff>533400</xdr:colOff>
      <xdr:row>2</xdr:row>
      <xdr:rowOff>47625</xdr:rowOff>
    </xdr:to>
    <xdr:sp macro="" textlink="">
      <xdr:nvSpPr>
        <xdr:cNvPr id="23" name="Rectangle 22">
          <a:extLst>
            <a:ext uri="{FF2B5EF4-FFF2-40B4-BE49-F238E27FC236}">
              <a16:creationId xmlns:a16="http://schemas.microsoft.com/office/drawing/2014/main" id="{BBB271B6-992D-45F3-A17A-93F52CD6D932}"/>
            </a:ext>
          </a:extLst>
        </xdr:cNvPr>
        <xdr:cNvSpPr/>
      </xdr:nvSpPr>
      <xdr:spPr>
        <a:xfrm>
          <a:off x="19050" y="9526"/>
          <a:ext cx="12706350" cy="419099"/>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i="0" u="none" strike="noStrike">
              <a:solidFill>
                <a:srgbClr val="000000"/>
              </a:solidFill>
              <a:latin typeface="Calibri"/>
              <a:cs typeface="Calibri"/>
            </a:rPr>
            <a:t>OPTI CONNECT SOLUTIONS ANALYSIS</a:t>
          </a:r>
        </a:p>
      </xdr:txBody>
    </xdr:sp>
    <xdr:clientData/>
  </xdr:twoCellAnchor>
  <xdr:twoCellAnchor editAs="oneCell">
    <xdr:from>
      <xdr:col>18</xdr:col>
      <xdr:colOff>171450</xdr:colOff>
      <xdr:row>2</xdr:row>
      <xdr:rowOff>76200</xdr:rowOff>
    </xdr:from>
    <xdr:to>
      <xdr:col>20</xdr:col>
      <xdr:colOff>400050</xdr:colOff>
      <xdr:row>15</xdr:row>
      <xdr:rowOff>19050</xdr:rowOff>
    </xdr:to>
    <xdr:pic>
      <xdr:nvPicPr>
        <xdr:cNvPr id="24" name="chart">
          <a:extLst>
            <a:ext uri="{FF2B5EF4-FFF2-40B4-BE49-F238E27FC236}">
              <a16:creationId xmlns:a16="http://schemas.microsoft.com/office/drawing/2014/main" id="{FC817F22-A044-F68D-4A4F-A5ACAF1FEA31}"/>
            </a:ext>
          </a:extLst>
        </xdr:cNvPr>
        <xdr:cNvPicPr>
          <a:picLocks noChangeAspect="1"/>
        </xdr:cNvPicPr>
      </xdr:nvPicPr>
      <xdr:blipFill>
        <a:blip xmlns:r="http://schemas.openxmlformats.org/officeDocument/2006/relationships" r:embed="rId7"/>
        <a:stretch>
          <a:fillRect/>
        </a:stretch>
      </xdr:blipFill>
      <xdr:spPr>
        <a:xfrm>
          <a:off x="11144250" y="457200"/>
          <a:ext cx="1447800" cy="2419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3</xdr:row>
      <xdr:rowOff>152400</xdr:rowOff>
    </xdr:from>
    <xdr:to>
      <xdr:col>12</xdr:col>
      <xdr:colOff>381000</xdr:colOff>
      <xdr:row>18</xdr:row>
      <xdr:rowOff>38100</xdr:rowOff>
    </xdr:to>
    <xdr:graphicFrame macro="">
      <xdr:nvGraphicFramePr>
        <xdr:cNvPr id="2" name="Chart 1">
          <a:extLst>
            <a:ext uri="{FF2B5EF4-FFF2-40B4-BE49-F238E27FC236}">
              <a16:creationId xmlns:a16="http://schemas.microsoft.com/office/drawing/2014/main" id="{FB3389DB-3F8D-147F-B3C3-EEBB988CA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47625</xdr:colOff>
      <xdr:row>3</xdr:row>
      <xdr:rowOff>152400</xdr:rowOff>
    </xdr:from>
    <xdr:to>
      <xdr:col>12</xdr:col>
      <xdr:colOff>352425</xdr:colOff>
      <xdr:row>18</xdr:row>
      <xdr:rowOff>38100</xdr:rowOff>
    </xdr:to>
    <xdr:graphicFrame macro="">
      <xdr:nvGraphicFramePr>
        <xdr:cNvPr id="2" name="Chart 1">
          <a:extLst>
            <a:ext uri="{FF2B5EF4-FFF2-40B4-BE49-F238E27FC236}">
              <a16:creationId xmlns:a16="http://schemas.microsoft.com/office/drawing/2014/main" id="{F235559E-CC75-3BC0-8705-9C4DAB3E2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3</xdr:row>
      <xdr:rowOff>76200</xdr:rowOff>
    </xdr:from>
    <xdr:to>
      <xdr:col>10</xdr:col>
      <xdr:colOff>266700</xdr:colOff>
      <xdr:row>17</xdr:row>
      <xdr:rowOff>152400</xdr:rowOff>
    </xdr:to>
    <xdr:graphicFrame macro="">
      <xdr:nvGraphicFramePr>
        <xdr:cNvPr id="3" name="Chart 2">
          <a:extLst>
            <a:ext uri="{FF2B5EF4-FFF2-40B4-BE49-F238E27FC236}">
              <a16:creationId xmlns:a16="http://schemas.microsoft.com/office/drawing/2014/main" id="{D75CB269-72BD-E247-8ECA-37245455C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47625</xdr:colOff>
      <xdr:row>3</xdr:row>
      <xdr:rowOff>152400</xdr:rowOff>
    </xdr:from>
    <xdr:to>
      <xdr:col>12</xdr:col>
      <xdr:colOff>352425</xdr:colOff>
      <xdr:row>18</xdr:row>
      <xdr:rowOff>38100</xdr:rowOff>
    </xdr:to>
    <xdr:graphicFrame macro="">
      <xdr:nvGraphicFramePr>
        <xdr:cNvPr id="3" name="Chart 2">
          <a:extLst>
            <a:ext uri="{FF2B5EF4-FFF2-40B4-BE49-F238E27FC236}">
              <a16:creationId xmlns:a16="http://schemas.microsoft.com/office/drawing/2014/main" id="{8380603D-017E-4AD4-2224-8F88D4BA7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66675</xdr:colOff>
      <xdr:row>3</xdr:row>
      <xdr:rowOff>152400</xdr:rowOff>
    </xdr:from>
    <xdr:to>
      <xdr:col>11</xdr:col>
      <xdr:colOff>371475</xdr:colOff>
      <xdr:row>18</xdr:row>
      <xdr:rowOff>38100</xdr:rowOff>
    </xdr:to>
    <xdr:graphicFrame macro="">
      <xdr:nvGraphicFramePr>
        <xdr:cNvPr id="2" name="Chart 1">
          <a:extLst>
            <a:ext uri="{FF2B5EF4-FFF2-40B4-BE49-F238E27FC236}">
              <a16:creationId xmlns:a16="http://schemas.microsoft.com/office/drawing/2014/main" id="{7642012E-E098-2360-7AFB-68FE0F25B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590550</xdr:colOff>
      <xdr:row>3</xdr:row>
      <xdr:rowOff>152400</xdr:rowOff>
    </xdr:from>
    <xdr:to>
      <xdr:col>12</xdr:col>
      <xdr:colOff>285750</xdr:colOff>
      <xdr:row>18</xdr:row>
      <xdr:rowOff>38100</xdr:rowOff>
    </xdr:to>
    <xdr:graphicFrame macro="">
      <xdr:nvGraphicFramePr>
        <xdr:cNvPr id="4" name="Chart 3">
          <a:extLst>
            <a:ext uri="{FF2B5EF4-FFF2-40B4-BE49-F238E27FC236}">
              <a16:creationId xmlns:a16="http://schemas.microsoft.com/office/drawing/2014/main" id="{9A105852-D4FA-01B4-8975-4E123D151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FL" refreshedDate="45540.87526990741" createdVersion="3" refreshedVersion="8" minRefreshableVersion="3" recordCount="1772" xr:uid="{00000000-000A-0000-FFFF-FFFF19000000}">
  <cacheSource type="worksheet">
    <worksheetSource name="Data"/>
  </cacheSource>
  <cacheFields count="13">
    <cacheField name="Call Id" numFmtId="0">
      <sharedItems/>
    </cacheField>
    <cacheField name="Date" numFmtId="22">
      <sharedItems containsSemiMixedTypes="0" containsNonDate="0" containsDate="1" containsString="0" minDate="2016-01-01T09:12:58" maxDate="2016-01-31T17:34:05"/>
    </cacheField>
    <cacheField name="Agent" numFmtId="0">
      <sharedItems count="8">
        <s v="Jim"/>
        <s v="Greg"/>
        <s v="Dan"/>
        <s v="Diane"/>
        <s v="Becky"/>
        <s v="Stewart"/>
        <s v="Martha"/>
        <s v="Joe"/>
      </sharedItems>
    </cacheField>
    <cacheField name="Department" numFmtId="0">
      <sharedItems count="5">
        <s v="Fridge"/>
        <s v="Air Conditioner"/>
        <s v="Toaster"/>
        <s v="Washing Machine"/>
        <s v="Television"/>
      </sharedItems>
    </cacheField>
    <cacheField name="Answered (Y/N)" numFmtId="0">
      <sharedItems/>
    </cacheField>
    <cacheField name="Resolved" numFmtId="0">
      <sharedItems count="2">
        <s v="Y"/>
        <s v="N"/>
      </sharedItems>
    </cacheField>
    <cacheField name="Speed of Answer" numFmtId="0">
      <sharedItems containsSemiMixedTypes="0" containsString="0" containsNumber="1" containsInteger="1" minValue="0" maxValue="125"/>
    </cacheField>
    <cacheField name="AvgTalkDuration" numFmtId="22">
      <sharedItems containsSemiMixedTypes="0" containsNonDate="0" containsDate="1" containsString="0" minDate="1899-12-30T00:00:31" maxDate="2024-07-10T00:00:00"/>
    </cacheField>
    <cacheField name="Satisfaction rating" numFmtId="0">
      <sharedItems containsSemiMixedTypes="0" containsString="0" containsNumber="1" containsInteger="1" minValue="0" maxValue="5" count="6">
        <n v="3"/>
        <n v="2"/>
        <n v="0"/>
        <n v="4"/>
        <n v="5"/>
        <n v="1"/>
      </sharedItems>
    </cacheField>
    <cacheField name="Total min" numFmtId="0">
      <sharedItems containsSemiMixedTypes="0" containsString="0" containsNumber="1" minValue="0" maxValue="6.9993333333333334" count="1452">
        <n v="2.9777833333333334"/>
        <n v="6.0167999999999999"/>
        <n v="0"/>
        <n v="1.0427999999999999"/>
        <n v="4.6986166666666662"/>
        <n v="5.0092333333333334"/>
        <n v="1.96685"/>
        <n v="6.2281000000000004"/>
        <n v="3.4271000000000003"/>
        <n v="3.9453"/>
        <n v="6.0160833333333334"/>
        <n v="0.51640000000000008"/>
        <n v="1.3234333333333332"/>
        <n v="4.8434499999999998"/>
        <n v="2.4742166666666665"/>
        <n v="2.5406666666666666"/>
        <n v="2.3233999999999999"/>
        <n v="5.7652000000000001"/>
        <n v="1.4372833333333332"/>
        <n v="6.6959166666666672"/>
        <n v="6.2683499999999999"/>
        <n v="2.4462000000000002"/>
        <n v="5.4228500000000004"/>
        <n v="0.55818333333333336"/>
        <n v="6.2956666666666665"/>
        <n v="6.1811833333333333"/>
        <n v="3.5145166666666667"/>
        <n v="3.81595"/>
        <n v="6.9576000000000002"/>
        <n v="6.4874333333333336"/>
        <n v="3.8000333333333334"/>
        <n v="6.7198000000000002"/>
        <n v="3.2260166666666668"/>
        <n v="2.6481333333333335"/>
        <n v="3.7969666666666666"/>
        <n v="1.3569166666666668"/>
        <n v="1.6625166666666666"/>
        <n v="1.1778333333333333"/>
        <n v="3.16195"/>
        <n v="5.7114666666666665"/>
        <n v="0.96353333333333324"/>
        <n v="5.5980333333333334"/>
        <n v="6.0032166666666669"/>
        <n v="0.98231666666666662"/>
        <n v="6.6604000000000001"/>
        <n v="3.1981333333333333"/>
        <n v="2.7037166666666668"/>
        <n v="6.3746666666666663"/>
        <n v="5.6934000000000005"/>
        <n v="2.8721333333333332"/>
        <n v="5.1163166666666671"/>
        <n v="1.3096333333333332"/>
        <n v="3.9412166666666666"/>
        <n v="6.8422333333333336"/>
        <n v="3.6465666666666667"/>
        <n v="3.3604833333333333"/>
        <n v="6.5421666666666667"/>
        <n v="1.0891666666666666"/>
        <n v="3.1950833333333333"/>
        <n v="3.6618833333333334"/>
        <n v="3.2792833333333333"/>
        <n v="0.83438333333333337"/>
        <n v="1.4525833333333333"/>
        <n v="4.4393166666666666"/>
        <n v="3.6828500000000002"/>
        <n v="4.6893833333333337"/>
        <n v="4.2964833333333337"/>
        <n v="2.5766"/>
        <n v="3.6160333333333332"/>
        <n v="5.1442333333333332"/>
        <n v="1.3221833333333333"/>
        <n v="4.8017000000000003"/>
        <n v="5.9473833333333337"/>
        <n v="6.8862500000000004"/>
        <n v="1.0757166666666667"/>
        <n v="4.5853166666666665"/>
        <n v="3.6028833333333332"/>
        <n v="5.6835333333333331"/>
        <n v="3.0741666666666667"/>
        <n v="2.2656666666666667"/>
        <n v="6.2016166666666663"/>
        <n v="6.8258666666666663"/>
        <n v="3.6654499999999999"/>
        <n v="2.7813333333333334"/>
        <n v="4.1359500000000002"/>
        <n v="1.9029666666666665"/>
        <n v="6.209716666666667"/>
        <n v="6.1861333333333333"/>
        <n v="1.4630333333333334"/>
        <n v="6.9623999999999997"/>
        <n v="2.0474666666666668"/>
        <n v="4.0220166666666666"/>
        <n v="2.0824666666666665"/>
        <n v="5.8429166666666665"/>
        <n v="4.5593833333333329"/>
        <n v="1.3958666666666666"/>
        <n v="6.1738499999999998"/>
        <n v="2.2220833333333334"/>
        <n v="2.6408"/>
        <n v="4.5672999999999995"/>
        <n v="6.9394499999999999"/>
        <n v="5.9749999999999996"/>
        <n v="0.71313333333333329"/>
        <n v="4.9737666666666662"/>
        <n v="4.4269333333333334"/>
        <n v="2.5634833333333331"/>
        <n v="2.5407500000000001"/>
        <n v="4.4065166666666666"/>
        <n v="3.4952000000000001"/>
        <n v="2.7671166666666664"/>
        <n v="1.0218166666666666"/>
        <n v="2.0149166666666667"/>
        <n v="5.9364166666666662"/>
        <n v="3.7000333333333333"/>
        <n v="1.6982833333333334"/>
        <n v="4.9607999999999999"/>
        <n v="1.7318666666666667"/>
        <n v="0.65375000000000005"/>
        <n v="2.13625"/>
        <n v="4.3068666666666671"/>
        <n v="2.6098166666666667"/>
        <n v="1.8005333333333333"/>
        <n v="5.83955"/>
        <n v="3.1562999999999999"/>
        <n v="4.2923"/>
        <n v="6.8769333333333336"/>
        <n v="6.7162500000000005"/>
        <n v="2.3891166666666668"/>
        <n v="5.8513666666666664"/>
        <n v="4.8012499999999996"/>
        <n v="0.75706666666666667"/>
        <n v="3.8975333333333335"/>
        <n v="5.21225"/>
        <n v="0.57143333333333335"/>
        <n v="2.1713666666666667"/>
        <n v="2.6020833333333333"/>
        <n v="4.7531166666666671"/>
        <n v="5.502933333333333"/>
        <n v="1.3339666666666667"/>
        <n v="1.1512"/>
        <n v="0.747"/>
        <n v="5.7856333333333332"/>
        <n v="4.4774333333333329"/>
        <n v="3.1528"/>
        <n v="3.2185999999999999"/>
        <n v="3.0519166666666666"/>
        <n v="5.3764000000000003"/>
        <n v="3.6120666666666668"/>
        <n v="2.3533833333333334"/>
        <n v="4.9626833333333336"/>
        <n v="4.3791333333333338"/>
        <n v="3.2179666666666669"/>
        <n v="2.6735500000000001"/>
        <n v="4.91465"/>
        <n v="4.0544500000000001"/>
        <n v="1.2014666666666667"/>
        <n v="2.0870000000000002"/>
        <n v="1.7652333333333332"/>
        <n v="6.2555500000000004"/>
        <n v="4.9492833333333337"/>
        <n v="1.1418833333333334"/>
        <n v="3.1369166666666666"/>
        <n v="6.176566666666667"/>
        <n v="5.7632666666666665"/>
        <n v="0.71824999999999994"/>
        <n v="4.2773833333333338"/>
        <n v="1.9522166666666667"/>
        <n v="3.2675833333333335"/>
        <n v="3.2845499999999999"/>
        <n v="1.7118833333333332"/>
        <n v="5.0081499999999997"/>
        <n v="4.5809666666666669"/>
        <n v="6.7079000000000004"/>
        <n v="2.59795"/>
        <n v="6.5086666666666666"/>
        <n v="2.0208166666666667"/>
        <n v="3.8593666666666664"/>
        <n v="2.2519833333333334"/>
        <n v="2.9466999999999999"/>
        <n v="3.2628166666666667"/>
        <n v="3.8577333333333335"/>
        <n v="5.8804333333333334"/>
        <n v="5.8608500000000001"/>
        <n v="3.4307333333333334"/>
        <n v="2.2673999999999999"/>
        <n v="2.14995"/>
        <n v="1.8477000000000001"/>
        <n v="5.37005"/>
        <n v="3.9125999999999999"/>
        <n v="0.68746666666666667"/>
        <n v="5.4196"/>
        <n v="3.8190666666666666"/>
        <n v="4.7517666666666667"/>
        <n v="1.6315500000000001"/>
        <n v="5.0367333333333333"/>
        <n v="3.9016999999999999"/>
        <n v="5.7400833333333336"/>
        <n v="1.8513333333333333"/>
        <n v="3.1298833333333334"/>
        <n v="1.7809666666666666"/>
        <n v="4.7458833333333335"/>
        <n v="6.1829166666666664"/>
        <n v="1.5210333333333335"/>
        <n v="2.5893833333333331"/>
        <n v="1.4495833333333334"/>
        <n v="1.9433666666666665"/>
        <n v="1.5712666666666668"/>
        <n v="1.9231500000000001"/>
        <n v="6.3982999999999999"/>
        <n v="5.5967833333333337"/>
        <n v="4.9514500000000004"/>
        <n v="5.2749166666666669"/>
        <n v="4.4427833333333338"/>
        <n v="5.6827500000000004"/>
        <n v="0.93064999999999998"/>
        <n v="3.0602499999999999"/>
        <n v="3.1122000000000001"/>
        <n v="6.0584499999999997"/>
        <n v="4.4486999999999997"/>
        <n v="6.5365666666666664"/>
        <n v="2.7202666666666668"/>
        <n v="5.1481666666666666"/>
        <n v="3.2428166666666667"/>
        <n v="5.3581833333333337"/>
        <n v="4.367116666666667"/>
        <n v="1.9261333333333333"/>
        <n v="6.482733333333333"/>
        <n v="2.7115666666666667"/>
        <n v="3.6945666666666668"/>
        <n v="6.0646166666666668"/>
        <n v="1.4132333333333333"/>
        <n v="4.7102166666666667"/>
        <n v="6.8117166666666664"/>
        <n v="4.7053000000000003"/>
        <n v="6.5716000000000001"/>
        <n v="5.9727833333333331"/>
        <n v="1.7498333333333334"/>
        <n v="5.0115333333333334"/>
        <n v="2.6120666666666668"/>
        <n v="1.3937999999999999"/>
        <n v="6.8998833333333334"/>
        <n v="4.1218000000000004"/>
        <n v="3.8772333333333333"/>
        <n v="2.5566833333333334"/>
        <n v="2.0157833333333333"/>
        <n v="3.4454666666666665"/>
        <n v="4.3530666666666669"/>
        <n v="3.8423166666666666"/>
        <n v="5.8724166666666662"/>
        <n v="2.6574666666666666"/>
        <n v="6.0826500000000001"/>
        <n v="6.6148666666666669"/>
        <n v="2.8330333333333333"/>
        <n v="3.4503666666666666"/>
        <n v="4.0932833333333329"/>
        <n v="4.3449166666666663"/>
        <n v="2.8678499999999998"/>
        <n v="4.3799833333333336"/>
        <n v="4.1980333333333331"/>
        <n v="2.9197666666666668"/>
        <n v="3.2352833333333333"/>
        <n v="6.6156666666666668"/>
        <n v="4.2976000000000001"/>
        <n v="6.9646333333333335"/>
        <n v="6.2419500000000001"/>
        <n v="2.2335333333333334"/>
        <n v="6.3663999999999996"/>
        <n v="1.0986166666666666"/>
        <n v="5.6152333333333333"/>
        <n v="2.7326000000000001"/>
        <n v="0.76065000000000005"/>
        <n v="1.0666833333333334"/>
        <n v="0.71216666666666661"/>
        <n v="3.4798999999999998"/>
        <n v="1.3719333333333332"/>
        <n v="2.3055833333333333"/>
        <n v="2.4849666666666668"/>
        <n v="0.86004999999999998"/>
        <n v="5.1278499999999996"/>
        <n v="4.8023499999999997"/>
        <n v="5.3329166666666667"/>
        <n v="6.7052666666666667"/>
        <n v="5.7059999999999995"/>
        <n v="4.4267666666666665"/>
        <n v="3.7347833333333336"/>
        <n v="4.7852333333333332"/>
        <n v="1.5074000000000001"/>
        <n v="5.2845500000000003"/>
        <n v="2.8537166666666667"/>
        <n v="6.2018500000000003"/>
        <n v="2.45505"/>
        <n v="4.609"/>
        <n v="0.73210000000000008"/>
        <n v="4.3544833333333335"/>
        <n v="1.8612"/>
        <n v="3.8668333333333331"/>
        <n v="6.5823666666666671"/>
        <n v="5.2695499999999997"/>
        <n v="6.8063166666666666"/>
        <n v="2.7720333333333333"/>
        <n v="3.5838000000000001"/>
        <n v="1.6920500000000001"/>
        <n v="1.5127333333333333"/>
        <n v="5.8748500000000003"/>
        <n v="5.4778666666666664"/>
        <n v="2.5122333333333335"/>
        <n v="2.3030499999999998"/>
        <n v="2.82585"/>
        <n v="3.4305333333333334"/>
        <n v="3.8859499999999998"/>
        <n v="0.85461666666666669"/>
        <n v="1.2885"/>
        <n v="1.0347999999999999"/>
        <n v="2.4201166666666669"/>
        <n v="6.6304999999999996"/>
        <n v="5.7389000000000001"/>
        <n v="5.7662500000000003"/>
        <n v="1.1417833333333334"/>
        <n v="4.8885666666666667"/>
        <n v="5.0308000000000002"/>
        <n v="5.9580000000000002"/>
        <n v="3.8070166666666667"/>
        <n v="6.5877499999999998"/>
        <n v="0.52971666666666672"/>
        <n v="5.1747833333333331"/>
        <n v="2.1680666666666668"/>
        <n v="6.0545333333333335"/>
        <n v="3.2946833333333334"/>
        <n v="0.90323333333333333"/>
        <n v="6.5943166666666668"/>
        <n v="4.1857499999999996"/>
        <n v="5.057033333333333"/>
        <n v="4.0719500000000002"/>
        <n v="6.1481666666666666"/>
        <n v="6.0468000000000002"/>
        <n v="6.491883333333333"/>
        <n v="5.8403166666666664"/>
        <n v="1.3908666666666667"/>
        <n v="5.2019500000000001"/>
        <n v="1.3570333333333333"/>
        <n v="5.6532"/>
        <n v="5.5909166666666668"/>
        <n v="3.1795833333333334"/>
        <n v="4.8213499999999998"/>
        <n v="1.7131000000000001"/>
        <n v="5.5095999999999998"/>
        <n v="3.2383833333333332"/>
        <n v="3.0897000000000001"/>
        <n v="3.7530000000000001"/>
        <n v="4.7123999999999997"/>
        <n v="1.7181166666666667"/>
        <n v="2.4383333333333335"/>
        <n v="2.0765333333333333"/>
        <n v="5.5540833333333328"/>
        <n v="5.968866666666667"/>
        <n v="6.0896499999999998"/>
        <n v="5.2229000000000001"/>
        <n v="0.62606666666666666"/>
        <n v="6.3806833333333337"/>
        <n v="6.5843333333333334"/>
        <n v="6.9487500000000004"/>
        <n v="5.7529833333333329"/>
        <n v="6.8276666666666666"/>
        <n v="3.6731500000000001"/>
        <n v="1.5355833333333333"/>
        <n v="6.605833333333333"/>
        <n v="1.7609333333333335"/>
        <n v="6.2119"/>
        <n v="2.5806"/>
        <n v="1.2873666666666668"/>
        <n v="6.3556166666666662"/>
        <n v="2.35745"/>
        <n v="4.4403166666666669"/>
        <n v="0.71528333333333338"/>
        <n v="3.1648666666666667"/>
        <n v="6.0106000000000002"/>
        <n v="4.81515"/>
        <n v="3.6527166666666666"/>
        <n v="6.1810333333333336"/>
        <n v="4.4996"/>
        <n v="5.0535333333333332"/>
        <n v="1.1433833333333334"/>
        <n v="3.1567666666666665"/>
        <n v="3.8285833333333334"/>
        <n v="4.7118666666666664"/>
        <n v="3.0993499999999998"/>
        <n v="6.06515"/>
        <n v="3.9866000000000001"/>
        <n v="5.7240666666666664"/>
        <n v="0.70448333333333335"/>
        <n v="6.7334333333333332"/>
        <n v="3.7160500000000001"/>
        <n v="4.3095833333333333"/>
        <n v="3.8979499999999998"/>
        <n v="6.3222500000000004"/>
        <n v="3.0887000000000002"/>
        <n v="6.5027166666666663"/>
        <n v="0.51703333333333334"/>
        <n v="4.5853000000000002"/>
        <n v="5.184166666666667"/>
        <n v="0.87114999999999998"/>
        <n v="3.2173833333333333"/>
        <n v="5.5896999999999997"/>
        <n v="1.9237500000000001"/>
        <n v="5.7779499999999997"/>
        <n v="3.0839166666666666"/>
        <n v="3.9397333333333333"/>
        <n v="1.4613666666666667"/>
        <n v="0.84016666666666662"/>
        <n v="2.1774"/>
        <n v="6.6039500000000002"/>
        <n v="4.5310833333333331"/>
        <n v="5.1512000000000002"/>
        <n v="5.8967499999999999"/>
        <n v="2.7260166666666668"/>
        <n v="1.18825"/>
        <n v="6.0480666666666663"/>
        <n v="4.9678500000000003"/>
        <n v="1.7125833333333333"/>
        <n v="5.8048500000000001"/>
        <n v="0.51915"/>
        <n v="1.3372833333333334"/>
        <n v="1.9639000000000002"/>
        <n v="1.0947833333333334"/>
        <n v="2.0009166666666665"/>
        <n v="1.8267333333333333"/>
        <n v="6.6970999999999998"/>
        <n v="3.1964000000000001"/>
        <n v="3.5520166666666668"/>
        <n v="1.5744333333333334"/>
        <n v="1.23925"/>
        <n v="5.9183666666666666"/>
        <n v="3.7771666666666666"/>
        <n v="1.7373666666666665"/>
        <n v="3.6176666666666666"/>
        <n v="4.1978166666666663"/>
        <n v="6.2058333333333335"/>
        <n v="1.2455000000000001"/>
        <n v="1.3429666666666666"/>
        <n v="5.0570500000000003"/>
        <n v="5.2714333333333334"/>
        <n v="1.0129166666666667"/>
        <n v="0.7001666666666666"/>
        <n v="3.4905833333333334"/>
        <n v="1.3424833333333333"/>
        <n v="5.0011000000000001"/>
        <n v="2.8120500000000002"/>
        <n v="6.8030499999999998"/>
        <n v="2.8208500000000001"/>
        <n v="5.5141166666666663"/>
        <n v="0.90346666666666664"/>
        <n v="6.2978833333333331"/>
        <n v="5.767783333333333"/>
        <n v="3.6148333333333333"/>
        <n v="2.7061833333333336"/>
        <n v="1.2117666666666667"/>
        <n v="1.4451333333333334"/>
        <n v="4.0178000000000003"/>
        <n v="5.1337333333333337"/>
        <n v="1.6980500000000001"/>
        <n v="4.1934166666666668"/>
        <n v="4.1525999999999996"/>
        <n v="5.0295166666666669"/>
        <n v="6.1538000000000004"/>
        <n v="5.1433999999999997"/>
        <n v="1.0780000000000001"/>
        <n v="3.2574166666666668"/>
        <n v="1.0015833333333333"/>
        <n v="4.9125833333333331"/>
        <n v="1.1634666666666666"/>
        <n v="1.3560166666666666"/>
        <n v="3.9653666666666667"/>
        <n v="6.1736666666666666"/>
        <n v="6.7057833333333337"/>
        <n v="6.9993333333333334"/>
        <n v="5.5621333333333336"/>
        <n v="4.7730166666666669"/>
        <n v="0.58328333333333338"/>
        <n v="5.0804999999999998"/>
        <n v="5.0291833333333331"/>
        <n v="6.0856666666666666"/>
        <n v="4.6591500000000003"/>
        <n v="4.7260666666666662"/>
        <n v="1.2817166666666666"/>
        <n v="2.2408000000000001"/>
        <n v="6.8843166666666669"/>
        <n v="6.112683333333333"/>
        <n v="5.0407666666666664"/>
        <n v="1.13045"/>
        <n v="3.6208666666666667"/>
        <n v="5.4052666666666669"/>
        <n v="2.1602000000000001"/>
        <n v="6.4633833333333337"/>
        <n v="2.9079333333333333"/>
        <n v="1.2584333333333333"/>
        <n v="0.69738333333333336"/>
        <n v="0.90473333333333328"/>
        <n v="6.0710166666666669"/>
        <n v="4.6181000000000001"/>
        <n v="5.1064333333333334"/>
        <n v="6.9596999999999998"/>
        <n v="1.4129666666666667"/>
        <n v="2.8561166666666669"/>
        <n v="4.3882500000000002"/>
        <n v="0.78320000000000001"/>
        <n v="1.7875166666666666"/>
        <n v="2.2311999999999999"/>
        <n v="0.61521666666666663"/>
        <n v="4.9751666666666665"/>
        <n v="0.83078333333333332"/>
        <n v="6.414366666666667"/>
        <n v="6.8771166666666668"/>
        <n v="0.56953333333333334"/>
        <n v="1.6213666666666666"/>
        <n v="1.7816833333333335"/>
        <n v="5.9374166666666666"/>
        <n v="6.0068833333333336"/>
        <n v="6.0414000000000003"/>
        <n v="1.8158833333333333"/>
        <n v="2.2124666666666668"/>
        <n v="3.2133833333333333"/>
        <n v="2.1775500000000001"/>
        <n v="5.4041833333333331"/>
        <n v="4.8762166666666662"/>
        <n v="1.31595"/>
        <n v="2.1852666666666667"/>
        <n v="2.9063666666666665"/>
        <n v="4.0691499999999996"/>
        <n v="1.3604499999999999"/>
        <n v="1.8062166666666666"/>
        <n v="0.75356666666666661"/>
        <n v="2.3264666666666667"/>
        <n v="2.9475666666666669"/>
        <n v="4.1893166666666666"/>
        <n v="6.5331333333333337"/>
        <n v="4.8796166666666672"/>
        <n v="2.4685999999999999"/>
        <n v="6.7653333333333334"/>
        <n v="6.5341166666666668"/>
        <n v="2.2087500000000002"/>
        <n v="1.0206"/>
        <n v="1.5632833333333331"/>
        <n v="0.56643333333333323"/>
        <n v="1.5665333333333333"/>
        <n v="5.5016999999999996"/>
        <n v="3.3648500000000001"/>
        <n v="4.8256499999999996"/>
        <n v="6.3687500000000004"/>
        <n v="1.2706166666666667"/>
        <n v="5.3613999999999997"/>
        <n v="4.2384333333333331"/>
        <n v="6.5854999999999997"/>
        <n v="0.92764999999999997"/>
        <n v="4.1387499999999999"/>
        <n v="4.1734499999999999"/>
        <n v="2.6880999999999999"/>
        <n v="4.4018833333333331"/>
        <n v="1.4320166666666667"/>
        <n v="1.8092666666666666"/>
        <n v="4.6575666666666669"/>
        <n v="6.6254833333333334"/>
        <n v="0.99013333333333331"/>
        <n v="6.579016666666667"/>
        <n v="6.7783666666666669"/>
        <n v="1.8424999999999998"/>
        <n v="1.83005"/>
        <n v="5.1734666666666662"/>
        <n v="6.5297333333333336"/>
        <n v="3.9976833333333333"/>
        <n v="4.3298666666666668"/>
        <n v="2.4468666666666667"/>
        <n v="1.6854499999999999"/>
        <n v="2.8209999999999997"/>
        <n v="2.0160833333333334"/>
        <n v="4.2514500000000002"/>
        <n v="6.1570499999999999"/>
        <n v="6.7107833333333335"/>
        <n v="3.5533666666666668"/>
        <n v="5.741716666666667"/>
        <n v="5.3159833333333335"/>
        <n v="4.8662666666666663"/>
        <n v="2.2685"/>
        <n v="4.5402000000000005"/>
        <n v="0.95234999999999992"/>
        <n v="1.5949333333333333"/>
        <n v="1.4094666666666666"/>
        <n v="3.73645"/>
        <n v="5.959716666666667"/>
        <n v="2.1058833333333333"/>
        <n v="6.7298333333333336"/>
        <n v="2.3860333333333332"/>
        <n v="3.9988166666666665"/>
        <n v="6.1071"/>
        <n v="6.8090999999999999"/>
        <n v="5.6561666666666666"/>
        <n v="1.4441833333333334"/>
        <n v="3.8749500000000001"/>
        <n v="5.8078833333333328"/>
        <n v="3.3352499999999998"/>
        <n v="3.1774833333333334"/>
        <n v="3.7209833333333333"/>
        <n v="3.1053666666666668"/>
        <n v="0.52738333333333332"/>
        <n v="5.0304333333333338"/>
        <n v="1.9363333333333332"/>
        <n v="4.7135833333333332"/>
        <n v="6.046616666666667"/>
        <n v="1.887"/>
        <n v="5.0149499999999998"/>
        <n v="0.87398333333333333"/>
        <n v="4.9077833333333336"/>
        <n v="4.8917166666666665"/>
        <n v="5.4208499999999997"/>
        <n v="4.9718833333333334"/>
        <n v="2.1218666666666666"/>
        <n v="6.91275"/>
        <n v="0.62085000000000001"/>
        <n v="2.2853333333333334"/>
        <n v="4.8069666666666668"/>
        <n v="4.4844333333333335"/>
        <n v="5.146233333333333"/>
        <n v="6.9259500000000003"/>
        <n v="5.486183333333333"/>
        <n v="2.0886499999999999"/>
        <n v="3.6690499999999999"/>
        <n v="3.7723166666666668"/>
        <n v="3.2539500000000001"/>
        <n v="2.2608000000000001"/>
        <n v="4.37995"/>
        <n v="0.78708333333333336"/>
        <n v="4.6704833333333333"/>
        <n v="6.061066666666667"/>
        <n v="6.0456500000000002"/>
        <n v="4.6929499999999997"/>
        <n v="3.9489000000000001"/>
        <n v="2.5018500000000001"/>
        <n v="5.3088499999999996"/>
        <n v="6.0371666666666668"/>
        <n v="4.5977833333333331"/>
        <n v="5.3941833333333333"/>
        <n v="3.1648000000000001"/>
        <n v="2.5640000000000001"/>
        <n v="5.8869333333333334"/>
        <n v="2.2669166666666669"/>
        <n v="1.5916333333333332"/>
        <n v="5.8339333333333334"/>
        <n v="6.8496666666666668"/>
        <n v="2.2370666666666668"/>
        <n v="4.17075"/>
        <n v="6.785916666666667"/>
        <n v="1.4666999999999999"/>
        <n v="6.9958333333333336"/>
        <n v="2.2724666666666664"/>
        <n v="6.9554499999999999"/>
        <n v="3.0150999999999999"/>
        <n v="6.1058666666666666"/>
        <n v="6.2343000000000002"/>
        <n v="4.0535166666666669"/>
        <n v="2.0038666666666667"/>
        <n v="5.5263999999999998"/>
        <n v="3.2188833333333333"/>
        <n v="1.6425166666666668"/>
        <n v="4.1581333333333337"/>
        <n v="2.6733333333333333"/>
        <n v="6.7611499999999998"/>
        <n v="2.9931999999999999"/>
        <n v="5.6746999999999996"/>
        <n v="4.109283333333333"/>
        <n v="4.1341666666666663"/>
        <n v="5.3265333333333329"/>
        <n v="0.77416666666666667"/>
        <n v="1.2678500000000001"/>
        <n v="5.1859833333333336"/>
        <n v="0.62534999999999996"/>
        <n v="6.2990000000000004"/>
        <n v="1.3509166666666665"/>
        <n v="2.5834166666666665"/>
        <n v="0.86076666666666668"/>
        <n v="1.9614499999999999"/>
        <n v="4.8845333333333336"/>
        <n v="2.7491500000000002"/>
        <n v="2.3350666666666666"/>
        <n v="0.75136666666666663"/>
        <n v="1.8420166666666666"/>
        <n v="1.2620499999999999"/>
        <n v="2.7788166666666667"/>
        <n v="2.6519333333333335"/>
        <n v="3.0126166666666667"/>
        <n v="3.1208999999999998"/>
        <n v="2.3246833333333332"/>
        <n v="4.6517999999999997"/>
        <n v="5.7597500000000004"/>
        <n v="2.2835333333333332"/>
        <n v="3.1433166666666668"/>
        <n v="4.1055333333333337"/>
        <n v="4.0542999999999996"/>
        <n v="3.0609333333333333"/>
        <n v="3.1832833333333332"/>
        <n v="6.3031833333333331"/>
        <n v="1.71035"/>
        <n v="6.7473333333333336"/>
        <n v="2.8722166666666666"/>
        <n v="0.55468333333333331"/>
        <n v="1.7785500000000001"/>
        <n v="3.9650333333333334"/>
        <n v="3.6273333333333335"/>
        <n v="4.5110000000000001"/>
        <n v="2.0755666666666666"/>
        <n v="6.236933333333333"/>
        <n v="5.366366666666667"/>
        <n v="0.89498333333333335"/>
        <n v="4.0014000000000003"/>
        <n v="5.0276333333333332"/>
        <n v="1.2107999999999999"/>
        <n v="0.8723833333333334"/>
        <n v="1.1397333333333333"/>
        <n v="2.9492333333333334"/>
        <n v="6.668166666666667"/>
        <n v="1.6062833333333333"/>
        <n v="0.94180000000000008"/>
        <n v="1.7991666666666668"/>
        <n v="1.0843833333333333"/>
        <n v="1.1783000000000001"/>
        <n v="2.6932666666666667"/>
        <n v="4.9460999999999995"/>
        <n v="6.9137666666666666"/>
        <n v="6.8110999999999997"/>
        <n v="2.3023666666666669"/>
        <n v="1.3240499999999999"/>
        <n v="5.8036333333333339"/>
        <n v="3.8220166666666664"/>
        <n v="5.1124333333333336"/>
        <n v="1.3798833333333334"/>
        <n v="3.6061333333333332"/>
        <n v="6.4885666666666664"/>
        <n v="0.86499999999999999"/>
        <n v="1.0091833333333333"/>
        <n v="0.60006666666666664"/>
        <n v="1.1573666666666667"/>
        <n v="6.7482500000000005"/>
        <n v="5.344783333333333"/>
        <n v="0.59689999999999999"/>
        <n v="5.1759333333333331"/>
        <n v="6.223816666666667"/>
        <n v="5.4174499999999997"/>
        <n v="5.4927000000000001"/>
        <n v="2.6570499999999999"/>
        <n v="4.8359833333333331"/>
        <n v="6.5766666666666662"/>
        <n v="1.9795500000000001"/>
        <n v="4.718116666666667"/>
        <n v="5.6498999999999997"/>
        <n v="2.8069833333333332"/>
        <n v="6.0451166666666669"/>
        <n v="6.8856333333333328"/>
        <n v="1.0092166666666667"/>
        <n v="1.3078666666666667"/>
        <n v="0.67536666666666667"/>
        <n v="5.9442000000000004"/>
        <n v="2.7625666666666664"/>
        <n v="6.1937333333333333"/>
        <n v="3.4645666666666668"/>
        <n v="2.4243833333333331"/>
        <n v="1.5363333333333333"/>
        <n v="4.3138333333333332"/>
        <n v="4.5293166666666664"/>
        <n v="3.9780166666666665"/>
        <n v="2.1455666666666668"/>
        <n v="5.4507500000000002"/>
        <n v="3.0079333333333333"/>
        <n v="4.3158166666666666"/>
        <n v="0.66816666666666669"/>
        <n v="5.2227499999999996"/>
        <n v="2.6687833333333333"/>
        <n v="3.7907000000000002"/>
        <n v="2.0202499999999999"/>
        <n v="3.4389166666666666"/>
        <n v="3.0020500000000001"/>
        <n v="6.8812833333333332"/>
        <n v="5.8605166666666664"/>
        <n v="1.9400833333333334"/>
        <n v="1.7853666666666665"/>
        <n v="4.0261500000000003"/>
        <n v="5.6106499999999997"/>
        <n v="6.3590833333333334"/>
        <n v="2.1172499999999999"/>
        <n v="1.5435666666666665"/>
        <n v="2.5578333333333334"/>
        <n v="4.2192999999999996"/>
        <n v="4.5784500000000001"/>
        <n v="5.9822333333333333"/>
        <n v="6.4072166666666668"/>
        <n v="6.5263166666666663"/>
        <n v="1.6745833333333333"/>
        <n v="5.7245333333333335"/>
        <n v="1.6551166666666668"/>
        <n v="6.5492333333333335"/>
        <n v="4.1946166666666667"/>
        <n v="6.9511000000000003"/>
        <n v="4.7856000000000005"/>
        <n v="4.2046166666666664"/>
        <n v="5.248733333333333"/>
        <n v="0.62846666666666662"/>
        <n v="1.8251500000000001"/>
        <n v="4.5532000000000004"/>
        <n v="6.161083333333333"/>
        <n v="5.9738666666666669"/>
        <n v="1.9111499999999999"/>
        <n v="6.3544499999999999"/>
        <n v="3.9007666666666667"/>
        <n v="1.8215833333333333"/>
        <n v="5.4006666666666669"/>
        <n v="6.3239999999999998"/>
        <n v="4.4020333333333337"/>
        <n v="6.6821666666666664"/>
        <n v="6.3642833333333337"/>
        <n v="4.2188499999999998"/>
        <n v="2.9720499999999999"/>
        <n v="2.0603833333333332"/>
        <n v="4.6326666666666672"/>
        <n v="4.0518166666666664"/>
        <n v="4.6394000000000002"/>
        <n v="5.0720333333333336"/>
        <n v="6.7926500000000001"/>
        <n v="0.93335000000000001"/>
        <n v="3.3372999999999999"/>
        <n v="2.1330833333333334"/>
        <n v="4.5534999999999997"/>
        <n v="0.62441666666666673"/>
        <n v="4.3445499999999999"/>
        <n v="4.8079166666666664"/>
        <n v="1.1751499999999999"/>
        <n v="4.4673833333333333"/>
        <n v="2.5060666666666664"/>
        <n v="5.1310666666666664"/>
        <n v="1.0522"/>
        <n v="4.2206000000000001"/>
        <n v="2.17685"/>
        <n v="6.527916666666667"/>
        <n v="3.5956666666666668"/>
        <n v="1.5586500000000001"/>
        <n v="3.1922666666666668"/>
        <n v="3.20275"/>
        <n v="0.66066666666666662"/>
        <n v="4.3859500000000002"/>
        <n v="3.7984166666666668"/>
        <n v="6.5304333333333329"/>
        <n v="1.1111500000000001"/>
        <n v="2.0667333333333335"/>
        <n v="6.356066666666667"/>
        <n v="0.86078333333333334"/>
        <n v="0.90771666666666673"/>
        <n v="5.6499833333333331"/>
        <n v="4.9638499999999999"/>
        <n v="1.5230999999999999"/>
        <n v="3.3976333333333333"/>
        <n v="4.7140333333333331"/>
        <n v="4.1649500000000002"/>
        <n v="0.86483333333333334"/>
        <n v="3.3967666666666667"/>
        <n v="1.8867499999999999"/>
        <n v="2.6926166666666669"/>
        <n v="6.9443000000000001"/>
        <n v="2.4198"/>
        <n v="6.4221666666666666"/>
        <n v="4.8024333333333331"/>
        <n v="2.0010333333333334"/>
        <n v="4.3563333333333336"/>
        <n v="6.9399833333333332"/>
        <n v="0.91188333333333338"/>
        <n v="3.9120833333333334"/>
        <n v="4.5421500000000004"/>
        <n v="2.5904333333333334"/>
        <n v="5.4322333333333335"/>
        <n v="4.6194666666666668"/>
        <n v="5.1370333333333331"/>
        <n v="2.6052"/>
        <n v="1.6705666666666668"/>
        <n v="1.7260166666666668"/>
        <n v="2.9259166666666667"/>
        <n v="0.8546999999999999"/>
        <n v="2.9082666666666666"/>
        <n v="6.416666666666667"/>
        <n v="3.7783500000000001"/>
        <n v="4.2511666666666663"/>
        <n v="0.94795000000000007"/>
        <n v="6.4609333333333332"/>
        <n v="0.80476666666666674"/>
        <n v="3.4718499999999999"/>
        <n v="3.0122833333333334"/>
        <n v="4.7651833333333329"/>
        <n v="4.8271333333333333"/>
        <n v="3.5313833333333333"/>
        <n v="2.5634999999999999"/>
        <n v="3.3394500000000003"/>
        <n v="6.4747833333333329"/>
        <n v="5.5064666666666664"/>
        <n v="6.9938666666666665"/>
        <n v="3.4112499999999999"/>
        <n v="5.495683333333333"/>
        <n v="2.3712833333333334"/>
        <n v="2.7631000000000001"/>
        <n v="4.4632166666666668"/>
        <n v="5.7812166666666664"/>
        <n v="5.668166666666667"/>
        <n v="6.0541499999999999"/>
        <n v="2.3483666666666667"/>
        <n v="4.3384166666666664"/>
        <n v="4.6406666666666663"/>
        <n v="6.856583333333333"/>
        <n v="0.93193333333333328"/>
        <n v="5.2408166666666665"/>
        <n v="1.3389833333333332"/>
        <n v="2.0150666666666668"/>
        <n v="1.3463666666666667"/>
        <n v="1.1848333333333334"/>
        <n v="0.52749999999999997"/>
        <n v="0.88821666666666665"/>
        <n v="6.0114000000000001"/>
        <n v="4.754083333333333"/>
        <n v="3.6339999999999999"/>
        <n v="4.7635333333333332"/>
        <n v="4.5074833333333331"/>
        <n v="5.0328833333333334"/>
        <n v="0.81688333333333329"/>
        <n v="3.2275499999999999"/>
        <n v="2.4534666666666665"/>
        <n v="4.6130666666666666"/>
        <n v="2.9283833333333336"/>
        <n v="3.0158499999999999"/>
        <n v="6.4128499999999997"/>
        <n v="3.3573"/>
        <n v="4.427083333333333"/>
        <n v="0.98694999999999999"/>
        <n v="0.65096666666666669"/>
        <n v="4.6856499999999999"/>
        <n v="4.5762333333333336"/>
        <n v="4.9684833333333334"/>
        <n v="1.9910833333333335"/>
        <n v="3.9813999999999998"/>
        <n v="5.3167499999999999"/>
        <n v="6.1738666666666671"/>
        <n v="3.9124333333333334"/>
        <n v="5.456666666666667"/>
        <n v="1.9678333333333333"/>
        <n v="4.1603833333333338"/>
        <n v="2.8405499999999999"/>
        <n v="0.74686666666666668"/>
        <n v="6.1363166666666666"/>
        <n v="5.6849666666666669"/>
        <n v="6.8484499999999997"/>
        <n v="2.1477666666666666"/>
        <n v="6.3631500000000001"/>
        <n v="2.67205"/>
        <n v="6.6351333333333331"/>
        <n v="0.88046666666666673"/>
        <n v="3.9351833333333333"/>
        <n v="0.54756666666666665"/>
        <n v="4.5200166666666668"/>
        <n v="3.5467499999999998"/>
        <n v="5.3989166666666666"/>
        <n v="3.9714666666666667"/>
        <n v="0.74825000000000008"/>
        <n v="4.7510500000000002"/>
        <n v="6.0981666666666667"/>
        <n v="5.6131000000000002"/>
        <n v="6.68065"/>
        <n v="3.6441833333333333"/>
        <n v="2.5401333333333334"/>
        <n v="4.5609999999999999"/>
        <n v="5.6958166666666665"/>
        <n v="5.3288833333333336"/>
        <n v="4.5137999999999998"/>
        <n v="4.3577166666666667"/>
        <n v="2.1577333333333333"/>
        <n v="4.1461500000000004"/>
        <n v="2.4152666666666667"/>
        <n v="2.0106333333333333"/>
        <n v="5.5264333333333333"/>
        <n v="0.96873333333333334"/>
        <n v="6.7644500000000001"/>
        <n v="0.77960000000000007"/>
        <n v="2.8006333333333333"/>
        <n v="4.9694666666666665"/>
        <n v="4.2327666666666666"/>
        <n v="2.6773166666666666"/>
        <n v="3.0420833333333333"/>
        <n v="2.4984500000000001"/>
        <n v="2.1462166666666667"/>
        <n v="4.2291166666666671"/>
        <n v="1.0645166666666666"/>
        <n v="2.8427500000000001"/>
        <n v="6.5984833333333333"/>
        <n v="0.63846666666666663"/>
        <n v="6.9311333333333334"/>
        <n v="1.4784166666666667"/>
        <n v="2.5451666666666668"/>
        <n v="2.7366166666666665"/>
        <n v="2.9375999999999998"/>
        <n v="1.1039833333333333"/>
        <n v="2.2412166666666669"/>
        <n v="3.33575"/>
        <n v="4.3009166666666667"/>
        <n v="6.26525"/>
        <n v="5.0211499999999996"/>
        <n v="6.5592833333333331"/>
        <n v="4.09"/>
        <n v="6.7004666666666663"/>
        <n v="0.63696666666666668"/>
        <n v="4.5268166666666669"/>
        <n v="6.1106499999999997"/>
        <n v="1.4702999999999999"/>
        <n v="4.4752000000000001"/>
        <n v="6.2291166666666671"/>
        <n v="0.69141666666666668"/>
        <n v="6.8848333333333329"/>
        <n v="1.2677166666666666"/>
        <n v="6.2422500000000003"/>
        <n v="5.5545666666666662"/>
        <n v="4.8922499999999998"/>
        <n v="3.8740666666666668"/>
        <n v="2.6151666666666666"/>
        <n v="5.8805666666666667"/>
        <n v="5.9291999999999998"/>
        <n v="2.2183666666666668"/>
        <n v="3.4272166666666668"/>
        <n v="2.3885833333333335"/>
        <n v="4.2787499999999996"/>
        <n v="6.5351999999999997"/>
        <n v="1.4582833333333334"/>
        <n v="6.5651166666666665"/>
        <n v="2.6292666666666666"/>
        <n v="4.3767333333333331"/>
        <n v="3.3887166666666668"/>
        <n v="0.79403333333333337"/>
        <n v="3.8881999999999999"/>
        <n v="6.1762166666666669"/>
        <n v="5.8281333333333336"/>
        <n v="2.0929166666666665"/>
        <n v="4.6313666666666666"/>
        <n v="1.0836333333333332"/>
        <n v="3.5171166666666664"/>
        <n v="3.3380333333333332"/>
        <n v="6.9640333333333331"/>
        <n v="4.7596833333333333"/>
        <n v="2.7248000000000001"/>
        <n v="4.2835833333333335"/>
        <n v="0.83691666666666675"/>
        <n v="2.8954166666666667"/>
        <n v="1.0503166666666666"/>
        <n v="3.3822166666666664"/>
        <n v="6.3266666666666671"/>
        <n v="2.8978000000000002"/>
        <n v="1.7184666666666666"/>
        <n v="5.1668833333333337"/>
        <n v="3.4154333333333335"/>
        <n v="1.3299833333333333"/>
        <n v="1.6410833333333334"/>
        <n v="5.49315"/>
        <n v="4.4590500000000004"/>
        <n v="4.9762333333333331"/>
        <n v="2.4152333333333331"/>
        <n v="0.90608333333333335"/>
        <n v="0.60528333333333328"/>
        <n v="5.0911833333333334"/>
        <n v="4.7491000000000003"/>
        <n v="2.1839499999999998"/>
        <n v="4.8048333333333328"/>
        <n v="5.8245000000000005"/>
        <n v="6.8304"/>
        <n v="3.2584166666666667"/>
        <n v="5.7566166666666669"/>
        <n v="0.57926666666666671"/>
        <n v="2.1229166666666668"/>
        <n v="6.0753000000000004"/>
        <n v="1.6706833333333333"/>
        <n v="2.6997499999999999"/>
        <n v="4.5572333333333335"/>
        <n v="6.2535333333333334"/>
        <n v="6.5479000000000003"/>
        <n v="5.4128666666666669"/>
        <n v="5.3770833333333332"/>
        <n v="3.0964499999999999"/>
        <n v="2.4541666666666666"/>
        <n v="6.7791666666666668"/>
        <n v="5.0280333333333331"/>
        <n v="2.18445"/>
        <n v="1.8220499999999999"/>
        <n v="6.8788833333333335"/>
        <n v="2.6462833333333333"/>
        <n v="6.3266"/>
        <n v="5.3657666666666666"/>
        <n v="4.0445833333333336"/>
        <n v="5.2087166666666667"/>
        <n v="5.2373166666666666"/>
        <n v="5.7218166666666663"/>
        <n v="1.3370500000000001"/>
        <n v="0.87938333333333329"/>
        <n v="1.6336499999999998"/>
        <n v="1.3540333333333334"/>
        <n v="5.3457833333333333"/>
        <n v="2.1036333333333332"/>
        <n v="3.1724666666666668"/>
        <n v="4.2189166666666669"/>
        <n v="3.9154333333333335"/>
        <n v="5.7621166666666666"/>
        <n v="6.2489833333333333"/>
        <n v="5.9313666666666665"/>
        <n v="2.1876500000000001"/>
        <n v="6.2926833333333336"/>
        <n v="2.7210333333333332"/>
        <n v="2.5515333333333334"/>
        <n v="2.4158666666666666"/>
        <n v="6.639216666666667"/>
        <n v="6.5851500000000005"/>
        <n v="3.6880500000000001"/>
        <n v="1.2760833333333332"/>
        <n v="3.57335"/>
        <n v="4.8516666666666666"/>
        <n v="6.1699333333333337"/>
        <n v="1.17685"/>
        <n v="5.6900666666666666"/>
        <n v="6.173683333333333"/>
        <n v="5.4649999999999999"/>
        <n v="5.2758333333333329"/>
        <n v="2.2602333333333333"/>
        <n v="4.223583333333333"/>
        <n v="4.4512666666666663"/>
        <n v="3.5502666666666665"/>
        <n v="0.61616666666666664"/>
        <n v="5.8744166666666668"/>
        <n v="3.3868666666666667"/>
        <n v="2.0396833333333335"/>
        <n v="2.97465"/>
        <n v="0.54471666666666663"/>
        <n v="1.3795500000000001"/>
        <n v="3.1245333333333334"/>
        <n v="6.7619499999999997"/>
        <n v="0.6922166666666667"/>
        <n v="2.2109000000000001"/>
        <n v="3.04535"/>
        <n v="3.58805"/>
        <n v="6.2525333333333331"/>
        <n v="6.371316666666667"/>
        <n v="5.1634500000000001"/>
        <n v="4.9758166666666668"/>
        <n v="2.8454666666666668"/>
        <n v="4.7146333333333335"/>
        <n v="4.4148333333333332"/>
        <n v="3.8018000000000001"/>
        <n v="3.4226666666666667"/>
        <n v="2.4066000000000001"/>
        <n v="2.0428333333333333"/>
        <n v="4.1032000000000002"/>
        <n v="4.4402333333333335"/>
        <n v="1.6597666666666666"/>
        <n v="2.8572333333333333"/>
        <n v="3.4119166666666665"/>
        <n v="6.6086666666666662"/>
        <n v="4.6093166666666665"/>
        <n v="6.8266"/>
        <n v="2.5400833333333335"/>
        <n v="5.6777333333333333"/>
        <n v="1.3407"/>
        <n v="5.1169833333333337"/>
        <n v="1.9123833333333333"/>
        <n v="4.2927166666666663"/>
        <n v="3.6859000000000002"/>
        <n v="3.4803500000000001"/>
        <n v="5.1334"/>
        <n v="4.9044333333333334"/>
        <n v="1.1738"/>
        <n v="5.2737499999999997"/>
        <n v="2.1695833333333332"/>
        <n v="1.75505"/>
        <n v="1.84595"/>
        <n v="2.8487333333333336"/>
        <n v="1.2793166666666667"/>
        <n v="3.19835"/>
        <n v="2.5660666666666665"/>
        <n v="0.88956666666666673"/>
        <n v="0.87651666666666672"/>
        <n v="6.9025833333333333"/>
        <n v="3.7425666666666668"/>
        <n v="0.57174999999999998"/>
        <n v="1.7094"/>
        <n v="1.9615499999999999"/>
        <n v="1.8159333333333334"/>
        <n v="4.5964833333333335"/>
        <n v="1.0625500000000001"/>
        <n v="5.9965666666666664"/>
        <n v="6.2432999999999996"/>
        <n v="3.9427833333333333"/>
        <n v="4.1362166666666669"/>
        <n v="4.8719833333333336"/>
        <n v="4.2337333333333333"/>
        <n v="5.045633333333333"/>
        <n v="4.9908666666666663"/>
        <n v="5.5919166666666662"/>
        <n v="0.91769999999999996"/>
        <n v="2.6091500000000001"/>
        <n v="2.9256333333333333"/>
        <n v="5.3220166666666664"/>
        <n v="5.8796333333333335"/>
        <n v="0.87424999999999997"/>
        <n v="1.7897333333333334"/>
        <n v="5.6711"/>
        <n v="3.1398166666666665"/>
        <n v="3.9064999999999999"/>
        <n v="1.5241166666666666"/>
        <n v="4.4510333333333332"/>
        <n v="3.7233333333333332"/>
        <n v="3.3740999999999999"/>
        <n v="4.7855333333333334"/>
        <n v="2.6444833333333335"/>
        <n v="4.945216666666667"/>
        <n v="5.8726666666666665"/>
        <n v="5.9342833333333331"/>
        <n v="2.3178999999999998"/>
        <n v="2.14805"/>
        <n v="2.41635"/>
        <n v="5.2091166666666666"/>
        <n v="3.0681500000000002"/>
        <n v="1.8553333333333333"/>
        <n v="6.7724833333333336"/>
        <n v="3.5456666666666665"/>
        <n v="4.1247833333333332"/>
        <n v="6.071766666666667"/>
        <n v="5.4799499999999997"/>
        <n v="4.7024999999999997"/>
        <n v="6.3634333333333331"/>
        <n v="4.6696666666666662"/>
        <n v="1.7886666666666666"/>
        <n v="0.69485000000000008"/>
        <n v="0.92781666666666662"/>
        <n v="2.5493833333333331"/>
        <n v="2.6552500000000001"/>
        <n v="6.7939166666666662"/>
        <n v="4.3557499999999996"/>
        <n v="6.3623833333333337"/>
        <n v="6.0349500000000003"/>
        <n v="1.2661833333333332"/>
        <n v="3.0458333333333334"/>
        <n v="5.8789999999999996"/>
        <n v="1.6887333333333334"/>
        <n v="2.6405333333333334"/>
        <n v="4.5280333333333331"/>
        <n v="5.7691499999999998"/>
        <n v="1.8793166666666665"/>
        <n v="2.5147833333333334"/>
        <n v="1.9144000000000001"/>
        <n v="6.0291666666666668"/>
        <n v="6.4819500000000003"/>
        <n v="0.70715000000000006"/>
        <n v="4.23285"/>
        <n v="1.2403333333333333"/>
        <n v="3.8707333333333334"/>
        <n v="4.7481999999999998"/>
        <n v="4.8097333333333339"/>
        <n v="4.7000500000000001"/>
        <n v="6.3092499999999996"/>
        <n v="4.979916666666667"/>
        <n v="2.5007166666666665"/>
        <n v="1.9911333333333334"/>
        <n v="1.1226166666666666"/>
        <n v="3.4842833333333334"/>
        <n v="4.2411833333333337"/>
        <n v="0.83596666666666664"/>
        <n v="2.6050833333333334"/>
        <n v="1.52745"/>
        <n v="3.6652666666666667"/>
        <n v="3.0780666666666665"/>
        <n v="6.4980666666666664"/>
        <n v="0.79495000000000005"/>
        <n v="1.5459333333333334"/>
        <n v="2.70695"/>
        <n v="6.4434666666666667"/>
        <n v="3.3433000000000002"/>
        <n v="6.8309999999999995"/>
        <n v="0.83468333333333333"/>
        <n v="4.2731000000000003"/>
        <n v="3.9353666666666669"/>
        <n v="3.0335000000000001"/>
        <n v="5.9190333333333331"/>
        <n v="4.1727999999999996"/>
        <n v="4.9859499999999999"/>
        <n v="3.0760666666666667"/>
        <n v="3.8611333333333331"/>
        <n v="4.3733500000000003"/>
        <n v="2.7289333333333334"/>
        <n v="5.9967666666666668"/>
        <n v="2.4531999999999998"/>
        <n v="3.3115000000000001"/>
        <n v="2.0490166666666667"/>
        <n v="6.6677333333333335"/>
        <n v="4.4581666666666671"/>
        <n v="5.0651000000000002"/>
        <n v="5.1933499999999997"/>
        <n v="2.7256499999999999"/>
        <n v="3.7299333333333333"/>
        <n v="5.6946833333333338"/>
        <n v="6.7160500000000001"/>
        <n v="6.5118666666666662"/>
        <n v="6.2991166666666665"/>
        <n v="2.3686500000000001"/>
        <n v="3.8226499999999999"/>
        <n v="4.2716833333333337"/>
        <n v="4.2759999999999998"/>
        <n v="5.695616666666667"/>
        <n v="2.7392166666666666"/>
        <n v="2.9796833333333335"/>
        <n v="1.0724"/>
        <n v="6.5396833333333335"/>
        <n v="6.0164999999999997"/>
        <n v="5.3221833333333333"/>
        <n v="2.1179999999999999"/>
        <n v="5.5318500000000004"/>
        <n v="5.5114166666666664"/>
        <n v="0.9710333333333333"/>
        <n v="1.3666833333333335"/>
        <n v="2.6272500000000001"/>
        <n v="3.3785833333333333"/>
        <n v="2.1459333333333332"/>
        <n v="1.5454833333333333"/>
        <n v="1.2528999999999999"/>
        <n v="5.622583333333333"/>
        <n v="4.2952666666666666"/>
        <n v="4.2741333333333333"/>
        <n v="4.6188500000000001"/>
        <n v="6.9833499999999997"/>
        <n v="6.1722333333333337"/>
        <n v="6.0424666666666669"/>
        <n v="4.4409000000000001"/>
        <n v="0.96020000000000005"/>
        <n v="1.4581"/>
        <n v="0.8263166666666667"/>
        <n v="4.1569166666666666"/>
        <n v="2.2675000000000001"/>
        <n v="2.9213"/>
        <n v="1.7115666666666667"/>
        <n v="2.7365166666666667"/>
        <n v="6.3368166666666665"/>
        <n v="1.734"/>
        <n v="3.1988500000000002"/>
        <n v="2.2094"/>
        <n v="5.9756666666666671"/>
        <n v="0.88664999999999994"/>
        <n v="0.97578333333333334"/>
        <n v="5.6618500000000003"/>
        <n v="2.7596666666666665"/>
        <n v="5.4264833333333335"/>
        <n v="5.8556833333333334"/>
        <n v="4.1524999999999999"/>
        <n v="5.6400500000000005"/>
        <n v="1.1940166666666667"/>
        <n v="3.4324166666666667"/>
        <n v="1.0178333333333334"/>
        <n v="3.7507833333333331"/>
        <n v="2.3757333333333333"/>
        <n v="5.2977333333333334"/>
        <n v="5.7872666666666666"/>
        <n v="6.0133000000000001"/>
        <n v="0.93573333333333331"/>
        <n v="6.0921166666666666"/>
        <n v="2.6394666666666668"/>
        <n v="2.52765"/>
        <n v="3.4181333333333335"/>
        <n v="4.950966666666667"/>
        <n v="3.9367999999999999"/>
        <n v="6.5986166666666666"/>
        <n v="5.5151500000000002"/>
        <n v="2.0435833333333333"/>
        <n v="6.6197333333333335"/>
        <n v="5.1913166666666664"/>
        <n v="1.60385"/>
        <n v="3.9032"/>
        <n v="2.8593000000000002"/>
        <n v="0.88419999999999999"/>
        <n v="5.6812166666666668"/>
        <n v="1.4724666666666666"/>
        <n v="3.5366499999999998"/>
        <n v="1.4294"/>
        <n v="4.3717499999999996"/>
        <n v="4.5987"/>
        <n v="4.7344333333333335"/>
        <n v="5.9797166666666666"/>
        <n v="2.0996333333333332"/>
        <n v="6.9380500000000005"/>
        <n v="3.4674166666666668"/>
        <n v="4.7850333333333328"/>
        <n v="6.6328499999999995"/>
        <n v="6.3704499999999999"/>
        <n v="1.6312333333333333"/>
        <n v="2.3109999999999999"/>
        <n v="4.8792333333333335"/>
        <n v="2.1787666666666667"/>
        <n v="5.8543833333333328"/>
        <n v="4.7496666666666663"/>
        <n v="5.8127833333333339"/>
        <n v="3.2058833333333334"/>
        <n v="6.4145666666666665"/>
        <n v="1.3879833333333333"/>
        <n v="6.766516666666667"/>
        <n v="6.3776166666666665"/>
        <n v="6.2518000000000002"/>
        <n v="6.0038666666666662"/>
        <n v="4.4363666666666663"/>
        <n v="2.8641333333333332"/>
        <n v="3.3795833333333332"/>
        <n v="1.3227333333333333"/>
        <n v="6.7474499999999997"/>
        <n v="1.2530000000000001"/>
        <n v="2.5322499999999999"/>
        <n v="3.5863999999999998"/>
        <n v="2.3742333333333332"/>
        <n v="5.2093499999999997"/>
        <n v="2.1560666666666668"/>
        <n v="4.9074666666666662"/>
        <n v="6.3468499999999999"/>
        <n v="3.2405499999999998"/>
        <n v="6.6796833333333332"/>
        <n v="2.4836333333333336"/>
        <n v="1.5211166666666667"/>
        <n v="1.1957499999999999"/>
        <n v="0.60366666666666668"/>
        <n v="6.8225999999999996"/>
        <n v="1.7261333333333333"/>
        <n v="5.14"/>
        <n v="2.1294499999999998"/>
        <n v="3.9919166666666666"/>
        <n v="2.5620333333333334"/>
        <n v="2.1567166666666666"/>
        <n v="5.9241666666666664"/>
        <n v="4.1447833333333337"/>
        <n v="5.3706666666666667"/>
        <n v="5.8338000000000001"/>
        <n v="5.4109499999999997"/>
        <n v="2.4562833333333334"/>
        <n v="5.5363666666666669"/>
        <n v="3.7845666666666666"/>
        <n v="5.4375"/>
        <n v="3.5619833333333335"/>
        <n v="5.7269166666666669"/>
        <n v="0.52890000000000004"/>
        <n v="6.6408333333333331"/>
        <n v="3.6723666666666666"/>
        <n v="0.63906666666666667"/>
        <n v="1.0013833333333333"/>
        <n v="2.1867000000000001"/>
        <n v="0.62468333333333337"/>
        <n v="2.3868333333333336"/>
        <n v="4.0387166666666667"/>
      </sharedItems>
      <fieldGroup base="9">
        <rangePr startNum="0" endNum="6.9993333333333334"/>
        <groupItems count="9">
          <s v="&lt;0"/>
          <s v="0-1"/>
          <s v="1-2"/>
          <s v="2-3"/>
          <s v="3-4"/>
          <s v="4-5"/>
          <s v="5-6"/>
          <s v="6-7"/>
          <s v="&gt;7"/>
        </groupItems>
      </fieldGroup>
    </cacheField>
    <cacheField name="Total sec" numFmtId="0">
      <sharedItems containsSemiMixedTypes="0" containsString="0" containsNumber="1" minValue="0" maxValue="419.96"/>
    </cacheField>
    <cacheField name="Call Answered" numFmtId="0">
      <sharedItems containsSemiMixedTypes="0" containsString="0" containsNumber="1" containsInteger="1" minValue="0" maxValue="1"/>
    </cacheField>
    <cacheField name="Call Resolved"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813431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s v="ID1771"/>
    <d v="2016-01-31T17:34:05"/>
    <x v="0"/>
    <x v="0"/>
    <s v="Y"/>
    <x v="0"/>
    <n v="91"/>
    <d v="1899-12-30T00:02:59"/>
    <x v="0"/>
    <x v="0"/>
    <n v="178.667"/>
    <n v="1"/>
    <n v="1"/>
  </r>
  <r>
    <s v="ID1772"/>
    <d v="2016-01-31T17:34:05"/>
    <x v="1"/>
    <x v="1"/>
    <s v="Y"/>
    <x v="0"/>
    <n v="121"/>
    <d v="1899-12-30T00:06:01"/>
    <x v="1"/>
    <x v="1"/>
    <n v="361.00799999999998"/>
    <n v="1"/>
    <n v="1"/>
  </r>
  <r>
    <s v="ID1769"/>
    <d v="2016-01-31T17:08:10"/>
    <x v="2"/>
    <x v="0"/>
    <s v="N"/>
    <x v="1"/>
    <n v="0"/>
    <d v="2024-07-09T00:00:00"/>
    <x v="2"/>
    <x v="2"/>
    <n v="0"/>
    <n v="0"/>
    <n v="0"/>
  </r>
  <r>
    <s v="ID1770"/>
    <d v="2016-01-31T17:08:10"/>
    <x v="3"/>
    <x v="2"/>
    <s v="Y"/>
    <x v="0"/>
    <n v="78"/>
    <d v="1899-12-30T00:01:03"/>
    <x v="3"/>
    <x v="3"/>
    <n v="62.567999999999998"/>
    <n v="1"/>
    <n v="1"/>
  </r>
  <r>
    <s v="ID1767"/>
    <d v="2016-01-31T16:56:38"/>
    <x v="4"/>
    <x v="3"/>
    <s v="Y"/>
    <x v="0"/>
    <n v="58"/>
    <d v="1899-12-30T00:04:42"/>
    <x v="4"/>
    <x v="4"/>
    <n v="281.91699999999997"/>
    <n v="1"/>
    <n v="1"/>
  </r>
  <r>
    <s v="ID1768"/>
    <d v="2016-01-31T16:56:38"/>
    <x v="2"/>
    <x v="4"/>
    <s v="N"/>
    <x v="1"/>
    <n v="0"/>
    <d v="2024-07-09T00:00:00"/>
    <x v="2"/>
    <x v="2"/>
    <n v="0"/>
    <n v="0"/>
    <n v="0"/>
  </r>
  <r>
    <s v="ID1765"/>
    <d v="2016-01-31T16:20:38"/>
    <x v="1"/>
    <x v="4"/>
    <s v="Y"/>
    <x v="0"/>
    <n v="95"/>
    <d v="1899-12-30T00:05:01"/>
    <x v="0"/>
    <x v="5"/>
    <n v="300.55400000000003"/>
    <n v="1"/>
    <n v="1"/>
  </r>
  <r>
    <s v="ID1766"/>
    <d v="2016-01-31T16:20:38"/>
    <x v="4"/>
    <x v="3"/>
    <s v="Y"/>
    <x v="0"/>
    <n v="49"/>
    <d v="1899-12-30T00:01:58"/>
    <x v="0"/>
    <x v="6"/>
    <n v="118.011"/>
    <n v="1"/>
    <n v="1"/>
  </r>
  <r>
    <s v="ID1761"/>
    <d v="2016-01-31T16:09:07"/>
    <x v="5"/>
    <x v="3"/>
    <s v="Y"/>
    <x v="0"/>
    <n v="103"/>
    <d v="1899-12-30T00:06:14"/>
    <x v="3"/>
    <x v="7"/>
    <n v="373.68600000000004"/>
    <n v="1"/>
    <n v="1"/>
  </r>
  <r>
    <s v="ID1762"/>
    <d v="2016-01-31T16:09:07"/>
    <x v="4"/>
    <x v="3"/>
    <s v="Y"/>
    <x v="0"/>
    <n v="81"/>
    <d v="1899-12-30T00:03:26"/>
    <x v="1"/>
    <x v="8"/>
    <n v="205.626"/>
    <n v="1"/>
    <n v="1"/>
  </r>
  <r>
    <s v="ID1763"/>
    <d v="2016-01-31T16:09:07"/>
    <x v="5"/>
    <x v="4"/>
    <s v="Y"/>
    <x v="0"/>
    <n v="48"/>
    <d v="1899-12-30T00:03:57"/>
    <x v="4"/>
    <x v="9"/>
    <n v="236.71799999999999"/>
    <n v="1"/>
    <n v="1"/>
  </r>
  <r>
    <s v="ID1764"/>
    <d v="2016-01-31T16:09:07"/>
    <x v="2"/>
    <x v="4"/>
    <s v="Y"/>
    <x v="0"/>
    <n v="92"/>
    <d v="1899-12-30T00:06:01"/>
    <x v="0"/>
    <x v="10"/>
    <n v="360.96500000000003"/>
    <n v="1"/>
    <n v="1"/>
  </r>
  <r>
    <s v="ID1759"/>
    <d v="2016-01-31T15:56:10"/>
    <x v="0"/>
    <x v="0"/>
    <s v="Y"/>
    <x v="0"/>
    <n v="50"/>
    <d v="1899-12-30T00:00:31"/>
    <x v="1"/>
    <x v="11"/>
    <n v="30.984000000000005"/>
    <n v="1"/>
    <n v="1"/>
  </r>
  <r>
    <s v="ID1760"/>
    <d v="2016-01-31T15:56:10"/>
    <x v="6"/>
    <x v="0"/>
    <s v="N"/>
    <x v="1"/>
    <n v="0"/>
    <d v="2024-07-09T00:00:00"/>
    <x v="2"/>
    <x v="2"/>
    <n v="0"/>
    <n v="0"/>
    <n v="0"/>
  </r>
  <r>
    <s v="ID1757"/>
    <d v="2016-01-31T15:38:53"/>
    <x v="0"/>
    <x v="4"/>
    <s v="N"/>
    <x v="1"/>
    <n v="0"/>
    <d v="2024-07-09T00:00:00"/>
    <x v="2"/>
    <x v="2"/>
    <n v="0"/>
    <n v="0"/>
    <n v="0"/>
  </r>
  <r>
    <s v="ID1758"/>
    <d v="2016-01-31T15:38:53"/>
    <x v="2"/>
    <x v="3"/>
    <s v="Y"/>
    <x v="0"/>
    <n v="20"/>
    <d v="1899-12-30T00:01:19"/>
    <x v="3"/>
    <x v="12"/>
    <n v="79.405999999999992"/>
    <n v="1"/>
    <n v="1"/>
  </r>
  <r>
    <s v="ID1755"/>
    <d v="2016-01-31T15:04:19"/>
    <x v="2"/>
    <x v="1"/>
    <s v="Y"/>
    <x v="0"/>
    <n v="24"/>
    <d v="1899-12-30T00:04:51"/>
    <x v="5"/>
    <x v="13"/>
    <n v="290.60699999999997"/>
    <n v="1"/>
    <n v="1"/>
  </r>
  <r>
    <s v="ID1756"/>
    <d v="2016-01-31T15:04:19"/>
    <x v="3"/>
    <x v="4"/>
    <s v="Y"/>
    <x v="0"/>
    <n v="92"/>
    <d v="1899-12-30T00:02:28"/>
    <x v="0"/>
    <x v="14"/>
    <n v="148.453"/>
    <n v="1"/>
    <n v="1"/>
  </r>
  <r>
    <s v="ID1753"/>
    <d v="2016-01-31T15:01:26"/>
    <x v="3"/>
    <x v="1"/>
    <s v="Y"/>
    <x v="0"/>
    <n v="113"/>
    <d v="1899-12-30T00:02:32"/>
    <x v="5"/>
    <x v="15"/>
    <n v="152.44"/>
    <n v="1"/>
    <n v="1"/>
  </r>
  <r>
    <s v="ID1754"/>
    <d v="2016-01-31T15:01:26"/>
    <x v="3"/>
    <x v="4"/>
    <s v="Y"/>
    <x v="0"/>
    <n v="93"/>
    <d v="1899-12-30T00:02:19"/>
    <x v="3"/>
    <x v="16"/>
    <n v="139.404"/>
    <n v="1"/>
    <n v="1"/>
  </r>
  <r>
    <s v="ID1751"/>
    <d v="2016-01-31T14:44:10"/>
    <x v="7"/>
    <x v="2"/>
    <s v="Y"/>
    <x v="0"/>
    <n v="37"/>
    <d v="1899-12-30T00:05:46"/>
    <x v="3"/>
    <x v="17"/>
    <n v="345.91200000000003"/>
    <n v="1"/>
    <n v="1"/>
  </r>
  <r>
    <s v="ID1752"/>
    <d v="2016-01-31T14:44:10"/>
    <x v="6"/>
    <x v="4"/>
    <s v="Y"/>
    <x v="0"/>
    <n v="36"/>
    <d v="1899-12-30T00:01:26"/>
    <x v="0"/>
    <x v="18"/>
    <n v="86.236999999999995"/>
    <n v="1"/>
    <n v="1"/>
  </r>
  <r>
    <s v="ID1745"/>
    <d v="2016-01-31T14:05:17"/>
    <x v="0"/>
    <x v="2"/>
    <s v="Y"/>
    <x v="0"/>
    <n v="124"/>
    <d v="1899-12-30T00:06:42"/>
    <x v="4"/>
    <x v="19"/>
    <n v="401.75500000000005"/>
    <n v="1"/>
    <n v="1"/>
  </r>
  <r>
    <s v="ID1746"/>
    <d v="2016-01-31T14:05:17"/>
    <x v="0"/>
    <x v="2"/>
    <s v="Y"/>
    <x v="0"/>
    <n v="18"/>
    <d v="1899-12-30T00:06:16"/>
    <x v="5"/>
    <x v="20"/>
    <n v="376.101"/>
    <n v="1"/>
    <n v="1"/>
  </r>
  <r>
    <s v="ID1747"/>
    <d v="2016-01-31T14:05:17"/>
    <x v="4"/>
    <x v="2"/>
    <s v="Y"/>
    <x v="0"/>
    <n v="95"/>
    <d v="1899-12-30T00:02:27"/>
    <x v="3"/>
    <x v="21"/>
    <n v="146.77200000000002"/>
    <n v="1"/>
    <n v="1"/>
  </r>
  <r>
    <s v="ID1748"/>
    <d v="2016-01-31T14:05:17"/>
    <x v="4"/>
    <x v="4"/>
    <s v="Y"/>
    <x v="0"/>
    <n v="17"/>
    <d v="1899-12-30T00:05:25"/>
    <x v="0"/>
    <x v="22"/>
    <n v="325.37100000000004"/>
    <n v="1"/>
    <n v="1"/>
  </r>
  <r>
    <s v="ID1749"/>
    <d v="2016-01-31T14:05:17"/>
    <x v="0"/>
    <x v="1"/>
    <s v="N"/>
    <x v="1"/>
    <n v="0"/>
    <d v="2024-07-09T00:00:00"/>
    <x v="2"/>
    <x v="2"/>
    <n v="0"/>
    <n v="0"/>
    <n v="0"/>
  </r>
  <r>
    <s v="ID1750"/>
    <d v="2016-01-31T14:05:17"/>
    <x v="5"/>
    <x v="2"/>
    <s v="Y"/>
    <x v="0"/>
    <n v="75"/>
    <d v="1899-12-30T00:00:33"/>
    <x v="0"/>
    <x v="23"/>
    <n v="33.491"/>
    <n v="1"/>
    <n v="1"/>
  </r>
  <r>
    <s v="ID1743"/>
    <d v="2016-01-31T12:50:24"/>
    <x v="5"/>
    <x v="0"/>
    <s v="Y"/>
    <x v="0"/>
    <n v="123"/>
    <d v="1899-12-30T00:06:18"/>
    <x v="1"/>
    <x v="24"/>
    <n v="377.74"/>
    <n v="1"/>
    <n v="1"/>
  </r>
  <r>
    <s v="ID1744"/>
    <d v="2016-01-31T12:50:24"/>
    <x v="6"/>
    <x v="3"/>
    <s v="N"/>
    <x v="1"/>
    <n v="0"/>
    <d v="2024-07-09T00:00:00"/>
    <x v="2"/>
    <x v="2"/>
    <n v="0"/>
    <n v="0"/>
    <n v="0"/>
  </r>
  <r>
    <s v="ID1741"/>
    <d v="2016-01-31T12:43:12"/>
    <x v="2"/>
    <x v="1"/>
    <s v="Y"/>
    <x v="0"/>
    <n v="28"/>
    <d v="1899-12-30T00:06:11"/>
    <x v="3"/>
    <x v="25"/>
    <n v="370.87099999999998"/>
    <n v="1"/>
    <n v="1"/>
  </r>
  <r>
    <s v="ID1742"/>
    <d v="2016-01-31T12:43:12"/>
    <x v="2"/>
    <x v="2"/>
    <s v="Y"/>
    <x v="0"/>
    <n v="16"/>
    <d v="1899-12-30T00:03:31"/>
    <x v="5"/>
    <x v="26"/>
    <n v="210.87100000000001"/>
    <n v="1"/>
    <n v="1"/>
  </r>
  <r>
    <s v="ID1739"/>
    <d v="2016-01-31T12:37:26"/>
    <x v="5"/>
    <x v="2"/>
    <s v="Y"/>
    <x v="1"/>
    <n v="17"/>
    <d v="1899-12-30T00:03:49"/>
    <x v="4"/>
    <x v="27"/>
    <n v="228.95699999999999"/>
    <n v="1"/>
    <n v="0"/>
  </r>
  <r>
    <s v="ID1740"/>
    <d v="2016-01-31T12:37:26"/>
    <x v="0"/>
    <x v="4"/>
    <s v="N"/>
    <x v="1"/>
    <n v="0"/>
    <d v="2024-07-09T00:00:00"/>
    <x v="2"/>
    <x v="2"/>
    <n v="0"/>
    <n v="0"/>
    <n v="0"/>
  </r>
  <r>
    <s v="ID1737"/>
    <d v="2016-01-31T12:15:50"/>
    <x v="3"/>
    <x v="2"/>
    <s v="Y"/>
    <x v="0"/>
    <n v="37"/>
    <d v="1899-12-30T00:06:57"/>
    <x v="3"/>
    <x v="28"/>
    <n v="417.45600000000002"/>
    <n v="1"/>
    <n v="1"/>
  </r>
  <r>
    <s v="ID1738"/>
    <d v="2016-01-31T12:15:50"/>
    <x v="2"/>
    <x v="1"/>
    <s v="Y"/>
    <x v="0"/>
    <n v="29"/>
    <d v="1899-12-30T00:06:29"/>
    <x v="4"/>
    <x v="29"/>
    <n v="389.24600000000004"/>
    <n v="1"/>
    <n v="1"/>
  </r>
  <r>
    <s v="ID1733"/>
    <d v="2016-01-31T12:00:00"/>
    <x v="1"/>
    <x v="2"/>
    <s v="Y"/>
    <x v="0"/>
    <n v="102"/>
    <d v="1899-12-30T00:03:48"/>
    <x v="0"/>
    <x v="30"/>
    <n v="228.00200000000001"/>
    <n v="1"/>
    <n v="1"/>
  </r>
  <r>
    <s v="ID1734"/>
    <d v="2016-01-31T12:00:00"/>
    <x v="2"/>
    <x v="1"/>
    <s v="Y"/>
    <x v="0"/>
    <n v="112"/>
    <d v="1899-12-30T00:06:43"/>
    <x v="0"/>
    <x v="31"/>
    <n v="403.18799999999999"/>
    <n v="1"/>
    <n v="1"/>
  </r>
  <r>
    <s v="ID1735"/>
    <d v="2016-01-31T12:00:00"/>
    <x v="0"/>
    <x v="1"/>
    <s v="Y"/>
    <x v="0"/>
    <n v="107"/>
    <d v="1899-12-30T00:03:14"/>
    <x v="5"/>
    <x v="32"/>
    <n v="193.56100000000001"/>
    <n v="1"/>
    <n v="1"/>
  </r>
  <r>
    <s v="ID1736"/>
    <d v="2016-01-31T12:00:00"/>
    <x v="5"/>
    <x v="3"/>
    <s v="Y"/>
    <x v="0"/>
    <n v="93"/>
    <d v="1899-12-30T00:02:39"/>
    <x v="4"/>
    <x v="33"/>
    <n v="158.88800000000001"/>
    <n v="1"/>
    <n v="1"/>
  </r>
  <r>
    <s v="ID1731"/>
    <d v="2016-01-31T11:58:34"/>
    <x v="2"/>
    <x v="3"/>
    <s v="N"/>
    <x v="1"/>
    <n v="0"/>
    <d v="2024-07-09T00:00:00"/>
    <x v="2"/>
    <x v="2"/>
    <n v="0"/>
    <n v="0"/>
    <n v="0"/>
  </r>
  <r>
    <s v="ID1732"/>
    <d v="2016-01-31T11:58:34"/>
    <x v="3"/>
    <x v="2"/>
    <s v="Y"/>
    <x v="0"/>
    <n v="38"/>
    <d v="1899-12-30T00:03:48"/>
    <x v="3"/>
    <x v="34"/>
    <n v="227.81799999999998"/>
    <n v="1"/>
    <n v="1"/>
  </r>
  <r>
    <s v="ID1729"/>
    <d v="2016-01-31T11:39:50"/>
    <x v="2"/>
    <x v="2"/>
    <s v="Y"/>
    <x v="0"/>
    <n v="79"/>
    <d v="1899-12-30T00:01:21"/>
    <x v="4"/>
    <x v="35"/>
    <n v="81.415000000000006"/>
    <n v="1"/>
    <n v="1"/>
  </r>
  <r>
    <s v="ID1730"/>
    <d v="2016-01-31T11:39:50"/>
    <x v="7"/>
    <x v="1"/>
    <s v="Y"/>
    <x v="0"/>
    <n v="42"/>
    <d v="1899-12-30T00:01:40"/>
    <x v="4"/>
    <x v="36"/>
    <n v="99.751000000000005"/>
    <n v="1"/>
    <n v="1"/>
  </r>
  <r>
    <s v="ID1727"/>
    <d v="2016-01-31T11:35:31"/>
    <x v="7"/>
    <x v="0"/>
    <s v="N"/>
    <x v="1"/>
    <n v="0"/>
    <d v="2024-07-09T00:00:00"/>
    <x v="2"/>
    <x v="2"/>
    <n v="0"/>
    <n v="0"/>
    <n v="0"/>
  </r>
  <r>
    <s v="ID1728"/>
    <d v="2016-01-31T11:35:31"/>
    <x v="7"/>
    <x v="3"/>
    <s v="Y"/>
    <x v="0"/>
    <n v="88"/>
    <d v="1899-12-30T00:01:11"/>
    <x v="5"/>
    <x v="37"/>
    <n v="70.67"/>
    <n v="1"/>
    <n v="1"/>
  </r>
  <r>
    <s v="ID1725"/>
    <d v="2016-01-31T11:32:38"/>
    <x v="0"/>
    <x v="2"/>
    <s v="N"/>
    <x v="1"/>
    <n v="0"/>
    <d v="2024-07-09T00:00:00"/>
    <x v="2"/>
    <x v="2"/>
    <n v="0"/>
    <n v="0"/>
    <n v="0"/>
  </r>
  <r>
    <s v="ID1726"/>
    <d v="2016-01-31T11:32:38"/>
    <x v="1"/>
    <x v="3"/>
    <s v="N"/>
    <x v="1"/>
    <n v="0"/>
    <d v="2024-07-09T00:00:00"/>
    <x v="2"/>
    <x v="2"/>
    <n v="0"/>
    <n v="0"/>
    <n v="0"/>
  </r>
  <r>
    <s v="ID1723"/>
    <d v="2016-01-31T09:30:14"/>
    <x v="5"/>
    <x v="3"/>
    <s v="Y"/>
    <x v="0"/>
    <n v="120"/>
    <d v="1899-12-30T00:03:10"/>
    <x v="5"/>
    <x v="38"/>
    <n v="189.71700000000001"/>
    <n v="1"/>
    <n v="1"/>
  </r>
  <r>
    <s v="ID1724"/>
    <d v="2016-01-31T09:30:14"/>
    <x v="7"/>
    <x v="2"/>
    <s v="Y"/>
    <x v="0"/>
    <n v="73"/>
    <d v="1899-12-30T00:05:43"/>
    <x v="1"/>
    <x v="39"/>
    <n v="342.68799999999999"/>
    <n v="1"/>
    <n v="1"/>
  </r>
  <r>
    <s v="ID1721"/>
    <d v="2016-01-31T09:27:22"/>
    <x v="3"/>
    <x v="2"/>
    <s v="Y"/>
    <x v="1"/>
    <n v="67"/>
    <d v="1899-12-30T00:00:58"/>
    <x v="5"/>
    <x v="40"/>
    <n v="57.811999999999998"/>
    <n v="1"/>
    <n v="0"/>
  </r>
  <r>
    <s v="ID1722"/>
    <d v="2016-01-31T09:27:22"/>
    <x v="4"/>
    <x v="4"/>
    <s v="Y"/>
    <x v="0"/>
    <n v="16"/>
    <d v="1899-12-30T00:05:36"/>
    <x v="4"/>
    <x v="41"/>
    <n v="335.88200000000001"/>
    <n v="1"/>
    <n v="1"/>
  </r>
  <r>
    <s v="ID1719"/>
    <d v="2016-01-31T09:24:29"/>
    <x v="3"/>
    <x v="3"/>
    <s v="Y"/>
    <x v="0"/>
    <n v="32"/>
    <d v="1899-12-30T00:06:00"/>
    <x v="5"/>
    <x v="42"/>
    <n v="360.19299999999998"/>
    <n v="1"/>
    <n v="1"/>
  </r>
  <r>
    <s v="ID1720"/>
    <d v="2016-01-31T09:24:29"/>
    <x v="1"/>
    <x v="4"/>
    <s v="N"/>
    <x v="1"/>
    <n v="0"/>
    <d v="2024-07-09T00:00:00"/>
    <x v="2"/>
    <x v="2"/>
    <n v="0"/>
    <n v="0"/>
    <n v="0"/>
  </r>
  <r>
    <s v="ID1717"/>
    <d v="2016-01-31T09:14:24"/>
    <x v="4"/>
    <x v="1"/>
    <s v="Y"/>
    <x v="0"/>
    <n v="30"/>
    <d v="1899-12-30T00:00:59"/>
    <x v="4"/>
    <x v="43"/>
    <n v="58.939"/>
    <n v="1"/>
    <n v="1"/>
  </r>
  <r>
    <s v="ID1718"/>
    <d v="2016-01-31T09:14:24"/>
    <x v="5"/>
    <x v="3"/>
    <s v="Y"/>
    <x v="0"/>
    <n v="23"/>
    <d v="1899-12-30T00:06:40"/>
    <x v="0"/>
    <x v="44"/>
    <n v="399.62400000000002"/>
    <n v="1"/>
    <n v="1"/>
  </r>
  <r>
    <s v="ID1715"/>
    <d v="2016-01-31T09:08:38"/>
    <x v="1"/>
    <x v="2"/>
    <s v="Y"/>
    <x v="0"/>
    <n v="27"/>
    <d v="1899-12-30T00:03:12"/>
    <x v="0"/>
    <x v="45"/>
    <n v="191.88800000000001"/>
    <n v="1"/>
    <n v="1"/>
  </r>
  <r>
    <s v="ID1716"/>
    <d v="2016-01-31T09:08:38"/>
    <x v="7"/>
    <x v="3"/>
    <s v="Y"/>
    <x v="0"/>
    <n v="119"/>
    <d v="1899-12-30T00:02:42"/>
    <x v="3"/>
    <x v="46"/>
    <n v="162.22300000000001"/>
    <n v="1"/>
    <n v="1"/>
  </r>
  <r>
    <s v="ID1713"/>
    <d v="2016-01-31T09:00:00"/>
    <x v="2"/>
    <x v="2"/>
    <s v="Y"/>
    <x v="1"/>
    <n v="100"/>
    <d v="1899-12-30T00:06:22"/>
    <x v="4"/>
    <x v="47"/>
    <n v="382.47999999999996"/>
    <n v="1"/>
    <n v="0"/>
  </r>
  <r>
    <s v="ID1714"/>
    <d v="2016-01-31T09:00:00"/>
    <x v="4"/>
    <x v="2"/>
    <s v="Y"/>
    <x v="0"/>
    <n v="114"/>
    <d v="1899-12-30T00:05:42"/>
    <x v="3"/>
    <x v="48"/>
    <n v="341.60400000000004"/>
    <n v="1"/>
    <n v="1"/>
  </r>
  <r>
    <s v="ID1711"/>
    <d v="2016-01-30T17:31:12"/>
    <x v="5"/>
    <x v="2"/>
    <s v="Y"/>
    <x v="0"/>
    <n v="97"/>
    <d v="1899-12-30T00:02:52"/>
    <x v="0"/>
    <x v="49"/>
    <n v="172.328"/>
    <n v="1"/>
    <n v="1"/>
  </r>
  <r>
    <s v="ID1712"/>
    <d v="2016-01-30T17:31:12"/>
    <x v="0"/>
    <x v="4"/>
    <s v="Y"/>
    <x v="0"/>
    <n v="20"/>
    <d v="1899-12-30T00:05:07"/>
    <x v="4"/>
    <x v="50"/>
    <n v="306.97900000000004"/>
    <n v="1"/>
    <n v="1"/>
  </r>
  <r>
    <s v="ID1709"/>
    <d v="2016-01-30T17:29:46"/>
    <x v="5"/>
    <x v="3"/>
    <s v="Y"/>
    <x v="1"/>
    <n v="50"/>
    <d v="1899-12-30T00:01:19"/>
    <x v="1"/>
    <x v="51"/>
    <n v="78.577999999999989"/>
    <n v="1"/>
    <n v="0"/>
  </r>
  <r>
    <s v="ID1710"/>
    <d v="2016-01-30T17:29:46"/>
    <x v="4"/>
    <x v="3"/>
    <s v="Y"/>
    <x v="1"/>
    <n v="33"/>
    <d v="1899-12-30T00:03:56"/>
    <x v="3"/>
    <x v="52"/>
    <n v="236.47299999999998"/>
    <n v="1"/>
    <n v="0"/>
  </r>
  <r>
    <s v="ID1707"/>
    <d v="2016-01-30T17:25:26"/>
    <x v="6"/>
    <x v="2"/>
    <s v="N"/>
    <x v="1"/>
    <n v="0"/>
    <d v="2024-07-09T00:00:00"/>
    <x v="2"/>
    <x v="2"/>
    <n v="0"/>
    <n v="0"/>
    <n v="0"/>
  </r>
  <r>
    <s v="ID1708"/>
    <d v="2016-01-30T17:25:26"/>
    <x v="2"/>
    <x v="4"/>
    <s v="Y"/>
    <x v="0"/>
    <n v="38"/>
    <d v="1899-12-30T00:06:51"/>
    <x v="1"/>
    <x v="53"/>
    <n v="410.53399999999999"/>
    <n v="1"/>
    <n v="1"/>
  </r>
  <r>
    <s v="ID1705"/>
    <d v="2016-01-30T17:18:14"/>
    <x v="5"/>
    <x v="3"/>
    <s v="N"/>
    <x v="1"/>
    <n v="0"/>
    <d v="2024-07-09T00:00:00"/>
    <x v="2"/>
    <x v="2"/>
    <n v="0"/>
    <n v="0"/>
    <n v="0"/>
  </r>
  <r>
    <s v="ID1706"/>
    <d v="2016-01-30T17:18:14"/>
    <x v="0"/>
    <x v="0"/>
    <s v="N"/>
    <x v="1"/>
    <n v="0"/>
    <d v="2024-07-09T00:00:00"/>
    <x v="2"/>
    <x v="2"/>
    <n v="0"/>
    <n v="0"/>
    <n v="0"/>
  </r>
  <r>
    <s v="ID1703"/>
    <d v="2016-01-30T17:12:29"/>
    <x v="3"/>
    <x v="4"/>
    <s v="Y"/>
    <x v="0"/>
    <n v="103"/>
    <d v="1899-12-30T00:03:39"/>
    <x v="1"/>
    <x v="54"/>
    <n v="218.79400000000001"/>
    <n v="1"/>
    <n v="1"/>
  </r>
  <r>
    <s v="ID1704"/>
    <d v="2016-01-30T17:12:29"/>
    <x v="1"/>
    <x v="2"/>
    <s v="Y"/>
    <x v="0"/>
    <n v="114"/>
    <d v="1899-12-30T00:03:22"/>
    <x v="0"/>
    <x v="55"/>
    <n v="201.62899999999999"/>
    <n v="1"/>
    <n v="1"/>
  </r>
  <r>
    <s v="ID1701"/>
    <d v="2016-01-30T17:09:36"/>
    <x v="3"/>
    <x v="1"/>
    <s v="Y"/>
    <x v="0"/>
    <n v="49"/>
    <d v="1899-12-30T00:06:33"/>
    <x v="4"/>
    <x v="56"/>
    <n v="392.53"/>
    <n v="1"/>
    <n v="1"/>
  </r>
  <r>
    <s v="ID1702"/>
    <d v="2016-01-30T17:09:36"/>
    <x v="1"/>
    <x v="4"/>
    <s v="Y"/>
    <x v="0"/>
    <n v="33"/>
    <d v="1899-12-30T00:01:05"/>
    <x v="4"/>
    <x v="57"/>
    <n v="65.349999999999994"/>
    <n v="1"/>
    <n v="1"/>
  </r>
  <r>
    <s v="ID1699"/>
    <d v="2016-01-30T16:52:19"/>
    <x v="2"/>
    <x v="4"/>
    <s v="Y"/>
    <x v="0"/>
    <n v="17"/>
    <d v="1899-12-30T00:03:12"/>
    <x v="0"/>
    <x v="58"/>
    <n v="191.70499999999998"/>
    <n v="1"/>
    <n v="1"/>
  </r>
  <r>
    <s v="ID1700"/>
    <d v="2016-01-30T16:52:19"/>
    <x v="4"/>
    <x v="3"/>
    <s v="Y"/>
    <x v="0"/>
    <n v="53"/>
    <d v="1899-12-30T00:03:40"/>
    <x v="5"/>
    <x v="59"/>
    <n v="219.71299999999999"/>
    <n v="1"/>
    <n v="1"/>
  </r>
  <r>
    <s v="ID1697"/>
    <d v="2016-01-30T16:49:26"/>
    <x v="2"/>
    <x v="1"/>
    <s v="N"/>
    <x v="1"/>
    <n v="0"/>
    <d v="2024-07-09T00:00:00"/>
    <x v="2"/>
    <x v="2"/>
    <n v="0"/>
    <n v="0"/>
    <n v="0"/>
  </r>
  <r>
    <s v="ID1698"/>
    <d v="2016-01-30T16:49:26"/>
    <x v="0"/>
    <x v="0"/>
    <s v="Y"/>
    <x v="0"/>
    <n v="107"/>
    <d v="1899-12-30T00:03:17"/>
    <x v="0"/>
    <x v="60"/>
    <n v="196.75700000000001"/>
    <n v="1"/>
    <n v="1"/>
  </r>
  <r>
    <s v="ID1695"/>
    <d v="2016-01-30T16:32:10"/>
    <x v="0"/>
    <x v="1"/>
    <s v="N"/>
    <x v="1"/>
    <n v="0"/>
    <d v="2024-07-09T00:00:00"/>
    <x v="2"/>
    <x v="2"/>
    <n v="0"/>
    <n v="0"/>
    <n v="0"/>
  </r>
  <r>
    <s v="ID1696"/>
    <d v="2016-01-30T16:32:10"/>
    <x v="0"/>
    <x v="3"/>
    <s v="N"/>
    <x v="1"/>
    <n v="0"/>
    <d v="2024-07-09T00:00:00"/>
    <x v="2"/>
    <x v="2"/>
    <n v="0"/>
    <n v="0"/>
    <n v="0"/>
  </r>
  <r>
    <s v="ID1691"/>
    <d v="2016-01-30T16:19:12"/>
    <x v="4"/>
    <x v="1"/>
    <s v="Y"/>
    <x v="0"/>
    <n v="91"/>
    <d v="1899-12-30T00:00:50"/>
    <x v="0"/>
    <x v="61"/>
    <n v="50.063000000000002"/>
    <n v="1"/>
    <n v="1"/>
  </r>
  <r>
    <s v="ID1692"/>
    <d v="2016-01-30T16:19:12"/>
    <x v="5"/>
    <x v="1"/>
    <s v="Y"/>
    <x v="0"/>
    <n v="71"/>
    <d v="1899-12-30T00:01:27"/>
    <x v="1"/>
    <x v="62"/>
    <n v="87.155000000000001"/>
    <n v="1"/>
    <n v="1"/>
  </r>
  <r>
    <s v="ID1693"/>
    <d v="2016-01-30T16:19:12"/>
    <x v="1"/>
    <x v="3"/>
    <s v="N"/>
    <x v="1"/>
    <n v="0"/>
    <d v="2024-07-09T00:00:00"/>
    <x v="2"/>
    <x v="2"/>
    <n v="0"/>
    <n v="0"/>
    <n v="0"/>
  </r>
  <r>
    <s v="ID1694"/>
    <d v="2016-01-30T16:19:12"/>
    <x v="5"/>
    <x v="3"/>
    <s v="Y"/>
    <x v="0"/>
    <n v="78"/>
    <d v="1899-12-30T00:04:26"/>
    <x v="0"/>
    <x v="63"/>
    <n v="266.35899999999998"/>
    <n v="1"/>
    <n v="1"/>
  </r>
  <r>
    <s v="ID1689"/>
    <d v="2016-01-30T16:13:26"/>
    <x v="5"/>
    <x v="0"/>
    <s v="Y"/>
    <x v="1"/>
    <n v="65"/>
    <d v="1899-12-30T00:03:41"/>
    <x v="3"/>
    <x v="64"/>
    <n v="220.971"/>
    <n v="1"/>
    <n v="0"/>
  </r>
  <r>
    <s v="ID1690"/>
    <d v="2016-01-30T16:13:26"/>
    <x v="4"/>
    <x v="0"/>
    <s v="N"/>
    <x v="1"/>
    <n v="0"/>
    <d v="2024-07-09T00:00:00"/>
    <x v="2"/>
    <x v="2"/>
    <n v="0"/>
    <n v="0"/>
    <n v="0"/>
  </r>
  <r>
    <s v="ID1687"/>
    <d v="2016-01-30T15:59:02"/>
    <x v="2"/>
    <x v="1"/>
    <s v="Y"/>
    <x v="0"/>
    <n v="18"/>
    <d v="1899-12-30T00:04:41"/>
    <x v="0"/>
    <x v="65"/>
    <n v="281.363"/>
    <n v="1"/>
    <n v="1"/>
  </r>
  <r>
    <s v="ID1688"/>
    <d v="2016-01-30T15:59:02"/>
    <x v="1"/>
    <x v="4"/>
    <s v="Y"/>
    <x v="0"/>
    <n v="31"/>
    <d v="1899-12-30T00:04:18"/>
    <x v="3"/>
    <x v="66"/>
    <n v="257.78900000000004"/>
    <n v="1"/>
    <n v="1"/>
  </r>
  <r>
    <s v="ID1685"/>
    <d v="2016-01-30T15:51:50"/>
    <x v="2"/>
    <x v="1"/>
    <s v="Y"/>
    <x v="0"/>
    <n v="111"/>
    <d v="1899-12-30T00:02:35"/>
    <x v="4"/>
    <x v="67"/>
    <n v="154.596"/>
    <n v="1"/>
    <n v="1"/>
  </r>
  <r>
    <s v="ID1686"/>
    <d v="2016-01-30T15:51:50"/>
    <x v="3"/>
    <x v="3"/>
    <s v="Y"/>
    <x v="0"/>
    <n v="27"/>
    <d v="1899-12-30T00:03:37"/>
    <x v="4"/>
    <x v="68"/>
    <n v="216.96199999999999"/>
    <n v="1"/>
    <n v="1"/>
  </r>
  <r>
    <s v="ID1683"/>
    <d v="2016-01-30T15:44:38"/>
    <x v="5"/>
    <x v="0"/>
    <s v="Y"/>
    <x v="0"/>
    <n v="78"/>
    <d v="1899-12-30T00:05:09"/>
    <x v="5"/>
    <x v="69"/>
    <n v="308.654"/>
    <n v="1"/>
    <n v="1"/>
  </r>
  <r>
    <s v="ID1684"/>
    <d v="2016-01-30T15:44:38"/>
    <x v="3"/>
    <x v="2"/>
    <s v="N"/>
    <x v="1"/>
    <n v="0"/>
    <d v="2024-07-09T00:00:00"/>
    <x v="2"/>
    <x v="2"/>
    <n v="0"/>
    <n v="0"/>
    <n v="0"/>
  </r>
  <r>
    <s v="ID1681"/>
    <d v="2016-01-30T15:38:53"/>
    <x v="7"/>
    <x v="2"/>
    <s v="Y"/>
    <x v="0"/>
    <n v="33"/>
    <d v="1899-12-30T00:01:19"/>
    <x v="1"/>
    <x v="70"/>
    <n v="79.330999999999989"/>
    <n v="1"/>
    <n v="1"/>
  </r>
  <r>
    <s v="ID1682"/>
    <d v="2016-01-30T15:38:53"/>
    <x v="6"/>
    <x v="0"/>
    <s v="Y"/>
    <x v="0"/>
    <n v="124"/>
    <d v="1899-12-30T00:04:48"/>
    <x v="4"/>
    <x v="71"/>
    <n v="288.10200000000003"/>
    <n v="1"/>
    <n v="1"/>
  </r>
  <r>
    <s v="ID1679"/>
    <d v="2016-01-30T15:00:00"/>
    <x v="4"/>
    <x v="2"/>
    <s v="Y"/>
    <x v="0"/>
    <n v="19"/>
    <d v="1899-12-30T00:05:57"/>
    <x v="5"/>
    <x v="72"/>
    <n v="356.84300000000002"/>
    <n v="1"/>
    <n v="1"/>
  </r>
  <r>
    <s v="ID1680"/>
    <d v="2016-01-30T15:00:00"/>
    <x v="6"/>
    <x v="3"/>
    <s v="Y"/>
    <x v="0"/>
    <n v="97"/>
    <d v="1899-12-30T00:06:53"/>
    <x v="4"/>
    <x v="73"/>
    <n v="413.17500000000001"/>
    <n v="1"/>
    <n v="1"/>
  </r>
  <r>
    <s v="ID1677"/>
    <d v="2016-01-30T14:36:58"/>
    <x v="7"/>
    <x v="2"/>
    <s v="Y"/>
    <x v="1"/>
    <n v="68"/>
    <d v="1899-12-30T00:01:05"/>
    <x v="1"/>
    <x v="74"/>
    <n v="64.543000000000006"/>
    <n v="1"/>
    <n v="0"/>
  </r>
  <r>
    <s v="ID1678"/>
    <d v="2016-01-30T14:36:58"/>
    <x v="1"/>
    <x v="4"/>
    <s v="Y"/>
    <x v="0"/>
    <n v="33"/>
    <d v="1899-12-30T00:04:35"/>
    <x v="0"/>
    <x v="75"/>
    <n v="275.11899999999997"/>
    <n v="1"/>
    <n v="1"/>
  </r>
  <r>
    <s v="ID1675"/>
    <d v="2016-01-30T14:11:02"/>
    <x v="5"/>
    <x v="2"/>
    <s v="Y"/>
    <x v="1"/>
    <n v="122"/>
    <d v="1899-12-30T00:03:36"/>
    <x v="0"/>
    <x v="76"/>
    <n v="216.173"/>
    <n v="1"/>
    <n v="0"/>
  </r>
  <r>
    <s v="ID1676"/>
    <d v="2016-01-30T14:11:02"/>
    <x v="4"/>
    <x v="1"/>
    <s v="Y"/>
    <x v="0"/>
    <n v="78"/>
    <d v="1899-12-30T00:05:41"/>
    <x v="1"/>
    <x v="77"/>
    <n v="341.012"/>
    <n v="1"/>
    <n v="1"/>
  </r>
  <r>
    <s v="ID1673"/>
    <d v="2016-01-30T14:09:36"/>
    <x v="5"/>
    <x v="3"/>
    <s v="Y"/>
    <x v="0"/>
    <n v="85"/>
    <d v="1899-12-30T00:03:04"/>
    <x v="3"/>
    <x v="78"/>
    <n v="184.45"/>
    <n v="1"/>
    <n v="1"/>
  </r>
  <r>
    <s v="ID1674"/>
    <d v="2016-01-30T14:09:36"/>
    <x v="5"/>
    <x v="2"/>
    <s v="N"/>
    <x v="1"/>
    <n v="0"/>
    <d v="2024-07-09T00:00:00"/>
    <x v="2"/>
    <x v="2"/>
    <n v="0"/>
    <n v="0"/>
    <n v="0"/>
  </r>
  <r>
    <s v="ID1671"/>
    <d v="2016-01-30T14:00:58"/>
    <x v="7"/>
    <x v="1"/>
    <s v="Y"/>
    <x v="1"/>
    <n v="19"/>
    <d v="1899-12-30T00:02:16"/>
    <x v="3"/>
    <x v="79"/>
    <n v="135.94"/>
    <n v="1"/>
    <n v="0"/>
  </r>
  <r>
    <s v="ID1672"/>
    <d v="2016-01-30T14:00:58"/>
    <x v="7"/>
    <x v="2"/>
    <s v="N"/>
    <x v="1"/>
    <n v="0"/>
    <d v="2024-07-09T00:00:00"/>
    <x v="2"/>
    <x v="2"/>
    <n v="0"/>
    <n v="0"/>
    <n v="0"/>
  </r>
  <r>
    <s v="ID1669"/>
    <d v="2016-01-30T13:39:22"/>
    <x v="4"/>
    <x v="0"/>
    <s v="Y"/>
    <x v="0"/>
    <n v="88"/>
    <d v="1899-12-30T00:06:12"/>
    <x v="4"/>
    <x v="80"/>
    <n v="372.09699999999998"/>
    <n v="1"/>
    <n v="1"/>
  </r>
  <r>
    <s v="ID1670"/>
    <d v="2016-01-30T13:39:22"/>
    <x v="2"/>
    <x v="1"/>
    <s v="Y"/>
    <x v="1"/>
    <n v="45"/>
    <d v="1899-12-30T00:06:50"/>
    <x v="3"/>
    <x v="81"/>
    <n v="409.55199999999996"/>
    <n v="1"/>
    <n v="0"/>
  </r>
  <r>
    <s v="ID1667"/>
    <d v="2016-01-30T13:03:22"/>
    <x v="2"/>
    <x v="4"/>
    <s v="Y"/>
    <x v="0"/>
    <n v="17"/>
    <d v="1899-12-30T00:03:40"/>
    <x v="4"/>
    <x v="82"/>
    <n v="219.92699999999999"/>
    <n v="1"/>
    <n v="1"/>
  </r>
  <r>
    <s v="ID1668"/>
    <d v="2016-01-30T13:03:22"/>
    <x v="4"/>
    <x v="1"/>
    <s v="Y"/>
    <x v="0"/>
    <n v="27"/>
    <d v="1899-12-30T00:02:47"/>
    <x v="4"/>
    <x v="83"/>
    <n v="166.88"/>
    <n v="1"/>
    <n v="1"/>
  </r>
  <r>
    <s v="ID1665"/>
    <d v="2016-01-30T12:51:50"/>
    <x v="2"/>
    <x v="2"/>
    <s v="Y"/>
    <x v="0"/>
    <n v="16"/>
    <d v="1899-12-30T00:04:08"/>
    <x v="5"/>
    <x v="84"/>
    <n v="248.15700000000001"/>
    <n v="1"/>
    <n v="1"/>
  </r>
  <r>
    <s v="ID1666"/>
    <d v="2016-01-30T12:51:50"/>
    <x v="6"/>
    <x v="1"/>
    <s v="Y"/>
    <x v="0"/>
    <n v="43"/>
    <d v="1899-12-30T00:01:54"/>
    <x v="5"/>
    <x v="85"/>
    <n v="114.17799999999998"/>
    <n v="1"/>
    <n v="1"/>
  </r>
  <r>
    <s v="ID1663"/>
    <d v="2016-01-30T12:48:58"/>
    <x v="5"/>
    <x v="2"/>
    <s v="Y"/>
    <x v="0"/>
    <n v="116"/>
    <d v="1899-12-30T00:06:13"/>
    <x v="3"/>
    <x v="86"/>
    <n v="372.58300000000003"/>
    <n v="1"/>
    <n v="1"/>
  </r>
  <r>
    <s v="ID1664"/>
    <d v="2016-01-30T12:48:58"/>
    <x v="4"/>
    <x v="2"/>
    <s v="Y"/>
    <x v="1"/>
    <n v="98"/>
    <d v="1899-12-30T00:06:11"/>
    <x v="4"/>
    <x v="87"/>
    <n v="371.16800000000001"/>
    <n v="1"/>
    <n v="0"/>
  </r>
  <r>
    <s v="ID1661"/>
    <d v="2016-01-30T12:44:38"/>
    <x v="0"/>
    <x v="0"/>
    <s v="Y"/>
    <x v="0"/>
    <n v="41"/>
    <d v="1899-12-30T00:01:28"/>
    <x v="0"/>
    <x v="88"/>
    <n v="87.782000000000011"/>
    <n v="1"/>
    <n v="1"/>
  </r>
  <r>
    <s v="ID1662"/>
    <d v="2016-01-30T12:44:38"/>
    <x v="4"/>
    <x v="4"/>
    <s v="Y"/>
    <x v="0"/>
    <n v="69"/>
    <d v="1899-12-30T00:06:58"/>
    <x v="1"/>
    <x v="89"/>
    <n v="417.74399999999997"/>
    <n v="1"/>
    <n v="1"/>
  </r>
  <r>
    <s v="ID1659"/>
    <d v="2016-01-30T12:40:19"/>
    <x v="6"/>
    <x v="0"/>
    <s v="Y"/>
    <x v="0"/>
    <n v="13"/>
    <d v="1899-12-30T00:02:03"/>
    <x v="3"/>
    <x v="90"/>
    <n v="122.84800000000001"/>
    <n v="1"/>
    <n v="1"/>
  </r>
  <r>
    <s v="ID1660"/>
    <d v="2016-01-30T12:40:19"/>
    <x v="1"/>
    <x v="4"/>
    <s v="Y"/>
    <x v="1"/>
    <n v="91"/>
    <d v="1899-12-30T00:04:01"/>
    <x v="0"/>
    <x v="91"/>
    <n v="241.321"/>
    <n v="1"/>
    <n v="0"/>
  </r>
  <r>
    <s v="ID1657"/>
    <d v="2016-01-30T12:37:26"/>
    <x v="2"/>
    <x v="3"/>
    <s v="Y"/>
    <x v="0"/>
    <n v="32"/>
    <d v="1899-12-30T00:02:05"/>
    <x v="3"/>
    <x v="92"/>
    <n v="124.94799999999999"/>
    <n v="1"/>
    <n v="1"/>
  </r>
  <r>
    <s v="ID1658"/>
    <d v="2016-01-30T12:37:26"/>
    <x v="6"/>
    <x v="3"/>
    <s v="N"/>
    <x v="1"/>
    <n v="0"/>
    <d v="2024-07-09T00:00:00"/>
    <x v="2"/>
    <x v="2"/>
    <n v="0"/>
    <n v="0"/>
    <n v="0"/>
  </r>
  <r>
    <s v="ID1655"/>
    <d v="2016-01-30T12:23:02"/>
    <x v="2"/>
    <x v="2"/>
    <s v="Y"/>
    <x v="0"/>
    <n v="13"/>
    <d v="1899-12-30T00:05:51"/>
    <x v="0"/>
    <x v="93"/>
    <n v="350.57499999999999"/>
    <n v="1"/>
    <n v="1"/>
  </r>
  <r>
    <s v="ID1656"/>
    <d v="2016-01-30T12:23:02"/>
    <x v="3"/>
    <x v="3"/>
    <s v="Y"/>
    <x v="0"/>
    <n v="78"/>
    <d v="1899-12-30T00:04:34"/>
    <x v="4"/>
    <x v="94"/>
    <n v="273.56299999999999"/>
    <n v="1"/>
    <n v="1"/>
  </r>
  <r>
    <s v="ID1653"/>
    <d v="2016-01-30T12:17:17"/>
    <x v="3"/>
    <x v="4"/>
    <s v="Y"/>
    <x v="0"/>
    <n v="53"/>
    <d v="1899-12-30T00:01:24"/>
    <x v="0"/>
    <x v="95"/>
    <n v="83.751999999999995"/>
    <n v="1"/>
    <n v="1"/>
  </r>
  <r>
    <s v="ID1654"/>
    <d v="2016-01-30T12:17:17"/>
    <x v="5"/>
    <x v="0"/>
    <s v="Y"/>
    <x v="0"/>
    <n v="52"/>
    <d v="1899-12-30T00:06:10"/>
    <x v="0"/>
    <x v="96"/>
    <n v="370.43099999999998"/>
    <n v="1"/>
    <n v="1"/>
  </r>
  <r>
    <s v="ID1651"/>
    <d v="2016-01-30T11:52:48"/>
    <x v="0"/>
    <x v="1"/>
    <s v="Y"/>
    <x v="0"/>
    <n v="118"/>
    <d v="1899-12-30T00:02:13"/>
    <x v="3"/>
    <x v="97"/>
    <n v="133.32500000000002"/>
    <n v="1"/>
    <n v="1"/>
  </r>
  <r>
    <s v="ID1652"/>
    <d v="2016-01-30T11:52:48"/>
    <x v="6"/>
    <x v="0"/>
    <s v="Y"/>
    <x v="1"/>
    <n v="68"/>
    <d v="1899-12-30T00:02:38"/>
    <x v="1"/>
    <x v="98"/>
    <n v="158.44800000000001"/>
    <n v="1"/>
    <n v="0"/>
  </r>
  <r>
    <s v="ID1649"/>
    <d v="2016-01-30T11:26:53"/>
    <x v="0"/>
    <x v="3"/>
    <s v="Y"/>
    <x v="0"/>
    <n v="79"/>
    <d v="1899-12-30T00:04:34"/>
    <x v="3"/>
    <x v="99"/>
    <n v="274.03799999999995"/>
    <n v="1"/>
    <n v="1"/>
  </r>
  <r>
    <s v="ID1650"/>
    <d v="2016-01-30T11:26:53"/>
    <x v="5"/>
    <x v="3"/>
    <s v="Y"/>
    <x v="1"/>
    <n v="94"/>
    <d v="1899-12-30T00:06:56"/>
    <x v="4"/>
    <x v="100"/>
    <n v="416.36700000000002"/>
    <n v="1"/>
    <n v="0"/>
  </r>
  <r>
    <s v="ID1647"/>
    <d v="2016-01-30T11:12:29"/>
    <x v="2"/>
    <x v="4"/>
    <s v="N"/>
    <x v="1"/>
    <n v="0"/>
    <d v="2024-07-09T00:00:00"/>
    <x v="2"/>
    <x v="2"/>
    <n v="0"/>
    <n v="0"/>
    <n v="0"/>
  </r>
  <r>
    <s v="ID1648"/>
    <d v="2016-01-30T11:12:29"/>
    <x v="0"/>
    <x v="1"/>
    <s v="Y"/>
    <x v="0"/>
    <n v="23"/>
    <d v="1899-12-30T00:05:58"/>
    <x v="4"/>
    <x v="101"/>
    <n v="358.5"/>
    <n v="1"/>
    <n v="1"/>
  </r>
  <r>
    <s v="ID1645"/>
    <d v="2016-01-30T10:40:48"/>
    <x v="4"/>
    <x v="2"/>
    <s v="Y"/>
    <x v="0"/>
    <n v="22"/>
    <d v="1899-12-30T00:00:43"/>
    <x v="0"/>
    <x v="102"/>
    <n v="42.787999999999997"/>
    <n v="1"/>
    <n v="1"/>
  </r>
  <r>
    <s v="ID1646"/>
    <d v="2016-01-30T10:40:48"/>
    <x v="3"/>
    <x v="2"/>
    <s v="Y"/>
    <x v="0"/>
    <n v="20"/>
    <d v="1899-12-30T00:04:58"/>
    <x v="3"/>
    <x v="103"/>
    <n v="298.42599999999999"/>
    <n v="1"/>
    <n v="1"/>
  </r>
  <r>
    <s v="ID1643"/>
    <d v="2016-01-30T10:27:50"/>
    <x v="0"/>
    <x v="1"/>
    <s v="Y"/>
    <x v="0"/>
    <n v="57"/>
    <d v="1899-12-30T00:04:26"/>
    <x v="4"/>
    <x v="104"/>
    <n v="265.61599999999999"/>
    <n v="1"/>
    <n v="1"/>
  </r>
  <r>
    <s v="ID1644"/>
    <d v="2016-01-30T10:27:50"/>
    <x v="6"/>
    <x v="4"/>
    <s v="Y"/>
    <x v="0"/>
    <n v="113"/>
    <d v="1899-12-30T00:02:34"/>
    <x v="0"/>
    <x v="105"/>
    <n v="153.809"/>
    <n v="1"/>
    <n v="1"/>
  </r>
  <r>
    <s v="ID1641"/>
    <d v="2016-01-30T10:09:07"/>
    <x v="1"/>
    <x v="1"/>
    <s v="Y"/>
    <x v="0"/>
    <n v="99"/>
    <d v="1899-12-30T00:02:32"/>
    <x v="1"/>
    <x v="106"/>
    <n v="152.44499999999999"/>
    <n v="1"/>
    <n v="1"/>
  </r>
  <r>
    <s v="ID1642"/>
    <d v="2016-01-30T10:09:07"/>
    <x v="7"/>
    <x v="2"/>
    <s v="Y"/>
    <x v="0"/>
    <n v="77"/>
    <d v="1899-12-30T00:04:24"/>
    <x v="3"/>
    <x v="107"/>
    <n v="264.39100000000002"/>
    <n v="1"/>
    <n v="1"/>
  </r>
  <r>
    <s v="ID1639"/>
    <d v="2016-01-30T10:07:41"/>
    <x v="5"/>
    <x v="1"/>
    <s v="Y"/>
    <x v="0"/>
    <n v="116"/>
    <d v="1899-12-30T00:03:30"/>
    <x v="5"/>
    <x v="108"/>
    <n v="209.71200000000002"/>
    <n v="1"/>
    <n v="1"/>
  </r>
  <r>
    <s v="ID1640"/>
    <d v="2016-01-30T10:07:41"/>
    <x v="7"/>
    <x v="4"/>
    <s v="Y"/>
    <x v="0"/>
    <n v="118"/>
    <d v="1899-12-30T00:02:46"/>
    <x v="1"/>
    <x v="109"/>
    <n v="166.02699999999999"/>
    <n v="1"/>
    <n v="1"/>
  </r>
  <r>
    <s v="ID1637"/>
    <d v="2016-01-30T09:53:17"/>
    <x v="3"/>
    <x v="4"/>
    <s v="Y"/>
    <x v="0"/>
    <n v="124"/>
    <d v="1899-12-30T00:01:01"/>
    <x v="3"/>
    <x v="110"/>
    <n v="61.308999999999997"/>
    <n v="1"/>
    <n v="1"/>
  </r>
  <r>
    <s v="ID1638"/>
    <d v="2016-01-30T09:53:17"/>
    <x v="4"/>
    <x v="2"/>
    <s v="Y"/>
    <x v="1"/>
    <n v="92"/>
    <d v="1899-12-30T00:02:01"/>
    <x v="4"/>
    <x v="111"/>
    <n v="120.895"/>
    <n v="1"/>
    <n v="0"/>
  </r>
  <r>
    <s v="ID1635"/>
    <d v="2016-01-30T09:47:31"/>
    <x v="2"/>
    <x v="0"/>
    <s v="Y"/>
    <x v="0"/>
    <n v="12"/>
    <d v="1899-12-30T00:05:56"/>
    <x v="4"/>
    <x v="112"/>
    <n v="356.18499999999995"/>
    <n v="1"/>
    <n v="1"/>
  </r>
  <r>
    <s v="ID1636"/>
    <d v="2016-01-30T09:47:31"/>
    <x v="0"/>
    <x v="3"/>
    <s v="Y"/>
    <x v="0"/>
    <n v="85"/>
    <d v="1899-12-30T00:03:42"/>
    <x v="0"/>
    <x v="113"/>
    <n v="222.00200000000001"/>
    <n v="1"/>
    <n v="1"/>
  </r>
  <r>
    <s v="ID1633"/>
    <d v="2016-01-30T09:05:46"/>
    <x v="3"/>
    <x v="3"/>
    <s v="Y"/>
    <x v="0"/>
    <n v="84"/>
    <d v="1899-12-30T00:01:42"/>
    <x v="3"/>
    <x v="114"/>
    <n v="101.89700000000001"/>
    <n v="1"/>
    <n v="1"/>
  </r>
  <r>
    <s v="ID1634"/>
    <d v="2016-01-30T09:05:46"/>
    <x v="4"/>
    <x v="2"/>
    <s v="Y"/>
    <x v="0"/>
    <n v="84"/>
    <d v="1899-12-30T00:04:58"/>
    <x v="4"/>
    <x v="115"/>
    <n v="297.64799999999997"/>
    <n v="1"/>
    <n v="1"/>
  </r>
  <r>
    <s v="ID1631"/>
    <d v="2016-01-29T17:52:48"/>
    <x v="5"/>
    <x v="1"/>
    <s v="N"/>
    <x v="1"/>
    <n v="0"/>
    <d v="2024-07-09T00:00:00"/>
    <x v="2"/>
    <x v="2"/>
    <n v="0"/>
    <n v="0"/>
    <n v="0"/>
  </r>
  <r>
    <s v="ID1632"/>
    <d v="2016-01-29T17:52:48"/>
    <x v="5"/>
    <x v="0"/>
    <s v="Y"/>
    <x v="0"/>
    <n v="53"/>
    <d v="1899-12-30T00:01:44"/>
    <x v="3"/>
    <x v="116"/>
    <n v="103.91200000000001"/>
    <n v="1"/>
    <n v="1"/>
  </r>
  <r>
    <s v="ID1629"/>
    <d v="2016-01-29T17:41:17"/>
    <x v="1"/>
    <x v="0"/>
    <s v="Y"/>
    <x v="0"/>
    <n v="28"/>
    <d v="1899-12-30T00:00:39"/>
    <x v="3"/>
    <x v="117"/>
    <n v="39.225000000000001"/>
    <n v="1"/>
    <n v="1"/>
  </r>
  <r>
    <s v="ID1630"/>
    <d v="2016-01-29T17:41:17"/>
    <x v="3"/>
    <x v="4"/>
    <s v="Y"/>
    <x v="1"/>
    <n v="43"/>
    <d v="1899-12-30T00:02:08"/>
    <x v="3"/>
    <x v="118"/>
    <n v="128.17500000000001"/>
    <n v="1"/>
    <n v="0"/>
  </r>
  <r>
    <s v="ID1627"/>
    <d v="2016-01-29T17:12:29"/>
    <x v="1"/>
    <x v="2"/>
    <s v="Y"/>
    <x v="1"/>
    <n v="124"/>
    <d v="1899-12-30T00:04:18"/>
    <x v="4"/>
    <x v="119"/>
    <n v="258.41200000000003"/>
    <n v="1"/>
    <n v="0"/>
  </r>
  <r>
    <s v="ID1628"/>
    <d v="2016-01-29T17:12:29"/>
    <x v="6"/>
    <x v="3"/>
    <s v="Y"/>
    <x v="0"/>
    <n v="44"/>
    <d v="1899-12-30T00:02:37"/>
    <x v="3"/>
    <x v="120"/>
    <n v="156.589"/>
    <n v="1"/>
    <n v="1"/>
  </r>
  <r>
    <s v="ID1625"/>
    <d v="2016-01-29T16:10:34"/>
    <x v="7"/>
    <x v="4"/>
    <s v="N"/>
    <x v="1"/>
    <n v="0"/>
    <d v="2024-07-09T00:00:00"/>
    <x v="2"/>
    <x v="2"/>
    <n v="0"/>
    <n v="0"/>
    <n v="0"/>
  </r>
  <r>
    <s v="ID1626"/>
    <d v="2016-01-29T16:10:34"/>
    <x v="7"/>
    <x v="1"/>
    <s v="N"/>
    <x v="1"/>
    <n v="0"/>
    <d v="2024-07-09T00:00:00"/>
    <x v="2"/>
    <x v="2"/>
    <n v="0"/>
    <n v="0"/>
    <n v="0"/>
  </r>
  <r>
    <s v="ID1623"/>
    <d v="2016-01-29T15:51:50"/>
    <x v="2"/>
    <x v="1"/>
    <s v="Y"/>
    <x v="0"/>
    <n v="65"/>
    <d v="1899-12-30T00:01:48"/>
    <x v="0"/>
    <x v="121"/>
    <n v="108.032"/>
    <n v="1"/>
    <n v="1"/>
  </r>
  <r>
    <s v="ID1624"/>
    <d v="2016-01-29T15:51:50"/>
    <x v="4"/>
    <x v="2"/>
    <s v="N"/>
    <x v="1"/>
    <n v="0"/>
    <d v="2024-07-09T00:00:00"/>
    <x v="2"/>
    <x v="2"/>
    <n v="0"/>
    <n v="0"/>
    <n v="0"/>
  </r>
  <r>
    <s v="ID1621"/>
    <d v="2016-01-29T15:46:05"/>
    <x v="1"/>
    <x v="0"/>
    <s v="Y"/>
    <x v="0"/>
    <n v="88"/>
    <d v="1899-12-30T00:05:50"/>
    <x v="4"/>
    <x v="122"/>
    <n v="350.37299999999999"/>
    <n v="1"/>
    <n v="1"/>
  </r>
  <r>
    <s v="ID1622"/>
    <d v="2016-01-29T15:46:05"/>
    <x v="5"/>
    <x v="1"/>
    <s v="Y"/>
    <x v="0"/>
    <n v="93"/>
    <d v="1899-12-30T00:03:09"/>
    <x v="4"/>
    <x v="123"/>
    <n v="189.37799999999999"/>
    <n v="1"/>
    <n v="1"/>
  </r>
  <r>
    <s v="ID1619"/>
    <d v="2016-01-29T15:44:38"/>
    <x v="3"/>
    <x v="2"/>
    <s v="Y"/>
    <x v="0"/>
    <n v="75"/>
    <d v="1899-12-30T00:04:18"/>
    <x v="1"/>
    <x v="124"/>
    <n v="257.53800000000001"/>
    <n v="1"/>
    <n v="1"/>
  </r>
  <r>
    <s v="ID1620"/>
    <d v="2016-01-29T15:44:38"/>
    <x v="0"/>
    <x v="3"/>
    <s v="Y"/>
    <x v="0"/>
    <n v="20"/>
    <d v="1899-12-30T00:06:53"/>
    <x v="0"/>
    <x v="125"/>
    <n v="412.61599999999999"/>
    <n v="1"/>
    <n v="1"/>
  </r>
  <r>
    <s v="ID1617"/>
    <d v="2016-01-29T15:21:36"/>
    <x v="5"/>
    <x v="3"/>
    <s v="Y"/>
    <x v="0"/>
    <n v="84"/>
    <d v="1899-12-30T00:06:43"/>
    <x v="0"/>
    <x v="126"/>
    <n v="402.97500000000002"/>
    <n v="1"/>
    <n v="1"/>
  </r>
  <r>
    <s v="ID1618"/>
    <d v="2016-01-29T15:21:36"/>
    <x v="7"/>
    <x v="2"/>
    <s v="Y"/>
    <x v="1"/>
    <n v="105"/>
    <d v="1899-12-30T00:02:23"/>
    <x v="0"/>
    <x v="127"/>
    <n v="143.34700000000001"/>
    <n v="1"/>
    <n v="0"/>
  </r>
  <r>
    <s v="ID1615"/>
    <d v="2016-01-29T15:08:38"/>
    <x v="3"/>
    <x v="1"/>
    <s v="Y"/>
    <x v="0"/>
    <n v="45"/>
    <d v="1899-12-30T00:05:51"/>
    <x v="0"/>
    <x v="128"/>
    <n v="351.08199999999999"/>
    <n v="1"/>
    <n v="1"/>
  </r>
  <r>
    <s v="ID1616"/>
    <d v="2016-01-29T15:08:38"/>
    <x v="3"/>
    <x v="1"/>
    <s v="Y"/>
    <x v="0"/>
    <n v="29"/>
    <d v="1899-12-30T00:04:48"/>
    <x v="0"/>
    <x v="129"/>
    <n v="288.07499999999999"/>
    <n v="1"/>
    <n v="1"/>
  </r>
  <r>
    <s v="ID1613"/>
    <d v="2016-01-29T14:49:55"/>
    <x v="4"/>
    <x v="3"/>
    <s v="Y"/>
    <x v="0"/>
    <n v="23"/>
    <d v="1899-12-30T00:00:45"/>
    <x v="3"/>
    <x v="130"/>
    <n v="45.423999999999999"/>
    <n v="1"/>
    <n v="1"/>
  </r>
  <r>
    <s v="ID1614"/>
    <d v="2016-01-29T14:49:55"/>
    <x v="0"/>
    <x v="4"/>
    <s v="Y"/>
    <x v="0"/>
    <n v="34"/>
    <d v="1899-12-30T00:03:54"/>
    <x v="0"/>
    <x v="131"/>
    <n v="233.852"/>
    <n v="1"/>
    <n v="1"/>
  </r>
  <r>
    <s v="ID1611"/>
    <d v="2016-01-29T14:32:38"/>
    <x v="5"/>
    <x v="3"/>
    <s v="N"/>
    <x v="1"/>
    <n v="0"/>
    <d v="2024-07-09T00:00:00"/>
    <x v="2"/>
    <x v="2"/>
    <n v="0"/>
    <n v="0"/>
    <n v="0"/>
  </r>
  <r>
    <s v="ID1612"/>
    <d v="2016-01-29T14:32:38"/>
    <x v="2"/>
    <x v="0"/>
    <s v="Y"/>
    <x v="0"/>
    <n v="65"/>
    <d v="1899-12-30T00:05:13"/>
    <x v="4"/>
    <x v="132"/>
    <n v="312.73500000000001"/>
    <n v="1"/>
    <n v="1"/>
  </r>
  <r>
    <s v="ID1609"/>
    <d v="2016-01-29T14:11:02"/>
    <x v="3"/>
    <x v="4"/>
    <s v="Y"/>
    <x v="1"/>
    <n v="83"/>
    <d v="1899-12-30T00:00:34"/>
    <x v="3"/>
    <x v="133"/>
    <n v="34.286000000000001"/>
    <n v="1"/>
    <n v="0"/>
  </r>
  <r>
    <s v="ID1610"/>
    <d v="2016-01-29T14:11:02"/>
    <x v="5"/>
    <x v="1"/>
    <s v="N"/>
    <x v="1"/>
    <n v="0"/>
    <d v="2024-07-09T00:00:00"/>
    <x v="2"/>
    <x v="2"/>
    <n v="0"/>
    <n v="0"/>
    <n v="0"/>
  </r>
  <r>
    <s v="ID1607"/>
    <d v="2016-01-29T13:37:55"/>
    <x v="4"/>
    <x v="3"/>
    <s v="Y"/>
    <x v="0"/>
    <n v="14"/>
    <d v="1899-12-30T00:02:10"/>
    <x v="3"/>
    <x v="134"/>
    <n v="130.28200000000001"/>
    <n v="1"/>
    <n v="1"/>
  </r>
  <r>
    <s v="ID1608"/>
    <d v="2016-01-29T13:37:55"/>
    <x v="2"/>
    <x v="2"/>
    <s v="Y"/>
    <x v="0"/>
    <n v="77"/>
    <d v="1899-12-30T00:02:36"/>
    <x v="0"/>
    <x v="135"/>
    <n v="156.125"/>
    <n v="1"/>
    <n v="1"/>
  </r>
  <r>
    <s v="ID1605"/>
    <d v="2016-01-29T13:12:00"/>
    <x v="1"/>
    <x v="3"/>
    <s v="Y"/>
    <x v="0"/>
    <n v="102"/>
    <d v="1899-12-30T00:04:45"/>
    <x v="0"/>
    <x v="136"/>
    <n v="285.18700000000001"/>
    <n v="1"/>
    <n v="1"/>
  </r>
  <r>
    <s v="ID1606"/>
    <d v="2016-01-29T13:12:00"/>
    <x v="2"/>
    <x v="0"/>
    <s v="Y"/>
    <x v="1"/>
    <n v="75"/>
    <d v="1899-12-30T00:05:30"/>
    <x v="0"/>
    <x v="137"/>
    <n v="330.17599999999999"/>
    <n v="1"/>
    <n v="0"/>
  </r>
  <r>
    <s v="ID1603"/>
    <d v="2016-01-29T13:04:48"/>
    <x v="3"/>
    <x v="0"/>
    <s v="Y"/>
    <x v="0"/>
    <n v="23"/>
    <d v="1899-12-30T00:01:20"/>
    <x v="3"/>
    <x v="138"/>
    <n v="80.038000000000011"/>
    <n v="1"/>
    <n v="1"/>
  </r>
  <r>
    <s v="ID1604"/>
    <d v="2016-01-29T13:04:48"/>
    <x v="3"/>
    <x v="0"/>
    <s v="Y"/>
    <x v="0"/>
    <n v="39"/>
    <d v="1899-12-30T00:01:09"/>
    <x v="5"/>
    <x v="139"/>
    <n v="69.072000000000003"/>
    <n v="1"/>
    <n v="1"/>
  </r>
  <r>
    <s v="ID1601"/>
    <d v="2016-01-29T13:00:29"/>
    <x v="6"/>
    <x v="3"/>
    <s v="Y"/>
    <x v="0"/>
    <n v="68"/>
    <d v="1899-12-30T00:00:45"/>
    <x v="3"/>
    <x v="140"/>
    <n v="44.82"/>
    <n v="1"/>
    <n v="1"/>
  </r>
  <r>
    <s v="ID1602"/>
    <d v="2016-01-29T13:00:29"/>
    <x v="0"/>
    <x v="3"/>
    <s v="Y"/>
    <x v="0"/>
    <n v="17"/>
    <d v="1899-12-30T00:05:47"/>
    <x v="0"/>
    <x v="141"/>
    <n v="347.13799999999998"/>
    <n v="1"/>
    <n v="1"/>
  </r>
  <r>
    <s v="ID1597"/>
    <d v="2016-01-29T12:51:50"/>
    <x v="3"/>
    <x v="1"/>
    <s v="Y"/>
    <x v="0"/>
    <n v="112"/>
    <d v="1899-12-30T00:04:29"/>
    <x v="0"/>
    <x v="142"/>
    <n v="268.64599999999996"/>
    <n v="1"/>
    <n v="1"/>
  </r>
  <r>
    <s v="ID1598"/>
    <d v="2016-01-29T12:51:50"/>
    <x v="6"/>
    <x v="2"/>
    <s v="Y"/>
    <x v="0"/>
    <n v="98"/>
    <d v="1899-12-30T00:03:09"/>
    <x v="3"/>
    <x v="143"/>
    <n v="189.16800000000001"/>
    <n v="1"/>
    <n v="1"/>
  </r>
  <r>
    <s v="ID1599"/>
    <d v="2016-01-29T12:51:50"/>
    <x v="5"/>
    <x v="2"/>
    <s v="Y"/>
    <x v="0"/>
    <n v="105"/>
    <d v="1899-12-30T00:03:13"/>
    <x v="1"/>
    <x v="144"/>
    <n v="193.11599999999999"/>
    <n v="1"/>
    <n v="1"/>
  </r>
  <r>
    <s v="ID1600"/>
    <d v="2016-01-29T12:51:50"/>
    <x v="3"/>
    <x v="1"/>
    <s v="Y"/>
    <x v="0"/>
    <n v="78"/>
    <d v="1899-12-30T00:03:03"/>
    <x v="4"/>
    <x v="145"/>
    <n v="183.11500000000001"/>
    <n v="1"/>
    <n v="1"/>
  </r>
  <r>
    <s v="ID1595"/>
    <d v="2016-01-29T12:46:05"/>
    <x v="2"/>
    <x v="4"/>
    <s v="Y"/>
    <x v="0"/>
    <n v="37"/>
    <d v="1899-12-30T00:05:23"/>
    <x v="0"/>
    <x v="146"/>
    <n v="322.584"/>
    <n v="1"/>
    <n v="1"/>
  </r>
  <r>
    <s v="ID1596"/>
    <d v="2016-01-29T12:46:05"/>
    <x v="5"/>
    <x v="2"/>
    <s v="Y"/>
    <x v="1"/>
    <n v="42"/>
    <d v="1899-12-30T00:03:37"/>
    <x v="3"/>
    <x v="147"/>
    <n v="216.72400000000002"/>
    <n v="1"/>
    <n v="0"/>
  </r>
  <r>
    <s v="ID1593"/>
    <d v="2016-01-29T12:44:38"/>
    <x v="7"/>
    <x v="2"/>
    <s v="Y"/>
    <x v="0"/>
    <n v="62"/>
    <d v="1899-12-30T00:02:21"/>
    <x v="5"/>
    <x v="148"/>
    <n v="141.203"/>
    <n v="1"/>
    <n v="1"/>
  </r>
  <r>
    <s v="ID1594"/>
    <d v="2016-01-29T12:44:38"/>
    <x v="7"/>
    <x v="1"/>
    <s v="Y"/>
    <x v="0"/>
    <n v="122"/>
    <d v="1899-12-30T00:04:58"/>
    <x v="0"/>
    <x v="149"/>
    <n v="297.76100000000002"/>
    <n v="1"/>
    <n v="1"/>
  </r>
  <r>
    <s v="ID1591"/>
    <d v="2016-01-29T11:57:07"/>
    <x v="3"/>
    <x v="2"/>
    <s v="N"/>
    <x v="1"/>
    <n v="0"/>
    <d v="2024-07-09T00:00:00"/>
    <x v="2"/>
    <x v="2"/>
    <n v="0"/>
    <n v="0"/>
    <n v="0"/>
  </r>
  <r>
    <s v="ID1592"/>
    <d v="2016-01-29T11:57:07"/>
    <x v="1"/>
    <x v="1"/>
    <s v="Y"/>
    <x v="0"/>
    <n v="11"/>
    <d v="1899-12-30T00:04:23"/>
    <x v="4"/>
    <x v="150"/>
    <n v="262.74800000000005"/>
    <n v="1"/>
    <n v="1"/>
  </r>
  <r>
    <s v="ID1589"/>
    <d v="2016-01-29T10:52:19"/>
    <x v="5"/>
    <x v="0"/>
    <s v="Y"/>
    <x v="0"/>
    <n v="92"/>
    <d v="1899-12-30T00:03:13"/>
    <x v="4"/>
    <x v="151"/>
    <n v="193.078"/>
    <n v="1"/>
    <n v="1"/>
  </r>
  <r>
    <s v="ID1590"/>
    <d v="2016-01-29T10:52:19"/>
    <x v="0"/>
    <x v="1"/>
    <s v="Y"/>
    <x v="0"/>
    <n v="51"/>
    <d v="1899-12-30T00:02:40"/>
    <x v="1"/>
    <x v="152"/>
    <n v="160.41300000000001"/>
    <n v="1"/>
    <n v="1"/>
  </r>
  <r>
    <s v="ID1587"/>
    <d v="2016-01-29T10:50:53"/>
    <x v="3"/>
    <x v="1"/>
    <s v="Y"/>
    <x v="0"/>
    <n v="59"/>
    <d v="1899-12-30T00:04:55"/>
    <x v="3"/>
    <x v="153"/>
    <n v="294.87900000000002"/>
    <n v="1"/>
    <n v="1"/>
  </r>
  <r>
    <s v="ID1588"/>
    <d v="2016-01-29T10:50:53"/>
    <x v="0"/>
    <x v="1"/>
    <s v="N"/>
    <x v="1"/>
    <n v="0"/>
    <d v="2024-07-09T00:00:00"/>
    <x v="2"/>
    <x v="2"/>
    <n v="0"/>
    <n v="0"/>
    <n v="0"/>
  </r>
  <r>
    <s v="ID1585"/>
    <d v="2016-01-29T10:29:17"/>
    <x v="7"/>
    <x v="3"/>
    <s v="Y"/>
    <x v="0"/>
    <n v="118"/>
    <d v="1899-12-30T00:04:03"/>
    <x v="0"/>
    <x v="154"/>
    <n v="243.267"/>
    <n v="1"/>
    <n v="1"/>
  </r>
  <r>
    <s v="ID1586"/>
    <d v="2016-01-29T10:29:17"/>
    <x v="0"/>
    <x v="2"/>
    <s v="Y"/>
    <x v="0"/>
    <n v="94"/>
    <d v="1899-12-30T00:01:12"/>
    <x v="0"/>
    <x v="155"/>
    <n v="72.087999999999994"/>
    <n v="1"/>
    <n v="1"/>
  </r>
  <r>
    <s v="ID1583"/>
    <d v="2016-01-29T10:20:38"/>
    <x v="1"/>
    <x v="0"/>
    <s v="Y"/>
    <x v="0"/>
    <n v="43"/>
    <d v="1899-12-30T00:02:05"/>
    <x v="3"/>
    <x v="156"/>
    <n v="125.22000000000001"/>
    <n v="1"/>
    <n v="1"/>
  </r>
  <r>
    <s v="ID1584"/>
    <d v="2016-01-29T10:20:38"/>
    <x v="4"/>
    <x v="2"/>
    <s v="N"/>
    <x v="1"/>
    <n v="0"/>
    <d v="2024-07-09T00:00:00"/>
    <x v="2"/>
    <x v="2"/>
    <n v="0"/>
    <n v="0"/>
    <n v="0"/>
  </r>
  <r>
    <s v="ID1581"/>
    <d v="2016-01-29T09:57:36"/>
    <x v="2"/>
    <x v="4"/>
    <s v="Y"/>
    <x v="0"/>
    <n v="95"/>
    <d v="1899-12-30T00:01:46"/>
    <x v="4"/>
    <x v="157"/>
    <n v="105.91399999999999"/>
    <n v="1"/>
    <n v="1"/>
  </r>
  <r>
    <s v="ID1582"/>
    <d v="2016-01-29T09:57:36"/>
    <x v="2"/>
    <x v="1"/>
    <s v="Y"/>
    <x v="0"/>
    <n v="23"/>
    <d v="1899-12-30T00:06:15"/>
    <x v="3"/>
    <x v="158"/>
    <n v="375.33300000000003"/>
    <n v="1"/>
    <n v="1"/>
  </r>
  <r>
    <s v="ID1579"/>
    <d v="2016-01-29T09:20:10"/>
    <x v="1"/>
    <x v="0"/>
    <s v="Y"/>
    <x v="0"/>
    <n v="22"/>
    <d v="1899-12-30T00:04:57"/>
    <x v="0"/>
    <x v="159"/>
    <n v="296.95699999999999"/>
    <n v="1"/>
    <n v="1"/>
  </r>
  <r>
    <s v="ID1580"/>
    <d v="2016-01-29T09:20:10"/>
    <x v="5"/>
    <x v="2"/>
    <s v="N"/>
    <x v="1"/>
    <n v="0"/>
    <d v="2024-07-09T00:00:00"/>
    <x v="2"/>
    <x v="2"/>
    <n v="0"/>
    <n v="0"/>
    <n v="0"/>
  </r>
  <r>
    <s v="ID1577"/>
    <d v="2016-01-29T09:08:38"/>
    <x v="2"/>
    <x v="2"/>
    <s v="Y"/>
    <x v="0"/>
    <n v="87"/>
    <d v="1899-12-30T00:01:09"/>
    <x v="4"/>
    <x v="160"/>
    <n v="68.513000000000005"/>
    <n v="1"/>
    <n v="1"/>
  </r>
  <r>
    <s v="ID1578"/>
    <d v="2016-01-29T09:08:38"/>
    <x v="1"/>
    <x v="2"/>
    <s v="N"/>
    <x v="1"/>
    <n v="0"/>
    <d v="2024-07-09T00:00:00"/>
    <x v="2"/>
    <x v="2"/>
    <n v="0"/>
    <n v="0"/>
    <n v="0"/>
  </r>
  <r>
    <s v="ID1575"/>
    <d v="2016-01-29T09:02:53"/>
    <x v="1"/>
    <x v="0"/>
    <s v="Y"/>
    <x v="0"/>
    <n v="55"/>
    <d v="1899-12-30T00:03:08"/>
    <x v="3"/>
    <x v="161"/>
    <n v="188.215"/>
    <n v="1"/>
    <n v="1"/>
  </r>
  <r>
    <s v="ID1576"/>
    <d v="2016-01-29T09:02:53"/>
    <x v="0"/>
    <x v="0"/>
    <s v="N"/>
    <x v="1"/>
    <n v="0"/>
    <d v="2024-07-09T00:00:00"/>
    <x v="2"/>
    <x v="2"/>
    <n v="0"/>
    <n v="0"/>
    <n v="0"/>
  </r>
  <r>
    <s v="ID1573"/>
    <d v="2016-01-28T18:00:00"/>
    <x v="3"/>
    <x v="2"/>
    <s v="Y"/>
    <x v="0"/>
    <n v="54"/>
    <d v="1899-12-30T00:06:11"/>
    <x v="1"/>
    <x v="162"/>
    <n v="370.59399999999999"/>
    <n v="1"/>
    <n v="1"/>
  </r>
  <r>
    <s v="ID1574"/>
    <d v="2016-01-28T18:00:00"/>
    <x v="5"/>
    <x v="4"/>
    <s v="Y"/>
    <x v="0"/>
    <n v="82"/>
    <d v="1899-12-30T00:05:46"/>
    <x v="4"/>
    <x v="163"/>
    <n v="345.79599999999999"/>
    <n v="1"/>
    <n v="1"/>
  </r>
  <r>
    <s v="ID1571"/>
    <d v="2016-01-28T17:52:48"/>
    <x v="3"/>
    <x v="2"/>
    <s v="Y"/>
    <x v="0"/>
    <n v="61"/>
    <d v="1899-12-30T00:00:43"/>
    <x v="5"/>
    <x v="164"/>
    <n v="43.094999999999999"/>
    <n v="1"/>
    <n v="1"/>
  </r>
  <r>
    <s v="ID1572"/>
    <d v="2016-01-28T17:52:48"/>
    <x v="6"/>
    <x v="0"/>
    <s v="N"/>
    <x v="1"/>
    <n v="0"/>
    <d v="2024-07-09T00:00:00"/>
    <x v="2"/>
    <x v="2"/>
    <n v="0"/>
    <n v="0"/>
    <n v="0"/>
  </r>
  <r>
    <s v="ID1569"/>
    <d v="2016-01-28T17:16:48"/>
    <x v="6"/>
    <x v="1"/>
    <s v="Y"/>
    <x v="0"/>
    <n v="84"/>
    <d v="1899-12-30T00:04:17"/>
    <x v="3"/>
    <x v="165"/>
    <n v="256.64300000000003"/>
    <n v="1"/>
    <n v="1"/>
  </r>
  <r>
    <s v="ID1570"/>
    <d v="2016-01-28T17:16:48"/>
    <x v="1"/>
    <x v="3"/>
    <s v="Y"/>
    <x v="0"/>
    <n v="121"/>
    <d v="1899-12-30T00:01:57"/>
    <x v="3"/>
    <x v="166"/>
    <n v="117.13300000000001"/>
    <n v="1"/>
    <n v="1"/>
  </r>
  <r>
    <s v="ID1567"/>
    <d v="2016-01-28T17:03:50"/>
    <x v="2"/>
    <x v="2"/>
    <s v="Y"/>
    <x v="0"/>
    <n v="27"/>
    <d v="1899-12-30T00:03:16"/>
    <x v="3"/>
    <x v="167"/>
    <n v="196.05500000000001"/>
    <n v="1"/>
    <n v="1"/>
  </r>
  <r>
    <s v="ID1568"/>
    <d v="2016-01-28T17:03:50"/>
    <x v="2"/>
    <x v="4"/>
    <s v="Y"/>
    <x v="0"/>
    <n v="41"/>
    <d v="1899-12-30T00:03:17"/>
    <x v="3"/>
    <x v="168"/>
    <n v="197.07299999999998"/>
    <n v="1"/>
    <n v="1"/>
  </r>
  <r>
    <s v="ID1565"/>
    <d v="2016-01-28T16:40:48"/>
    <x v="2"/>
    <x v="3"/>
    <s v="Y"/>
    <x v="0"/>
    <n v="94"/>
    <d v="1899-12-30T00:01:43"/>
    <x v="3"/>
    <x v="169"/>
    <n v="102.71299999999999"/>
    <n v="1"/>
    <n v="1"/>
  </r>
  <r>
    <s v="ID1566"/>
    <d v="2016-01-28T16:40:48"/>
    <x v="7"/>
    <x v="4"/>
    <s v="Y"/>
    <x v="1"/>
    <n v="80"/>
    <d v="1899-12-30T00:05:00"/>
    <x v="3"/>
    <x v="170"/>
    <n v="300.48899999999998"/>
    <n v="1"/>
    <n v="0"/>
  </r>
  <r>
    <s v="ID1563"/>
    <d v="2016-01-28T16:19:12"/>
    <x v="1"/>
    <x v="3"/>
    <s v="Y"/>
    <x v="0"/>
    <n v="29"/>
    <d v="1899-12-30T00:04:35"/>
    <x v="0"/>
    <x v="171"/>
    <n v="274.858"/>
    <n v="1"/>
    <n v="1"/>
  </r>
  <r>
    <s v="ID1564"/>
    <d v="2016-01-28T16:19:12"/>
    <x v="1"/>
    <x v="0"/>
    <s v="Y"/>
    <x v="0"/>
    <n v="67"/>
    <d v="1899-12-30T00:06:42"/>
    <x v="1"/>
    <x v="172"/>
    <n v="402.47400000000005"/>
    <n v="1"/>
    <n v="1"/>
  </r>
  <r>
    <s v="ID1561"/>
    <d v="2016-01-28T16:13:26"/>
    <x v="3"/>
    <x v="4"/>
    <s v="N"/>
    <x v="1"/>
    <n v="0"/>
    <d v="2024-07-09T00:00:00"/>
    <x v="2"/>
    <x v="2"/>
    <n v="0"/>
    <n v="0"/>
    <n v="0"/>
  </r>
  <r>
    <s v="ID1562"/>
    <d v="2016-01-28T16:13:26"/>
    <x v="0"/>
    <x v="4"/>
    <s v="Y"/>
    <x v="0"/>
    <n v="66"/>
    <d v="1899-12-30T00:02:36"/>
    <x v="0"/>
    <x v="173"/>
    <n v="155.87700000000001"/>
    <n v="1"/>
    <n v="1"/>
  </r>
  <r>
    <s v="ID1559"/>
    <d v="2016-01-28T15:53:17"/>
    <x v="1"/>
    <x v="1"/>
    <s v="Y"/>
    <x v="0"/>
    <n v="93"/>
    <d v="1899-12-30T00:06:31"/>
    <x v="0"/>
    <x v="174"/>
    <n v="390.52"/>
    <n v="1"/>
    <n v="1"/>
  </r>
  <r>
    <s v="ID1560"/>
    <d v="2016-01-28T15:53:17"/>
    <x v="7"/>
    <x v="2"/>
    <s v="Y"/>
    <x v="0"/>
    <n v="61"/>
    <d v="1899-12-30T00:02:01"/>
    <x v="5"/>
    <x v="175"/>
    <n v="121.249"/>
    <n v="1"/>
    <n v="1"/>
  </r>
  <r>
    <s v="ID1557"/>
    <d v="2016-01-28T14:57:07"/>
    <x v="3"/>
    <x v="4"/>
    <s v="Y"/>
    <x v="0"/>
    <n v="45"/>
    <d v="1899-12-30T00:03:52"/>
    <x v="3"/>
    <x v="176"/>
    <n v="231.56199999999998"/>
    <n v="1"/>
    <n v="1"/>
  </r>
  <r>
    <s v="ID1558"/>
    <d v="2016-01-28T14:57:07"/>
    <x v="4"/>
    <x v="1"/>
    <s v="N"/>
    <x v="1"/>
    <n v="0"/>
    <d v="2024-07-09T00:00:00"/>
    <x v="2"/>
    <x v="2"/>
    <n v="0"/>
    <n v="0"/>
    <n v="0"/>
  </r>
  <r>
    <s v="ID1555"/>
    <d v="2016-01-28T14:32:38"/>
    <x v="2"/>
    <x v="0"/>
    <s v="Y"/>
    <x v="0"/>
    <n v="25"/>
    <d v="1899-12-30T00:02:15"/>
    <x v="1"/>
    <x v="177"/>
    <n v="135.119"/>
    <n v="1"/>
    <n v="1"/>
  </r>
  <r>
    <s v="ID1556"/>
    <d v="2016-01-28T14:32:38"/>
    <x v="0"/>
    <x v="0"/>
    <s v="Y"/>
    <x v="0"/>
    <n v="46"/>
    <d v="1899-12-30T00:02:57"/>
    <x v="3"/>
    <x v="178"/>
    <n v="176.80199999999999"/>
    <n v="1"/>
    <n v="1"/>
  </r>
  <r>
    <s v="ID1553"/>
    <d v="2016-01-28T14:19:41"/>
    <x v="2"/>
    <x v="4"/>
    <s v="Y"/>
    <x v="0"/>
    <n v="23"/>
    <d v="1899-12-30T00:03:16"/>
    <x v="0"/>
    <x v="179"/>
    <n v="195.76900000000001"/>
    <n v="1"/>
    <n v="1"/>
  </r>
  <r>
    <s v="ID1554"/>
    <d v="2016-01-28T14:19:41"/>
    <x v="7"/>
    <x v="3"/>
    <s v="Y"/>
    <x v="1"/>
    <n v="86"/>
    <d v="1899-12-30T00:03:51"/>
    <x v="0"/>
    <x v="180"/>
    <n v="231.464"/>
    <n v="1"/>
    <n v="0"/>
  </r>
  <r>
    <s v="ID1551"/>
    <d v="2016-01-28T14:18:14"/>
    <x v="7"/>
    <x v="2"/>
    <s v="Y"/>
    <x v="0"/>
    <n v="70"/>
    <d v="1899-12-30T00:05:53"/>
    <x v="5"/>
    <x v="181"/>
    <n v="352.82600000000002"/>
    <n v="1"/>
    <n v="1"/>
  </r>
  <r>
    <s v="ID1552"/>
    <d v="2016-01-28T14:18:14"/>
    <x v="6"/>
    <x v="4"/>
    <s v="Y"/>
    <x v="0"/>
    <n v="101"/>
    <d v="1899-12-30T00:05:52"/>
    <x v="4"/>
    <x v="182"/>
    <n v="351.65100000000001"/>
    <n v="1"/>
    <n v="1"/>
  </r>
  <r>
    <s v="ID1549"/>
    <d v="2016-01-28T13:19:12"/>
    <x v="3"/>
    <x v="4"/>
    <s v="Y"/>
    <x v="0"/>
    <n v="45"/>
    <d v="1899-12-30T00:03:26"/>
    <x v="5"/>
    <x v="183"/>
    <n v="205.84399999999999"/>
    <n v="1"/>
    <n v="1"/>
  </r>
  <r>
    <s v="ID1550"/>
    <d v="2016-01-28T13:19:12"/>
    <x v="5"/>
    <x v="1"/>
    <s v="Y"/>
    <x v="0"/>
    <n v="24"/>
    <d v="1899-12-30T00:02:16"/>
    <x v="3"/>
    <x v="184"/>
    <n v="136.04399999999998"/>
    <n v="1"/>
    <n v="1"/>
  </r>
  <r>
    <s v="ID1547"/>
    <d v="2016-01-28T13:17:46"/>
    <x v="7"/>
    <x v="0"/>
    <s v="Y"/>
    <x v="0"/>
    <n v="44"/>
    <d v="1899-12-30T00:02:09"/>
    <x v="4"/>
    <x v="185"/>
    <n v="128.99700000000001"/>
    <n v="1"/>
    <n v="1"/>
  </r>
  <r>
    <s v="ID1548"/>
    <d v="2016-01-28T13:17:46"/>
    <x v="5"/>
    <x v="4"/>
    <s v="Y"/>
    <x v="0"/>
    <n v="10"/>
    <d v="1899-12-30T00:01:51"/>
    <x v="0"/>
    <x v="186"/>
    <n v="110.86200000000001"/>
    <n v="1"/>
    <n v="1"/>
  </r>
  <r>
    <s v="ID1545"/>
    <d v="2016-01-28T13:00:29"/>
    <x v="0"/>
    <x v="3"/>
    <s v="N"/>
    <x v="1"/>
    <n v="0"/>
    <d v="2024-07-09T00:00:00"/>
    <x v="2"/>
    <x v="2"/>
    <n v="0"/>
    <n v="0"/>
    <n v="0"/>
  </r>
  <r>
    <s v="ID1546"/>
    <d v="2016-01-28T13:00:29"/>
    <x v="2"/>
    <x v="4"/>
    <s v="Y"/>
    <x v="0"/>
    <n v="101"/>
    <d v="1899-12-30T00:05:22"/>
    <x v="3"/>
    <x v="187"/>
    <n v="322.20299999999997"/>
    <n v="1"/>
    <n v="1"/>
  </r>
  <r>
    <s v="ID1543"/>
    <d v="2016-01-28T12:46:05"/>
    <x v="6"/>
    <x v="3"/>
    <s v="Y"/>
    <x v="0"/>
    <n v="111"/>
    <d v="1899-12-30T00:03:55"/>
    <x v="4"/>
    <x v="188"/>
    <n v="234.756"/>
    <n v="1"/>
    <n v="1"/>
  </r>
  <r>
    <s v="ID1544"/>
    <d v="2016-01-28T12:46:05"/>
    <x v="4"/>
    <x v="4"/>
    <s v="Y"/>
    <x v="0"/>
    <n v="123"/>
    <d v="1899-12-30T00:00:41"/>
    <x v="3"/>
    <x v="189"/>
    <n v="41.247999999999998"/>
    <n v="1"/>
    <n v="1"/>
  </r>
  <r>
    <s v="ID1541"/>
    <d v="2016-01-28T11:55:41"/>
    <x v="2"/>
    <x v="3"/>
    <s v="Y"/>
    <x v="0"/>
    <n v="28"/>
    <d v="1899-12-30T00:05:25"/>
    <x v="0"/>
    <x v="190"/>
    <n v="325.17599999999999"/>
    <n v="1"/>
    <n v="1"/>
  </r>
  <r>
    <s v="ID1542"/>
    <d v="2016-01-28T11:55:41"/>
    <x v="4"/>
    <x v="3"/>
    <s v="Y"/>
    <x v="0"/>
    <n v="90"/>
    <d v="1899-12-30T00:03:49"/>
    <x v="0"/>
    <x v="191"/>
    <n v="229.14400000000001"/>
    <n v="1"/>
    <n v="1"/>
  </r>
  <r>
    <s v="ID1539"/>
    <d v="2016-01-28T11:54:14"/>
    <x v="3"/>
    <x v="1"/>
    <s v="Y"/>
    <x v="0"/>
    <n v="101"/>
    <d v="1899-12-30T00:04:45"/>
    <x v="3"/>
    <x v="192"/>
    <n v="285.10599999999999"/>
    <n v="1"/>
    <n v="1"/>
  </r>
  <r>
    <s v="ID1540"/>
    <d v="2016-01-28T11:54:14"/>
    <x v="4"/>
    <x v="0"/>
    <s v="Y"/>
    <x v="0"/>
    <n v="124"/>
    <d v="1899-12-30T00:01:38"/>
    <x v="3"/>
    <x v="193"/>
    <n v="97.893000000000001"/>
    <n v="1"/>
    <n v="1"/>
  </r>
  <r>
    <s v="ID1537"/>
    <d v="2016-01-28T11:29:46"/>
    <x v="4"/>
    <x v="0"/>
    <s v="Y"/>
    <x v="0"/>
    <n v="22"/>
    <d v="1899-12-30T00:05:02"/>
    <x v="0"/>
    <x v="194"/>
    <n v="302.20400000000001"/>
    <n v="1"/>
    <n v="1"/>
  </r>
  <r>
    <s v="ID1538"/>
    <d v="2016-01-28T11:29:46"/>
    <x v="7"/>
    <x v="4"/>
    <s v="Y"/>
    <x v="1"/>
    <n v="96"/>
    <d v="1899-12-30T00:03:54"/>
    <x v="5"/>
    <x v="195"/>
    <n v="234.102"/>
    <n v="1"/>
    <n v="0"/>
  </r>
  <r>
    <s v="ID1535"/>
    <d v="2016-01-28T11:21:07"/>
    <x v="4"/>
    <x v="2"/>
    <s v="Y"/>
    <x v="0"/>
    <n v="66"/>
    <d v="1899-12-30T00:05:44"/>
    <x v="3"/>
    <x v="196"/>
    <n v="344.40500000000003"/>
    <n v="1"/>
    <n v="1"/>
  </r>
  <r>
    <s v="ID1536"/>
    <d v="2016-01-28T11:21:07"/>
    <x v="4"/>
    <x v="0"/>
    <s v="Y"/>
    <x v="0"/>
    <n v="65"/>
    <d v="1899-12-30T00:01:51"/>
    <x v="4"/>
    <x v="197"/>
    <n v="111.08"/>
    <n v="1"/>
    <n v="1"/>
  </r>
  <r>
    <s v="ID1533"/>
    <d v="2016-01-28T11:06:43"/>
    <x v="5"/>
    <x v="4"/>
    <s v="Y"/>
    <x v="0"/>
    <n v="41"/>
    <d v="1899-12-30T00:03:08"/>
    <x v="3"/>
    <x v="198"/>
    <n v="187.79300000000001"/>
    <n v="1"/>
    <n v="1"/>
  </r>
  <r>
    <s v="ID1534"/>
    <d v="2016-01-28T11:06:43"/>
    <x v="1"/>
    <x v="1"/>
    <s v="Y"/>
    <x v="0"/>
    <n v="26"/>
    <d v="1899-12-30T00:01:47"/>
    <x v="4"/>
    <x v="199"/>
    <n v="106.85799999999999"/>
    <n v="1"/>
    <n v="1"/>
  </r>
  <r>
    <s v="ID1531"/>
    <d v="2016-01-28T10:52:19"/>
    <x v="6"/>
    <x v="3"/>
    <s v="Y"/>
    <x v="0"/>
    <n v="90"/>
    <d v="1899-12-30T00:04:45"/>
    <x v="0"/>
    <x v="200"/>
    <n v="284.75299999999999"/>
    <n v="1"/>
    <n v="1"/>
  </r>
  <r>
    <s v="ID1532"/>
    <d v="2016-01-28T10:52:19"/>
    <x v="2"/>
    <x v="2"/>
    <s v="Y"/>
    <x v="0"/>
    <n v="104"/>
    <d v="1899-12-30T00:06:11"/>
    <x v="4"/>
    <x v="201"/>
    <n v="370.97499999999997"/>
    <n v="1"/>
    <n v="1"/>
  </r>
  <r>
    <s v="ID1529"/>
    <d v="2016-01-28T10:40:48"/>
    <x v="3"/>
    <x v="3"/>
    <s v="Y"/>
    <x v="0"/>
    <n v="48"/>
    <d v="1899-12-30T00:01:31"/>
    <x v="0"/>
    <x v="202"/>
    <n v="91.262"/>
    <n v="1"/>
    <n v="1"/>
  </r>
  <r>
    <s v="ID1530"/>
    <d v="2016-01-28T10:40:48"/>
    <x v="3"/>
    <x v="4"/>
    <s v="Y"/>
    <x v="1"/>
    <n v="58"/>
    <d v="1899-12-30T00:02:35"/>
    <x v="5"/>
    <x v="203"/>
    <n v="155.363"/>
    <n v="1"/>
    <n v="0"/>
  </r>
  <r>
    <s v="ID1527"/>
    <d v="2016-01-28T10:04:48"/>
    <x v="1"/>
    <x v="1"/>
    <s v="Y"/>
    <x v="1"/>
    <n v="120"/>
    <d v="1899-12-30T00:01:27"/>
    <x v="3"/>
    <x v="204"/>
    <n v="86.975000000000009"/>
    <n v="1"/>
    <n v="0"/>
  </r>
  <r>
    <s v="ID1528"/>
    <d v="2016-01-28T10:04:48"/>
    <x v="2"/>
    <x v="2"/>
    <s v="Y"/>
    <x v="0"/>
    <n v="123"/>
    <d v="1899-12-30T00:01:57"/>
    <x v="3"/>
    <x v="205"/>
    <n v="116.60199999999999"/>
    <n v="1"/>
    <n v="1"/>
  </r>
  <r>
    <s v="ID1525"/>
    <d v="2016-01-28T09:46:05"/>
    <x v="5"/>
    <x v="1"/>
    <s v="Y"/>
    <x v="0"/>
    <n v="87"/>
    <d v="1899-12-30T00:01:34"/>
    <x v="3"/>
    <x v="206"/>
    <n v="94.27600000000001"/>
    <n v="1"/>
    <n v="1"/>
  </r>
  <r>
    <s v="ID1526"/>
    <d v="2016-01-28T09:46:05"/>
    <x v="5"/>
    <x v="1"/>
    <s v="Y"/>
    <x v="0"/>
    <n v="26"/>
    <d v="1899-12-30T00:01:55"/>
    <x v="1"/>
    <x v="207"/>
    <n v="115.38900000000001"/>
    <n v="1"/>
    <n v="1"/>
  </r>
  <r>
    <s v="ID1523"/>
    <d v="2016-01-28T09:12:58"/>
    <x v="6"/>
    <x v="2"/>
    <s v="Y"/>
    <x v="0"/>
    <n v="38"/>
    <d v="1899-12-30T00:06:24"/>
    <x v="3"/>
    <x v="208"/>
    <n v="383.89799999999997"/>
    <n v="1"/>
    <n v="1"/>
  </r>
  <r>
    <s v="ID1524"/>
    <d v="2016-01-28T09:12:58"/>
    <x v="6"/>
    <x v="2"/>
    <s v="Y"/>
    <x v="0"/>
    <n v="39"/>
    <d v="1899-12-30T00:05:36"/>
    <x v="0"/>
    <x v="209"/>
    <n v="335.80700000000002"/>
    <n v="1"/>
    <n v="1"/>
  </r>
  <r>
    <s v="ID1521"/>
    <d v="2016-01-28T09:11:31"/>
    <x v="1"/>
    <x v="0"/>
    <s v="Y"/>
    <x v="0"/>
    <n v="58"/>
    <d v="1899-12-30T00:04:57"/>
    <x v="0"/>
    <x v="210"/>
    <n v="297.08700000000005"/>
    <n v="1"/>
    <n v="1"/>
  </r>
  <r>
    <s v="ID1522"/>
    <d v="2016-01-28T09:11:31"/>
    <x v="6"/>
    <x v="2"/>
    <s v="Y"/>
    <x v="0"/>
    <n v="61"/>
    <d v="1899-12-30T00:05:16"/>
    <x v="0"/>
    <x v="211"/>
    <n v="316.495"/>
    <n v="1"/>
    <n v="1"/>
  </r>
  <r>
    <s v="ID1519"/>
    <d v="2016-01-28T09:04:19"/>
    <x v="0"/>
    <x v="4"/>
    <s v="Y"/>
    <x v="0"/>
    <n v="46"/>
    <d v="1899-12-30T00:04:27"/>
    <x v="4"/>
    <x v="212"/>
    <n v="266.56700000000001"/>
    <n v="1"/>
    <n v="1"/>
  </r>
  <r>
    <s v="ID1520"/>
    <d v="2016-01-28T09:04:19"/>
    <x v="7"/>
    <x v="4"/>
    <s v="Y"/>
    <x v="0"/>
    <n v="14"/>
    <d v="1899-12-30T00:05:41"/>
    <x v="0"/>
    <x v="213"/>
    <n v="340.96500000000003"/>
    <n v="1"/>
    <n v="1"/>
  </r>
  <r>
    <s v="ID1517"/>
    <d v="2016-01-27T17:42:43"/>
    <x v="0"/>
    <x v="3"/>
    <s v="Y"/>
    <x v="0"/>
    <n v="93"/>
    <d v="1899-12-30T00:00:56"/>
    <x v="3"/>
    <x v="214"/>
    <n v="55.838999999999999"/>
    <n v="1"/>
    <n v="1"/>
  </r>
  <r>
    <s v="ID1518"/>
    <d v="2016-01-27T17:42:43"/>
    <x v="6"/>
    <x v="1"/>
    <s v="N"/>
    <x v="1"/>
    <n v="0"/>
    <d v="2024-07-09T00:00:00"/>
    <x v="2"/>
    <x v="2"/>
    <n v="0"/>
    <n v="0"/>
    <n v="0"/>
  </r>
  <r>
    <s v="ID1515"/>
    <d v="2016-01-27T17:18:14"/>
    <x v="0"/>
    <x v="4"/>
    <s v="Y"/>
    <x v="0"/>
    <n v="28"/>
    <d v="1899-12-30T00:03:04"/>
    <x v="4"/>
    <x v="215"/>
    <n v="183.61500000000001"/>
    <n v="1"/>
    <n v="1"/>
  </r>
  <r>
    <s v="ID1516"/>
    <d v="2016-01-27T17:18:14"/>
    <x v="1"/>
    <x v="3"/>
    <s v="N"/>
    <x v="1"/>
    <n v="0"/>
    <d v="2024-07-09T00:00:00"/>
    <x v="2"/>
    <x v="2"/>
    <n v="0"/>
    <n v="0"/>
    <n v="0"/>
  </r>
  <r>
    <s v="ID1513"/>
    <d v="2016-01-27T17:12:29"/>
    <x v="0"/>
    <x v="4"/>
    <s v="Y"/>
    <x v="0"/>
    <n v="107"/>
    <d v="1899-12-30T00:03:07"/>
    <x v="3"/>
    <x v="216"/>
    <n v="186.732"/>
    <n v="1"/>
    <n v="1"/>
  </r>
  <r>
    <s v="ID1514"/>
    <d v="2016-01-27T17:12:29"/>
    <x v="2"/>
    <x v="2"/>
    <s v="Y"/>
    <x v="0"/>
    <n v="77"/>
    <d v="1899-12-30T00:06:04"/>
    <x v="0"/>
    <x v="217"/>
    <n v="363.50700000000001"/>
    <n v="1"/>
    <n v="1"/>
  </r>
  <r>
    <s v="ID1511"/>
    <d v="2016-01-27T17:00:58"/>
    <x v="4"/>
    <x v="2"/>
    <s v="Y"/>
    <x v="0"/>
    <n v="31"/>
    <d v="1899-12-30T00:04:27"/>
    <x v="5"/>
    <x v="218"/>
    <n v="266.92199999999997"/>
    <n v="1"/>
    <n v="1"/>
  </r>
  <r>
    <s v="ID1512"/>
    <d v="2016-01-27T17:00:58"/>
    <x v="7"/>
    <x v="3"/>
    <s v="Y"/>
    <x v="0"/>
    <n v="33"/>
    <d v="1899-12-30T00:06:32"/>
    <x v="1"/>
    <x v="219"/>
    <n v="392.19399999999996"/>
    <n v="1"/>
    <n v="1"/>
  </r>
  <r>
    <s v="ID1509"/>
    <d v="2016-01-27T16:58:05"/>
    <x v="6"/>
    <x v="3"/>
    <s v="Y"/>
    <x v="0"/>
    <n v="100"/>
    <d v="1899-12-30T00:02:43"/>
    <x v="3"/>
    <x v="220"/>
    <n v="163.21600000000001"/>
    <n v="1"/>
    <n v="1"/>
  </r>
  <r>
    <s v="ID1510"/>
    <d v="2016-01-27T16:58:05"/>
    <x v="0"/>
    <x v="3"/>
    <s v="Y"/>
    <x v="0"/>
    <n v="27"/>
    <d v="1899-12-30T00:05:09"/>
    <x v="0"/>
    <x v="221"/>
    <n v="308.89"/>
    <n v="1"/>
    <n v="1"/>
  </r>
  <r>
    <s v="ID1507"/>
    <d v="2016-01-27T16:10:34"/>
    <x v="0"/>
    <x v="0"/>
    <s v="Y"/>
    <x v="0"/>
    <n v="77"/>
    <d v="1899-12-30T00:03:15"/>
    <x v="4"/>
    <x v="222"/>
    <n v="194.56899999999999"/>
    <n v="1"/>
    <n v="1"/>
  </r>
  <r>
    <s v="ID1508"/>
    <d v="2016-01-27T16:10:34"/>
    <x v="7"/>
    <x v="0"/>
    <s v="Y"/>
    <x v="0"/>
    <n v="16"/>
    <d v="1899-12-30T00:05:21"/>
    <x v="3"/>
    <x v="223"/>
    <n v="321.49100000000004"/>
    <n v="1"/>
    <n v="1"/>
  </r>
  <r>
    <s v="ID1505"/>
    <d v="2016-01-27T16:01:55"/>
    <x v="2"/>
    <x v="2"/>
    <s v="Y"/>
    <x v="0"/>
    <n v="99"/>
    <d v="1899-12-30T00:04:22"/>
    <x v="0"/>
    <x v="224"/>
    <n v="262.02700000000004"/>
    <n v="1"/>
    <n v="1"/>
  </r>
  <r>
    <s v="ID1506"/>
    <d v="2016-01-27T16:01:55"/>
    <x v="1"/>
    <x v="1"/>
    <s v="N"/>
    <x v="1"/>
    <n v="0"/>
    <d v="2024-07-09T00:00:00"/>
    <x v="2"/>
    <x v="2"/>
    <n v="0"/>
    <n v="0"/>
    <n v="0"/>
  </r>
  <r>
    <s v="ID1503"/>
    <d v="2016-01-27T16:00:29"/>
    <x v="0"/>
    <x v="0"/>
    <s v="Y"/>
    <x v="0"/>
    <n v="26"/>
    <d v="1899-12-30T00:01:56"/>
    <x v="1"/>
    <x v="225"/>
    <n v="115.568"/>
    <n v="1"/>
    <n v="1"/>
  </r>
  <r>
    <s v="ID1504"/>
    <d v="2016-01-27T16:00:29"/>
    <x v="6"/>
    <x v="0"/>
    <s v="Y"/>
    <x v="0"/>
    <n v="96"/>
    <d v="1899-12-30T00:06:29"/>
    <x v="3"/>
    <x v="226"/>
    <n v="388.964"/>
    <n v="1"/>
    <n v="1"/>
  </r>
  <r>
    <s v="ID1501"/>
    <d v="2016-01-27T15:40:19"/>
    <x v="5"/>
    <x v="4"/>
    <s v="Y"/>
    <x v="0"/>
    <n v="112"/>
    <d v="1899-12-30T00:02:43"/>
    <x v="3"/>
    <x v="227"/>
    <n v="162.69399999999999"/>
    <n v="1"/>
    <n v="1"/>
  </r>
  <r>
    <s v="ID1502"/>
    <d v="2016-01-27T15:40:19"/>
    <x v="4"/>
    <x v="3"/>
    <s v="Y"/>
    <x v="1"/>
    <n v="10"/>
    <d v="1899-12-30T00:03:42"/>
    <x v="3"/>
    <x v="228"/>
    <n v="221.67400000000001"/>
    <n v="1"/>
    <n v="0"/>
  </r>
  <r>
    <s v="ID1499"/>
    <d v="2016-01-27T15:23:02"/>
    <x v="4"/>
    <x v="0"/>
    <s v="Y"/>
    <x v="0"/>
    <n v="10"/>
    <d v="1899-12-30T00:06:04"/>
    <x v="4"/>
    <x v="229"/>
    <n v="363.87700000000001"/>
    <n v="1"/>
    <n v="1"/>
  </r>
  <r>
    <s v="ID1500"/>
    <d v="2016-01-27T15:23:02"/>
    <x v="3"/>
    <x v="4"/>
    <s v="N"/>
    <x v="1"/>
    <n v="0"/>
    <d v="2024-07-09T00:00:00"/>
    <x v="2"/>
    <x v="2"/>
    <n v="0"/>
    <n v="0"/>
    <n v="0"/>
  </r>
  <r>
    <s v="ID1497"/>
    <d v="2016-01-27T15:21:36"/>
    <x v="5"/>
    <x v="2"/>
    <s v="Y"/>
    <x v="0"/>
    <n v="10"/>
    <d v="1899-12-30T00:01:25"/>
    <x v="4"/>
    <x v="230"/>
    <n v="84.793999999999997"/>
    <n v="1"/>
    <n v="1"/>
  </r>
  <r>
    <s v="ID1498"/>
    <d v="2016-01-27T15:21:36"/>
    <x v="2"/>
    <x v="0"/>
    <s v="Y"/>
    <x v="0"/>
    <n v="19"/>
    <d v="1899-12-30T00:04:43"/>
    <x v="1"/>
    <x v="231"/>
    <n v="282.613"/>
    <n v="1"/>
    <n v="1"/>
  </r>
  <r>
    <s v="ID1495"/>
    <d v="2016-01-27T14:54:14"/>
    <x v="2"/>
    <x v="1"/>
    <s v="Y"/>
    <x v="0"/>
    <n v="123"/>
    <d v="1899-12-30T00:06:49"/>
    <x v="4"/>
    <x v="232"/>
    <n v="408.70299999999997"/>
    <n v="1"/>
    <n v="1"/>
  </r>
  <r>
    <s v="ID1496"/>
    <d v="2016-01-27T14:54:14"/>
    <x v="4"/>
    <x v="2"/>
    <s v="Y"/>
    <x v="0"/>
    <n v="32"/>
    <d v="1899-12-30T00:04:42"/>
    <x v="0"/>
    <x v="233"/>
    <n v="282.31800000000004"/>
    <n v="1"/>
    <n v="1"/>
  </r>
  <r>
    <s v="ID1493"/>
    <d v="2016-01-27T14:45:36"/>
    <x v="0"/>
    <x v="0"/>
    <s v="Y"/>
    <x v="0"/>
    <n v="87"/>
    <d v="1899-12-30T00:06:34"/>
    <x v="0"/>
    <x v="234"/>
    <n v="394.29599999999999"/>
    <n v="1"/>
    <n v="1"/>
  </r>
  <r>
    <s v="ID1494"/>
    <d v="2016-01-27T14:45:36"/>
    <x v="0"/>
    <x v="2"/>
    <s v="Y"/>
    <x v="0"/>
    <n v="15"/>
    <d v="1899-12-30T00:05:58"/>
    <x v="0"/>
    <x v="235"/>
    <n v="358.36699999999996"/>
    <n v="1"/>
    <n v="1"/>
  </r>
  <r>
    <s v="ID1491"/>
    <d v="2016-01-27T13:52:19"/>
    <x v="7"/>
    <x v="3"/>
    <s v="Y"/>
    <x v="0"/>
    <n v="50"/>
    <d v="1899-12-30T00:01:45"/>
    <x v="3"/>
    <x v="236"/>
    <n v="104.99"/>
    <n v="1"/>
    <n v="1"/>
  </r>
  <r>
    <s v="ID1492"/>
    <d v="2016-01-27T13:52:19"/>
    <x v="1"/>
    <x v="4"/>
    <s v="Y"/>
    <x v="0"/>
    <n v="87"/>
    <d v="1899-12-30T00:05:01"/>
    <x v="1"/>
    <x v="237"/>
    <n v="300.69200000000001"/>
    <n v="1"/>
    <n v="1"/>
  </r>
  <r>
    <s v="ID1489"/>
    <d v="2016-01-27T13:27:50"/>
    <x v="2"/>
    <x v="2"/>
    <s v="Y"/>
    <x v="0"/>
    <n v="27"/>
    <d v="1899-12-30T00:02:37"/>
    <x v="0"/>
    <x v="238"/>
    <n v="156.72400000000002"/>
    <n v="1"/>
    <n v="1"/>
  </r>
  <r>
    <s v="ID1490"/>
    <d v="2016-01-27T13:27:50"/>
    <x v="6"/>
    <x v="0"/>
    <s v="Y"/>
    <x v="0"/>
    <n v="49"/>
    <d v="1899-12-30T00:01:24"/>
    <x v="3"/>
    <x v="239"/>
    <n v="83.628"/>
    <n v="1"/>
    <n v="1"/>
  </r>
  <r>
    <s v="ID1487"/>
    <d v="2016-01-27T13:22:05"/>
    <x v="3"/>
    <x v="3"/>
    <s v="Y"/>
    <x v="0"/>
    <n v="15"/>
    <d v="1899-12-30T00:06:54"/>
    <x v="1"/>
    <x v="240"/>
    <n v="413.99299999999999"/>
    <n v="1"/>
    <n v="1"/>
  </r>
  <r>
    <s v="ID1488"/>
    <d v="2016-01-27T13:22:05"/>
    <x v="5"/>
    <x v="0"/>
    <s v="Y"/>
    <x v="0"/>
    <n v="47"/>
    <d v="1899-12-30T00:04:07"/>
    <x v="1"/>
    <x v="241"/>
    <n v="247.30800000000002"/>
    <n v="1"/>
    <n v="1"/>
  </r>
  <r>
    <s v="ID1485"/>
    <d v="2016-01-27T13:09:07"/>
    <x v="2"/>
    <x v="4"/>
    <s v="Y"/>
    <x v="0"/>
    <n v="45"/>
    <d v="1899-12-30T00:03:53"/>
    <x v="4"/>
    <x v="242"/>
    <n v="232.63399999999999"/>
    <n v="1"/>
    <n v="1"/>
  </r>
  <r>
    <s v="ID1486"/>
    <d v="2016-01-27T13:09:07"/>
    <x v="2"/>
    <x v="4"/>
    <s v="Y"/>
    <x v="0"/>
    <n v="84"/>
    <d v="1899-12-30T00:02:33"/>
    <x v="1"/>
    <x v="243"/>
    <n v="153.40100000000001"/>
    <n v="1"/>
    <n v="1"/>
  </r>
  <r>
    <s v="ID1483"/>
    <d v="2016-01-27T13:07:41"/>
    <x v="2"/>
    <x v="4"/>
    <s v="Y"/>
    <x v="0"/>
    <n v="58"/>
    <d v="1899-12-30T00:02:01"/>
    <x v="3"/>
    <x v="244"/>
    <n v="120.947"/>
    <n v="1"/>
    <n v="1"/>
  </r>
  <r>
    <s v="ID1484"/>
    <d v="2016-01-27T13:07:41"/>
    <x v="3"/>
    <x v="4"/>
    <s v="Y"/>
    <x v="0"/>
    <n v="86"/>
    <d v="1899-12-30T00:03:27"/>
    <x v="1"/>
    <x v="245"/>
    <n v="206.72799999999998"/>
    <n v="1"/>
    <n v="1"/>
  </r>
  <r>
    <s v="ID1481"/>
    <d v="2016-01-27T13:03:22"/>
    <x v="0"/>
    <x v="0"/>
    <s v="Y"/>
    <x v="0"/>
    <n v="114"/>
    <d v="1899-12-30T00:04:21"/>
    <x v="0"/>
    <x v="246"/>
    <n v="261.18400000000003"/>
    <n v="1"/>
    <n v="1"/>
  </r>
  <r>
    <s v="ID1482"/>
    <d v="2016-01-27T13:03:22"/>
    <x v="0"/>
    <x v="1"/>
    <s v="N"/>
    <x v="1"/>
    <n v="0"/>
    <d v="2024-07-09T00:00:00"/>
    <x v="2"/>
    <x v="2"/>
    <n v="0"/>
    <n v="0"/>
    <n v="0"/>
  </r>
  <r>
    <s v="ID1479"/>
    <d v="2016-01-27T13:00:29"/>
    <x v="6"/>
    <x v="1"/>
    <s v="N"/>
    <x v="1"/>
    <n v="0"/>
    <d v="2024-07-09T00:00:00"/>
    <x v="2"/>
    <x v="2"/>
    <n v="0"/>
    <n v="0"/>
    <n v="0"/>
  </r>
  <r>
    <s v="ID1480"/>
    <d v="2016-01-27T13:00:29"/>
    <x v="6"/>
    <x v="4"/>
    <s v="Y"/>
    <x v="0"/>
    <n v="50"/>
    <d v="1899-12-30T00:03:51"/>
    <x v="4"/>
    <x v="247"/>
    <n v="230.53899999999999"/>
    <n v="1"/>
    <n v="1"/>
  </r>
  <r>
    <s v="ID1477"/>
    <d v="2016-01-27T12:40:19"/>
    <x v="0"/>
    <x v="3"/>
    <s v="N"/>
    <x v="1"/>
    <n v="0"/>
    <d v="2024-07-09T00:00:00"/>
    <x v="2"/>
    <x v="2"/>
    <n v="0"/>
    <n v="0"/>
    <n v="0"/>
  </r>
  <r>
    <s v="ID1478"/>
    <d v="2016-01-27T12:40:19"/>
    <x v="2"/>
    <x v="1"/>
    <s v="Y"/>
    <x v="0"/>
    <n v="33"/>
    <d v="1899-12-30T00:05:52"/>
    <x v="4"/>
    <x v="248"/>
    <n v="352.34499999999997"/>
    <n v="1"/>
    <n v="1"/>
  </r>
  <r>
    <s v="ID1475"/>
    <d v="2016-01-27T11:09:36"/>
    <x v="2"/>
    <x v="1"/>
    <s v="Y"/>
    <x v="0"/>
    <n v="61"/>
    <d v="1899-12-30T00:02:39"/>
    <x v="0"/>
    <x v="249"/>
    <n v="159.44800000000001"/>
    <n v="1"/>
    <n v="1"/>
  </r>
  <r>
    <s v="ID1476"/>
    <d v="2016-01-27T11:09:36"/>
    <x v="2"/>
    <x v="4"/>
    <s v="Y"/>
    <x v="0"/>
    <n v="125"/>
    <d v="1899-12-30T00:06:05"/>
    <x v="4"/>
    <x v="250"/>
    <n v="364.959"/>
    <n v="1"/>
    <n v="1"/>
  </r>
  <r>
    <s v="ID1473"/>
    <d v="2016-01-27T10:43:41"/>
    <x v="0"/>
    <x v="3"/>
    <s v="Y"/>
    <x v="0"/>
    <n v="97"/>
    <d v="1899-12-30T00:06:37"/>
    <x v="3"/>
    <x v="251"/>
    <n v="396.892"/>
    <n v="1"/>
    <n v="1"/>
  </r>
  <r>
    <s v="ID1474"/>
    <d v="2016-01-27T10:43:41"/>
    <x v="6"/>
    <x v="3"/>
    <s v="Y"/>
    <x v="0"/>
    <n v="75"/>
    <d v="1899-12-30T00:02:50"/>
    <x v="3"/>
    <x v="252"/>
    <n v="169.982"/>
    <n v="1"/>
    <n v="1"/>
  </r>
  <r>
    <s v="ID1471"/>
    <d v="2016-01-27T09:57:36"/>
    <x v="6"/>
    <x v="4"/>
    <s v="Y"/>
    <x v="0"/>
    <n v="118"/>
    <d v="1899-12-30T00:03:27"/>
    <x v="3"/>
    <x v="253"/>
    <n v="207.02199999999999"/>
    <n v="1"/>
    <n v="1"/>
  </r>
  <r>
    <s v="ID1472"/>
    <d v="2016-01-27T09:57:36"/>
    <x v="5"/>
    <x v="3"/>
    <s v="Y"/>
    <x v="0"/>
    <n v="40"/>
    <d v="1899-12-30T00:04:06"/>
    <x v="3"/>
    <x v="254"/>
    <n v="245.59699999999998"/>
    <n v="1"/>
    <n v="1"/>
  </r>
  <r>
    <s v="ID1469"/>
    <d v="2016-01-27T09:54:43"/>
    <x v="1"/>
    <x v="2"/>
    <s v="N"/>
    <x v="1"/>
    <n v="0"/>
    <d v="2024-07-09T00:00:00"/>
    <x v="2"/>
    <x v="2"/>
    <n v="0"/>
    <n v="0"/>
    <n v="0"/>
  </r>
  <r>
    <s v="ID1470"/>
    <d v="2016-01-27T09:54:43"/>
    <x v="6"/>
    <x v="3"/>
    <s v="Y"/>
    <x v="0"/>
    <n v="36"/>
    <d v="1899-12-30T00:04:21"/>
    <x v="3"/>
    <x v="255"/>
    <n v="260.69499999999999"/>
    <n v="1"/>
    <n v="1"/>
  </r>
  <r>
    <s v="ID1467"/>
    <d v="2016-01-27T09:41:46"/>
    <x v="6"/>
    <x v="0"/>
    <s v="Y"/>
    <x v="0"/>
    <n v="86"/>
    <d v="1899-12-30T00:02:52"/>
    <x v="5"/>
    <x v="256"/>
    <n v="172.071"/>
    <n v="1"/>
    <n v="1"/>
  </r>
  <r>
    <s v="ID1468"/>
    <d v="2016-01-27T09:41:46"/>
    <x v="7"/>
    <x v="3"/>
    <s v="Y"/>
    <x v="0"/>
    <n v="20"/>
    <d v="1899-12-30T00:04:23"/>
    <x v="3"/>
    <x v="257"/>
    <n v="262.79900000000004"/>
    <n v="1"/>
    <n v="1"/>
  </r>
  <r>
    <s v="ID1465"/>
    <d v="2016-01-27T09:38:53"/>
    <x v="4"/>
    <x v="1"/>
    <s v="Y"/>
    <x v="0"/>
    <n v="22"/>
    <d v="1899-12-30T00:04:12"/>
    <x v="0"/>
    <x v="258"/>
    <n v="251.88199999999998"/>
    <n v="1"/>
    <n v="1"/>
  </r>
  <r>
    <s v="ID1466"/>
    <d v="2016-01-27T09:38:53"/>
    <x v="1"/>
    <x v="4"/>
    <s v="N"/>
    <x v="1"/>
    <n v="0"/>
    <d v="2024-07-09T00:00:00"/>
    <x v="2"/>
    <x v="2"/>
    <n v="0"/>
    <n v="0"/>
    <n v="0"/>
  </r>
  <r>
    <s v="ID1463"/>
    <d v="2016-01-27T09:10:05"/>
    <x v="3"/>
    <x v="4"/>
    <s v="Y"/>
    <x v="0"/>
    <n v="95"/>
    <d v="1899-12-30T00:02:55"/>
    <x v="0"/>
    <x v="259"/>
    <n v="175.18600000000001"/>
    <n v="1"/>
    <n v="1"/>
  </r>
  <r>
    <s v="ID1464"/>
    <d v="2016-01-27T09:10:05"/>
    <x v="3"/>
    <x v="3"/>
    <s v="Y"/>
    <x v="0"/>
    <n v="13"/>
    <d v="1899-12-30T00:03:14"/>
    <x v="4"/>
    <x v="260"/>
    <n v="194.11699999999999"/>
    <n v="1"/>
    <n v="1"/>
  </r>
  <r>
    <s v="ID1461"/>
    <d v="2016-01-26T17:52:48"/>
    <x v="2"/>
    <x v="4"/>
    <s v="Y"/>
    <x v="0"/>
    <n v="82"/>
    <d v="1899-12-30T00:06:37"/>
    <x v="5"/>
    <x v="261"/>
    <n v="396.94"/>
    <n v="1"/>
    <n v="1"/>
  </r>
  <r>
    <s v="ID1462"/>
    <d v="2016-01-26T17:52:48"/>
    <x v="0"/>
    <x v="1"/>
    <s v="Y"/>
    <x v="0"/>
    <n v="34"/>
    <d v="1899-12-30T00:04:18"/>
    <x v="1"/>
    <x v="262"/>
    <n v="257.85599999999999"/>
    <n v="1"/>
    <n v="1"/>
  </r>
  <r>
    <s v="ID1459"/>
    <d v="2016-01-26T17:18:14"/>
    <x v="4"/>
    <x v="3"/>
    <s v="Y"/>
    <x v="0"/>
    <n v="38"/>
    <d v="1899-12-30T00:06:58"/>
    <x v="5"/>
    <x v="263"/>
    <n v="417.87799999999999"/>
    <n v="1"/>
    <n v="1"/>
  </r>
  <r>
    <s v="ID1460"/>
    <d v="2016-01-26T17:18:14"/>
    <x v="4"/>
    <x v="3"/>
    <s v="Y"/>
    <x v="0"/>
    <n v="115"/>
    <d v="1899-12-30T00:06:15"/>
    <x v="0"/>
    <x v="264"/>
    <n v="374.517"/>
    <n v="1"/>
    <n v="1"/>
  </r>
  <r>
    <s v="ID1457"/>
    <d v="2016-01-26T16:06:14"/>
    <x v="4"/>
    <x v="2"/>
    <s v="N"/>
    <x v="1"/>
    <n v="0"/>
    <d v="2024-07-09T00:00:00"/>
    <x v="2"/>
    <x v="2"/>
    <n v="0"/>
    <n v="0"/>
    <n v="0"/>
  </r>
  <r>
    <s v="ID1458"/>
    <d v="2016-01-26T16:06:14"/>
    <x v="1"/>
    <x v="3"/>
    <s v="Y"/>
    <x v="0"/>
    <n v="60"/>
    <d v="1899-12-30T00:02:14"/>
    <x v="0"/>
    <x v="265"/>
    <n v="134.012"/>
    <n v="1"/>
    <n v="1"/>
  </r>
  <r>
    <s v="ID1455"/>
    <d v="2016-01-26T16:00:29"/>
    <x v="7"/>
    <x v="2"/>
    <s v="Y"/>
    <x v="0"/>
    <n v="36"/>
    <d v="1899-12-30T00:06:22"/>
    <x v="0"/>
    <x v="266"/>
    <n v="381.98399999999998"/>
    <n v="1"/>
    <n v="1"/>
  </r>
  <r>
    <s v="ID1456"/>
    <d v="2016-01-26T16:00:29"/>
    <x v="6"/>
    <x v="2"/>
    <s v="Y"/>
    <x v="0"/>
    <n v="50"/>
    <d v="1899-12-30T00:01:06"/>
    <x v="3"/>
    <x v="267"/>
    <n v="65.917000000000002"/>
    <n v="1"/>
    <n v="1"/>
  </r>
  <r>
    <s v="ID1453"/>
    <d v="2016-01-26T15:37:26"/>
    <x v="2"/>
    <x v="2"/>
    <s v="Y"/>
    <x v="0"/>
    <n v="19"/>
    <d v="1899-12-30T00:05:37"/>
    <x v="5"/>
    <x v="268"/>
    <n v="336.91399999999999"/>
    <n v="1"/>
    <n v="1"/>
  </r>
  <r>
    <s v="ID1454"/>
    <d v="2016-01-26T15:37:26"/>
    <x v="2"/>
    <x v="3"/>
    <s v="Y"/>
    <x v="0"/>
    <n v="68"/>
    <d v="1899-12-30T00:02:44"/>
    <x v="0"/>
    <x v="269"/>
    <n v="163.95600000000002"/>
    <n v="1"/>
    <n v="1"/>
  </r>
  <r>
    <s v="ID1451"/>
    <d v="2016-01-26T15:30:14"/>
    <x v="3"/>
    <x v="3"/>
    <s v="Y"/>
    <x v="0"/>
    <n v="94"/>
    <d v="1899-12-30T00:00:46"/>
    <x v="3"/>
    <x v="270"/>
    <n v="45.639000000000003"/>
    <n v="1"/>
    <n v="1"/>
  </r>
  <r>
    <s v="ID1452"/>
    <d v="2016-01-26T15:30:14"/>
    <x v="2"/>
    <x v="2"/>
    <s v="N"/>
    <x v="1"/>
    <n v="0"/>
    <d v="2024-07-09T00:00:00"/>
    <x v="2"/>
    <x v="2"/>
    <n v="0"/>
    <n v="0"/>
    <n v="0"/>
  </r>
  <r>
    <s v="ID1449"/>
    <d v="2016-01-26T15:28:48"/>
    <x v="1"/>
    <x v="0"/>
    <s v="Y"/>
    <x v="0"/>
    <n v="87"/>
    <d v="1899-12-30T00:01:04"/>
    <x v="4"/>
    <x v="271"/>
    <n v="64.001000000000005"/>
    <n v="1"/>
    <n v="1"/>
  </r>
  <r>
    <s v="ID1450"/>
    <d v="2016-01-26T15:28:48"/>
    <x v="0"/>
    <x v="4"/>
    <s v="Y"/>
    <x v="0"/>
    <n v="119"/>
    <d v="1899-12-30T00:00:43"/>
    <x v="3"/>
    <x v="272"/>
    <n v="42.73"/>
    <n v="1"/>
    <n v="1"/>
  </r>
  <r>
    <s v="ID1447"/>
    <d v="2016-01-26T15:25:55"/>
    <x v="2"/>
    <x v="3"/>
    <s v="Y"/>
    <x v="0"/>
    <n v="24"/>
    <d v="1899-12-30T00:03:29"/>
    <x v="3"/>
    <x v="273"/>
    <n v="208.79399999999998"/>
    <n v="1"/>
    <n v="1"/>
  </r>
  <r>
    <s v="ID1448"/>
    <d v="2016-01-26T15:25:55"/>
    <x v="3"/>
    <x v="2"/>
    <s v="Y"/>
    <x v="0"/>
    <n v="125"/>
    <d v="1899-12-30T00:01:22"/>
    <x v="4"/>
    <x v="274"/>
    <n v="82.315999999999988"/>
    <n v="1"/>
    <n v="1"/>
  </r>
  <r>
    <s v="ID1445"/>
    <d v="2016-01-26T15:21:36"/>
    <x v="6"/>
    <x v="4"/>
    <s v="Y"/>
    <x v="0"/>
    <n v="82"/>
    <d v="1899-12-30T00:02:18"/>
    <x v="1"/>
    <x v="275"/>
    <n v="138.33500000000001"/>
    <n v="1"/>
    <n v="1"/>
  </r>
  <r>
    <s v="ID1446"/>
    <d v="2016-01-26T15:21:36"/>
    <x v="1"/>
    <x v="3"/>
    <s v="Y"/>
    <x v="0"/>
    <n v="65"/>
    <d v="1899-12-30T00:02:29"/>
    <x v="3"/>
    <x v="276"/>
    <n v="149.09800000000001"/>
    <n v="1"/>
    <n v="1"/>
  </r>
  <r>
    <s v="ID1443"/>
    <d v="2016-01-26T15:15:50"/>
    <x v="3"/>
    <x v="0"/>
    <s v="Y"/>
    <x v="0"/>
    <n v="109"/>
    <d v="1899-12-30T00:00:52"/>
    <x v="5"/>
    <x v="277"/>
    <n v="51.603000000000002"/>
    <n v="1"/>
    <n v="1"/>
  </r>
  <r>
    <s v="ID1444"/>
    <d v="2016-01-26T15:15:50"/>
    <x v="6"/>
    <x v="3"/>
    <s v="Y"/>
    <x v="0"/>
    <n v="116"/>
    <d v="1899-12-30T00:05:08"/>
    <x v="0"/>
    <x v="278"/>
    <n v="307.67099999999999"/>
    <n v="1"/>
    <n v="1"/>
  </r>
  <r>
    <s v="ID1441"/>
    <d v="2016-01-26T14:51:22"/>
    <x v="3"/>
    <x v="0"/>
    <s v="Y"/>
    <x v="0"/>
    <n v="40"/>
    <d v="1899-12-30T00:04:48"/>
    <x v="0"/>
    <x v="279"/>
    <n v="288.14099999999996"/>
    <n v="1"/>
    <n v="1"/>
  </r>
  <r>
    <s v="ID1442"/>
    <d v="2016-01-26T14:51:22"/>
    <x v="5"/>
    <x v="2"/>
    <s v="Y"/>
    <x v="0"/>
    <n v="110"/>
    <d v="1899-12-30T00:05:20"/>
    <x v="0"/>
    <x v="280"/>
    <n v="319.97500000000002"/>
    <n v="1"/>
    <n v="1"/>
  </r>
  <r>
    <s v="ID1439"/>
    <d v="2016-01-26T14:26:53"/>
    <x v="3"/>
    <x v="0"/>
    <s v="Y"/>
    <x v="0"/>
    <n v="65"/>
    <d v="1899-12-30T00:06:42"/>
    <x v="4"/>
    <x v="281"/>
    <n v="402.31600000000003"/>
    <n v="1"/>
    <n v="1"/>
  </r>
  <r>
    <s v="ID1440"/>
    <d v="2016-01-26T14:26:53"/>
    <x v="4"/>
    <x v="1"/>
    <s v="Y"/>
    <x v="0"/>
    <n v="99"/>
    <d v="1899-12-30T00:05:42"/>
    <x v="0"/>
    <x v="282"/>
    <n v="342.35999999999996"/>
    <n v="1"/>
    <n v="1"/>
  </r>
  <r>
    <s v="ID1437"/>
    <d v="2016-01-26T14:18:14"/>
    <x v="0"/>
    <x v="4"/>
    <s v="Y"/>
    <x v="0"/>
    <n v="77"/>
    <d v="1899-12-30T00:04:26"/>
    <x v="1"/>
    <x v="283"/>
    <n v="265.60599999999999"/>
    <n v="1"/>
    <n v="1"/>
  </r>
  <r>
    <s v="ID1438"/>
    <d v="2016-01-26T14:18:14"/>
    <x v="1"/>
    <x v="3"/>
    <s v="Y"/>
    <x v="0"/>
    <n v="56"/>
    <d v="1899-12-30T00:03:44"/>
    <x v="3"/>
    <x v="284"/>
    <n v="224.08700000000002"/>
    <n v="1"/>
    <n v="1"/>
  </r>
  <r>
    <s v="ID1435"/>
    <d v="2016-01-26T14:08:10"/>
    <x v="0"/>
    <x v="4"/>
    <s v="Y"/>
    <x v="0"/>
    <n v="61"/>
    <d v="1899-12-30T00:04:47"/>
    <x v="4"/>
    <x v="285"/>
    <n v="287.11399999999998"/>
    <n v="1"/>
    <n v="1"/>
  </r>
  <r>
    <s v="ID1436"/>
    <d v="2016-01-26T14:08:10"/>
    <x v="5"/>
    <x v="4"/>
    <s v="N"/>
    <x v="1"/>
    <n v="0"/>
    <d v="2024-07-09T00:00:00"/>
    <x v="2"/>
    <x v="2"/>
    <n v="0"/>
    <n v="0"/>
    <n v="0"/>
  </r>
  <r>
    <s v="ID1431"/>
    <d v="2016-01-26T13:04:48"/>
    <x v="2"/>
    <x v="4"/>
    <s v="Y"/>
    <x v="0"/>
    <n v="57"/>
    <d v="1899-12-30T00:01:30"/>
    <x v="0"/>
    <x v="286"/>
    <n v="90.444000000000003"/>
    <n v="1"/>
    <n v="1"/>
  </r>
  <r>
    <s v="ID1432"/>
    <d v="2016-01-26T13:04:48"/>
    <x v="3"/>
    <x v="4"/>
    <s v="Y"/>
    <x v="0"/>
    <n v="110"/>
    <d v="1899-12-30T00:05:17"/>
    <x v="1"/>
    <x v="287"/>
    <n v="317.07300000000004"/>
    <n v="1"/>
    <n v="1"/>
  </r>
  <r>
    <s v="ID1433"/>
    <d v="2016-01-26T13:04:48"/>
    <x v="2"/>
    <x v="1"/>
    <s v="Y"/>
    <x v="0"/>
    <n v="103"/>
    <d v="1899-12-30T00:02:51"/>
    <x v="3"/>
    <x v="288"/>
    <n v="171.22300000000001"/>
    <n v="1"/>
    <n v="1"/>
  </r>
  <r>
    <s v="ID1434"/>
    <d v="2016-01-26T13:04:48"/>
    <x v="0"/>
    <x v="1"/>
    <s v="Y"/>
    <x v="0"/>
    <n v="94"/>
    <d v="1899-12-30T00:06:12"/>
    <x v="4"/>
    <x v="289"/>
    <n v="372.11099999999999"/>
    <n v="1"/>
    <n v="1"/>
  </r>
  <r>
    <s v="ID1429"/>
    <d v="2016-01-26T12:56:10"/>
    <x v="5"/>
    <x v="4"/>
    <s v="Y"/>
    <x v="0"/>
    <n v="115"/>
    <d v="1899-12-30T00:02:27"/>
    <x v="0"/>
    <x v="290"/>
    <n v="147.303"/>
    <n v="1"/>
    <n v="1"/>
  </r>
  <r>
    <s v="ID1430"/>
    <d v="2016-01-26T12:56:10"/>
    <x v="5"/>
    <x v="2"/>
    <s v="Y"/>
    <x v="0"/>
    <n v="28"/>
    <d v="1899-12-30T00:04:37"/>
    <x v="3"/>
    <x v="291"/>
    <n v="276.54000000000002"/>
    <n v="1"/>
    <n v="1"/>
  </r>
  <r>
    <s v="ID1427"/>
    <d v="2016-01-26T12:50:24"/>
    <x v="2"/>
    <x v="0"/>
    <s v="Y"/>
    <x v="0"/>
    <n v="66"/>
    <d v="1899-12-30T00:00:44"/>
    <x v="0"/>
    <x v="292"/>
    <n v="43.926000000000002"/>
    <n v="1"/>
    <n v="1"/>
  </r>
  <r>
    <s v="ID1428"/>
    <d v="2016-01-26T12:50:24"/>
    <x v="1"/>
    <x v="1"/>
    <s v="Y"/>
    <x v="0"/>
    <n v="120"/>
    <d v="1899-12-30T00:04:21"/>
    <x v="4"/>
    <x v="293"/>
    <n v="261.26900000000001"/>
    <n v="1"/>
    <n v="1"/>
  </r>
  <r>
    <s v="ID1425"/>
    <d v="2016-01-26T12:48:58"/>
    <x v="3"/>
    <x v="4"/>
    <s v="Y"/>
    <x v="0"/>
    <n v="106"/>
    <d v="1899-12-30T00:01:52"/>
    <x v="0"/>
    <x v="294"/>
    <n v="111.672"/>
    <n v="1"/>
    <n v="1"/>
  </r>
  <r>
    <s v="ID1426"/>
    <d v="2016-01-26T12:48:58"/>
    <x v="4"/>
    <x v="4"/>
    <s v="N"/>
    <x v="1"/>
    <n v="0"/>
    <d v="2024-07-09T00:00:00"/>
    <x v="2"/>
    <x v="2"/>
    <n v="0"/>
    <n v="0"/>
    <n v="0"/>
  </r>
  <r>
    <s v="ID1423"/>
    <d v="2016-01-26T11:47:02"/>
    <x v="3"/>
    <x v="4"/>
    <s v="Y"/>
    <x v="0"/>
    <n v="39"/>
    <d v="1899-12-30T00:03:52"/>
    <x v="4"/>
    <x v="295"/>
    <n v="232.01"/>
    <n v="1"/>
    <n v="1"/>
  </r>
  <r>
    <s v="ID1424"/>
    <d v="2016-01-26T11:47:02"/>
    <x v="3"/>
    <x v="3"/>
    <s v="Y"/>
    <x v="0"/>
    <n v="78"/>
    <d v="1899-12-30T00:06:35"/>
    <x v="3"/>
    <x v="296"/>
    <n v="394.94200000000001"/>
    <n v="1"/>
    <n v="1"/>
  </r>
  <r>
    <s v="ID1421"/>
    <d v="2016-01-26T11:19:41"/>
    <x v="7"/>
    <x v="0"/>
    <s v="N"/>
    <x v="1"/>
    <n v="0"/>
    <d v="2024-07-09T00:00:00"/>
    <x v="2"/>
    <x v="2"/>
    <n v="0"/>
    <n v="0"/>
    <n v="0"/>
  </r>
  <r>
    <s v="ID1422"/>
    <d v="2016-01-26T11:19:41"/>
    <x v="2"/>
    <x v="2"/>
    <s v="Y"/>
    <x v="0"/>
    <n v="68"/>
    <d v="1899-12-30T00:05:16"/>
    <x v="0"/>
    <x v="297"/>
    <n v="316.173"/>
    <n v="1"/>
    <n v="1"/>
  </r>
  <r>
    <s v="ID1419"/>
    <d v="2016-01-26T10:59:31"/>
    <x v="2"/>
    <x v="2"/>
    <s v="Y"/>
    <x v="0"/>
    <n v="68"/>
    <d v="1899-12-30T00:06:48"/>
    <x v="4"/>
    <x v="298"/>
    <n v="408.37900000000002"/>
    <n v="1"/>
    <n v="1"/>
  </r>
  <r>
    <s v="ID1420"/>
    <d v="2016-01-26T10:59:31"/>
    <x v="2"/>
    <x v="4"/>
    <s v="Y"/>
    <x v="0"/>
    <n v="50"/>
    <d v="1899-12-30T00:02:46"/>
    <x v="3"/>
    <x v="299"/>
    <n v="166.322"/>
    <n v="1"/>
    <n v="1"/>
  </r>
  <r>
    <s v="ID1417"/>
    <d v="2016-01-26T10:52:19"/>
    <x v="4"/>
    <x v="3"/>
    <s v="Y"/>
    <x v="0"/>
    <n v="16"/>
    <d v="1899-12-30T00:03:35"/>
    <x v="5"/>
    <x v="300"/>
    <n v="215.02800000000002"/>
    <n v="1"/>
    <n v="1"/>
  </r>
  <r>
    <s v="ID1418"/>
    <d v="2016-01-26T10:52:19"/>
    <x v="4"/>
    <x v="1"/>
    <s v="Y"/>
    <x v="0"/>
    <n v="77"/>
    <d v="1899-12-30T00:01:42"/>
    <x v="0"/>
    <x v="301"/>
    <n v="101.523"/>
    <n v="1"/>
    <n v="1"/>
  </r>
  <r>
    <s v="ID1415"/>
    <d v="2016-01-26T10:50:53"/>
    <x v="3"/>
    <x v="2"/>
    <s v="Y"/>
    <x v="0"/>
    <n v="72"/>
    <d v="1899-12-30T00:01:31"/>
    <x v="0"/>
    <x v="302"/>
    <n v="90.763999999999996"/>
    <n v="1"/>
    <n v="1"/>
  </r>
  <r>
    <s v="ID1416"/>
    <d v="2016-01-26T10:50:53"/>
    <x v="5"/>
    <x v="4"/>
    <s v="Y"/>
    <x v="0"/>
    <n v="53"/>
    <d v="1899-12-30T00:05:52"/>
    <x v="4"/>
    <x v="303"/>
    <n v="352.49100000000004"/>
    <n v="1"/>
    <n v="1"/>
  </r>
  <r>
    <s v="ID1413"/>
    <d v="2016-01-26T10:40:48"/>
    <x v="3"/>
    <x v="3"/>
    <s v="Y"/>
    <x v="0"/>
    <n v="57"/>
    <d v="1899-12-30T00:05:29"/>
    <x v="1"/>
    <x v="304"/>
    <n v="328.67199999999997"/>
    <n v="1"/>
    <n v="1"/>
  </r>
  <r>
    <s v="ID1414"/>
    <d v="2016-01-26T10:40:48"/>
    <x v="5"/>
    <x v="2"/>
    <s v="N"/>
    <x v="1"/>
    <n v="0"/>
    <d v="2024-07-09T00:00:00"/>
    <x v="2"/>
    <x v="2"/>
    <n v="0"/>
    <n v="0"/>
    <n v="0"/>
  </r>
  <r>
    <s v="ID1411"/>
    <d v="2016-01-26T10:27:50"/>
    <x v="3"/>
    <x v="3"/>
    <s v="Y"/>
    <x v="0"/>
    <n v="103"/>
    <d v="1899-12-30T00:02:31"/>
    <x v="0"/>
    <x v="305"/>
    <n v="150.73400000000001"/>
    <n v="1"/>
    <n v="1"/>
  </r>
  <r>
    <s v="ID1412"/>
    <d v="2016-01-26T10:27:50"/>
    <x v="3"/>
    <x v="3"/>
    <s v="Y"/>
    <x v="0"/>
    <n v="68"/>
    <d v="1899-12-30T00:02:18"/>
    <x v="0"/>
    <x v="306"/>
    <n v="138.18299999999999"/>
    <n v="1"/>
    <n v="1"/>
  </r>
  <r>
    <s v="ID1409"/>
    <d v="2016-01-26T09:51:50"/>
    <x v="5"/>
    <x v="1"/>
    <s v="N"/>
    <x v="1"/>
    <n v="0"/>
    <d v="2024-07-09T00:00:00"/>
    <x v="2"/>
    <x v="2"/>
    <n v="0"/>
    <n v="0"/>
    <n v="0"/>
  </r>
  <r>
    <s v="ID1410"/>
    <d v="2016-01-26T09:51:50"/>
    <x v="0"/>
    <x v="2"/>
    <s v="Y"/>
    <x v="0"/>
    <n v="79"/>
    <d v="1899-12-30T00:02:50"/>
    <x v="0"/>
    <x v="307"/>
    <n v="169.55099999999999"/>
    <n v="1"/>
    <n v="1"/>
  </r>
  <r>
    <s v="ID1407"/>
    <d v="2016-01-26T09:41:46"/>
    <x v="0"/>
    <x v="0"/>
    <s v="Y"/>
    <x v="1"/>
    <n v="41"/>
    <d v="1899-12-30T00:03:26"/>
    <x v="3"/>
    <x v="308"/>
    <n v="205.83199999999999"/>
    <n v="1"/>
    <n v="0"/>
  </r>
  <r>
    <s v="ID1408"/>
    <d v="2016-01-26T09:41:46"/>
    <x v="4"/>
    <x v="2"/>
    <s v="Y"/>
    <x v="0"/>
    <n v="13"/>
    <d v="1899-12-30T00:03:53"/>
    <x v="0"/>
    <x v="309"/>
    <n v="233.15699999999998"/>
    <n v="1"/>
    <n v="1"/>
  </r>
  <r>
    <s v="ID1405"/>
    <d v="2016-01-26T09:30:14"/>
    <x v="2"/>
    <x v="2"/>
    <s v="Y"/>
    <x v="0"/>
    <n v="113"/>
    <d v="1899-12-30T00:00:51"/>
    <x v="4"/>
    <x v="310"/>
    <n v="51.277000000000001"/>
    <n v="1"/>
    <n v="1"/>
  </r>
  <r>
    <s v="ID1406"/>
    <d v="2016-01-26T09:30:14"/>
    <x v="1"/>
    <x v="0"/>
    <s v="Y"/>
    <x v="0"/>
    <n v="84"/>
    <d v="1899-12-30T00:01:17"/>
    <x v="0"/>
    <x v="311"/>
    <n v="77.31"/>
    <n v="1"/>
    <n v="1"/>
  </r>
  <r>
    <s v="ID1403"/>
    <d v="2016-01-26T09:05:46"/>
    <x v="4"/>
    <x v="3"/>
    <s v="Y"/>
    <x v="0"/>
    <n v="86"/>
    <d v="1899-12-30T00:01:02"/>
    <x v="3"/>
    <x v="312"/>
    <n v="62.087999999999994"/>
    <n v="1"/>
    <n v="1"/>
  </r>
  <r>
    <s v="ID1404"/>
    <d v="2016-01-26T09:05:46"/>
    <x v="6"/>
    <x v="3"/>
    <s v="Y"/>
    <x v="0"/>
    <n v="63"/>
    <d v="1899-12-30T00:02:25"/>
    <x v="3"/>
    <x v="313"/>
    <n v="145.20700000000002"/>
    <n v="1"/>
    <n v="1"/>
  </r>
  <r>
    <s v="ID1401"/>
    <d v="2016-01-25T17:32:38"/>
    <x v="3"/>
    <x v="2"/>
    <s v="Y"/>
    <x v="0"/>
    <n v="19"/>
    <d v="1899-12-30T00:06:38"/>
    <x v="4"/>
    <x v="314"/>
    <n v="397.83"/>
    <n v="1"/>
    <n v="1"/>
  </r>
  <r>
    <s v="ID1402"/>
    <d v="2016-01-25T17:32:38"/>
    <x v="5"/>
    <x v="3"/>
    <s v="Y"/>
    <x v="0"/>
    <n v="76"/>
    <d v="1899-12-30T00:05:44"/>
    <x v="4"/>
    <x v="315"/>
    <n v="344.334"/>
    <n v="1"/>
    <n v="1"/>
  </r>
  <r>
    <s v="ID1399"/>
    <d v="2016-01-25T16:13:26"/>
    <x v="4"/>
    <x v="4"/>
    <s v="Y"/>
    <x v="0"/>
    <n v="109"/>
    <d v="1899-12-30T00:05:46"/>
    <x v="0"/>
    <x v="316"/>
    <n v="345.97500000000002"/>
    <n v="1"/>
    <n v="1"/>
  </r>
  <r>
    <s v="ID1400"/>
    <d v="2016-01-25T16:13:26"/>
    <x v="6"/>
    <x v="0"/>
    <s v="Y"/>
    <x v="0"/>
    <n v="13"/>
    <d v="1899-12-30T00:01:09"/>
    <x v="0"/>
    <x v="317"/>
    <n v="68.507000000000005"/>
    <n v="1"/>
    <n v="1"/>
  </r>
  <r>
    <s v="ID1397"/>
    <d v="2016-01-25T15:53:17"/>
    <x v="1"/>
    <x v="0"/>
    <s v="Y"/>
    <x v="0"/>
    <n v="31"/>
    <d v="1899-12-30T00:04:53"/>
    <x v="0"/>
    <x v="318"/>
    <n v="293.31400000000002"/>
    <n v="1"/>
    <n v="1"/>
  </r>
  <r>
    <s v="ID1398"/>
    <d v="2016-01-25T15:53:17"/>
    <x v="7"/>
    <x v="0"/>
    <s v="Y"/>
    <x v="0"/>
    <n v="41"/>
    <d v="1899-12-30T00:05:02"/>
    <x v="4"/>
    <x v="319"/>
    <n v="301.84800000000001"/>
    <n v="1"/>
    <n v="1"/>
  </r>
  <r>
    <s v="ID1395"/>
    <d v="2016-01-25T15:51:50"/>
    <x v="3"/>
    <x v="0"/>
    <s v="Y"/>
    <x v="0"/>
    <n v="44"/>
    <d v="1899-12-30T00:05:57"/>
    <x v="4"/>
    <x v="320"/>
    <n v="357.48"/>
    <n v="1"/>
    <n v="1"/>
  </r>
  <r>
    <s v="ID1396"/>
    <d v="2016-01-25T15:51:50"/>
    <x v="4"/>
    <x v="3"/>
    <s v="N"/>
    <x v="1"/>
    <n v="0"/>
    <d v="2024-07-09T00:00:00"/>
    <x v="2"/>
    <x v="2"/>
    <n v="0"/>
    <n v="0"/>
    <n v="0"/>
  </r>
  <r>
    <s v="ID1393"/>
    <d v="2016-01-25T15:20:10"/>
    <x v="2"/>
    <x v="4"/>
    <s v="Y"/>
    <x v="0"/>
    <n v="53"/>
    <d v="1899-12-30T00:03:48"/>
    <x v="0"/>
    <x v="321"/>
    <n v="228.42099999999999"/>
    <n v="1"/>
    <n v="1"/>
  </r>
  <r>
    <s v="ID1394"/>
    <d v="2016-01-25T15:20:10"/>
    <x v="7"/>
    <x v="1"/>
    <s v="Y"/>
    <x v="0"/>
    <n v="106"/>
    <d v="1899-12-30T00:06:35"/>
    <x v="5"/>
    <x v="322"/>
    <n v="395.26499999999999"/>
    <n v="1"/>
    <n v="1"/>
  </r>
  <r>
    <s v="ID1391"/>
    <d v="2016-01-25T15:05:46"/>
    <x v="4"/>
    <x v="2"/>
    <s v="N"/>
    <x v="1"/>
    <n v="0"/>
    <d v="2024-07-09T00:00:00"/>
    <x v="2"/>
    <x v="2"/>
    <n v="0"/>
    <n v="0"/>
    <n v="0"/>
  </r>
  <r>
    <s v="ID1392"/>
    <d v="2016-01-25T15:05:46"/>
    <x v="6"/>
    <x v="4"/>
    <s v="Y"/>
    <x v="0"/>
    <n v="50"/>
    <d v="1899-12-30T00:00:32"/>
    <x v="0"/>
    <x v="323"/>
    <n v="31.783000000000005"/>
    <n v="1"/>
    <n v="1"/>
  </r>
  <r>
    <s v="ID1389"/>
    <d v="2016-01-25T15:04:19"/>
    <x v="2"/>
    <x v="3"/>
    <s v="Y"/>
    <x v="0"/>
    <n v="78"/>
    <d v="1899-12-30T00:05:10"/>
    <x v="3"/>
    <x v="324"/>
    <n v="310.48699999999997"/>
    <n v="1"/>
    <n v="1"/>
  </r>
  <r>
    <s v="ID1390"/>
    <d v="2016-01-25T15:04:19"/>
    <x v="5"/>
    <x v="4"/>
    <s v="Y"/>
    <x v="0"/>
    <n v="15"/>
    <d v="1899-12-30T00:02:10"/>
    <x v="0"/>
    <x v="325"/>
    <n v="130.084"/>
    <n v="1"/>
    <n v="1"/>
  </r>
  <r>
    <s v="ID1387"/>
    <d v="2016-01-25T14:34:05"/>
    <x v="4"/>
    <x v="2"/>
    <s v="Y"/>
    <x v="0"/>
    <n v="111"/>
    <d v="1899-12-30T00:06:03"/>
    <x v="0"/>
    <x v="326"/>
    <n v="363.27199999999999"/>
    <n v="1"/>
    <n v="1"/>
  </r>
  <r>
    <s v="ID1388"/>
    <d v="2016-01-25T14:34:05"/>
    <x v="7"/>
    <x v="0"/>
    <s v="Y"/>
    <x v="0"/>
    <n v="56"/>
    <d v="1899-12-30T00:03:18"/>
    <x v="0"/>
    <x v="327"/>
    <n v="197.68100000000001"/>
    <n v="1"/>
    <n v="1"/>
  </r>
  <r>
    <s v="ID1385"/>
    <d v="2016-01-25T14:26:53"/>
    <x v="7"/>
    <x v="2"/>
    <s v="Y"/>
    <x v="0"/>
    <n v="106"/>
    <d v="1899-12-30T00:00:54"/>
    <x v="0"/>
    <x v="328"/>
    <n v="54.194000000000003"/>
    <n v="1"/>
    <n v="1"/>
  </r>
  <r>
    <s v="ID1386"/>
    <d v="2016-01-25T14:26:53"/>
    <x v="7"/>
    <x v="1"/>
    <s v="N"/>
    <x v="1"/>
    <n v="0"/>
    <d v="2024-07-09T00:00:00"/>
    <x v="2"/>
    <x v="2"/>
    <n v="0"/>
    <n v="0"/>
    <n v="0"/>
  </r>
  <r>
    <s v="ID1383"/>
    <d v="2016-01-25T14:12:29"/>
    <x v="3"/>
    <x v="4"/>
    <s v="N"/>
    <x v="1"/>
    <n v="0"/>
    <d v="2024-07-09T00:00:00"/>
    <x v="2"/>
    <x v="2"/>
    <n v="0"/>
    <n v="0"/>
    <n v="0"/>
  </r>
  <r>
    <s v="ID1384"/>
    <d v="2016-01-25T14:12:29"/>
    <x v="6"/>
    <x v="3"/>
    <s v="Y"/>
    <x v="0"/>
    <n v="108"/>
    <d v="1899-12-30T00:06:36"/>
    <x v="0"/>
    <x v="329"/>
    <n v="395.65899999999999"/>
    <n v="1"/>
    <n v="1"/>
  </r>
  <r>
    <s v="ID1379"/>
    <d v="2016-01-25T14:11:02"/>
    <x v="4"/>
    <x v="3"/>
    <s v="Y"/>
    <x v="0"/>
    <n v="54"/>
    <d v="1899-12-30T00:04:11"/>
    <x v="0"/>
    <x v="330"/>
    <n v="251.14499999999998"/>
    <n v="1"/>
    <n v="1"/>
  </r>
  <r>
    <s v="ID1380"/>
    <d v="2016-01-25T14:11:02"/>
    <x v="7"/>
    <x v="4"/>
    <s v="Y"/>
    <x v="0"/>
    <n v="94"/>
    <d v="1899-12-30T00:05:03"/>
    <x v="1"/>
    <x v="331"/>
    <n v="303.42199999999997"/>
    <n v="1"/>
    <n v="1"/>
  </r>
  <r>
    <s v="ID1381"/>
    <d v="2016-01-25T14:11:02"/>
    <x v="4"/>
    <x v="4"/>
    <s v="N"/>
    <x v="1"/>
    <n v="0"/>
    <d v="2024-07-09T00:00:00"/>
    <x v="2"/>
    <x v="2"/>
    <n v="0"/>
    <n v="0"/>
    <n v="0"/>
  </r>
  <r>
    <s v="ID1382"/>
    <d v="2016-01-25T14:11:02"/>
    <x v="6"/>
    <x v="4"/>
    <s v="Y"/>
    <x v="0"/>
    <n v="24"/>
    <d v="1899-12-30T00:04:04"/>
    <x v="3"/>
    <x v="332"/>
    <n v="244.31700000000001"/>
    <n v="1"/>
    <n v="1"/>
  </r>
  <r>
    <s v="ID1377"/>
    <d v="2016-01-25T12:53:17"/>
    <x v="2"/>
    <x v="2"/>
    <s v="Y"/>
    <x v="0"/>
    <n v="80"/>
    <d v="1899-12-30T00:06:09"/>
    <x v="1"/>
    <x v="333"/>
    <n v="368.89"/>
    <n v="1"/>
    <n v="1"/>
  </r>
  <r>
    <s v="ID1378"/>
    <d v="2016-01-25T12:53:17"/>
    <x v="0"/>
    <x v="0"/>
    <s v="Y"/>
    <x v="0"/>
    <n v="66"/>
    <d v="1899-12-30T00:06:03"/>
    <x v="0"/>
    <x v="334"/>
    <n v="362.80799999999999"/>
    <n v="1"/>
    <n v="1"/>
  </r>
  <r>
    <s v="ID1375"/>
    <d v="2016-01-25T12:43:12"/>
    <x v="0"/>
    <x v="0"/>
    <s v="N"/>
    <x v="1"/>
    <n v="0"/>
    <d v="2024-07-09T00:00:00"/>
    <x v="2"/>
    <x v="2"/>
    <n v="0"/>
    <n v="0"/>
    <n v="0"/>
  </r>
  <r>
    <s v="ID1376"/>
    <d v="2016-01-25T12:43:12"/>
    <x v="5"/>
    <x v="0"/>
    <s v="Y"/>
    <x v="0"/>
    <n v="43"/>
    <d v="1899-12-30T00:06:30"/>
    <x v="4"/>
    <x v="335"/>
    <n v="389.51299999999998"/>
    <n v="1"/>
    <n v="1"/>
  </r>
  <r>
    <s v="ID1371"/>
    <d v="2016-01-25T12:21:36"/>
    <x v="1"/>
    <x v="3"/>
    <s v="Y"/>
    <x v="0"/>
    <n v="59"/>
    <d v="1899-12-30T00:05:50"/>
    <x v="4"/>
    <x v="336"/>
    <n v="350.41899999999998"/>
    <n v="1"/>
    <n v="1"/>
  </r>
  <r>
    <s v="ID1372"/>
    <d v="2016-01-25T12:21:36"/>
    <x v="0"/>
    <x v="1"/>
    <s v="N"/>
    <x v="1"/>
    <n v="0"/>
    <d v="2024-07-09T00:00:00"/>
    <x v="2"/>
    <x v="2"/>
    <n v="0"/>
    <n v="0"/>
    <n v="0"/>
  </r>
  <r>
    <s v="ID1373"/>
    <d v="2016-01-25T12:21:36"/>
    <x v="4"/>
    <x v="1"/>
    <s v="Y"/>
    <x v="0"/>
    <n v="56"/>
    <d v="1899-12-30T00:01:23"/>
    <x v="0"/>
    <x v="337"/>
    <n v="83.451999999999998"/>
    <n v="1"/>
    <n v="1"/>
  </r>
  <r>
    <s v="ID1374"/>
    <d v="2016-01-25T12:21:36"/>
    <x v="1"/>
    <x v="3"/>
    <s v="Y"/>
    <x v="0"/>
    <n v="56"/>
    <d v="1899-12-30T00:05:12"/>
    <x v="0"/>
    <x v="338"/>
    <n v="312.11700000000002"/>
    <n v="1"/>
    <n v="1"/>
  </r>
  <r>
    <s v="ID1369"/>
    <d v="2016-01-25T12:18:43"/>
    <x v="1"/>
    <x v="2"/>
    <s v="Y"/>
    <x v="0"/>
    <n v="112"/>
    <d v="1899-12-30T00:01:21"/>
    <x v="3"/>
    <x v="339"/>
    <n v="81.421999999999997"/>
    <n v="1"/>
    <n v="1"/>
  </r>
  <r>
    <s v="ID1370"/>
    <d v="2016-01-25T12:18:43"/>
    <x v="3"/>
    <x v="2"/>
    <s v="Y"/>
    <x v="0"/>
    <n v="37"/>
    <d v="1899-12-30T00:05:39"/>
    <x v="3"/>
    <x v="340"/>
    <n v="339.19200000000001"/>
    <n v="1"/>
    <n v="1"/>
  </r>
  <r>
    <s v="ID1367"/>
    <d v="2016-01-25T12:12:58"/>
    <x v="2"/>
    <x v="0"/>
    <s v="Y"/>
    <x v="0"/>
    <n v="73"/>
    <d v="1899-12-30T00:05:35"/>
    <x v="0"/>
    <x v="341"/>
    <n v="335.45499999999998"/>
    <n v="1"/>
    <n v="1"/>
  </r>
  <r>
    <s v="ID1368"/>
    <d v="2016-01-25T12:12:58"/>
    <x v="5"/>
    <x v="4"/>
    <s v="N"/>
    <x v="1"/>
    <n v="0"/>
    <d v="2024-07-09T00:00:00"/>
    <x v="2"/>
    <x v="2"/>
    <n v="0"/>
    <n v="0"/>
    <n v="0"/>
  </r>
  <r>
    <s v="ID1365"/>
    <d v="2016-01-25T12:10:05"/>
    <x v="6"/>
    <x v="0"/>
    <s v="Y"/>
    <x v="0"/>
    <n v="93"/>
    <d v="1899-12-30T00:03:11"/>
    <x v="3"/>
    <x v="342"/>
    <n v="190.77500000000001"/>
    <n v="1"/>
    <n v="1"/>
  </r>
  <r>
    <s v="ID1366"/>
    <d v="2016-01-25T12:10:05"/>
    <x v="0"/>
    <x v="0"/>
    <s v="N"/>
    <x v="1"/>
    <n v="0"/>
    <d v="2024-07-09T00:00:00"/>
    <x v="2"/>
    <x v="2"/>
    <n v="0"/>
    <n v="0"/>
    <n v="0"/>
  </r>
  <r>
    <s v="ID1363"/>
    <d v="2016-01-25T12:00:00"/>
    <x v="4"/>
    <x v="2"/>
    <s v="Y"/>
    <x v="0"/>
    <n v="29"/>
    <d v="1899-12-30T00:04:49"/>
    <x v="3"/>
    <x v="343"/>
    <n v="289.28100000000001"/>
    <n v="1"/>
    <n v="1"/>
  </r>
  <r>
    <s v="ID1364"/>
    <d v="2016-01-25T12:00:00"/>
    <x v="5"/>
    <x v="1"/>
    <s v="Y"/>
    <x v="0"/>
    <n v="41"/>
    <d v="1899-12-30T00:01:43"/>
    <x v="5"/>
    <x v="344"/>
    <n v="102.786"/>
    <n v="1"/>
    <n v="1"/>
  </r>
  <r>
    <s v="ID1359"/>
    <d v="2016-01-25T11:54:14"/>
    <x v="7"/>
    <x v="3"/>
    <s v="Y"/>
    <x v="0"/>
    <n v="72"/>
    <d v="1899-12-30T00:05:31"/>
    <x v="3"/>
    <x v="345"/>
    <n v="330.57599999999996"/>
    <n v="1"/>
    <n v="1"/>
  </r>
  <r>
    <s v="ID1360"/>
    <d v="2016-01-25T11:54:14"/>
    <x v="5"/>
    <x v="2"/>
    <s v="Y"/>
    <x v="0"/>
    <n v="73"/>
    <d v="1899-12-30T00:03:14"/>
    <x v="3"/>
    <x v="346"/>
    <n v="194.303"/>
    <n v="1"/>
    <n v="1"/>
  </r>
  <r>
    <s v="ID1361"/>
    <d v="2016-01-25T11:54:14"/>
    <x v="6"/>
    <x v="2"/>
    <s v="Y"/>
    <x v="1"/>
    <n v="105"/>
    <d v="1899-12-30T00:03:05"/>
    <x v="3"/>
    <x v="347"/>
    <n v="185.38200000000001"/>
    <n v="1"/>
    <n v="0"/>
  </r>
  <r>
    <s v="ID1362"/>
    <d v="2016-01-25T11:54:14"/>
    <x v="1"/>
    <x v="1"/>
    <s v="Y"/>
    <x v="0"/>
    <n v="75"/>
    <d v="1899-12-30T00:03:45"/>
    <x v="0"/>
    <x v="348"/>
    <n v="225.18"/>
    <n v="1"/>
    <n v="1"/>
  </r>
  <r>
    <s v="ID1357"/>
    <d v="2016-01-25T11:48:29"/>
    <x v="3"/>
    <x v="3"/>
    <s v="Y"/>
    <x v="0"/>
    <n v="24"/>
    <d v="1899-12-30T00:04:43"/>
    <x v="0"/>
    <x v="349"/>
    <n v="282.74399999999997"/>
    <n v="1"/>
    <n v="1"/>
  </r>
  <r>
    <s v="ID1358"/>
    <d v="2016-01-25T11:48:29"/>
    <x v="5"/>
    <x v="3"/>
    <s v="Y"/>
    <x v="0"/>
    <n v="75"/>
    <d v="1899-12-30T00:01:43"/>
    <x v="3"/>
    <x v="350"/>
    <n v="103.087"/>
    <n v="1"/>
    <n v="1"/>
  </r>
  <r>
    <s v="ID1355"/>
    <d v="2016-01-25T11:42:43"/>
    <x v="1"/>
    <x v="0"/>
    <s v="N"/>
    <x v="1"/>
    <n v="0"/>
    <d v="2024-07-09T00:00:00"/>
    <x v="2"/>
    <x v="2"/>
    <n v="0"/>
    <n v="0"/>
    <n v="0"/>
  </r>
  <r>
    <s v="ID1356"/>
    <d v="2016-01-25T11:42:43"/>
    <x v="1"/>
    <x v="2"/>
    <s v="Y"/>
    <x v="1"/>
    <n v="57"/>
    <d v="1899-12-30T00:02:26"/>
    <x v="0"/>
    <x v="351"/>
    <n v="146.30000000000001"/>
    <n v="1"/>
    <n v="0"/>
  </r>
  <r>
    <s v="ID1353"/>
    <d v="2016-01-25T11:03:50"/>
    <x v="3"/>
    <x v="1"/>
    <s v="Y"/>
    <x v="0"/>
    <n v="61"/>
    <d v="1899-12-30T00:02:05"/>
    <x v="4"/>
    <x v="352"/>
    <n v="124.592"/>
    <n v="1"/>
    <n v="1"/>
  </r>
  <r>
    <s v="ID1354"/>
    <d v="2016-01-25T11:03:50"/>
    <x v="3"/>
    <x v="1"/>
    <s v="Y"/>
    <x v="0"/>
    <n v="99"/>
    <d v="1899-12-30T00:05:33"/>
    <x v="4"/>
    <x v="353"/>
    <n v="333.24499999999995"/>
    <n v="1"/>
    <n v="1"/>
  </r>
  <r>
    <s v="ID1351"/>
    <d v="2016-01-25T10:42:14"/>
    <x v="7"/>
    <x v="4"/>
    <s v="Y"/>
    <x v="0"/>
    <n v="115"/>
    <d v="1899-12-30T00:05:58"/>
    <x v="3"/>
    <x v="354"/>
    <n v="358.13200000000001"/>
    <n v="1"/>
    <n v="1"/>
  </r>
  <r>
    <s v="ID1352"/>
    <d v="2016-01-25T10:42:14"/>
    <x v="2"/>
    <x v="1"/>
    <s v="Y"/>
    <x v="0"/>
    <n v="53"/>
    <d v="1899-12-30T00:06:05"/>
    <x v="4"/>
    <x v="355"/>
    <n v="365.37899999999996"/>
    <n v="1"/>
    <n v="1"/>
  </r>
  <r>
    <s v="ID1349"/>
    <d v="2016-01-25T10:27:50"/>
    <x v="3"/>
    <x v="0"/>
    <s v="N"/>
    <x v="1"/>
    <n v="0"/>
    <d v="2024-07-09T00:00:00"/>
    <x v="2"/>
    <x v="2"/>
    <n v="0"/>
    <n v="0"/>
    <n v="0"/>
  </r>
  <r>
    <s v="ID1350"/>
    <d v="2016-01-25T10:27:50"/>
    <x v="7"/>
    <x v="3"/>
    <s v="N"/>
    <x v="1"/>
    <n v="0"/>
    <d v="2024-07-09T00:00:00"/>
    <x v="2"/>
    <x v="2"/>
    <n v="0"/>
    <n v="0"/>
    <n v="0"/>
  </r>
  <r>
    <s v="ID1347"/>
    <d v="2016-01-25T10:10:34"/>
    <x v="6"/>
    <x v="3"/>
    <s v="Y"/>
    <x v="0"/>
    <n v="102"/>
    <d v="1899-12-30T00:05:13"/>
    <x v="4"/>
    <x v="356"/>
    <n v="313.37400000000002"/>
    <n v="1"/>
    <n v="1"/>
  </r>
  <r>
    <s v="ID1348"/>
    <d v="2016-01-25T10:10:34"/>
    <x v="7"/>
    <x v="2"/>
    <s v="Y"/>
    <x v="1"/>
    <n v="123"/>
    <d v="1899-12-30T00:00:38"/>
    <x v="0"/>
    <x v="357"/>
    <n v="37.564"/>
    <n v="1"/>
    <n v="0"/>
  </r>
  <r>
    <s v="ID1345"/>
    <d v="2016-01-25T09:37:26"/>
    <x v="5"/>
    <x v="1"/>
    <s v="Y"/>
    <x v="0"/>
    <n v="19"/>
    <d v="1899-12-30T00:06:23"/>
    <x v="0"/>
    <x v="358"/>
    <n v="382.84100000000001"/>
    <n v="1"/>
    <n v="1"/>
  </r>
  <r>
    <s v="ID1346"/>
    <d v="2016-01-25T09:37:26"/>
    <x v="6"/>
    <x v="4"/>
    <s v="Y"/>
    <x v="0"/>
    <n v="55"/>
    <d v="1899-12-30T00:06:35"/>
    <x v="0"/>
    <x v="359"/>
    <n v="395.06"/>
    <n v="1"/>
    <n v="1"/>
  </r>
  <r>
    <s v="ID1343"/>
    <d v="2016-01-25T09:33:07"/>
    <x v="2"/>
    <x v="1"/>
    <s v="Y"/>
    <x v="0"/>
    <n v="40"/>
    <d v="1899-12-30T00:06:57"/>
    <x v="0"/>
    <x v="360"/>
    <n v="416.92500000000001"/>
    <n v="1"/>
    <n v="1"/>
  </r>
  <r>
    <s v="ID1344"/>
    <d v="2016-01-25T09:33:07"/>
    <x v="4"/>
    <x v="2"/>
    <s v="Y"/>
    <x v="0"/>
    <n v="57"/>
    <d v="1899-12-30T00:05:45"/>
    <x v="3"/>
    <x v="361"/>
    <n v="345.17899999999997"/>
    <n v="1"/>
    <n v="1"/>
  </r>
  <r>
    <s v="ID1341"/>
    <d v="2016-01-25T09:25:55"/>
    <x v="0"/>
    <x v="4"/>
    <s v="Y"/>
    <x v="0"/>
    <n v="44"/>
    <d v="1899-12-30T00:06:50"/>
    <x v="0"/>
    <x v="362"/>
    <n v="409.65999999999997"/>
    <n v="1"/>
    <n v="1"/>
  </r>
  <r>
    <s v="ID1342"/>
    <d v="2016-01-25T09:25:55"/>
    <x v="0"/>
    <x v="0"/>
    <s v="Y"/>
    <x v="0"/>
    <n v="24"/>
    <d v="1899-12-30T00:03:40"/>
    <x v="4"/>
    <x v="363"/>
    <n v="220.38900000000001"/>
    <n v="1"/>
    <n v="1"/>
  </r>
  <r>
    <s v="ID1339"/>
    <d v="2016-01-25T09:15:50"/>
    <x v="2"/>
    <x v="4"/>
    <s v="Y"/>
    <x v="0"/>
    <n v="76"/>
    <d v="1899-12-30T00:01:32"/>
    <x v="3"/>
    <x v="364"/>
    <n v="92.134999999999991"/>
    <n v="1"/>
    <n v="1"/>
  </r>
  <r>
    <s v="ID1340"/>
    <d v="2016-01-25T09:15:50"/>
    <x v="7"/>
    <x v="2"/>
    <s v="Y"/>
    <x v="0"/>
    <n v="104"/>
    <d v="1899-12-30T00:06:36"/>
    <x v="3"/>
    <x v="365"/>
    <n v="396.34999999999997"/>
    <n v="1"/>
    <n v="1"/>
  </r>
  <r>
    <s v="ID1337"/>
    <d v="2016-01-24T17:54:14"/>
    <x v="3"/>
    <x v="0"/>
    <s v="Y"/>
    <x v="0"/>
    <n v="22"/>
    <d v="1899-12-30T00:01:46"/>
    <x v="3"/>
    <x v="366"/>
    <n v="105.65600000000001"/>
    <n v="1"/>
    <n v="1"/>
  </r>
  <r>
    <s v="ID1338"/>
    <d v="2016-01-24T17:54:14"/>
    <x v="0"/>
    <x v="1"/>
    <s v="Y"/>
    <x v="0"/>
    <n v="10"/>
    <d v="1899-12-30T00:06:13"/>
    <x v="3"/>
    <x v="367"/>
    <n v="372.714"/>
    <n v="1"/>
    <n v="1"/>
  </r>
  <r>
    <s v="ID1335"/>
    <d v="2016-01-24T17:25:26"/>
    <x v="0"/>
    <x v="2"/>
    <s v="Y"/>
    <x v="0"/>
    <n v="17"/>
    <d v="1899-12-30T00:02:35"/>
    <x v="5"/>
    <x v="368"/>
    <n v="154.83600000000001"/>
    <n v="1"/>
    <n v="1"/>
  </r>
  <r>
    <s v="ID1336"/>
    <d v="2016-01-24T17:25:26"/>
    <x v="4"/>
    <x v="2"/>
    <s v="Y"/>
    <x v="0"/>
    <n v="116"/>
    <d v="1899-12-30T00:01:17"/>
    <x v="3"/>
    <x v="369"/>
    <n v="77.242000000000004"/>
    <n v="1"/>
    <n v="1"/>
  </r>
  <r>
    <s v="ID1333"/>
    <d v="2016-01-24T17:16:48"/>
    <x v="4"/>
    <x v="3"/>
    <s v="N"/>
    <x v="1"/>
    <n v="0"/>
    <d v="2024-07-09T00:00:00"/>
    <x v="2"/>
    <x v="2"/>
    <n v="0"/>
    <n v="0"/>
    <n v="0"/>
  </r>
  <r>
    <s v="ID1334"/>
    <d v="2016-01-24T17:16:48"/>
    <x v="1"/>
    <x v="2"/>
    <s v="Y"/>
    <x v="0"/>
    <n v="84"/>
    <d v="1899-12-30T00:06:21"/>
    <x v="3"/>
    <x v="370"/>
    <n v="381.33699999999999"/>
    <n v="1"/>
    <n v="1"/>
  </r>
  <r>
    <s v="ID1331"/>
    <d v="2016-01-24T16:45:07"/>
    <x v="1"/>
    <x v="1"/>
    <s v="Y"/>
    <x v="0"/>
    <n v="19"/>
    <d v="1899-12-30T00:02:21"/>
    <x v="0"/>
    <x v="371"/>
    <n v="141.447"/>
    <n v="1"/>
    <n v="1"/>
  </r>
  <r>
    <s v="ID1332"/>
    <d v="2016-01-24T16:45:07"/>
    <x v="5"/>
    <x v="1"/>
    <s v="Y"/>
    <x v="0"/>
    <n v="47"/>
    <d v="1899-12-30T00:04:26"/>
    <x v="0"/>
    <x v="372"/>
    <n v="266.41900000000004"/>
    <n v="1"/>
    <n v="1"/>
  </r>
  <r>
    <s v="ID1329"/>
    <d v="2016-01-24T16:01:55"/>
    <x v="1"/>
    <x v="0"/>
    <s v="Y"/>
    <x v="0"/>
    <n v="68"/>
    <d v="1899-12-30T00:00:43"/>
    <x v="5"/>
    <x v="373"/>
    <n v="42.917000000000002"/>
    <n v="1"/>
    <n v="1"/>
  </r>
  <r>
    <s v="ID1330"/>
    <d v="2016-01-24T16:01:55"/>
    <x v="1"/>
    <x v="4"/>
    <s v="Y"/>
    <x v="0"/>
    <n v="43"/>
    <d v="1899-12-30T00:03:10"/>
    <x v="0"/>
    <x v="374"/>
    <n v="189.892"/>
    <n v="1"/>
    <n v="1"/>
  </r>
  <r>
    <s v="ID1327"/>
    <d v="2016-01-24T15:59:02"/>
    <x v="5"/>
    <x v="0"/>
    <s v="Y"/>
    <x v="0"/>
    <n v="53"/>
    <d v="1899-12-30T00:06:01"/>
    <x v="3"/>
    <x v="375"/>
    <n v="360.63600000000002"/>
    <n v="1"/>
    <n v="1"/>
  </r>
  <r>
    <s v="ID1328"/>
    <d v="2016-01-24T15:59:02"/>
    <x v="7"/>
    <x v="4"/>
    <s v="Y"/>
    <x v="0"/>
    <n v="37"/>
    <d v="1899-12-30T00:04:49"/>
    <x v="1"/>
    <x v="376"/>
    <n v="288.90899999999999"/>
    <n v="1"/>
    <n v="1"/>
  </r>
  <r>
    <s v="ID1325"/>
    <d v="2016-01-24T15:48:58"/>
    <x v="2"/>
    <x v="2"/>
    <s v="Y"/>
    <x v="0"/>
    <n v="116"/>
    <d v="1899-12-30T00:03:39"/>
    <x v="4"/>
    <x v="377"/>
    <n v="219.16300000000001"/>
    <n v="1"/>
    <n v="1"/>
  </r>
  <r>
    <s v="ID1326"/>
    <d v="2016-01-24T15:48:58"/>
    <x v="2"/>
    <x v="2"/>
    <s v="Y"/>
    <x v="0"/>
    <n v="14"/>
    <d v="1899-12-30T00:06:11"/>
    <x v="4"/>
    <x v="378"/>
    <n v="370.86200000000002"/>
    <n v="1"/>
    <n v="1"/>
  </r>
  <r>
    <s v="ID1323"/>
    <d v="2016-01-24T14:47:02"/>
    <x v="6"/>
    <x v="1"/>
    <s v="Y"/>
    <x v="0"/>
    <n v="96"/>
    <d v="1899-12-30T00:04:30"/>
    <x v="1"/>
    <x v="379"/>
    <n v="269.976"/>
    <n v="1"/>
    <n v="1"/>
  </r>
  <r>
    <s v="ID1324"/>
    <d v="2016-01-24T14:47:02"/>
    <x v="1"/>
    <x v="4"/>
    <s v="Y"/>
    <x v="1"/>
    <n v="110"/>
    <d v="1899-12-30T00:05:03"/>
    <x v="4"/>
    <x v="380"/>
    <n v="303.21199999999999"/>
    <n v="1"/>
    <n v="0"/>
  </r>
  <r>
    <s v="ID1321"/>
    <d v="2016-01-24T14:45:36"/>
    <x v="7"/>
    <x v="1"/>
    <s v="Y"/>
    <x v="0"/>
    <n v="76"/>
    <d v="1899-12-30T00:01:09"/>
    <x v="0"/>
    <x v="381"/>
    <n v="68.603000000000009"/>
    <n v="1"/>
    <n v="1"/>
  </r>
  <r>
    <s v="ID1322"/>
    <d v="2016-01-24T14:45:36"/>
    <x v="3"/>
    <x v="1"/>
    <s v="Y"/>
    <x v="0"/>
    <n v="124"/>
    <d v="1899-12-30T00:03:09"/>
    <x v="1"/>
    <x v="382"/>
    <n v="189.40599999999998"/>
    <n v="1"/>
    <n v="1"/>
  </r>
  <r>
    <s v="ID1319"/>
    <d v="2016-01-24T14:15:22"/>
    <x v="3"/>
    <x v="1"/>
    <s v="Y"/>
    <x v="0"/>
    <n v="28"/>
    <d v="1899-12-30T00:03:50"/>
    <x v="4"/>
    <x v="383"/>
    <n v="229.715"/>
    <n v="1"/>
    <n v="1"/>
  </r>
  <r>
    <s v="ID1320"/>
    <d v="2016-01-24T14:15:22"/>
    <x v="2"/>
    <x v="1"/>
    <s v="Y"/>
    <x v="0"/>
    <n v="46"/>
    <d v="1899-12-30T00:04:43"/>
    <x v="5"/>
    <x v="384"/>
    <n v="282.71199999999999"/>
    <n v="1"/>
    <n v="1"/>
  </r>
  <r>
    <s v="ID1317"/>
    <d v="2016-01-24T13:13:26"/>
    <x v="2"/>
    <x v="4"/>
    <s v="Y"/>
    <x v="0"/>
    <n v="33"/>
    <d v="1899-12-30T00:03:06"/>
    <x v="1"/>
    <x v="385"/>
    <n v="185.96099999999998"/>
    <n v="1"/>
    <n v="1"/>
  </r>
  <r>
    <s v="ID1318"/>
    <d v="2016-01-24T13:13:26"/>
    <x v="7"/>
    <x v="1"/>
    <s v="Y"/>
    <x v="0"/>
    <n v="113"/>
    <d v="1899-12-30T00:06:04"/>
    <x v="0"/>
    <x v="386"/>
    <n v="363.90899999999999"/>
    <n v="1"/>
    <n v="1"/>
  </r>
  <r>
    <s v="ID1315"/>
    <d v="2016-01-24T13:00:29"/>
    <x v="0"/>
    <x v="4"/>
    <s v="Y"/>
    <x v="0"/>
    <n v="102"/>
    <d v="1899-12-30T00:03:59"/>
    <x v="3"/>
    <x v="387"/>
    <n v="239.196"/>
    <n v="1"/>
    <n v="1"/>
  </r>
  <r>
    <s v="ID1316"/>
    <d v="2016-01-24T13:00:29"/>
    <x v="7"/>
    <x v="2"/>
    <s v="Y"/>
    <x v="0"/>
    <n v="19"/>
    <d v="1899-12-30T00:05:43"/>
    <x v="3"/>
    <x v="388"/>
    <n v="343.44399999999996"/>
    <n v="1"/>
    <n v="1"/>
  </r>
  <r>
    <s v="ID1313"/>
    <d v="2016-01-24T12:25:55"/>
    <x v="0"/>
    <x v="4"/>
    <s v="Y"/>
    <x v="1"/>
    <n v="61"/>
    <d v="1899-12-30T00:00:42"/>
    <x v="4"/>
    <x v="389"/>
    <n v="42.268999999999998"/>
    <n v="1"/>
    <n v="0"/>
  </r>
  <r>
    <s v="ID1314"/>
    <d v="2016-01-24T12:25:55"/>
    <x v="4"/>
    <x v="2"/>
    <s v="Y"/>
    <x v="0"/>
    <n v="51"/>
    <d v="1899-12-30T00:06:44"/>
    <x v="0"/>
    <x v="390"/>
    <n v="404.00599999999997"/>
    <n v="1"/>
    <n v="1"/>
  </r>
  <r>
    <s v="ID1311"/>
    <d v="2016-01-24T12:21:36"/>
    <x v="5"/>
    <x v="3"/>
    <s v="Y"/>
    <x v="0"/>
    <n v="112"/>
    <d v="1899-12-30T00:03:43"/>
    <x v="0"/>
    <x v="391"/>
    <n v="222.96299999999999"/>
    <n v="1"/>
    <n v="1"/>
  </r>
  <r>
    <s v="ID1312"/>
    <d v="2016-01-24T12:21:36"/>
    <x v="3"/>
    <x v="4"/>
    <s v="Y"/>
    <x v="0"/>
    <n v="58"/>
    <d v="1899-12-30T00:04:19"/>
    <x v="3"/>
    <x v="392"/>
    <n v="258.57499999999999"/>
    <n v="1"/>
    <n v="1"/>
  </r>
  <r>
    <s v="ID1309"/>
    <d v="2016-01-24T11:42:43"/>
    <x v="4"/>
    <x v="1"/>
    <s v="Y"/>
    <x v="0"/>
    <n v="41"/>
    <d v="1899-12-30T00:03:54"/>
    <x v="3"/>
    <x v="393"/>
    <n v="233.87699999999998"/>
    <n v="1"/>
    <n v="1"/>
  </r>
  <r>
    <s v="ID1310"/>
    <d v="2016-01-24T11:42:43"/>
    <x v="1"/>
    <x v="3"/>
    <s v="Y"/>
    <x v="0"/>
    <n v="81"/>
    <d v="1899-12-30T00:06:19"/>
    <x v="0"/>
    <x v="394"/>
    <n v="379.33500000000004"/>
    <n v="1"/>
    <n v="1"/>
  </r>
  <r>
    <s v="ID1307"/>
    <d v="2016-01-24T11:11:02"/>
    <x v="2"/>
    <x v="3"/>
    <s v="Y"/>
    <x v="0"/>
    <n v="61"/>
    <d v="1899-12-30T00:03:05"/>
    <x v="0"/>
    <x v="395"/>
    <n v="185.322"/>
    <n v="1"/>
    <n v="1"/>
  </r>
  <r>
    <s v="ID1308"/>
    <d v="2016-01-24T11:11:02"/>
    <x v="3"/>
    <x v="4"/>
    <s v="Y"/>
    <x v="0"/>
    <n v="55"/>
    <d v="1899-12-30T00:06:30"/>
    <x v="5"/>
    <x v="396"/>
    <n v="390.16299999999995"/>
    <n v="1"/>
    <n v="1"/>
  </r>
  <r>
    <s v="ID1305"/>
    <d v="2016-01-24T10:32:10"/>
    <x v="7"/>
    <x v="0"/>
    <s v="Y"/>
    <x v="0"/>
    <n v="125"/>
    <d v="1899-12-30T00:00:31"/>
    <x v="0"/>
    <x v="397"/>
    <n v="31.022000000000002"/>
    <n v="1"/>
    <n v="1"/>
  </r>
  <r>
    <s v="ID1306"/>
    <d v="2016-01-24T10:32:10"/>
    <x v="4"/>
    <x v="3"/>
    <s v="N"/>
    <x v="1"/>
    <n v="0"/>
    <d v="2024-07-09T00:00:00"/>
    <x v="2"/>
    <x v="2"/>
    <n v="0"/>
    <n v="0"/>
    <n v="0"/>
  </r>
  <r>
    <s v="ID1303"/>
    <d v="2016-01-24T10:29:17"/>
    <x v="0"/>
    <x v="2"/>
    <s v="Y"/>
    <x v="0"/>
    <n v="16"/>
    <d v="1899-12-30T00:04:35"/>
    <x v="3"/>
    <x v="398"/>
    <n v="275.11799999999999"/>
    <n v="1"/>
    <n v="1"/>
  </r>
  <r>
    <s v="ID1304"/>
    <d v="2016-01-24T10:29:17"/>
    <x v="6"/>
    <x v="0"/>
    <s v="N"/>
    <x v="1"/>
    <n v="0"/>
    <d v="2024-07-09T00:00:00"/>
    <x v="2"/>
    <x v="2"/>
    <n v="0"/>
    <n v="0"/>
    <n v="0"/>
  </r>
  <r>
    <s v="ID1299"/>
    <d v="2016-01-24T10:04:48"/>
    <x v="6"/>
    <x v="4"/>
    <s v="Y"/>
    <x v="0"/>
    <n v="72"/>
    <d v="1899-12-30T00:05:11"/>
    <x v="4"/>
    <x v="399"/>
    <n v="311.05"/>
    <n v="1"/>
    <n v="1"/>
  </r>
  <r>
    <s v="ID1300"/>
    <d v="2016-01-24T10:04:48"/>
    <x v="0"/>
    <x v="1"/>
    <s v="N"/>
    <x v="1"/>
    <n v="0"/>
    <d v="2024-07-09T00:00:00"/>
    <x v="2"/>
    <x v="2"/>
    <n v="0"/>
    <n v="0"/>
    <n v="0"/>
  </r>
  <r>
    <s v="ID1301"/>
    <d v="2016-01-24T10:04:48"/>
    <x v="5"/>
    <x v="3"/>
    <s v="Y"/>
    <x v="1"/>
    <n v="28"/>
    <d v="1899-12-30T00:00:52"/>
    <x v="3"/>
    <x v="400"/>
    <n v="52.268999999999998"/>
    <n v="1"/>
    <n v="0"/>
  </r>
  <r>
    <s v="ID1302"/>
    <d v="2016-01-24T10:04:48"/>
    <x v="2"/>
    <x v="4"/>
    <s v="Y"/>
    <x v="0"/>
    <n v="124"/>
    <d v="1899-12-30T00:03:13"/>
    <x v="3"/>
    <x v="401"/>
    <n v="193.04300000000001"/>
    <n v="1"/>
    <n v="1"/>
  </r>
  <r>
    <s v="ID1297"/>
    <d v="2016-01-24T10:03:22"/>
    <x v="1"/>
    <x v="0"/>
    <s v="Y"/>
    <x v="0"/>
    <n v="104"/>
    <d v="1899-12-30T00:05:35"/>
    <x v="1"/>
    <x v="402"/>
    <n v="335.38200000000001"/>
    <n v="1"/>
    <n v="1"/>
  </r>
  <r>
    <s v="ID1298"/>
    <d v="2016-01-24T10:03:22"/>
    <x v="6"/>
    <x v="2"/>
    <s v="Y"/>
    <x v="0"/>
    <n v="123"/>
    <d v="1899-12-30T00:01:55"/>
    <x v="5"/>
    <x v="403"/>
    <n v="115.42500000000001"/>
    <n v="1"/>
    <n v="1"/>
  </r>
  <r>
    <s v="ID1295"/>
    <d v="2016-01-24T09:54:43"/>
    <x v="0"/>
    <x v="1"/>
    <s v="Y"/>
    <x v="0"/>
    <n v="109"/>
    <d v="1899-12-30T00:05:47"/>
    <x v="0"/>
    <x v="404"/>
    <n v="346.67699999999996"/>
    <n v="1"/>
    <n v="1"/>
  </r>
  <r>
    <s v="ID1296"/>
    <d v="2016-01-24T09:54:43"/>
    <x v="1"/>
    <x v="2"/>
    <s v="N"/>
    <x v="1"/>
    <n v="0"/>
    <d v="2024-07-09T00:00:00"/>
    <x v="2"/>
    <x v="2"/>
    <n v="0"/>
    <n v="0"/>
    <n v="0"/>
  </r>
  <r>
    <s v="ID1293"/>
    <d v="2016-01-24T09:24:29"/>
    <x v="7"/>
    <x v="2"/>
    <s v="Y"/>
    <x v="0"/>
    <n v="95"/>
    <d v="1899-12-30T00:03:05"/>
    <x v="4"/>
    <x v="405"/>
    <n v="185.035"/>
    <n v="1"/>
    <n v="1"/>
  </r>
  <r>
    <s v="ID1294"/>
    <d v="2016-01-24T09:24:29"/>
    <x v="7"/>
    <x v="3"/>
    <s v="N"/>
    <x v="1"/>
    <n v="0"/>
    <d v="2024-07-09T00:00:00"/>
    <x v="2"/>
    <x v="2"/>
    <n v="0"/>
    <n v="0"/>
    <n v="0"/>
  </r>
  <r>
    <s v="ID1291"/>
    <d v="2016-01-24T09:20:10"/>
    <x v="7"/>
    <x v="1"/>
    <s v="Y"/>
    <x v="0"/>
    <n v="42"/>
    <d v="1899-12-30T00:03:56"/>
    <x v="0"/>
    <x v="406"/>
    <n v="236.38399999999999"/>
    <n v="1"/>
    <n v="1"/>
  </r>
  <r>
    <s v="ID1292"/>
    <d v="2016-01-24T09:20:10"/>
    <x v="1"/>
    <x v="1"/>
    <s v="Y"/>
    <x v="0"/>
    <n v="86"/>
    <d v="1899-12-30T00:01:28"/>
    <x v="5"/>
    <x v="407"/>
    <n v="87.682000000000002"/>
    <n v="1"/>
    <n v="1"/>
  </r>
  <r>
    <s v="ID1289"/>
    <d v="2016-01-24T09:12:58"/>
    <x v="1"/>
    <x v="0"/>
    <s v="Y"/>
    <x v="0"/>
    <n v="21"/>
    <d v="1899-12-30T00:00:50"/>
    <x v="5"/>
    <x v="408"/>
    <n v="50.41"/>
    <n v="1"/>
    <n v="1"/>
  </r>
  <r>
    <s v="ID1290"/>
    <d v="2016-01-24T09:12:58"/>
    <x v="6"/>
    <x v="3"/>
    <s v="Y"/>
    <x v="0"/>
    <n v="87"/>
    <d v="1899-12-30T00:02:11"/>
    <x v="0"/>
    <x v="409"/>
    <n v="130.64400000000001"/>
    <n v="1"/>
    <n v="1"/>
  </r>
  <r>
    <s v="ID1285"/>
    <d v="2016-01-24T09:05:46"/>
    <x v="2"/>
    <x v="2"/>
    <s v="N"/>
    <x v="1"/>
    <n v="0"/>
    <d v="2024-07-09T00:00:00"/>
    <x v="2"/>
    <x v="2"/>
    <n v="0"/>
    <n v="0"/>
    <n v="0"/>
  </r>
  <r>
    <s v="ID1286"/>
    <d v="2016-01-24T09:05:46"/>
    <x v="3"/>
    <x v="4"/>
    <s v="Y"/>
    <x v="0"/>
    <n v="48"/>
    <d v="1899-12-30T00:06:36"/>
    <x v="1"/>
    <x v="410"/>
    <n v="396.23700000000002"/>
    <n v="1"/>
    <n v="1"/>
  </r>
  <r>
    <s v="ID1287"/>
    <d v="2016-01-24T09:05:46"/>
    <x v="7"/>
    <x v="2"/>
    <s v="Y"/>
    <x v="0"/>
    <n v="57"/>
    <d v="1899-12-30T00:04:32"/>
    <x v="0"/>
    <x v="411"/>
    <n v="271.86500000000001"/>
    <n v="1"/>
    <n v="1"/>
  </r>
  <r>
    <s v="ID1288"/>
    <d v="2016-01-24T09:05:46"/>
    <x v="0"/>
    <x v="0"/>
    <s v="Y"/>
    <x v="1"/>
    <n v="116"/>
    <d v="1899-12-30T00:05:09"/>
    <x v="0"/>
    <x v="412"/>
    <n v="309.072"/>
    <n v="1"/>
    <n v="0"/>
  </r>
  <r>
    <s v="ID1283"/>
    <d v="2016-01-23T17:44:10"/>
    <x v="1"/>
    <x v="3"/>
    <s v="N"/>
    <x v="1"/>
    <n v="0"/>
    <d v="2024-07-09T00:00:00"/>
    <x v="2"/>
    <x v="2"/>
    <n v="0"/>
    <n v="0"/>
    <n v="0"/>
  </r>
  <r>
    <s v="ID1284"/>
    <d v="2016-01-23T17:44:10"/>
    <x v="5"/>
    <x v="2"/>
    <s v="N"/>
    <x v="1"/>
    <n v="0"/>
    <d v="2024-07-09T00:00:00"/>
    <x v="2"/>
    <x v="2"/>
    <n v="0"/>
    <n v="0"/>
    <n v="0"/>
  </r>
  <r>
    <s v="ID1281"/>
    <d v="2016-01-23T17:41:17"/>
    <x v="7"/>
    <x v="4"/>
    <s v="Y"/>
    <x v="0"/>
    <n v="74"/>
    <d v="1899-12-30T00:05:54"/>
    <x v="1"/>
    <x v="413"/>
    <n v="353.80500000000001"/>
    <n v="1"/>
    <n v="1"/>
  </r>
  <r>
    <s v="ID1282"/>
    <d v="2016-01-23T17:41:17"/>
    <x v="1"/>
    <x v="4"/>
    <s v="Y"/>
    <x v="0"/>
    <n v="85"/>
    <d v="1899-12-30T00:02:44"/>
    <x v="0"/>
    <x v="414"/>
    <n v="163.56100000000001"/>
    <n v="1"/>
    <n v="1"/>
  </r>
  <r>
    <s v="ID1279"/>
    <d v="2016-01-23T17:24:00"/>
    <x v="7"/>
    <x v="2"/>
    <s v="Y"/>
    <x v="0"/>
    <n v="19"/>
    <d v="1899-12-30T00:01:11"/>
    <x v="3"/>
    <x v="415"/>
    <n v="71.295000000000002"/>
    <n v="1"/>
    <n v="1"/>
  </r>
  <r>
    <s v="ID1280"/>
    <d v="2016-01-23T17:24:00"/>
    <x v="2"/>
    <x v="3"/>
    <s v="N"/>
    <x v="1"/>
    <n v="0"/>
    <d v="2024-07-09T00:00:00"/>
    <x v="2"/>
    <x v="2"/>
    <n v="0"/>
    <n v="0"/>
    <n v="0"/>
  </r>
  <r>
    <s v="ID1277"/>
    <d v="2016-01-23T16:45:07"/>
    <x v="5"/>
    <x v="4"/>
    <s v="Y"/>
    <x v="0"/>
    <n v="53"/>
    <d v="1899-12-30T00:06:03"/>
    <x v="0"/>
    <x v="416"/>
    <n v="362.88399999999996"/>
    <n v="1"/>
    <n v="1"/>
  </r>
  <r>
    <s v="ID1278"/>
    <d v="2016-01-23T16:45:07"/>
    <x v="3"/>
    <x v="4"/>
    <s v="Y"/>
    <x v="0"/>
    <n v="116"/>
    <d v="1899-12-30T00:04:58"/>
    <x v="0"/>
    <x v="417"/>
    <n v="298.07100000000003"/>
    <n v="1"/>
    <n v="1"/>
  </r>
  <r>
    <s v="ID1275"/>
    <d v="2016-01-23T16:37:55"/>
    <x v="0"/>
    <x v="2"/>
    <s v="Y"/>
    <x v="0"/>
    <n v="53"/>
    <d v="1899-12-30T00:01:43"/>
    <x v="3"/>
    <x v="418"/>
    <n v="102.755"/>
    <n v="1"/>
    <n v="1"/>
  </r>
  <r>
    <s v="ID1276"/>
    <d v="2016-01-23T16:37:55"/>
    <x v="3"/>
    <x v="1"/>
    <s v="Y"/>
    <x v="0"/>
    <n v="12"/>
    <d v="1899-12-30T00:05:48"/>
    <x v="0"/>
    <x v="419"/>
    <n v="348.291"/>
    <n v="1"/>
    <n v="1"/>
  </r>
  <r>
    <s v="ID1273"/>
    <d v="2016-01-23T16:13:26"/>
    <x v="5"/>
    <x v="3"/>
    <s v="Y"/>
    <x v="1"/>
    <n v="31"/>
    <d v="1899-12-30T00:00:31"/>
    <x v="0"/>
    <x v="420"/>
    <n v="31.149000000000001"/>
    <n v="1"/>
    <n v="0"/>
  </r>
  <r>
    <s v="ID1274"/>
    <d v="2016-01-23T16:13:26"/>
    <x v="1"/>
    <x v="4"/>
    <s v="Y"/>
    <x v="0"/>
    <n v="56"/>
    <d v="1899-12-30T00:01:20"/>
    <x v="1"/>
    <x v="421"/>
    <n v="80.237000000000009"/>
    <n v="1"/>
    <n v="1"/>
  </r>
  <r>
    <s v="ID1271"/>
    <d v="2016-01-23T16:01:55"/>
    <x v="4"/>
    <x v="2"/>
    <s v="Y"/>
    <x v="1"/>
    <n v="56"/>
    <d v="1899-12-30T00:01:58"/>
    <x v="3"/>
    <x v="422"/>
    <n v="117.83400000000002"/>
    <n v="1"/>
    <n v="0"/>
  </r>
  <r>
    <s v="ID1272"/>
    <d v="2016-01-23T16:01:55"/>
    <x v="6"/>
    <x v="0"/>
    <s v="N"/>
    <x v="1"/>
    <n v="0"/>
    <d v="2024-07-09T00:00:00"/>
    <x v="2"/>
    <x v="2"/>
    <n v="0"/>
    <n v="0"/>
    <n v="0"/>
  </r>
  <r>
    <s v="ID1269"/>
    <d v="2016-01-23T14:52:48"/>
    <x v="2"/>
    <x v="1"/>
    <s v="Y"/>
    <x v="0"/>
    <n v="33"/>
    <d v="1899-12-30T00:01:06"/>
    <x v="4"/>
    <x v="423"/>
    <n v="65.687000000000012"/>
    <n v="1"/>
    <n v="1"/>
  </r>
  <r>
    <s v="ID1270"/>
    <d v="2016-01-23T14:52:48"/>
    <x v="4"/>
    <x v="1"/>
    <s v="N"/>
    <x v="1"/>
    <n v="0"/>
    <d v="2024-07-09T00:00:00"/>
    <x v="2"/>
    <x v="2"/>
    <n v="0"/>
    <n v="0"/>
    <n v="0"/>
  </r>
  <r>
    <s v="ID1267"/>
    <d v="2016-01-23T14:13:55"/>
    <x v="2"/>
    <x v="2"/>
    <s v="Y"/>
    <x v="0"/>
    <n v="75"/>
    <d v="1899-12-30T00:02:00"/>
    <x v="3"/>
    <x v="424"/>
    <n v="120.05499999999999"/>
    <n v="1"/>
    <n v="1"/>
  </r>
  <r>
    <s v="ID1268"/>
    <d v="2016-01-23T14:13:55"/>
    <x v="6"/>
    <x v="4"/>
    <s v="N"/>
    <x v="1"/>
    <n v="0"/>
    <d v="2024-07-09T00:00:00"/>
    <x v="2"/>
    <x v="2"/>
    <n v="0"/>
    <n v="0"/>
    <n v="0"/>
  </r>
  <r>
    <s v="ID1265"/>
    <d v="2016-01-23T13:37:55"/>
    <x v="2"/>
    <x v="0"/>
    <s v="Y"/>
    <x v="0"/>
    <n v="29"/>
    <d v="1899-12-30T00:01:50"/>
    <x v="4"/>
    <x v="425"/>
    <n v="109.604"/>
    <n v="1"/>
    <n v="1"/>
  </r>
  <r>
    <s v="ID1266"/>
    <d v="2016-01-23T13:37:55"/>
    <x v="7"/>
    <x v="0"/>
    <s v="Y"/>
    <x v="0"/>
    <n v="10"/>
    <d v="1899-12-30T00:06:42"/>
    <x v="4"/>
    <x v="426"/>
    <n v="401.82599999999996"/>
    <n v="1"/>
    <n v="1"/>
  </r>
  <r>
    <s v="ID1263"/>
    <d v="2016-01-23T13:33:36"/>
    <x v="3"/>
    <x v="0"/>
    <s v="Y"/>
    <x v="0"/>
    <n v="44"/>
    <d v="1899-12-30T00:03:12"/>
    <x v="4"/>
    <x v="427"/>
    <n v="191.78400000000002"/>
    <n v="1"/>
    <n v="1"/>
  </r>
  <r>
    <s v="ID1264"/>
    <d v="2016-01-23T13:33:36"/>
    <x v="3"/>
    <x v="3"/>
    <s v="Y"/>
    <x v="1"/>
    <n v="62"/>
    <d v="1899-12-30T00:03:33"/>
    <x v="3"/>
    <x v="428"/>
    <n v="213.12100000000001"/>
    <n v="1"/>
    <n v="0"/>
  </r>
  <r>
    <s v="ID1261"/>
    <d v="2016-01-23T12:54:43"/>
    <x v="1"/>
    <x v="2"/>
    <s v="Y"/>
    <x v="0"/>
    <n v="89"/>
    <d v="1899-12-30T00:01:34"/>
    <x v="1"/>
    <x v="429"/>
    <n v="94.466000000000008"/>
    <n v="1"/>
    <n v="1"/>
  </r>
  <r>
    <s v="ID1262"/>
    <d v="2016-01-23T12:54:43"/>
    <x v="6"/>
    <x v="1"/>
    <s v="N"/>
    <x v="1"/>
    <n v="0"/>
    <d v="2024-07-09T00:00:00"/>
    <x v="2"/>
    <x v="2"/>
    <n v="0"/>
    <n v="0"/>
    <n v="0"/>
  </r>
  <r>
    <s v="ID1259"/>
    <d v="2016-01-23T12:43:12"/>
    <x v="2"/>
    <x v="4"/>
    <s v="Y"/>
    <x v="0"/>
    <n v="18"/>
    <d v="1899-12-30T00:01:14"/>
    <x v="3"/>
    <x v="430"/>
    <n v="74.355000000000004"/>
    <n v="1"/>
    <n v="1"/>
  </r>
  <r>
    <s v="ID1260"/>
    <d v="2016-01-23T12:43:12"/>
    <x v="1"/>
    <x v="2"/>
    <s v="Y"/>
    <x v="0"/>
    <n v="29"/>
    <d v="1899-12-30T00:05:55"/>
    <x v="4"/>
    <x v="431"/>
    <n v="355.10199999999998"/>
    <n v="1"/>
    <n v="1"/>
  </r>
  <r>
    <s v="ID1257"/>
    <d v="2016-01-23T12:14:24"/>
    <x v="6"/>
    <x v="3"/>
    <s v="Y"/>
    <x v="0"/>
    <n v="26"/>
    <d v="1899-12-30T00:03:47"/>
    <x v="0"/>
    <x v="432"/>
    <n v="226.63"/>
    <n v="1"/>
    <n v="1"/>
  </r>
  <r>
    <s v="ID1258"/>
    <d v="2016-01-23T12:14:24"/>
    <x v="3"/>
    <x v="2"/>
    <s v="Y"/>
    <x v="0"/>
    <n v="33"/>
    <d v="1899-12-30T00:01:44"/>
    <x v="4"/>
    <x v="433"/>
    <n v="104.24199999999999"/>
    <n v="1"/>
    <n v="1"/>
  </r>
  <r>
    <s v="ID1255"/>
    <d v="2016-01-23T11:55:41"/>
    <x v="6"/>
    <x v="3"/>
    <s v="Y"/>
    <x v="0"/>
    <n v="15"/>
    <d v="1899-12-30T00:03:37"/>
    <x v="0"/>
    <x v="434"/>
    <n v="217.06"/>
    <n v="1"/>
    <n v="1"/>
  </r>
  <r>
    <s v="ID1256"/>
    <d v="2016-01-23T11:55:41"/>
    <x v="6"/>
    <x v="0"/>
    <s v="Y"/>
    <x v="0"/>
    <n v="120"/>
    <d v="1899-12-30T00:04:12"/>
    <x v="1"/>
    <x v="435"/>
    <n v="251.86899999999997"/>
    <n v="1"/>
    <n v="1"/>
  </r>
  <r>
    <s v="ID1253"/>
    <d v="2016-01-23T11:44:10"/>
    <x v="4"/>
    <x v="4"/>
    <s v="Y"/>
    <x v="0"/>
    <n v="22"/>
    <d v="1899-12-30T00:06:12"/>
    <x v="0"/>
    <x v="436"/>
    <n v="372.35"/>
    <n v="1"/>
    <n v="1"/>
  </r>
  <r>
    <s v="ID1254"/>
    <d v="2016-01-23T11:44:10"/>
    <x v="3"/>
    <x v="4"/>
    <s v="N"/>
    <x v="1"/>
    <n v="0"/>
    <d v="2024-07-09T00:00:00"/>
    <x v="2"/>
    <x v="2"/>
    <n v="0"/>
    <n v="0"/>
    <n v="0"/>
  </r>
  <r>
    <s v="ID1251"/>
    <d v="2016-01-23T11:36:58"/>
    <x v="7"/>
    <x v="0"/>
    <s v="Y"/>
    <x v="0"/>
    <n v="74"/>
    <d v="1899-12-30T00:01:15"/>
    <x v="0"/>
    <x v="437"/>
    <n v="74.73"/>
    <n v="1"/>
    <n v="1"/>
  </r>
  <r>
    <s v="ID1252"/>
    <d v="2016-01-23T11:36:58"/>
    <x v="0"/>
    <x v="0"/>
    <s v="Y"/>
    <x v="0"/>
    <n v="18"/>
    <d v="1899-12-30T00:01:21"/>
    <x v="0"/>
    <x v="438"/>
    <n v="80.578000000000003"/>
    <n v="1"/>
    <n v="1"/>
  </r>
  <r>
    <s v="ID1249"/>
    <d v="2016-01-23T11:35:31"/>
    <x v="3"/>
    <x v="3"/>
    <s v="Y"/>
    <x v="0"/>
    <n v="110"/>
    <d v="1899-12-30T00:05:03"/>
    <x v="4"/>
    <x v="439"/>
    <n v="303.423"/>
    <n v="1"/>
    <n v="1"/>
  </r>
  <r>
    <s v="ID1250"/>
    <d v="2016-01-23T11:35:31"/>
    <x v="5"/>
    <x v="2"/>
    <s v="Y"/>
    <x v="0"/>
    <n v="28"/>
    <d v="1899-12-30T00:05:16"/>
    <x v="1"/>
    <x v="440"/>
    <n v="316.286"/>
    <n v="1"/>
    <n v="1"/>
  </r>
  <r>
    <s v="ID1247"/>
    <d v="2016-01-23T11:32:38"/>
    <x v="1"/>
    <x v="0"/>
    <s v="Y"/>
    <x v="1"/>
    <n v="10"/>
    <d v="1899-12-30T00:01:01"/>
    <x v="4"/>
    <x v="441"/>
    <n v="60.774999999999999"/>
    <n v="1"/>
    <n v="0"/>
  </r>
  <r>
    <s v="ID1248"/>
    <d v="2016-01-23T11:32:38"/>
    <x v="7"/>
    <x v="0"/>
    <s v="Y"/>
    <x v="0"/>
    <n v="100"/>
    <d v="1899-12-30T00:00:42"/>
    <x v="4"/>
    <x v="442"/>
    <n v="42.01"/>
    <n v="1"/>
    <n v="1"/>
  </r>
  <r>
    <s v="ID1245"/>
    <d v="2016-01-23T11:29:46"/>
    <x v="0"/>
    <x v="1"/>
    <s v="Y"/>
    <x v="0"/>
    <n v="33"/>
    <d v="1899-12-30T00:03:29"/>
    <x v="0"/>
    <x v="443"/>
    <n v="209.435"/>
    <n v="1"/>
    <n v="1"/>
  </r>
  <r>
    <s v="ID1246"/>
    <d v="2016-01-23T11:29:46"/>
    <x v="2"/>
    <x v="3"/>
    <s v="N"/>
    <x v="1"/>
    <n v="0"/>
    <d v="2024-07-09T00:00:00"/>
    <x v="2"/>
    <x v="2"/>
    <n v="0"/>
    <n v="0"/>
    <n v="0"/>
  </r>
  <r>
    <s v="ID1243"/>
    <d v="2016-01-23T11:18:14"/>
    <x v="7"/>
    <x v="4"/>
    <s v="Y"/>
    <x v="0"/>
    <n v="84"/>
    <d v="1899-12-30T00:01:21"/>
    <x v="4"/>
    <x v="444"/>
    <n v="80.548999999999992"/>
    <n v="1"/>
    <n v="1"/>
  </r>
  <r>
    <s v="ID1244"/>
    <d v="2016-01-23T11:18:14"/>
    <x v="4"/>
    <x v="2"/>
    <s v="Y"/>
    <x v="1"/>
    <n v="63"/>
    <d v="1899-12-30T00:05:00"/>
    <x v="3"/>
    <x v="445"/>
    <n v="300.06600000000003"/>
    <n v="1"/>
    <n v="0"/>
  </r>
  <r>
    <s v="ID1241"/>
    <d v="2016-01-23T11:00:58"/>
    <x v="0"/>
    <x v="3"/>
    <s v="Y"/>
    <x v="0"/>
    <n v="121"/>
    <d v="1899-12-30T00:02:49"/>
    <x v="1"/>
    <x v="446"/>
    <n v="168.72300000000001"/>
    <n v="1"/>
    <n v="1"/>
  </r>
  <r>
    <s v="ID1242"/>
    <d v="2016-01-23T11:00:58"/>
    <x v="6"/>
    <x v="4"/>
    <s v="Y"/>
    <x v="0"/>
    <n v="83"/>
    <d v="1899-12-30T00:06:48"/>
    <x v="4"/>
    <x v="447"/>
    <n v="408.18299999999999"/>
    <n v="1"/>
    <n v="1"/>
  </r>
  <r>
    <s v="ID1239"/>
    <d v="2016-01-23T10:49:26"/>
    <x v="3"/>
    <x v="0"/>
    <s v="N"/>
    <x v="1"/>
    <n v="0"/>
    <d v="2024-07-09T00:00:00"/>
    <x v="2"/>
    <x v="2"/>
    <n v="0"/>
    <n v="0"/>
    <n v="0"/>
  </r>
  <r>
    <s v="ID1240"/>
    <d v="2016-01-23T10:49:26"/>
    <x v="2"/>
    <x v="1"/>
    <s v="Y"/>
    <x v="0"/>
    <n v="118"/>
    <d v="1899-12-30T00:02:49"/>
    <x v="3"/>
    <x v="448"/>
    <n v="169.251"/>
    <n v="1"/>
    <n v="1"/>
  </r>
  <r>
    <s v="ID1237"/>
    <d v="2016-01-23T09:57:36"/>
    <x v="3"/>
    <x v="0"/>
    <s v="Y"/>
    <x v="0"/>
    <n v="12"/>
    <d v="1899-12-30T00:05:31"/>
    <x v="0"/>
    <x v="449"/>
    <n v="330.84699999999998"/>
    <n v="1"/>
    <n v="1"/>
  </r>
  <r>
    <s v="ID1238"/>
    <d v="2016-01-23T09:57:36"/>
    <x v="7"/>
    <x v="1"/>
    <s v="Y"/>
    <x v="1"/>
    <n v="120"/>
    <d v="1899-12-30T00:00:54"/>
    <x v="3"/>
    <x v="450"/>
    <n v="54.207999999999998"/>
    <n v="1"/>
    <n v="0"/>
  </r>
  <r>
    <s v="ID1235"/>
    <d v="2016-01-23T09:51:50"/>
    <x v="4"/>
    <x v="2"/>
    <s v="Y"/>
    <x v="1"/>
    <n v="112"/>
    <d v="1899-12-30T00:06:18"/>
    <x v="1"/>
    <x v="451"/>
    <n v="377.87299999999999"/>
    <n v="1"/>
    <n v="0"/>
  </r>
  <r>
    <s v="ID1236"/>
    <d v="2016-01-23T09:51:50"/>
    <x v="2"/>
    <x v="4"/>
    <s v="Y"/>
    <x v="0"/>
    <n v="53"/>
    <d v="1899-12-30T00:05:46"/>
    <x v="3"/>
    <x v="452"/>
    <n v="346.06700000000001"/>
    <n v="1"/>
    <n v="1"/>
  </r>
  <r>
    <s v="ID1233"/>
    <d v="2016-01-23T09:40:19"/>
    <x v="1"/>
    <x v="1"/>
    <s v="Y"/>
    <x v="0"/>
    <n v="112"/>
    <d v="1899-12-30T00:03:37"/>
    <x v="4"/>
    <x v="453"/>
    <n v="216.89"/>
    <n v="1"/>
    <n v="1"/>
  </r>
  <r>
    <s v="ID1234"/>
    <d v="2016-01-23T09:40:19"/>
    <x v="5"/>
    <x v="0"/>
    <s v="Y"/>
    <x v="0"/>
    <n v="116"/>
    <d v="1899-12-30T00:02:42"/>
    <x v="0"/>
    <x v="454"/>
    <n v="162.37100000000001"/>
    <n v="1"/>
    <n v="1"/>
  </r>
  <r>
    <s v="ID1231"/>
    <d v="2016-01-23T09:31:41"/>
    <x v="1"/>
    <x v="4"/>
    <s v="Y"/>
    <x v="0"/>
    <n v="116"/>
    <d v="1899-12-30T00:01:13"/>
    <x v="1"/>
    <x v="455"/>
    <n v="72.706000000000003"/>
    <n v="1"/>
    <n v="1"/>
  </r>
  <r>
    <s v="ID1232"/>
    <d v="2016-01-23T09:31:41"/>
    <x v="6"/>
    <x v="0"/>
    <s v="Y"/>
    <x v="0"/>
    <n v="52"/>
    <d v="1899-12-30T00:01:27"/>
    <x v="4"/>
    <x v="456"/>
    <n v="86.707999999999998"/>
    <n v="1"/>
    <n v="1"/>
  </r>
  <r>
    <s v="ID1229"/>
    <d v="2016-01-22T17:47:02"/>
    <x v="0"/>
    <x v="2"/>
    <s v="Y"/>
    <x v="0"/>
    <n v="71"/>
    <d v="1899-12-30T00:04:01"/>
    <x v="1"/>
    <x v="457"/>
    <n v="241.06800000000001"/>
    <n v="1"/>
    <n v="1"/>
  </r>
  <r>
    <s v="ID1230"/>
    <d v="2016-01-22T17:47:02"/>
    <x v="4"/>
    <x v="4"/>
    <s v="Y"/>
    <x v="1"/>
    <n v="50"/>
    <d v="1899-12-30T00:05:08"/>
    <x v="0"/>
    <x v="458"/>
    <n v="308.024"/>
    <n v="1"/>
    <n v="0"/>
  </r>
  <r>
    <s v="ID1227"/>
    <d v="2016-01-22T17:38:24"/>
    <x v="3"/>
    <x v="4"/>
    <s v="Y"/>
    <x v="0"/>
    <n v="64"/>
    <d v="1899-12-30T00:01:42"/>
    <x v="0"/>
    <x v="459"/>
    <n v="101.88300000000001"/>
    <n v="1"/>
    <n v="1"/>
  </r>
  <r>
    <s v="ID1228"/>
    <d v="2016-01-22T17:38:24"/>
    <x v="6"/>
    <x v="1"/>
    <s v="N"/>
    <x v="1"/>
    <n v="0"/>
    <d v="2024-07-09T00:00:00"/>
    <x v="2"/>
    <x v="2"/>
    <n v="0"/>
    <n v="0"/>
    <n v="0"/>
  </r>
  <r>
    <s v="ID1225"/>
    <d v="2016-01-22T17:25:26"/>
    <x v="1"/>
    <x v="0"/>
    <s v="N"/>
    <x v="1"/>
    <n v="0"/>
    <d v="2024-07-09T00:00:00"/>
    <x v="2"/>
    <x v="2"/>
    <n v="0"/>
    <n v="0"/>
    <n v="0"/>
  </r>
  <r>
    <s v="ID1226"/>
    <d v="2016-01-22T17:25:26"/>
    <x v="1"/>
    <x v="2"/>
    <s v="Y"/>
    <x v="0"/>
    <n v="115"/>
    <d v="1899-12-30T00:04:12"/>
    <x v="4"/>
    <x v="460"/>
    <n v="251.60500000000002"/>
    <n v="1"/>
    <n v="1"/>
  </r>
  <r>
    <s v="ID1223"/>
    <d v="2016-01-22T16:56:38"/>
    <x v="1"/>
    <x v="4"/>
    <s v="Y"/>
    <x v="0"/>
    <n v="72"/>
    <d v="1899-12-30T00:04:09"/>
    <x v="4"/>
    <x v="461"/>
    <n v="249.15599999999998"/>
    <n v="1"/>
    <n v="1"/>
  </r>
  <r>
    <s v="ID1224"/>
    <d v="2016-01-22T16:56:38"/>
    <x v="7"/>
    <x v="1"/>
    <s v="Y"/>
    <x v="1"/>
    <n v="82"/>
    <d v="1899-12-30T00:05:02"/>
    <x v="5"/>
    <x v="462"/>
    <n v="301.77100000000002"/>
    <n v="1"/>
    <n v="0"/>
  </r>
  <r>
    <s v="ID1221"/>
    <d v="2016-01-22T16:50:53"/>
    <x v="4"/>
    <x v="3"/>
    <s v="N"/>
    <x v="1"/>
    <n v="0"/>
    <d v="2024-07-09T00:00:00"/>
    <x v="2"/>
    <x v="2"/>
    <n v="0"/>
    <n v="0"/>
    <n v="0"/>
  </r>
  <r>
    <s v="ID1222"/>
    <d v="2016-01-22T16:50:53"/>
    <x v="5"/>
    <x v="3"/>
    <s v="Y"/>
    <x v="0"/>
    <n v="33"/>
    <d v="1899-12-30T00:06:09"/>
    <x v="4"/>
    <x v="463"/>
    <n v="369.22800000000001"/>
    <n v="1"/>
    <n v="1"/>
  </r>
  <r>
    <s v="ID1219"/>
    <d v="2016-01-22T16:39:22"/>
    <x v="1"/>
    <x v="0"/>
    <s v="N"/>
    <x v="1"/>
    <n v="0"/>
    <d v="2024-07-09T00:00:00"/>
    <x v="2"/>
    <x v="2"/>
    <n v="0"/>
    <n v="0"/>
    <n v="0"/>
  </r>
  <r>
    <s v="ID1220"/>
    <d v="2016-01-22T16:39:22"/>
    <x v="0"/>
    <x v="2"/>
    <s v="Y"/>
    <x v="1"/>
    <n v="35"/>
    <d v="1899-12-30T00:05:09"/>
    <x v="4"/>
    <x v="464"/>
    <n v="308.60399999999998"/>
    <n v="1"/>
    <n v="0"/>
  </r>
  <r>
    <s v="ID1217"/>
    <d v="2016-01-22T16:01:55"/>
    <x v="6"/>
    <x v="2"/>
    <s v="N"/>
    <x v="1"/>
    <n v="0"/>
    <d v="2024-07-09T00:00:00"/>
    <x v="2"/>
    <x v="2"/>
    <n v="0"/>
    <n v="0"/>
    <n v="0"/>
  </r>
  <r>
    <s v="ID1218"/>
    <d v="2016-01-22T16:01:55"/>
    <x v="4"/>
    <x v="4"/>
    <s v="Y"/>
    <x v="0"/>
    <n v="78"/>
    <d v="1899-12-30T00:01:05"/>
    <x v="4"/>
    <x v="465"/>
    <n v="64.680000000000007"/>
    <n v="1"/>
    <n v="1"/>
  </r>
  <r>
    <s v="ID1215"/>
    <d v="2016-01-22T15:56:10"/>
    <x v="6"/>
    <x v="4"/>
    <s v="N"/>
    <x v="1"/>
    <n v="0"/>
    <d v="2024-07-09T00:00:00"/>
    <x v="2"/>
    <x v="2"/>
    <n v="0"/>
    <n v="0"/>
    <n v="0"/>
  </r>
  <r>
    <s v="ID1216"/>
    <d v="2016-01-22T15:56:10"/>
    <x v="6"/>
    <x v="0"/>
    <s v="N"/>
    <x v="1"/>
    <n v="0"/>
    <d v="2024-07-09T00:00:00"/>
    <x v="2"/>
    <x v="2"/>
    <n v="0"/>
    <n v="0"/>
    <n v="0"/>
  </r>
  <r>
    <s v="ID1213"/>
    <d v="2016-01-22T15:30:14"/>
    <x v="6"/>
    <x v="3"/>
    <s v="N"/>
    <x v="1"/>
    <n v="0"/>
    <d v="2024-07-09T00:00:00"/>
    <x v="2"/>
    <x v="2"/>
    <n v="0"/>
    <n v="0"/>
    <n v="0"/>
  </r>
  <r>
    <s v="ID1214"/>
    <d v="2016-01-22T15:30:14"/>
    <x v="0"/>
    <x v="4"/>
    <s v="N"/>
    <x v="1"/>
    <n v="0"/>
    <d v="2024-07-09T00:00:00"/>
    <x v="2"/>
    <x v="2"/>
    <n v="0"/>
    <n v="0"/>
    <n v="0"/>
  </r>
  <r>
    <s v="ID1211"/>
    <d v="2016-01-22T14:49:55"/>
    <x v="4"/>
    <x v="0"/>
    <s v="Y"/>
    <x v="1"/>
    <n v="54"/>
    <d v="1899-12-30T00:03:15"/>
    <x v="4"/>
    <x v="466"/>
    <n v="195.44500000000002"/>
    <n v="1"/>
    <n v="0"/>
  </r>
  <r>
    <s v="ID1212"/>
    <d v="2016-01-22T14:49:55"/>
    <x v="1"/>
    <x v="2"/>
    <s v="Y"/>
    <x v="0"/>
    <n v="99"/>
    <d v="1899-12-30T00:01:00"/>
    <x v="5"/>
    <x v="467"/>
    <n v="60.094999999999999"/>
    <n v="1"/>
    <n v="1"/>
  </r>
  <r>
    <s v="ID1209"/>
    <d v="2016-01-22T14:48:29"/>
    <x v="5"/>
    <x v="4"/>
    <s v="N"/>
    <x v="1"/>
    <n v="0"/>
    <d v="2024-07-09T00:00:00"/>
    <x v="2"/>
    <x v="2"/>
    <n v="0"/>
    <n v="0"/>
    <n v="0"/>
  </r>
  <r>
    <s v="ID1210"/>
    <d v="2016-01-22T14:48:29"/>
    <x v="0"/>
    <x v="0"/>
    <s v="Y"/>
    <x v="0"/>
    <n v="15"/>
    <d v="1899-12-30T00:04:55"/>
    <x v="3"/>
    <x v="468"/>
    <n v="294.755"/>
    <n v="1"/>
    <n v="1"/>
  </r>
  <r>
    <s v="ID1207"/>
    <d v="2016-01-22T14:44:10"/>
    <x v="4"/>
    <x v="4"/>
    <s v="Y"/>
    <x v="0"/>
    <n v="35"/>
    <d v="1899-12-30T00:01:10"/>
    <x v="0"/>
    <x v="469"/>
    <n v="69.807999999999993"/>
    <n v="1"/>
    <n v="1"/>
  </r>
  <r>
    <s v="ID1208"/>
    <d v="2016-01-22T14:44:10"/>
    <x v="3"/>
    <x v="0"/>
    <s v="Y"/>
    <x v="0"/>
    <n v="57"/>
    <d v="1899-12-30T00:01:21"/>
    <x v="4"/>
    <x v="470"/>
    <n v="81.361000000000004"/>
    <n v="1"/>
    <n v="1"/>
  </r>
  <r>
    <s v="ID1205"/>
    <d v="2016-01-22T14:22:34"/>
    <x v="5"/>
    <x v="4"/>
    <s v="Y"/>
    <x v="1"/>
    <n v="94"/>
    <d v="1899-12-30T00:03:58"/>
    <x v="3"/>
    <x v="471"/>
    <n v="237.922"/>
    <n v="1"/>
    <n v="0"/>
  </r>
  <r>
    <s v="ID1206"/>
    <d v="2016-01-22T14:22:34"/>
    <x v="5"/>
    <x v="4"/>
    <s v="Y"/>
    <x v="0"/>
    <n v="92"/>
    <d v="1899-12-30T00:06:10"/>
    <x v="5"/>
    <x v="472"/>
    <n v="370.42"/>
    <n v="1"/>
    <n v="1"/>
  </r>
  <r>
    <s v="ID1203"/>
    <d v="2016-01-22T14:19:41"/>
    <x v="7"/>
    <x v="0"/>
    <s v="N"/>
    <x v="1"/>
    <n v="0"/>
    <d v="2024-07-09T00:00:00"/>
    <x v="2"/>
    <x v="2"/>
    <n v="0"/>
    <n v="0"/>
    <n v="0"/>
  </r>
  <r>
    <s v="ID1204"/>
    <d v="2016-01-22T14:19:41"/>
    <x v="2"/>
    <x v="2"/>
    <s v="Y"/>
    <x v="0"/>
    <n v="67"/>
    <d v="1899-12-30T00:06:42"/>
    <x v="3"/>
    <x v="473"/>
    <n v="402.34700000000004"/>
    <n v="1"/>
    <n v="1"/>
  </r>
  <r>
    <s v="ID1201"/>
    <d v="2016-01-22T12:47:31"/>
    <x v="5"/>
    <x v="1"/>
    <s v="N"/>
    <x v="1"/>
    <n v="0"/>
    <d v="2024-07-09T00:00:00"/>
    <x v="2"/>
    <x v="2"/>
    <n v="0"/>
    <n v="0"/>
    <n v="0"/>
  </r>
  <r>
    <s v="ID1202"/>
    <d v="2016-01-22T12:47:31"/>
    <x v="1"/>
    <x v="3"/>
    <s v="N"/>
    <x v="1"/>
    <n v="0"/>
    <d v="2024-07-09T00:00:00"/>
    <x v="2"/>
    <x v="2"/>
    <n v="0"/>
    <n v="0"/>
    <n v="0"/>
  </r>
  <r>
    <s v="ID1197"/>
    <d v="2016-01-22T11:55:41"/>
    <x v="1"/>
    <x v="2"/>
    <s v="Y"/>
    <x v="0"/>
    <n v="13"/>
    <d v="1899-12-30T00:07:00"/>
    <x v="0"/>
    <x v="474"/>
    <n v="419.96"/>
    <n v="1"/>
    <n v="1"/>
  </r>
  <r>
    <s v="ID1198"/>
    <d v="2016-01-22T11:55:41"/>
    <x v="0"/>
    <x v="0"/>
    <s v="Y"/>
    <x v="0"/>
    <n v="84"/>
    <d v="1899-12-30T00:05:34"/>
    <x v="4"/>
    <x v="475"/>
    <n v="333.72800000000001"/>
    <n v="1"/>
    <n v="1"/>
  </r>
  <r>
    <s v="ID1199"/>
    <d v="2016-01-22T11:55:41"/>
    <x v="2"/>
    <x v="0"/>
    <s v="Y"/>
    <x v="0"/>
    <n v="60"/>
    <d v="1899-12-30T00:04:46"/>
    <x v="0"/>
    <x v="476"/>
    <n v="286.38100000000003"/>
    <n v="1"/>
    <n v="1"/>
  </r>
  <r>
    <s v="ID1200"/>
    <d v="2016-01-22T11:55:41"/>
    <x v="2"/>
    <x v="0"/>
    <s v="Y"/>
    <x v="0"/>
    <n v="32"/>
    <d v="1899-12-30T00:00:35"/>
    <x v="4"/>
    <x v="477"/>
    <n v="34.997"/>
    <n v="1"/>
    <n v="1"/>
  </r>
  <r>
    <s v="ID1195"/>
    <d v="2016-01-22T11:42:43"/>
    <x v="1"/>
    <x v="1"/>
    <s v="N"/>
    <x v="1"/>
    <n v="0"/>
    <d v="2024-07-09T00:00:00"/>
    <x v="2"/>
    <x v="2"/>
    <n v="0"/>
    <n v="0"/>
    <n v="0"/>
  </r>
  <r>
    <s v="ID1196"/>
    <d v="2016-01-22T11:42:43"/>
    <x v="6"/>
    <x v="2"/>
    <s v="Y"/>
    <x v="0"/>
    <n v="39"/>
    <d v="1899-12-30T00:05:05"/>
    <x v="3"/>
    <x v="478"/>
    <n v="304.83"/>
    <n v="1"/>
    <n v="1"/>
  </r>
  <r>
    <s v="ID1193"/>
    <d v="2016-01-22T11:39:50"/>
    <x v="6"/>
    <x v="0"/>
    <s v="Y"/>
    <x v="0"/>
    <n v="77"/>
    <d v="1899-12-30T00:05:02"/>
    <x v="4"/>
    <x v="479"/>
    <n v="301.75099999999998"/>
    <n v="1"/>
    <n v="1"/>
  </r>
  <r>
    <s v="ID1194"/>
    <d v="2016-01-22T11:39:50"/>
    <x v="4"/>
    <x v="1"/>
    <s v="Y"/>
    <x v="0"/>
    <n v="46"/>
    <d v="1899-12-30T00:06:05"/>
    <x v="0"/>
    <x v="480"/>
    <n v="365.14"/>
    <n v="1"/>
    <n v="1"/>
  </r>
  <r>
    <s v="ID1191"/>
    <d v="2016-01-22T10:37:55"/>
    <x v="4"/>
    <x v="1"/>
    <s v="N"/>
    <x v="1"/>
    <n v="0"/>
    <d v="2024-07-09T00:00:00"/>
    <x v="2"/>
    <x v="2"/>
    <n v="0"/>
    <n v="0"/>
    <n v="0"/>
  </r>
  <r>
    <s v="ID1192"/>
    <d v="2016-01-22T10:37:55"/>
    <x v="3"/>
    <x v="3"/>
    <s v="Y"/>
    <x v="1"/>
    <n v="55"/>
    <d v="1899-12-30T00:04:40"/>
    <x v="3"/>
    <x v="481"/>
    <n v="279.54900000000004"/>
    <n v="1"/>
    <n v="0"/>
  </r>
  <r>
    <s v="ID1189"/>
    <d v="2016-01-22T09:59:02"/>
    <x v="4"/>
    <x v="1"/>
    <s v="Y"/>
    <x v="0"/>
    <n v="23"/>
    <d v="1899-12-30T00:04:44"/>
    <x v="5"/>
    <x v="482"/>
    <n v="283.56399999999996"/>
    <n v="1"/>
    <n v="1"/>
  </r>
  <r>
    <s v="ID1190"/>
    <d v="2016-01-22T09:59:02"/>
    <x v="6"/>
    <x v="0"/>
    <s v="Y"/>
    <x v="0"/>
    <n v="53"/>
    <d v="1899-12-30T00:01:17"/>
    <x v="1"/>
    <x v="483"/>
    <n v="76.902999999999992"/>
    <n v="1"/>
    <n v="1"/>
  </r>
  <r>
    <s v="ID1187"/>
    <d v="2016-01-22T09:48:58"/>
    <x v="6"/>
    <x v="4"/>
    <s v="Y"/>
    <x v="0"/>
    <n v="103"/>
    <d v="1899-12-30T00:02:14"/>
    <x v="4"/>
    <x v="484"/>
    <n v="134.44800000000001"/>
    <n v="1"/>
    <n v="1"/>
  </r>
  <r>
    <s v="ID1188"/>
    <d v="2016-01-22T09:48:58"/>
    <x v="4"/>
    <x v="3"/>
    <s v="Y"/>
    <x v="0"/>
    <n v="98"/>
    <d v="1899-12-30T00:06:53"/>
    <x v="3"/>
    <x v="485"/>
    <n v="413.05900000000003"/>
    <n v="1"/>
    <n v="1"/>
  </r>
  <r>
    <s v="ID1185"/>
    <d v="2016-01-22T09:24:29"/>
    <x v="6"/>
    <x v="0"/>
    <s v="Y"/>
    <x v="0"/>
    <n v="34"/>
    <d v="1899-12-30T00:06:07"/>
    <x v="0"/>
    <x v="486"/>
    <n v="366.76099999999997"/>
    <n v="1"/>
    <n v="1"/>
  </r>
  <r>
    <s v="ID1186"/>
    <d v="2016-01-22T09:24:29"/>
    <x v="3"/>
    <x v="4"/>
    <s v="Y"/>
    <x v="0"/>
    <n v="53"/>
    <d v="1899-12-30T00:05:02"/>
    <x v="3"/>
    <x v="487"/>
    <n v="302.44599999999997"/>
    <n v="1"/>
    <n v="1"/>
  </r>
  <r>
    <s v="ID1181"/>
    <d v="2016-01-22T09:11:31"/>
    <x v="5"/>
    <x v="1"/>
    <s v="N"/>
    <x v="1"/>
    <n v="0"/>
    <d v="2024-07-09T00:00:00"/>
    <x v="2"/>
    <x v="2"/>
    <n v="0"/>
    <n v="0"/>
    <n v="0"/>
  </r>
  <r>
    <s v="ID1182"/>
    <d v="2016-01-22T09:11:31"/>
    <x v="3"/>
    <x v="0"/>
    <s v="Y"/>
    <x v="0"/>
    <n v="20"/>
    <d v="1899-12-30T00:01:08"/>
    <x v="0"/>
    <x v="488"/>
    <n v="67.826999999999998"/>
    <n v="1"/>
    <n v="1"/>
  </r>
  <r>
    <s v="ID1183"/>
    <d v="2016-01-22T09:11:31"/>
    <x v="3"/>
    <x v="1"/>
    <s v="Y"/>
    <x v="0"/>
    <n v="112"/>
    <d v="1899-12-30T00:03:37"/>
    <x v="5"/>
    <x v="489"/>
    <n v="217.25200000000001"/>
    <n v="1"/>
    <n v="1"/>
  </r>
  <r>
    <s v="ID1184"/>
    <d v="2016-01-22T09:11:31"/>
    <x v="4"/>
    <x v="4"/>
    <s v="Y"/>
    <x v="0"/>
    <n v="85"/>
    <d v="1899-12-30T00:05:24"/>
    <x v="3"/>
    <x v="490"/>
    <n v="324.31600000000003"/>
    <n v="1"/>
    <n v="1"/>
  </r>
  <r>
    <s v="ID1179"/>
    <d v="2016-01-21T17:38:24"/>
    <x v="2"/>
    <x v="1"/>
    <s v="N"/>
    <x v="1"/>
    <n v="0"/>
    <d v="2024-07-09T00:00:00"/>
    <x v="2"/>
    <x v="2"/>
    <n v="0"/>
    <n v="0"/>
    <n v="0"/>
  </r>
  <r>
    <s v="ID1180"/>
    <d v="2016-01-21T17:38:24"/>
    <x v="5"/>
    <x v="0"/>
    <s v="Y"/>
    <x v="0"/>
    <n v="21"/>
    <d v="1899-12-30T00:02:10"/>
    <x v="3"/>
    <x v="491"/>
    <n v="129.61199999999999"/>
    <n v="1"/>
    <n v="1"/>
  </r>
  <r>
    <s v="ID1177"/>
    <d v="2016-01-21T17:36:58"/>
    <x v="1"/>
    <x v="4"/>
    <s v="Y"/>
    <x v="0"/>
    <n v="75"/>
    <d v="1899-12-30T00:06:28"/>
    <x v="3"/>
    <x v="492"/>
    <n v="387.803"/>
    <n v="1"/>
    <n v="1"/>
  </r>
  <r>
    <s v="ID1178"/>
    <d v="2016-01-21T17:36:58"/>
    <x v="6"/>
    <x v="2"/>
    <s v="Y"/>
    <x v="0"/>
    <n v="114"/>
    <d v="1899-12-30T00:02:54"/>
    <x v="3"/>
    <x v="493"/>
    <n v="174.476"/>
    <n v="1"/>
    <n v="1"/>
  </r>
  <r>
    <s v="ID1171"/>
    <d v="2016-01-21T17:26:53"/>
    <x v="0"/>
    <x v="1"/>
    <s v="Y"/>
    <x v="0"/>
    <n v="44"/>
    <d v="1899-12-30T00:01:16"/>
    <x v="3"/>
    <x v="494"/>
    <n v="75.506"/>
    <n v="1"/>
    <n v="1"/>
  </r>
  <r>
    <s v="ID1172"/>
    <d v="2016-01-21T17:26:53"/>
    <x v="4"/>
    <x v="1"/>
    <s v="N"/>
    <x v="1"/>
    <n v="0"/>
    <d v="2024-07-09T00:00:00"/>
    <x v="2"/>
    <x v="2"/>
    <n v="0"/>
    <n v="0"/>
    <n v="0"/>
  </r>
  <r>
    <s v="ID1173"/>
    <d v="2016-01-21T17:26:53"/>
    <x v="5"/>
    <x v="4"/>
    <s v="Y"/>
    <x v="0"/>
    <n v="119"/>
    <d v="1899-12-30T00:00:42"/>
    <x v="3"/>
    <x v="495"/>
    <n v="41.843000000000004"/>
    <n v="1"/>
    <n v="1"/>
  </r>
  <r>
    <s v="ID1174"/>
    <d v="2016-01-21T17:26:53"/>
    <x v="6"/>
    <x v="4"/>
    <s v="Y"/>
    <x v="0"/>
    <n v="62"/>
    <d v="1899-12-30T00:00:54"/>
    <x v="4"/>
    <x v="496"/>
    <n v="54.283999999999999"/>
    <n v="1"/>
    <n v="1"/>
  </r>
  <r>
    <s v="ID1175"/>
    <d v="2016-01-21T17:26:53"/>
    <x v="1"/>
    <x v="4"/>
    <s v="Y"/>
    <x v="0"/>
    <n v="84"/>
    <d v="1899-12-30T00:06:04"/>
    <x v="4"/>
    <x v="497"/>
    <n v="364.26100000000002"/>
    <n v="1"/>
    <n v="1"/>
  </r>
  <r>
    <s v="ID1176"/>
    <d v="2016-01-21T17:26:53"/>
    <x v="6"/>
    <x v="1"/>
    <s v="N"/>
    <x v="1"/>
    <n v="0"/>
    <d v="2024-07-09T00:00:00"/>
    <x v="2"/>
    <x v="2"/>
    <n v="0"/>
    <n v="0"/>
    <n v="0"/>
  </r>
  <r>
    <s v="ID1169"/>
    <d v="2016-01-21T17:11:02"/>
    <x v="2"/>
    <x v="1"/>
    <s v="Y"/>
    <x v="0"/>
    <n v="125"/>
    <d v="1899-12-30T00:04:37"/>
    <x v="3"/>
    <x v="498"/>
    <n v="277.08600000000001"/>
    <n v="1"/>
    <n v="1"/>
  </r>
  <r>
    <s v="ID1170"/>
    <d v="2016-01-21T17:11:02"/>
    <x v="6"/>
    <x v="2"/>
    <s v="Y"/>
    <x v="0"/>
    <n v="68"/>
    <d v="1899-12-30T00:05:06"/>
    <x v="0"/>
    <x v="499"/>
    <n v="306.38600000000002"/>
    <n v="1"/>
    <n v="1"/>
  </r>
  <r>
    <s v="ID1167"/>
    <d v="2016-01-21T16:46:34"/>
    <x v="7"/>
    <x v="3"/>
    <s v="Y"/>
    <x v="0"/>
    <n v="22"/>
    <d v="1899-12-30T00:06:58"/>
    <x v="0"/>
    <x v="500"/>
    <n v="417.58199999999999"/>
    <n v="1"/>
    <n v="1"/>
  </r>
  <r>
    <s v="ID1168"/>
    <d v="2016-01-21T16:46:34"/>
    <x v="2"/>
    <x v="3"/>
    <s v="Y"/>
    <x v="0"/>
    <n v="115"/>
    <d v="1899-12-30T00:01:25"/>
    <x v="5"/>
    <x v="501"/>
    <n v="84.778000000000006"/>
    <n v="1"/>
    <n v="1"/>
  </r>
  <r>
    <s v="ID1165"/>
    <d v="2016-01-21T16:29:17"/>
    <x v="6"/>
    <x v="4"/>
    <s v="Y"/>
    <x v="0"/>
    <n v="112"/>
    <d v="1899-12-30T00:02:51"/>
    <x v="4"/>
    <x v="502"/>
    <n v="171.36700000000002"/>
    <n v="1"/>
    <n v="1"/>
  </r>
  <r>
    <s v="ID1166"/>
    <d v="2016-01-21T16:29:17"/>
    <x v="3"/>
    <x v="2"/>
    <s v="Y"/>
    <x v="0"/>
    <n v="16"/>
    <d v="1899-12-30T00:04:23"/>
    <x v="0"/>
    <x v="503"/>
    <n v="263.29500000000002"/>
    <n v="1"/>
    <n v="1"/>
  </r>
  <r>
    <s v="ID1163"/>
    <d v="2016-01-21T16:20:38"/>
    <x v="4"/>
    <x v="2"/>
    <s v="N"/>
    <x v="1"/>
    <n v="0"/>
    <d v="2024-07-09T00:00:00"/>
    <x v="2"/>
    <x v="2"/>
    <n v="0"/>
    <n v="0"/>
    <n v="0"/>
  </r>
  <r>
    <s v="ID1164"/>
    <d v="2016-01-21T16:20:38"/>
    <x v="0"/>
    <x v="3"/>
    <s v="Y"/>
    <x v="0"/>
    <n v="79"/>
    <d v="1899-12-30T00:00:47"/>
    <x v="0"/>
    <x v="504"/>
    <n v="46.991999999999997"/>
    <n v="1"/>
    <n v="1"/>
  </r>
  <r>
    <s v="ID1161"/>
    <d v="2016-01-21T16:03:22"/>
    <x v="2"/>
    <x v="3"/>
    <s v="Y"/>
    <x v="0"/>
    <n v="52"/>
    <d v="1899-12-30T00:01:47"/>
    <x v="1"/>
    <x v="505"/>
    <n v="107.251"/>
    <n v="1"/>
    <n v="1"/>
  </r>
  <r>
    <s v="ID1162"/>
    <d v="2016-01-21T16:03:22"/>
    <x v="6"/>
    <x v="0"/>
    <s v="N"/>
    <x v="1"/>
    <n v="0"/>
    <d v="2024-07-09T00:00:00"/>
    <x v="2"/>
    <x v="2"/>
    <n v="0"/>
    <n v="0"/>
    <n v="0"/>
  </r>
  <r>
    <s v="ID1159"/>
    <d v="2016-01-21T15:48:58"/>
    <x v="6"/>
    <x v="1"/>
    <s v="N"/>
    <x v="1"/>
    <n v="0"/>
    <d v="2024-07-09T00:00:00"/>
    <x v="2"/>
    <x v="2"/>
    <n v="0"/>
    <n v="0"/>
    <n v="0"/>
  </r>
  <r>
    <s v="ID1160"/>
    <d v="2016-01-21T15:48:58"/>
    <x v="5"/>
    <x v="4"/>
    <s v="Y"/>
    <x v="0"/>
    <n v="99"/>
    <d v="1899-12-30T00:02:14"/>
    <x v="3"/>
    <x v="506"/>
    <n v="133.87199999999999"/>
    <n v="1"/>
    <n v="1"/>
  </r>
  <r>
    <s v="ID1157"/>
    <d v="2016-01-21T15:47:31"/>
    <x v="7"/>
    <x v="2"/>
    <s v="N"/>
    <x v="1"/>
    <n v="0"/>
    <d v="2024-07-09T00:00:00"/>
    <x v="2"/>
    <x v="2"/>
    <n v="0"/>
    <n v="0"/>
    <n v="0"/>
  </r>
  <r>
    <s v="ID1158"/>
    <d v="2016-01-21T15:47:31"/>
    <x v="7"/>
    <x v="1"/>
    <s v="N"/>
    <x v="1"/>
    <n v="0"/>
    <d v="2024-07-09T00:00:00"/>
    <x v="2"/>
    <x v="2"/>
    <n v="0"/>
    <n v="0"/>
    <n v="0"/>
  </r>
  <r>
    <s v="ID1155"/>
    <d v="2016-01-21T12:07:12"/>
    <x v="5"/>
    <x v="1"/>
    <s v="Y"/>
    <x v="0"/>
    <n v="18"/>
    <d v="1899-12-30T00:00:37"/>
    <x v="4"/>
    <x v="507"/>
    <n v="36.912999999999997"/>
    <n v="1"/>
    <n v="1"/>
  </r>
  <r>
    <s v="ID1156"/>
    <d v="2016-01-21T12:07:12"/>
    <x v="7"/>
    <x v="4"/>
    <s v="N"/>
    <x v="1"/>
    <n v="0"/>
    <d v="2024-07-09T00:00:00"/>
    <x v="2"/>
    <x v="2"/>
    <n v="0"/>
    <n v="0"/>
    <n v="0"/>
  </r>
  <r>
    <s v="ID1151"/>
    <d v="2016-01-21T12:02:53"/>
    <x v="0"/>
    <x v="1"/>
    <s v="Y"/>
    <x v="0"/>
    <n v="30"/>
    <d v="1899-12-30T00:04:59"/>
    <x v="0"/>
    <x v="508"/>
    <n v="298.51"/>
    <n v="1"/>
    <n v="1"/>
  </r>
  <r>
    <s v="ID1152"/>
    <d v="2016-01-21T12:02:53"/>
    <x v="6"/>
    <x v="0"/>
    <s v="Y"/>
    <x v="0"/>
    <n v="107"/>
    <d v="1899-12-30T00:00:50"/>
    <x v="3"/>
    <x v="509"/>
    <n v="49.847000000000001"/>
    <n v="1"/>
    <n v="1"/>
  </r>
  <r>
    <s v="ID1153"/>
    <d v="2016-01-21T12:02:53"/>
    <x v="1"/>
    <x v="1"/>
    <s v="Y"/>
    <x v="0"/>
    <n v="122"/>
    <d v="1899-12-30T00:06:25"/>
    <x v="4"/>
    <x v="510"/>
    <n v="384.86200000000002"/>
    <n v="1"/>
    <n v="1"/>
  </r>
  <r>
    <s v="ID1154"/>
    <d v="2016-01-21T12:02:53"/>
    <x v="6"/>
    <x v="0"/>
    <s v="N"/>
    <x v="1"/>
    <n v="0"/>
    <d v="2024-07-09T00:00:00"/>
    <x v="2"/>
    <x v="2"/>
    <n v="0"/>
    <n v="0"/>
    <n v="0"/>
  </r>
  <r>
    <s v="ID1149"/>
    <d v="2016-01-21T11:15:22"/>
    <x v="2"/>
    <x v="2"/>
    <s v="Y"/>
    <x v="0"/>
    <n v="68"/>
    <d v="1899-12-30T00:06:53"/>
    <x v="5"/>
    <x v="511"/>
    <n v="412.62700000000001"/>
    <n v="1"/>
    <n v="1"/>
  </r>
  <r>
    <s v="ID1150"/>
    <d v="2016-01-21T11:15:22"/>
    <x v="0"/>
    <x v="0"/>
    <s v="Y"/>
    <x v="1"/>
    <n v="46"/>
    <d v="1899-12-30T00:00:34"/>
    <x v="0"/>
    <x v="512"/>
    <n v="34.171999999999997"/>
    <n v="1"/>
    <n v="0"/>
  </r>
  <r>
    <s v="ID1147"/>
    <d v="2016-01-21T10:59:31"/>
    <x v="1"/>
    <x v="3"/>
    <s v="Y"/>
    <x v="0"/>
    <n v="55"/>
    <d v="1899-12-30T00:01:37"/>
    <x v="1"/>
    <x v="513"/>
    <n v="97.281999999999996"/>
    <n v="1"/>
    <n v="1"/>
  </r>
  <r>
    <s v="ID1148"/>
    <d v="2016-01-21T10:59:31"/>
    <x v="6"/>
    <x v="1"/>
    <s v="N"/>
    <x v="1"/>
    <n v="0"/>
    <d v="2024-07-09T00:00:00"/>
    <x v="2"/>
    <x v="2"/>
    <n v="0"/>
    <n v="0"/>
    <n v="0"/>
  </r>
  <r>
    <s v="ID1145"/>
    <d v="2016-01-21T10:53:46"/>
    <x v="4"/>
    <x v="4"/>
    <s v="Y"/>
    <x v="0"/>
    <n v="57"/>
    <d v="1899-12-30T00:01:47"/>
    <x v="3"/>
    <x v="514"/>
    <n v="106.90100000000001"/>
    <n v="1"/>
    <n v="1"/>
  </r>
  <r>
    <s v="ID1146"/>
    <d v="2016-01-21T10:53:46"/>
    <x v="6"/>
    <x v="3"/>
    <s v="Y"/>
    <x v="0"/>
    <n v="109"/>
    <d v="1899-12-30T00:05:56"/>
    <x v="0"/>
    <x v="515"/>
    <n v="356.245"/>
    <n v="1"/>
    <n v="1"/>
  </r>
  <r>
    <s v="ID1143"/>
    <d v="2016-01-21T10:24:58"/>
    <x v="1"/>
    <x v="4"/>
    <s v="Y"/>
    <x v="0"/>
    <n v="28"/>
    <d v="1899-12-30T00:06:00"/>
    <x v="3"/>
    <x v="516"/>
    <n v="360.41300000000001"/>
    <n v="1"/>
    <n v="1"/>
  </r>
  <r>
    <s v="ID1144"/>
    <d v="2016-01-21T10:24:58"/>
    <x v="6"/>
    <x v="3"/>
    <s v="Y"/>
    <x v="0"/>
    <n v="108"/>
    <d v="1899-12-30T00:06:02"/>
    <x v="5"/>
    <x v="517"/>
    <n v="362.48400000000004"/>
    <n v="1"/>
    <n v="1"/>
  </r>
  <r>
    <s v="ID1141"/>
    <d v="2016-01-21T10:19:12"/>
    <x v="6"/>
    <x v="0"/>
    <s v="Y"/>
    <x v="0"/>
    <n v="106"/>
    <d v="1899-12-30T00:01:49"/>
    <x v="4"/>
    <x v="518"/>
    <n v="108.953"/>
    <n v="1"/>
    <n v="1"/>
  </r>
  <r>
    <s v="ID1142"/>
    <d v="2016-01-21T10:19:12"/>
    <x v="0"/>
    <x v="4"/>
    <s v="Y"/>
    <x v="0"/>
    <n v="92"/>
    <d v="1899-12-30T00:02:13"/>
    <x v="3"/>
    <x v="519"/>
    <n v="132.74800000000002"/>
    <n v="1"/>
    <n v="1"/>
  </r>
  <r>
    <s v="ID1139"/>
    <d v="2016-01-21T10:14:53"/>
    <x v="0"/>
    <x v="3"/>
    <s v="Y"/>
    <x v="0"/>
    <n v="73"/>
    <d v="1899-12-30T00:03:13"/>
    <x v="5"/>
    <x v="520"/>
    <n v="192.803"/>
    <n v="1"/>
    <n v="1"/>
  </r>
  <r>
    <s v="ID1140"/>
    <d v="2016-01-21T10:14:53"/>
    <x v="0"/>
    <x v="1"/>
    <s v="Y"/>
    <x v="0"/>
    <n v="110"/>
    <d v="1899-12-30T00:02:11"/>
    <x v="4"/>
    <x v="521"/>
    <n v="130.65300000000002"/>
    <n v="1"/>
    <n v="1"/>
  </r>
  <r>
    <s v="ID1137"/>
    <d v="2016-01-21T09:56:10"/>
    <x v="6"/>
    <x v="3"/>
    <s v="Y"/>
    <x v="0"/>
    <n v="57"/>
    <d v="1899-12-30T00:05:24"/>
    <x v="0"/>
    <x v="522"/>
    <n v="324.25099999999998"/>
    <n v="1"/>
    <n v="1"/>
  </r>
  <r>
    <s v="ID1138"/>
    <d v="2016-01-21T09:56:10"/>
    <x v="3"/>
    <x v="0"/>
    <s v="Y"/>
    <x v="0"/>
    <n v="82"/>
    <d v="1899-12-30T00:04:53"/>
    <x v="3"/>
    <x v="523"/>
    <n v="292.57299999999998"/>
    <n v="1"/>
    <n v="1"/>
  </r>
  <r>
    <s v="ID1135"/>
    <d v="2016-01-21T09:37:26"/>
    <x v="2"/>
    <x v="4"/>
    <s v="N"/>
    <x v="1"/>
    <n v="0"/>
    <d v="2024-07-09T00:00:00"/>
    <x v="2"/>
    <x v="2"/>
    <n v="0"/>
    <n v="0"/>
    <n v="0"/>
  </r>
  <r>
    <s v="ID1136"/>
    <d v="2016-01-21T09:37:26"/>
    <x v="1"/>
    <x v="1"/>
    <s v="Y"/>
    <x v="0"/>
    <n v="79"/>
    <d v="1899-12-30T00:01:19"/>
    <x v="4"/>
    <x v="524"/>
    <n v="78.956999999999994"/>
    <n v="1"/>
    <n v="1"/>
  </r>
  <r>
    <s v="ID1133"/>
    <d v="2016-01-21T09:20:10"/>
    <x v="4"/>
    <x v="4"/>
    <s v="Y"/>
    <x v="0"/>
    <n v="39"/>
    <d v="1899-12-30T00:02:11"/>
    <x v="5"/>
    <x v="525"/>
    <n v="131.11600000000001"/>
    <n v="1"/>
    <n v="1"/>
  </r>
  <r>
    <s v="ID1134"/>
    <d v="2016-01-21T09:20:10"/>
    <x v="0"/>
    <x v="1"/>
    <s v="Y"/>
    <x v="0"/>
    <n v="71"/>
    <d v="1899-12-30T00:02:54"/>
    <x v="4"/>
    <x v="526"/>
    <n v="174.38200000000001"/>
    <n v="1"/>
    <n v="1"/>
  </r>
  <r>
    <s v="ID1131"/>
    <d v="2016-01-20T17:57:07"/>
    <x v="7"/>
    <x v="0"/>
    <s v="Y"/>
    <x v="1"/>
    <n v="100"/>
    <d v="1899-12-30T00:04:04"/>
    <x v="1"/>
    <x v="527"/>
    <n v="244.14899999999997"/>
    <n v="1"/>
    <n v="0"/>
  </r>
  <r>
    <s v="ID1132"/>
    <d v="2016-01-20T17:57:07"/>
    <x v="7"/>
    <x v="1"/>
    <s v="Y"/>
    <x v="0"/>
    <n v="69"/>
    <d v="1899-12-30T00:01:22"/>
    <x v="0"/>
    <x v="528"/>
    <n v="81.626999999999995"/>
    <n v="1"/>
    <n v="1"/>
  </r>
  <r>
    <s v="ID1129"/>
    <d v="2016-01-20T17:55:41"/>
    <x v="7"/>
    <x v="4"/>
    <s v="Y"/>
    <x v="0"/>
    <n v="50"/>
    <d v="1899-12-30T00:01:48"/>
    <x v="3"/>
    <x v="529"/>
    <n v="108.37299999999999"/>
    <n v="1"/>
    <n v="1"/>
  </r>
  <r>
    <s v="ID1130"/>
    <d v="2016-01-20T17:55:41"/>
    <x v="5"/>
    <x v="1"/>
    <s v="N"/>
    <x v="1"/>
    <n v="0"/>
    <d v="2024-07-09T00:00:00"/>
    <x v="2"/>
    <x v="2"/>
    <n v="0"/>
    <n v="0"/>
    <n v="0"/>
  </r>
  <r>
    <s v="ID1127"/>
    <d v="2016-01-20T17:42:43"/>
    <x v="7"/>
    <x v="4"/>
    <s v="Y"/>
    <x v="0"/>
    <n v="73"/>
    <d v="1899-12-30T00:00:45"/>
    <x v="0"/>
    <x v="530"/>
    <n v="45.213999999999999"/>
    <n v="1"/>
    <n v="1"/>
  </r>
  <r>
    <s v="ID1128"/>
    <d v="2016-01-20T17:42:43"/>
    <x v="4"/>
    <x v="3"/>
    <s v="Y"/>
    <x v="0"/>
    <n v="108"/>
    <d v="1899-12-30T00:02:20"/>
    <x v="3"/>
    <x v="531"/>
    <n v="139.58799999999999"/>
    <n v="1"/>
    <n v="1"/>
  </r>
  <r>
    <s v="ID1125"/>
    <d v="2016-01-20T16:20:38"/>
    <x v="4"/>
    <x v="2"/>
    <s v="Y"/>
    <x v="0"/>
    <n v="52"/>
    <d v="1899-12-30T00:02:57"/>
    <x v="4"/>
    <x v="532"/>
    <n v="176.85400000000001"/>
    <n v="1"/>
    <n v="1"/>
  </r>
  <r>
    <s v="ID1126"/>
    <d v="2016-01-20T16:20:38"/>
    <x v="5"/>
    <x v="3"/>
    <s v="N"/>
    <x v="1"/>
    <n v="0"/>
    <d v="2024-07-09T00:00:00"/>
    <x v="2"/>
    <x v="2"/>
    <n v="0"/>
    <n v="0"/>
    <n v="0"/>
  </r>
  <r>
    <s v="ID1123"/>
    <d v="2016-01-20T16:00:29"/>
    <x v="4"/>
    <x v="0"/>
    <s v="Y"/>
    <x v="0"/>
    <n v="72"/>
    <d v="1899-12-30T00:04:11"/>
    <x v="1"/>
    <x v="533"/>
    <n v="251.35899999999998"/>
    <n v="1"/>
    <n v="1"/>
  </r>
  <r>
    <s v="ID1124"/>
    <d v="2016-01-20T16:00:29"/>
    <x v="4"/>
    <x v="0"/>
    <s v="Y"/>
    <x v="0"/>
    <n v="60"/>
    <d v="1899-12-30T00:06:32"/>
    <x v="0"/>
    <x v="534"/>
    <n v="391.988"/>
    <n v="1"/>
    <n v="1"/>
  </r>
  <r>
    <s v="ID1121"/>
    <d v="2016-01-20T14:03:50"/>
    <x v="0"/>
    <x v="0"/>
    <s v="Y"/>
    <x v="0"/>
    <n v="57"/>
    <d v="1899-12-30T00:04:53"/>
    <x v="0"/>
    <x v="535"/>
    <n v="292.77700000000004"/>
    <n v="1"/>
    <n v="1"/>
  </r>
  <r>
    <s v="ID1122"/>
    <d v="2016-01-20T14:03:50"/>
    <x v="0"/>
    <x v="0"/>
    <s v="Y"/>
    <x v="0"/>
    <n v="14"/>
    <d v="1899-12-30T00:02:28"/>
    <x v="0"/>
    <x v="536"/>
    <n v="148.11599999999999"/>
    <n v="1"/>
    <n v="1"/>
  </r>
  <r>
    <s v="ID1119"/>
    <d v="2016-01-20T13:59:31"/>
    <x v="7"/>
    <x v="4"/>
    <s v="Y"/>
    <x v="0"/>
    <n v="112"/>
    <d v="1899-12-30T00:06:46"/>
    <x v="0"/>
    <x v="537"/>
    <n v="405.92"/>
    <n v="1"/>
    <n v="1"/>
  </r>
  <r>
    <s v="ID1120"/>
    <d v="2016-01-20T13:59:31"/>
    <x v="3"/>
    <x v="2"/>
    <s v="N"/>
    <x v="1"/>
    <n v="0"/>
    <d v="2024-07-09T00:00:00"/>
    <x v="2"/>
    <x v="2"/>
    <n v="0"/>
    <n v="0"/>
    <n v="0"/>
  </r>
  <r>
    <s v="ID1115"/>
    <d v="2016-01-20T13:26:24"/>
    <x v="1"/>
    <x v="1"/>
    <s v="Y"/>
    <x v="1"/>
    <n v="25"/>
    <d v="1899-12-30T00:06:32"/>
    <x v="0"/>
    <x v="538"/>
    <n v="392.04700000000003"/>
    <n v="1"/>
    <n v="0"/>
  </r>
  <r>
    <s v="ID1116"/>
    <d v="2016-01-20T13:26:24"/>
    <x v="0"/>
    <x v="0"/>
    <s v="Y"/>
    <x v="0"/>
    <n v="122"/>
    <d v="1899-12-30T00:02:13"/>
    <x v="3"/>
    <x v="539"/>
    <n v="132.52500000000001"/>
    <n v="1"/>
    <n v="1"/>
  </r>
  <r>
    <s v="ID1117"/>
    <d v="2016-01-20T13:26:24"/>
    <x v="5"/>
    <x v="4"/>
    <s v="Y"/>
    <x v="0"/>
    <n v="36"/>
    <d v="1899-12-30T00:01:01"/>
    <x v="3"/>
    <x v="540"/>
    <n v="61.235999999999997"/>
    <n v="1"/>
    <n v="1"/>
  </r>
  <r>
    <s v="ID1118"/>
    <d v="2016-01-20T13:26:24"/>
    <x v="5"/>
    <x v="3"/>
    <s v="Y"/>
    <x v="0"/>
    <n v="37"/>
    <d v="1899-12-30T00:01:34"/>
    <x v="0"/>
    <x v="541"/>
    <n v="93.796999999999983"/>
    <n v="1"/>
    <n v="1"/>
  </r>
  <r>
    <s v="ID1113"/>
    <d v="2016-01-20T13:00:29"/>
    <x v="5"/>
    <x v="2"/>
    <s v="Y"/>
    <x v="0"/>
    <n v="34"/>
    <d v="1899-12-30T00:00:34"/>
    <x v="4"/>
    <x v="542"/>
    <n v="33.985999999999997"/>
    <n v="1"/>
    <n v="1"/>
  </r>
  <r>
    <s v="ID1114"/>
    <d v="2016-01-20T13:00:29"/>
    <x v="5"/>
    <x v="2"/>
    <s v="Y"/>
    <x v="0"/>
    <n v="64"/>
    <d v="1899-12-30T00:01:34"/>
    <x v="4"/>
    <x v="543"/>
    <n v="93.992000000000004"/>
    <n v="1"/>
    <n v="1"/>
  </r>
  <r>
    <s v="ID1111"/>
    <d v="2016-01-20T12:59:02"/>
    <x v="6"/>
    <x v="1"/>
    <s v="Y"/>
    <x v="0"/>
    <n v="93"/>
    <d v="1899-12-30T00:05:30"/>
    <x v="3"/>
    <x v="544"/>
    <n v="330.10199999999998"/>
    <n v="1"/>
    <n v="1"/>
  </r>
  <r>
    <s v="ID1112"/>
    <d v="2016-01-20T12:59:02"/>
    <x v="4"/>
    <x v="4"/>
    <s v="Y"/>
    <x v="0"/>
    <n v="101"/>
    <d v="1899-12-30T00:03:22"/>
    <x v="4"/>
    <x v="545"/>
    <n v="201.89100000000002"/>
    <n v="1"/>
    <n v="1"/>
  </r>
  <r>
    <s v="ID1109"/>
    <d v="2016-01-20T12:27:22"/>
    <x v="3"/>
    <x v="1"/>
    <s v="Y"/>
    <x v="0"/>
    <n v="63"/>
    <d v="1899-12-30T00:04:50"/>
    <x v="1"/>
    <x v="546"/>
    <n v="289.53899999999999"/>
    <n v="1"/>
    <n v="1"/>
  </r>
  <r>
    <s v="ID1110"/>
    <d v="2016-01-20T12:27:22"/>
    <x v="6"/>
    <x v="4"/>
    <s v="Y"/>
    <x v="0"/>
    <n v="77"/>
    <d v="1899-12-30T00:06:22"/>
    <x v="3"/>
    <x v="547"/>
    <n v="382.125"/>
    <n v="1"/>
    <n v="1"/>
  </r>
  <r>
    <s v="ID1107"/>
    <d v="2016-01-20T12:07:12"/>
    <x v="4"/>
    <x v="3"/>
    <s v="Y"/>
    <x v="0"/>
    <n v="102"/>
    <d v="1899-12-30T00:01:16"/>
    <x v="5"/>
    <x v="548"/>
    <n v="76.237000000000009"/>
    <n v="1"/>
    <n v="1"/>
  </r>
  <r>
    <s v="ID1108"/>
    <d v="2016-01-20T12:07:12"/>
    <x v="1"/>
    <x v="3"/>
    <s v="Y"/>
    <x v="0"/>
    <n v="40"/>
    <d v="1899-12-30T00:05:22"/>
    <x v="1"/>
    <x v="549"/>
    <n v="321.68399999999997"/>
    <n v="1"/>
    <n v="1"/>
  </r>
  <r>
    <s v="ID1105"/>
    <d v="2016-01-20T12:00:00"/>
    <x v="7"/>
    <x v="4"/>
    <s v="Y"/>
    <x v="0"/>
    <n v="58"/>
    <d v="1899-12-30T00:04:14"/>
    <x v="4"/>
    <x v="550"/>
    <n v="254.30599999999998"/>
    <n v="1"/>
    <n v="1"/>
  </r>
  <r>
    <s v="ID1106"/>
    <d v="2016-01-20T12:00:00"/>
    <x v="1"/>
    <x v="2"/>
    <s v="Y"/>
    <x v="0"/>
    <n v="15"/>
    <d v="1899-12-30T00:06:35"/>
    <x v="5"/>
    <x v="551"/>
    <n v="395.13"/>
    <n v="1"/>
    <n v="1"/>
  </r>
  <r>
    <s v="ID1103"/>
    <d v="2016-01-20T11:24:00"/>
    <x v="4"/>
    <x v="2"/>
    <s v="Y"/>
    <x v="0"/>
    <n v="43"/>
    <d v="1899-12-30T00:00:56"/>
    <x v="0"/>
    <x v="552"/>
    <n v="55.658999999999999"/>
    <n v="1"/>
    <n v="1"/>
  </r>
  <r>
    <s v="ID1104"/>
    <d v="2016-01-20T11:24:00"/>
    <x v="6"/>
    <x v="4"/>
    <s v="N"/>
    <x v="1"/>
    <n v="0"/>
    <d v="2024-07-09T00:00:00"/>
    <x v="2"/>
    <x v="2"/>
    <n v="0"/>
    <n v="0"/>
    <n v="0"/>
  </r>
  <r>
    <s v="ID1101"/>
    <d v="2016-01-20T10:22:05"/>
    <x v="5"/>
    <x v="2"/>
    <s v="Y"/>
    <x v="0"/>
    <n v="24"/>
    <d v="1899-12-30T00:04:08"/>
    <x v="3"/>
    <x v="553"/>
    <n v="248.32499999999999"/>
    <n v="1"/>
    <n v="1"/>
  </r>
  <r>
    <s v="ID1102"/>
    <d v="2016-01-20T10:22:05"/>
    <x v="0"/>
    <x v="0"/>
    <s v="Y"/>
    <x v="0"/>
    <n v="94"/>
    <d v="1899-12-30T00:04:10"/>
    <x v="4"/>
    <x v="554"/>
    <n v="250.40699999999998"/>
    <n v="1"/>
    <n v="1"/>
  </r>
  <r>
    <s v="ID1095"/>
    <d v="2016-01-20T09:46:05"/>
    <x v="7"/>
    <x v="0"/>
    <s v="Y"/>
    <x v="0"/>
    <n v="71"/>
    <d v="1899-12-30T00:02:41"/>
    <x v="0"/>
    <x v="555"/>
    <n v="161.286"/>
    <n v="1"/>
    <n v="1"/>
  </r>
  <r>
    <s v="ID1096"/>
    <d v="2016-01-20T09:46:05"/>
    <x v="5"/>
    <x v="2"/>
    <s v="Y"/>
    <x v="0"/>
    <n v="54"/>
    <d v="1899-12-30T00:04:24"/>
    <x v="3"/>
    <x v="556"/>
    <n v="264.113"/>
    <n v="1"/>
    <n v="1"/>
  </r>
  <r>
    <s v="ID1097"/>
    <d v="2016-01-20T09:46:05"/>
    <x v="1"/>
    <x v="0"/>
    <s v="N"/>
    <x v="1"/>
    <n v="0"/>
    <d v="2024-07-09T00:00:00"/>
    <x v="2"/>
    <x v="2"/>
    <n v="0"/>
    <n v="0"/>
    <n v="0"/>
  </r>
  <r>
    <s v="ID1098"/>
    <d v="2016-01-20T09:46:05"/>
    <x v="2"/>
    <x v="2"/>
    <s v="N"/>
    <x v="1"/>
    <n v="0"/>
    <d v="2024-07-09T00:00:00"/>
    <x v="2"/>
    <x v="2"/>
    <n v="0"/>
    <n v="0"/>
    <n v="0"/>
  </r>
  <r>
    <s v="ID1099"/>
    <d v="2016-01-20T09:46:05"/>
    <x v="0"/>
    <x v="4"/>
    <s v="Y"/>
    <x v="0"/>
    <n v="54"/>
    <d v="1899-12-30T00:01:26"/>
    <x v="3"/>
    <x v="557"/>
    <n v="85.921000000000006"/>
    <n v="1"/>
    <n v="1"/>
  </r>
  <r>
    <s v="ID1100"/>
    <d v="2016-01-20T09:46:05"/>
    <x v="7"/>
    <x v="1"/>
    <s v="Y"/>
    <x v="0"/>
    <n v="62"/>
    <d v="1899-12-30T00:01:49"/>
    <x v="1"/>
    <x v="558"/>
    <n v="108.556"/>
    <n v="1"/>
    <n v="1"/>
  </r>
  <r>
    <s v="ID1093"/>
    <d v="2016-01-20T09:05:46"/>
    <x v="5"/>
    <x v="1"/>
    <s v="N"/>
    <x v="1"/>
    <n v="0"/>
    <d v="2024-07-09T00:00:00"/>
    <x v="2"/>
    <x v="2"/>
    <n v="0"/>
    <n v="0"/>
    <n v="0"/>
  </r>
  <r>
    <s v="ID1094"/>
    <d v="2016-01-20T09:05:46"/>
    <x v="5"/>
    <x v="0"/>
    <s v="Y"/>
    <x v="0"/>
    <n v="99"/>
    <d v="1899-12-30T00:04:39"/>
    <x v="3"/>
    <x v="559"/>
    <n v="279.45400000000001"/>
    <n v="1"/>
    <n v="1"/>
  </r>
  <r>
    <s v="ID1091"/>
    <d v="2016-01-19T17:24:00"/>
    <x v="0"/>
    <x v="3"/>
    <s v="N"/>
    <x v="1"/>
    <n v="0"/>
    <d v="2024-07-09T00:00:00"/>
    <x v="2"/>
    <x v="2"/>
    <n v="0"/>
    <n v="0"/>
    <n v="0"/>
  </r>
  <r>
    <s v="ID1092"/>
    <d v="2016-01-19T17:24:00"/>
    <x v="0"/>
    <x v="1"/>
    <s v="Y"/>
    <x v="0"/>
    <n v="56"/>
    <d v="1899-12-30T00:06:38"/>
    <x v="3"/>
    <x v="560"/>
    <n v="397.529"/>
    <n v="1"/>
    <n v="1"/>
  </r>
  <r>
    <s v="ID1089"/>
    <d v="2016-01-19T17:15:22"/>
    <x v="4"/>
    <x v="4"/>
    <s v="Y"/>
    <x v="0"/>
    <n v="35"/>
    <d v="1899-12-30T00:00:59"/>
    <x v="0"/>
    <x v="561"/>
    <n v="59.408000000000001"/>
    <n v="1"/>
    <n v="1"/>
  </r>
  <r>
    <s v="ID1090"/>
    <d v="2016-01-19T17:15:22"/>
    <x v="3"/>
    <x v="3"/>
    <s v="Y"/>
    <x v="0"/>
    <n v="48"/>
    <d v="1899-12-30T00:06:35"/>
    <x v="3"/>
    <x v="562"/>
    <n v="394.74100000000004"/>
    <n v="1"/>
    <n v="1"/>
  </r>
  <r>
    <s v="ID1087"/>
    <d v="2016-01-19T16:56:38"/>
    <x v="7"/>
    <x v="0"/>
    <s v="Y"/>
    <x v="0"/>
    <n v="115"/>
    <d v="1899-12-30T00:06:47"/>
    <x v="3"/>
    <x v="563"/>
    <n v="406.702"/>
    <n v="1"/>
    <n v="1"/>
  </r>
  <r>
    <s v="ID1088"/>
    <d v="2016-01-19T16:56:38"/>
    <x v="2"/>
    <x v="2"/>
    <s v="Y"/>
    <x v="0"/>
    <n v="106"/>
    <d v="1899-12-30T00:01:51"/>
    <x v="3"/>
    <x v="564"/>
    <n v="110.54999999999998"/>
    <n v="1"/>
    <n v="1"/>
  </r>
  <r>
    <s v="ID1085"/>
    <d v="2016-01-19T16:40:48"/>
    <x v="0"/>
    <x v="3"/>
    <s v="Y"/>
    <x v="1"/>
    <n v="105"/>
    <d v="1899-12-30T00:01:50"/>
    <x v="3"/>
    <x v="565"/>
    <n v="109.803"/>
    <n v="1"/>
    <n v="0"/>
  </r>
  <r>
    <s v="ID1086"/>
    <d v="2016-01-19T16:40:48"/>
    <x v="7"/>
    <x v="3"/>
    <s v="Y"/>
    <x v="0"/>
    <n v="59"/>
    <d v="1899-12-30T00:05:10"/>
    <x v="4"/>
    <x v="566"/>
    <n v="310.40799999999996"/>
    <n v="1"/>
    <n v="1"/>
  </r>
  <r>
    <s v="ID1083"/>
    <d v="2016-01-19T16:09:07"/>
    <x v="1"/>
    <x v="3"/>
    <s v="Y"/>
    <x v="0"/>
    <n v="90"/>
    <d v="1899-12-30T00:06:32"/>
    <x v="3"/>
    <x v="567"/>
    <n v="391.78399999999999"/>
    <n v="1"/>
    <n v="1"/>
  </r>
  <r>
    <s v="ID1084"/>
    <d v="2016-01-19T16:09:07"/>
    <x v="2"/>
    <x v="3"/>
    <s v="Y"/>
    <x v="0"/>
    <n v="43"/>
    <d v="1899-12-30T00:04:00"/>
    <x v="3"/>
    <x v="568"/>
    <n v="239.86099999999999"/>
    <n v="1"/>
    <n v="1"/>
  </r>
  <r>
    <s v="ID1081"/>
    <d v="2016-01-19T15:54:43"/>
    <x v="4"/>
    <x v="0"/>
    <s v="N"/>
    <x v="1"/>
    <n v="0"/>
    <d v="2024-07-09T00:00:00"/>
    <x v="2"/>
    <x v="2"/>
    <n v="0"/>
    <n v="0"/>
    <n v="0"/>
  </r>
  <r>
    <s v="ID1082"/>
    <d v="2016-01-19T15:54:43"/>
    <x v="7"/>
    <x v="1"/>
    <s v="Y"/>
    <x v="0"/>
    <n v="63"/>
    <d v="1899-12-30T00:04:20"/>
    <x v="3"/>
    <x v="569"/>
    <n v="259.79200000000003"/>
    <n v="1"/>
    <n v="1"/>
  </r>
  <r>
    <s v="ID1079"/>
    <d v="2016-01-19T15:34:34"/>
    <x v="0"/>
    <x v="3"/>
    <s v="Y"/>
    <x v="0"/>
    <n v="20"/>
    <d v="1899-12-30T00:02:27"/>
    <x v="3"/>
    <x v="570"/>
    <n v="146.81200000000001"/>
    <n v="1"/>
    <n v="1"/>
  </r>
  <r>
    <s v="ID1080"/>
    <d v="2016-01-19T15:34:34"/>
    <x v="1"/>
    <x v="2"/>
    <s v="Y"/>
    <x v="0"/>
    <n v="93"/>
    <d v="1899-12-30T00:01:41"/>
    <x v="1"/>
    <x v="571"/>
    <n v="101.127"/>
    <n v="1"/>
    <n v="1"/>
  </r>
  <r>
    <s v="ID1077"/>
    <d v="2016-01-19T15:30:14"/>
    <x v="4"/>
    <x v="4"/>
    <s v="Y"/>
    <x v="0"/>
    <n v="103"/>
    <d v="1899-12-30T00:02:49"/>
    <x v="0"/>
    <x v="572"/>
    <n v="169.26"/>
    <n v="1"/>
    <n v="1"/>
  </r>
  <r>
    <s v="ID1078"/>
    <d v="2016-01-19T15:30:14"/>
    <x v="4"/>
    <x v="1"/>
    <s v="Y"/>
    <x v="0"/>
    <n v="18"/>
    <d v="1899-12-30T00:02:01"/>
    <x v="4"/>
    <x v="573"/>
    <n v="120.965"/>
    <n v="1"/>
    <n v="1"/>
  </r>
  <r>
    <s v="ID1075"/>
    <d v="2016-01-19T15:00:00"/>
    <x v="1"/>
    <x v="3"/>
    <s v="N"/>
    <x v="1"/>
    <n v="0"/>
    <d v="2024-07-09T00:00:00"/>
    <x v="2"/>
    <x v="2"/>
    <n v="0"/>
    <n v="0"/>
    <n v="0"/>
  </r>
  <r>
    <s v="ID1076"/>
    <d v="2016-01-19T15:00:00"/>
    <x v="6"/>
    <x v="1"/>
    <s v="Y"/>
    <x v="0"/>
    <n v="122"/>
    <d v="1899-12-30T00:04:15"/>
    <x v="0"/>
    <x v="574"/>
    <n v="255.08700000000002"/>
    <n v="1"/>
    <n v="1"/>
  </r>
  <r>
    <s v="ID1073"/>
    <d v="2016-01-19T14:22:34"/>
    <x v="5"/>
    <x v="4"/>
    <s v="Y"/>
    <x v="0"/>
    <n v="44"/>
    <d v="1899-12-30T00:06:09"/>
    <x v="4"/>
    <x v="575"/>
    <n v="369.423"/>
    <n v="1"/>
    <n v="1"/>
  </r>
  <r>
    <s v="ID1074"/>
    <d v="2016-01-19T14:22:34"/>
    <x v="7"/>
    <x v="2"/>
    <s v="Y"/>
    <x v="0"/>
    <n v="91"/>
    <d v="1899-12-30T00:06:43"/>
    <x v="3"/>
    <x v="576"/>
    <n v="402.64699999999999"/>
    <n v="1"/>
    <n v="1"/>
  </r>
  <r>
    <s v="ID1071"/>
    <d v="2016-01-19T13:45:07"/>
    <x v="6"/>
    <x v="2"/>
    <s v="Y"/>
    <x v="0"/>
    <n v="104"/>
    <d v="1899-12-30T00:03:33"/>
    <x v="3"/>
    <x v="577"/>
    <n v="213.202"/>
    <n v="1"/>
    <n v="1"/>
  </r>
  <r>
    <s v="ID1072"/>
    <d v="2016-01-19T13:45:07"/>
    <x v="6"/>
    <x v="2"/>
    <s v="Y"/>
    <x v="0"/>
    <n v="116"/>
    <d v="1899-12-30T00:05:45"/>
    <x v="0"/>
    <x v="578"/>
    <n v="344.50300000000004"/>
    <n v="1"/>
    <n v="1"/>
  </r>
  <r>
    <s v="ID1069"/>
    <d v="2016-01-19T13:37:55"/>
    <x v="5"/>
    <x v="2"/>
    <s v="Y"/>
    <x v="0"/>
    <n v="18"/>
    <d v="1899-12-30T00:05:19"/>
    <x v="0"/>
    <x v="579"/>
    <n v="318.959"/>
    <n v="1"/>
    <n v="1"/>
  </r>
  <r>
    <s v="ID1070"/>
    <d v="2016-01-19T13:37:55"/>
    <x v="3"/>
    <x v="3"/>
    <s v="N"/>
    <x v="1"/>
    <n v="0"/>
    <d v="2024-07-09T00:00:00"/>
    <x v="2"/>
    <x v="2"/>
    <n v="0"/>
    <n v="0"/>
    <n v="0"/>
  </r>
  <r>
    <s v="ID1067"/>
    <d v="2016-01-19T13:36:29"/>
    <x v="1"/>
    <x v="1"/>
    <s v="N"/>
    <x v="1"/>
    <n v="0"/>
    <d v="2024-07-09T00:00:00"/>
    <x v="2"/>
    <x v="2"/>
    <n v="0"/>
    <n v="0"/>
    <n v="0"/>
  </r>
  <r>
    <s v="ID1068"/>
    <d v="2016-01-19T13:36:29"/>
    <x v="2"/>
    <x v="0"/>
    <s v="Y"/>
    <x v="0"/>
    <n v="80"/>
    <d v="1899-12-30T00:04:52"/>
    <x v="4"/>
    <x v="580"/>
    <n v="291.976"/>
    <n v="1"/>
    <n v="1"/>
  </r>
  <r>
    <s v="ID1065"/>
    <d v="2016-01-19T13:26:24"/>
    <x v="3"/>
    <x v="4"/>
    <s v="Y"/>
    <x v="0"/>
    <n v="99"/>
    <d v="1899-12-30T00:02:16"/>
    <x v="4"/>
    <x v="581"/>
    <n v="136.10999999999999"/>
    <n v="1"/>
    <n v="1"/>
  </r>
  <r>
    <s v="ID1066"/>
    <d v="2016-01-19T13:26:24"/>
    <x v="3"/>
    <x v="4"/>
    <s v="Y"/>
    <x v="0"/>
    <n v="23"/>
    <d v="1899-12-30T00:04:32"/>
    <x v="3"/>
    <x v="582"/>
    <n v="272.41200000000003"/>
    <n v="1"/>
    <n v="1"/>
  </r>
  <r>
    <s v="ID1063"/>
    <d v="2016-01-19T13:22:05"/>
    <x v="0"/>
    <x v="0"/>
    <s v="Y"/>
    <x v="0"/>
    <n v="94"/>
    <d v="1899-12-30T00:00:57"/>
    <x v="4"/>
    <x v="583"/>
    <n v="57.140999999999998"/>
    <n v="1"/>
    <n v="1"/>
  </r>
  <r>
    <s v="ID1064"/>
    <d v="2016-01-19T13:22:05"/>
    <x v="2"/>
    <x v="2"/>
    <s v="N"/>
    <x v="1"/>
    <n v="0"/>
    <d v="2024-07-09T00:00:00"/>
    <x v="2"/>
    <x v="2"/>
    <n v="0"/>
    <n v="0"/>
    <n v="0"/>
  </r>
  <r>
    <s v="ID1061"/>
    <d v="2016-01-19T13:14:53"/>
    <x v="0"/>
    <x v="2"/>
    <s v="Y"/>
    <x v="0"/>
    <n v="19"/>
    <d v="1899-12-30T00:01:36"/>
    <x v="4"/>
    <x v="584"/>
    <n v="95.695999999999998"/>
    <n v="1"/>
    <n v="1"/>
  </r>
  <r>
    <s v="ID1062"/>
    <d v="2016-01-19T13:14:53"/>
    <x v="1"/>
    <x v="3"/>
    <s v="Y"/>
    <x v="0"/>
    <n v="114"/>
    <d v="1899-12-30T00:01:25"/>
    <x v="0"/>
    <x v="585"/>
    <n v="84.567999999999998"/>
    <n v="1"/>
    <n v="1"/>
  </r>
  <r>
    <s v="ID1059"/>
    <d v="2016-01-19T12:59:02"/>
    <x v="2"/>
    <x v="4"/>
    <s v="Y"/>
    <x v="1"/>
    <n v="45"/>
    <d v="1899-12-30T00:03:44"/>
    <x v="3"/>
    <x v="586"/>
    <n v="224.18700000000001"/>
    <n v="1"/>
    <n v="0"/>
  </r>
  <r>
    <s v="ID1060"/>
    <d v="2016-01-19T12:59:02"/>
    <x v="2"/>
    <x v="1"/>
    <s v="N"/>
    <x v="1"/>
    <n v="0"/>
    <d v="2024-07-09T00:00:00"/>
    <x v="2"/>
    <x v="2"/>
    <n v="0"/>
    <n v="0"/>
    <n v="0"/>
  </r>
  <r>
    <s v="ID1057"/>
    <d v="2016-01-19T12:40:19"/>
    <x v="7"/>
    <x v="1"/>
    <s v="Y"/>
    <x v="0"/>
    <n v="47"/>
    <d v="1899-12-30T00:05:58"/>
    <x v="4"/>
    <x v="587"/>
    <n v="357.58300000000003"/>
    <n v="1"/>
    <n v="1"/>
  </r>
  <r>
    <s v="ID1058"/>
    <d v="2016-01-19T12:40:19"/>
    <x v="6"/>
    <x v="2"/>
    <s v="Y"/>
    <x v="0"/>
    <n v="42"/>
    <d v="1899-12-30T00:02:06"/>
    <x v="4"/>
    <x v="588"/>
    <n v="126.35299999999999"/>
    <n v="1"/>
    <n v="1"/>
  </r>
  <r>
    <s v="ID1055"/>
    <d v="2016-01-19T12:28:48"/>
    <x v="6"/>
    <x v="4"/>
    <s v="N"/>
    <x v="1"/>
    <n v="0"/>
    <d v="2024-07-09T00:00:00"/>
    <x v="2"/>
    <x v="2"/>
    <n v="0"/>
    <n v="0"/>
    <n v="0"/>
  </r>
  <r>
    <s v="ID1056"/>
    <d v="2016-01-19T12:28:48"/>
    <x v="5"/>
    <x v="3"/>
    <s v="Y"/>
    <x v="0"/>
    <n v="84"/>
    <d v="1899-12-30T00:06:44"/>
    <x v="1"/>
    <x v="589"/>
    <n v="403.79"/>
    <n v="1"/>
    <n v="1"/>
  </r>
  <r>
    <s v="ID1053"/>
    <d v="2016-01-19T11:55:41"/>
    <x v="0"/>
    <x v="2"/>
    <s v="Y"/>
    <x v="0"/>
    <n v="98"/>
    <d v="1899-12-30T00:02:23"/>
    <x v="5"/>
    <x v="590"/>
    <n v="143.16200000000001"/>
    <n v="1"/>
    <n v="1"/>
  </r>
  <r>
    <s v="ID1054"/>
    <d v="2016-01-19T11:55:41"/>
    <x v="7"/>
    <x v="0"/>
    <s v="Y"/>
    <x v="0"/>
    <n v="91"/>
    <d v="1899-12-30T00:04:00"/>
    <x v="4"/>
    <x v="591"/>
    <n v="239.92899999999997"/>
    <n v="1"/>
    <n v="1"/>
  </r>
  <r>
    <s v="ID1051"/>
    <d v="2016-01-19T11:44:10"/>
    <x v="0"/>
    <x v="2"/>
    <s v="Y"/>
    <x v="0"/>
    <n v="64"/>
    <d v="1899-12-30T00:06:06"/>
    <x v="4"/>
    <x v="592"/>
    <n v="366.42599999999999"/>
    <n v="1"/>
    <n v="1"/>
  </r>
  <r>
    <s v="ID1052"/>
    <d v="2016-01-19T11:44:10"/>
    <x v="0"/>
    <x v="3"/>
    <s v="Y"/>
    <x v="1"/>
    <n v="79"/>
    <d v="1899-12-30T00:06:49"/>
    <x v="5"/>
    <x v="593"/>
    <n v="408.54599999999999"/>
    <n v="1"/>
    <n v="0"/>
  </r>
  <r>
    <s v="ID1049"/>
    <d v="2016-01-19T11:25:26"/>
    <x v="2"/>
    <x v="3"/>
    <s v="N"/>
    <x v="1"/>
    <n v="0"/>
    <d v="2024-07-09T00:00:00"/>
    <x v="2"/>
    <x v="2"/>
    <n v="0"/>
    <n v="0"/>
    <n v="0"/>
  </r>
  <r>
    <s v="ID1050"/>
    <d v="2016-01-19T11:25:26"/>
    <x v="0"/>
    <x v="0"/>
    <s v="Y"/>
    <x v="0"/>
    <n v="96"/>
    <d v="1899-12-30T00:05:39"/>
    <x v="4"/>
    <x v="594"/>
    <n v="339.37"/>
    <n v="1"/>
    <n v="1"/>
  </r>
  <r>
    <s v="ID1047"/>
    <d v="2016-01-19T10:52:19"/>
    <x v="5"/>
    <x v="4"/>
    <s v="N"/>
    <x v="1"/>
    <n v="0"/>
    <d v="2024-07-09T00:00:00"/>
    <x v="2"/>
    <x v="2"/>
    <n v="0"/>
    <n v="0"/>
    <n v="0"/>
  </r>
  <r>
    <s v="ID1048"/>
    <d v="2016-01-19T10:52:19"/>
    <x v="6"/>
    <x v="4"/>
    <s v="Y"/>
    <x v="0"/>
    <n v="81"/>
    <d v="1899-12-30T00:01:27"/>
    <x v="3"/>
    <x v="595"/>
    <n v="86.650999999999996"/>
    <n v="1"/>
    <n v="1"/>
  </r>
  <r>
    <s v="ID1045"/>
    <d v="2016-01-19T10:33:36"/>
    <x v="4"/>
    <x v="3"/>
    <s v="N"/>
    <x v="1"/>
    <n v="0"/>
    <d v="2024-07-09T00:00:00"/>
    <x v="2"/>
    <x v="2"/>
    <n v="0"/>
    <n v="0"/>
    <n v="0"/>
  </r>
  <r>
    <s v="ID1046"/>
    <d v="2016-01-19T10:33:36"/>
    <x v="7"/>
    <x v="3"/>
    <s v="Y"/>
    <x v="1"/>
    <n v="106"/>
    <d v="1899-12-30T00:03:52"/>
    <x v="3"/>
    <x v="596"/>
    <n v="232.49700000000001"/>
    <n v="1"/>
    <n v="0"/>
  </r>
  <r>
    <s v="ID1043"/>
    <d v="2016-01-19T10:19:12"/>
    <x v="1"/>
    <x v="2"/>
    <s v="Y"/>
    <x v="0"/>
    <n v="116"/>
    <d v="1899-12-30T00:05:48"/>
    <x v="4"/>
    <x v="597"/>
    <n v="348.47299999999996"/>
    <n v="1"/>
    <n v="1"/>
  </r>
  <r>
    <s v="ID1044"/>
    <d v="2016-01-19T10:19:12"/>
    <x v="3"/>
    <x v="0"/>
    <s v="Y"/>
    <x v="1"/>
    <n v="89"/>
    <d v="1899-12-30T00:03:20"/>
    <x v="0"/>
    <x v="598"/>
    <n v="200.11499999999998"/>
    <n v="1"/>
    <n v="0"/>
  </r>
  <r>
    <s v="ID1041"/>
    <d v="2016-01-19T10:13:26"/>
    <x v="7"/>
    <x v="1"/>
    <s v="N"/>
    <x v="1"/>
    <n v="0"/>
    <d v="2024-07-09T00:00:00"/>
    <x v="2"/>
    <x v="2"/>
    <n v="0"/>
    <n v="0"/>
    <n v="0"/>
  </r>
  <r>
    <s v="ID1042"/>
    <d v="2016-01-19T10:13:26"/>
    <x v="7"/>
    <x v="4"/>
    <s v="N"/>
    <x v="1"/>
    <n v="0"/>
    <d v="2024-07-09T00:00:00"/>
    <x v="2"/>
    <x v="2"/>
    <n v="0"/>
    <n v="0"/>
    <n v="0"/>
  </r>
  <r>
    <s v="ID1039"/>
    <d v="2016-01-19T09:44:38"/>
    <x v="7"/>
    <x v="3"/>
    <s v="N"/>
    <x v="1"/>
    <n v="0"/>
    <d v="2024-07-09T00:00:00"/>
    <x v="2"/>
    <x v="2"/>
    <n v="0"/>
    <n v="0"/>
    <n v="0"/>
  </r>
  <r>
    <s v="ID1040"/>
    <d v="2016-01-19T09:44:38"/>
    <x v="4"/>
    <x v="2"/>
    <s v="Y"/>
    <x v="0"/>
    <n v="10"/>
    <d v="1899-12-30T00:03:11"/>
    <x v="1"/>
    <x v="599"/>
    <n v="190.649"/>
    <n v="1"/>
    <n v="1"/>
  </r>
  <r>
    <s v="ID1037"/>
    <d v="2016-01-19T09:36:00"/>
    <x v="5"/>
    <x v="1"/>
    <s v="Y"/>
    <x v="0"/>
    <n v="87"/>
    <d v="1899-12-30T00:03:43"/>
    <x v="4"/>
    <x v="600"/>
    <n v="223.25899999999999"/>
    <n v="1"/>
    <n v="1"/>
  </r>
  <r>
    <s v="ID1038"/>
    <d v="2016-01-19T09:36:00"/>
    <x v="6"/>
    <x v="3"/>
    <s v="Y"/>
    <x v="0"/>
    <n v="111"/>
    <d v="1899-12-30T00:03:06"/>
    <x v="4"/>
    <x v="601"/>
    <n v="186.322"/>
    <n v="1"/>
    <n v="1"/>
  </r>
  <r>
    <s v="ID1035"/>
    <d v="2016-01-19T09:18:43"/>
    <x v="6"/>
    <x v="3"/>
    <s v="Y"/>
    <x v="0"/>
    <n v="60"/>
    <d v="1899-12-30T00:00:32"/>
    <x v="0"/>
    <x v="602"/>
    <n v="31.643000000000001"/>
    <n v="1"/>
    <n v="1"/>
  </r>
  <r>
    <s v="ID1036"/>
    <d v="2016-01-19T09:18:43"/>
    <x v="3"/>
    <x v="4"/>
    <s v="Y"/>
    <x v="0"/>
    <n v="59"/>
    <d v="1899-12-30T00:05:02"/>
    <x v="4"/>
    <x v="603"/>
    <n v="301.82600000000002"/>
    <n v="1"/>
    <n v="1"/>
  </r>
  <r>
    <s v="ID1033"/>
    <d v="2016-01-19T09:15:50"/>
    <x v="4"/>
    <x v="1"/>
    <s v="Y"/>
    <x v="0"/>
    <n v="14"/>
    <d v="1899-12-30T00:01:56"/>
    <x v="0"/>
    <x v="604"/>
    <n v="116.17999999999999"/>
    <n v="1"/>
    <n v="1"/>
  </r>
  <r>
    <s v="ID1034"/>
    <d v="2016-01-19T09:15:50"/>
    <x v="7"/>
    <x v="3"/>
    <s v="Y"/>
    <x v="1"/>
    <n v="10"/>
    <d v="1899-12-30T00:04:43"/>
    <x v="3"/>
    <x v="605"/>
    <n v="282.815"/>
    <n v="1"/>
    <n v="0"/>
  </r>
  <r>
    <s v="ID1031"/>
    <d v="2016-01-19T09:02:53"/>
    <x v="2"/>
    <x v="2"/>
    <s v="Y"/>
    <x v="0"/>
    <n v="125"/>
    <d v="1899-12-30T00:06:03"/>
    <x v="0"/>
    <x v="606"/>
    <n v="362.79700000000003"/>
    <n v="1"/>
    <n v="1"/>
  </r>
  <r>
    <s v="ID1032"/>
    <d v="2016-01-19T09:02:53"/>
    <x v="5"/>
    <x v="0"/>
    <s v="Y"/>
    <x v="0"/>
    <n v="112"/>
    <d v="1899-12-30T00:01:53"/>
    <x v="0"/>
    <x v="607"/>
    <n v="113.22"/>
    <n v="1"/>
    <n v="1"/>
  </r>
  <r>
    <s v="ID1029"/>
    <d v="2016-01-18T17:55:41"/>
    <x v="1"/>
    <x v="2"/>
    <s v="Y"/>
    <x v="0"/>
    <n v="46"/>
    <d v="1899-12-30T00:05:01"/>
    <x v="0"/>
    <x v="608"/>
    <n v="300.89699999999999"/>
    <n v="1"/>
    <n v="1"/>
  </r>
  <r>
    <s v="ID1030"/>
    <d v="2016-01-18T17:55:41"/>
    <x v="5"/>
    <x v="0"/>
    <s v="Y"/>
    <x v="0"/>
    <n v="11"/>
    <d v="1899-12-30T00:00:52"/>
    <x v="5"/>
    <x v="609"/>
    <n v="52.439"/>
    <n v="1"/>
    <n v="1"/>
  </r>
  <r>
    <s v="ID1027"/>
    <d v="2016-01-18T17:42:43"/>
    <x v="1"/>
    <x v="1"/>
    <s v="Y"/>
    <x v="0"/>
    <n v="105"/>
    <d v="1899-12-30T00:04:54"/>
    <x v="3"/>
    <x v="610"/>
    <n v="294.46700000000004"/>
    <n v="1"/>
    <n v="1"/>
  </r>
  <r>
    <s v="ID1028"/>
    <d v="2016-01-18T17:42:43"/>
    <x v="0"/>
    <x v="2"/>
    <s v="Y"/>
    <x v="0"/>
    <n v="102"/>
    <d v="1899-12-30T00:04:54"/>
    <x v="3"/>
    <x v="611"/>
    <n v="293.50299999999999"/>
    <n v="1"/>
    <n v="1"/>
  </r>
  <r>
    <s v="ID1025"/>
    <d v="2016-01-18T17:26:53"/>
    <x v="6"/>
    <x v="1"/>
    <s v="Y"/>
    <x v="0"/>
    <n v="45"/>
    <d v="1899-12-30T00:05:25"/>
    <x v="3"/>
    <x v="612"/>
    <n v="325.25099999999998"/>
    <n v="1"/>
    <n v="1"/>
  </r>
  <r>
    <s v="ID1026"/>
    <d v="2016-01-18T17:26:53"/>
    <x v="0"/>
    <x v="0"/>
    <s v="Y"/>
    <x v="0"/>
    <n v="30"/>
    <d v="1899-12-30T00:04:58"/>
    <x v="4"/>
    <x v="613"/>
    <n v="298.31299999999999"/>
    <n v="1"/>
    <n v="1"/>
  </r>
  <r>
    <s v="ID1023"/>
    <d v="2016-01-18T17:25:26"/>
    <x v="6"/>
    <x v="4"/>
    <s v="Y"/>
    <x v="0"/>
    <n v="46"/>
    <d v="1899-12-30T00:02:07"/>
    <x v="0"/>
    <x v="614"/>
    <n v="127.312"/>
    <n v="1"/>
    <n v="1"/>
  </r>
  <r>
    <s v="ID1024"/>
    <d v="2016-01-18T17:25:26"/>
    <x v="4"/>
    <x v="1"/>
    <s v="Y"/>
    <x v="0"/>
    <n v="45"/>
    <d v="1899-12-30T00:06:55"/>
    <x v="0"/>
    <x v="615"/>
    <n v="414.76499999999999"/>
    <n v="1"/>
    <n v="1"/>
  </r>
  <r>
    <s v="ID1019"/>
    <d v="2016-01-18T17:18:14"/>
    <x v="7"/>
    <x v="3"/>
    <s v="Y"/>
    <x v="0"/>
    <n v="71"/>
    <d v="1899-12-30T00:00:37"/>
    <x v="0"/>
    <x v="616"/>
    <n v="37.250999999999998"/>
    <n v="1"/>
    <n v="1"/>
  </r>
  <r>
    <s v="ID1020"/>
    <d v="2016-01-18T17:18:14"/>
    <x v="5"/>
    <x v="1"/>
    <s v="Y"/>
    <x v="0"/>
    <n v="47"/>
    <d v="1899-12-30T00:02:17"/>
    <x v="0"/>
    <x v="617"/>
    <n v="137.12"/>
    <n v="1"/>
    <n v="1"/>
  </r>
  <r>
    <s v="ID1021"/>
    <d v="2016-01-18T17:18:14"/>
    <x v="5"/>
    <x v="0"/>
    <s v="Y"/>
    <x v="0"/>
    <n v="54"/>
    <d v="1899-12-30T00:04:48"/>
    <x v="0"/>
    <x v="618"/>
    <n v="288.41800000000001"/>
    <n v="1"/>
    <n v="1"/>
  </r>
  <r>
    <s v="ID1022"/>
    <d v="2016-01-18T17:18:14"/>
    <x v="4"/>
    <x v="2"/>
    <s v="Y"/>
    <x v="0"/>
    <n v="101"/>
    <d v="1899-12-30T00:04:29"/>
    <x v="3"/>
    <x v="619"/>
    <n v="269.06600000000003"/>
    <n v="1"/>
    <n v="1"/>
  </r>
  <r>
    <s v="ID1017"/>
    <d v="2016-01-18T17:13:55"/>
    <x v="0"/>
    <x v="0"/>
    <s v="Y"/>
    <x v="0"/>
    <n v="16"/>
    <d v="1899-12-30T00:05:09"/>
    <x v="5"/>
    <x v="620"/>
    <n v="308.774"/>
    <n v="1"/>
    <n v="1"/>
  </r>
  <r>
    <s v="ID1018"/>
    <d v="2016-01-18T17:13:55"/>
    <x v="1"/>
    <x v="1"/>
    <s v="Y"/>
    <x v="0"/>
    <n v="75"/>
    <d v="1899-12-30T00:06:56"/>
    <x v="4"/>
    <x v="621"/>
    <n v="415.55700000000002"/>
    <n v="1"/>
    <n v="1"/>
  </r>
  <r>
    <s v="ID1015"/>
    <d v="2016-01-18T16:49:26"/>
    <x v="5"/>
    <x v="1"/>
    <s v="Y"/>
    <x v="0"/>
    <n v="96"/>
    <d v="1899-12-30T00:05:29"/>
    <x v="4"/>
    <x v="622"/>
    <n v="329.17099999999999"/>
    <n v="1"/>
    <n v="1"/>
  </r>
  <r>
    <s v="ID1016"/>
    <d v="2016-01-18T16:49:26"/>
    <x v="7"/>
    <x v="1"/>
    <s v="Y"/>
    <x v="0"/>
    <n v="45"/>
    <d v="1899-12-30T00:02:05"/>
    <x v="4"/>
    <x v="623"/>
    <n v="125.31899999999999"/>
    <n v="1"/>
    <n v="1"/>
  </r>
  <r>
    <s v="ID1013"/>
    <d v="2016-01-18T16:12:00"/>
    <x v="5"/>
    <x v="0"/>
    <s v="Y"/>
    <x v="0"/>
    <n v="32"/>
    <d v="1899-12-30T00:03:40"/>
    <x v="4"/>
    <x v="624"/>
    <n v="220.143"/>
    <n v="1"/>
    <n v="1"/>
  </r>
  <r>
    <s v="ID1014"/>
    <d v="2016-01-18T16:12:00"/>
    <x v="7"/>
    <x v="3"/>
    <s v="Y"/>
    <x v="1"/>
    <n v="24"/>
    <d v="1899-12-30T00:03:46"/>
    <x v="3"/>
    <x v="625"/>
    <n v="226.339"/>
    <n v="1"/>
    <n v="0"/>
  </r>
  <r>
    <s v="ID1011"/>
    <d v="2016-01-18T15:50:24"/>
    <x v="0"/>
    <x v="0"/>
    <s v="N"/>
    <x v="1"/>
    <n v="0"/>
    <d v="2024-07-09T00:00:00"/>
    <x v="2"/>
    <x v="2"/>
    <n v="0"/>
    <n v="0"/>
    <n v="0"/>
  </r>
  <r>
    <s v="ID1012"/>
    <d v="2016-01-18T15:50:24"/>
    <x v="1"/>
    <x v="4"/>
    <s v="Y"/>
    <x v="0"/>
    <n v="24"/>
    <d v="1899-12-30T00:03:15"/>
    <x v="4"/>
    <x v="626"/>
    <n v="195.23699999999999"/>
    <n v="1"/>
    <n v="1"/>
  </r>
  <r>
    <s v="ID1009"/>
    <d v="2016-01-18T15:18:43"/>
    <x v="5"/>
    <x v="4"/>
    <s v="Y"/>
    <x v="0"/>
    <n v="33"/>
    <d v="1899-12-30T00:02:16"/>
    <x v="3"/>
    <x v="627"/>
    <n v="135.648"/>
    <n v="1"/>
    <n v="1"/>
  </r>
  <r>
    <s v="ID1010"/>
    <d v="2016-01-18T15:18:43"/>
    <x v="4"/>
    <x v="3"/>
    <s v="N"/>
    <x v="1"/>
    <n v="0"/>
    <d v="2024-07-09T00:00:00"/>
    <x v="2"/>
    <x v="2"/>
    <n v="0"/>
    <n v="0"/>
    <n v="0"/>
  </r>
  <r>
    <s v="ID1007"/>
    <d v="2016-01-18T14:58:34"/>
    <x v="6"/>
    <x v="3"/>
    <s v="Y"/>
    <x v="0"/>
    <n v="36"/>
    <d v="1899-12-30T00:04:23"/>
    <x v="0"/>
    <x v="628"/>
    <n v="262.79700000000003"/>
    <n v="1"/>
    <n v="1"/>
  </r>
  <r>
    <s v="ID1008"/>
    <d v="2016-01-18T14:58:34"/>
    <x v="7"/>
    <x v="1"/>
    <s v="N"/>
    <x v="1"/>
    <n v="0"/>
    <d v="2024-07-09T00:00:00"/>
    <x v="2"/>
    <x v="2"/>
    <n v="0"/>
    <n v="0"/>
    <n v="0"/>
  </r>
  <r>
    <s v="ID1003"/>
    <d v="2016-01-18T13:10:34"/>
    <x v="2"/>
    <x v="4"/>
    <s v="Y"/>
    <x v="0"/>
    <n v="79"/>
    <d v="1899-12-30T00:00:47"/>
    <x v="3"/>
    <x v="629"/>
    <n v="47.225000000000001"/>
    <n v="1"/>
    <n v="1"/>
  </r>
  <r>
    <s v="ID1004"/>
    <d v="2016-01-18T13:10:34"/>
    <x v="0"/>
    <x v="1"/>
    <s v="N"/>
    <x v="1"/>
    <n v="0"/>
    <d v="2024-07-09T00:00:00"/>
    <x v="2"/>
    <x v="2"/>
    <n v="0"/>
    <n v="0"/>
    <n v="0"/>
  </r>
  <r>
    <s v="ID1005"/>
    <d v="2016-01-18T13:10:34"/>
    <x v="6"/>
    <x v="0"/>
    <s v="Y"/>
    <x v="0"/>
    <n v="87"/>
    <d v="1899-12-30T00:04:40"/>
    <x v="3"/>
    <x v="630"/>
    <n v="280.22899999999998"/>
    <n v="1"/>
    <n v="1"/>
  </r>
  <r>
    <s v="ID1006"/>
    <d v="2016-01-18T13:10:34"/>
    <x v="2"/>
    <x v="3"/>
    <s v="Y"/>
    <x v="1"/>
    <n v="65"/>
    <d v="1899-12-30T00:06:04"/>
    <x v="3"/>
    <x v="631"/>
    <n v="363.66400000000004"/>
    <n v="1"/>
    <n v="0"/>
  </r>
  <r>
    <s v="ID1001"/>
    <d v="2016-01-18T12:48:58"/>
    <x v="6"/>
    <x v="2"/>
    <s v="Y"/>
    <x v="0"/>
    <n v="24"/>
    <d v="1899-12-30T00:06:03"/>
    <x v="3"/>
    <x v="632"/>
    <n v="362.73900000000003"/>
    <n v="1"/>
    <n v="1"/>
  </r>
  <r>
    <s v="ID1002"/>
    <d v="2016-01-18T12:48:58"/>
    <x v="2"/>
    <x v="2"/>
    <s v="Y"/>
    <x v="1"/>
    <n v="94"/>
    <d v="1899-12-30T00:04:42"/>
    <x v="3"/>
    <x v="633"/>
    <n v="281.577"/>
    <n v="1"/>
    <n v="0"/>
  </r>
  <r>
    <s v="ID0999"/>
    <d v="2016-01-18T12:41:46"/>
    <x v="5"/>
    <x v="4"/>
    <s v="Y"/>
    <x v="0"/>
    <n v="19"/>
    <d v="1899-12-30T00:03:57"/>
    <x v="1"/>
    <x v="634"/>
    <n v="236.934"/>
    <n v="1"/>
    <n v="1"/>
  </r>
  <r>
    <s v="ID1000"/>
    <d v="2016-01-18T12:41:46"/>
    <x v="4"/>
    <x v="0"/>
    <s v="Y"/>
    <x v="0"/>
    <n v="31"/>
    <d v="1899-12-30T00:02:30"/>
    <x v="3"/>
    <x v="635"/>
    <n v="150.11100000000002"/>
    <n v="1"/>
    <n v="1"/>
  </r>
  <r>
    <s v="ID0997"/>
    <d v="2016-01-18T12:38:53"/>
    <x v="7"/>
    <x v="2"/>
    <s v="Y"/>
    <x v="0"/>
    <n v="87"/>
    <d v="1899-12-30T00:05:19"/>
    <x v="3"/>
    <x v="636"/>
    <n v="318.53099999999995"/>
    <n v="1"/>
    <n v="1"/>
  </r>
  <r>
    <s v="ID0998"/>
    <d v="2016-01-18T12:38:53"/>
    <x v="1"/>
    <x v="0"/>
    <s v="Y"/>
    <x v="0"/>
    <n v="22"/>
    <d v="1899-12-30T00:06:02"/>
    <x v="4"/>
    <x v="637"/>
    <n v="362.23"/>
    <n v="1"/>
    <n v="1"/>
  </r>
  <r>
    <s v="ID0995"/>
    <d v="2016-01-18T12:37:26"/>
    <x v="4"/>
    <x v="4"/>
    <s v="N"/>
    <x v="1"/>
    <n v="0"/>
    <d v="2024-07-09T00:00:00"/>
    <x v="2"/>
    <x v="2"/>
    <n v="0"/>
    <n v="0"/>
    <n v="0"/>
  </r>
  <r>
    <s v="ID0996"/>
    <d v="2016-01-18T12:37:26"/>
    <x v="4"/>
    <x v="0"/>
    <s v="Y"/>
    <x v="1"/>
    <n v="101"/>
    <d v="1899-12-30T00:04:36"/>
    <x v="0"/>
    <x v="638"/>
    <n v="275.86699999999996"/>
    <n v="1"/>
    <n v="0"/>
  </r>
  <r>
    <s v="ID0993"/>
    <d v="2016-01-18T12:34:34"/>
    <x v="5"/>
    <x v="3"/>
    <s v="N"/>
    <x v="1"/>
    <n v="0"/>
    <d v="2024-07-09T00:00:00"/>
    <x v="2"/>
    <x v="2"/>
    <n v="0"/>
    <n v="0"/>
    <n v="0"/>
  </r>
  <r>
    <s v="ID0994"/>
    <d v="2016-01-18T12:34:34"/>
    <x v="2"/>
    <x v="1"/>
    <s v="N"/>
    <x v="1"/>
    <n v="0"/>
    <d v="2024-07-09T00:00:00"/>
    <x v="2"/>
    <x v="2"/>
    <n v="0"/>
    <n v="0"/>
    <n v="0"/>
  </r>
  <r>
    <s v="ID0991"/>
    <d v="2016-01-18T12:00:00"/>
    <x v="0"/>
    <x v="3"/>
    <s v="Y"/>
    <x v="0"/>
    <n v="121"/>
    <d v="1899-12-30T00:05:24"/>
    <x v="0"/>
    <x v="639"/>
    <n v="323.65100000000001"/>
    <n v="1"/>
    <n v="1"/>
  </r>
  <r>
    <s v="ID0992"/>
    <d v="2016-01-18T12:00:00"/>
    <x v="0"/>
    <x v="2"/>
    <s v="Y"/>
    <x v="0"/>
    <n v="114"/>
    <d v="1899-12-30T00:03:10"/>
    <x v="3"/>
    <x v="640"/>
    <n v="189.88800000000001"/>
    <n v="1"/>
    <n v="1"/>
  </r>
  <r>
    <s v="ID0989"/>
    <d v="2016-01-18T11:58:34"/>
    <x v="3"/>
    <x v="3"/>
    <s v="Y"/>
    <x v="0"/>
    <n v="43"/>
    <d v="1899-12-30T00:02:34"/>
    <x v="0"/>
    <x v="641"/>
    <n v="153.84"/>
    <n v="1"/>
    <n v="1"/>
  </r>
  <r>
    <s v="ID0990"/>
    <d v="2016-01-18T11:58:34"/>
    <x v="0"/>
    <x v="4"/>
    <s v="Y"/>
    <x v="0"/>
    <n v="89"/>
    <d v="1899-12-30T00:05:53"/>
    <x v="0"/>
    <x v="642"/>
    <n v="353.21600000000001"/>
    <n v="1"/>
    <n v="1"/>
  </r>
  <r>
    <s v="ID0987"/>
    <d v="2016-01-18T11:57:07"/>
    <x v="1"/>
    <x v="1"/>
    <s v="Y"/>
    <x v="1"/>
    <n v="38"/>
    <d v="1899-12-30T00:02:16"/>
    <x v="4"/>
    <x v="643"/>
    <n v="136.01500000000001"/>
    <n v="1"/>
    <n v="0"/>
  </r>
  <r>
    <s v="ID0988"/>
    <d v="2016-01-18T11:57:07"/>
    <x v="3"/>
    <x v="4"/>
    <s v="Y"/>
    <x v="0"/>
    <n v="26"/>
    <d v="1899-12-30T00:01:35"/>
    <x v="5"/>
    <x v="644"/>
    <n v="95.49799999999999"/>
    <n v="1"/>
    <n v="1"/>
  </r>
  <r>
    <s v="ID0985"/>
    <d v="2016-01-18T11:55:41"/>
    <x v="4"/>
    <x v="0"/>
    <s v="Y"/>
    <x v="0"/>
    <n v="123"/>
    <d v="1899-12-30T00:05:50"/>
    <x v="1"/>
    <x v="645"/>
    <n v="350.036"/>
    <n v="1"/>
    <n v="1"/>
  </r>
  <r>
    <s v="ID0986"/>
    <d v="2016-01-18T11:55:41"/>
    <x v="3"/>
    <x v="0"/>
    <s v="Y"/>
    <x v="0"/>
    <n v="39"/>
    <d v="1899-12-30T00:06:51"/>
    <x v="3"/>
    <x v="646"/>
    <n v="410.98"/>
    <n v="1"/>
    <n v="1"/>
  </r>
  <r>
    <s v="ID0983"/>
    <d v="2016-01-18T11:51:22"/>
    <x v="1"/>
    <x v="2"/>
    <s v="Y"/>
    <x v="0"/>
    <n v="90"/>
    <d v="1899-12-30T00:02:14"/>
    <x v="0"/>
    <x v="647"/>
    <n v="134.22400000000002"/>
    <n v="1"/>
    <n v="1"/>
  </r>
  <r>
    <s v="ID0984"/>
    <d v="2016-01-18T11:51:22"/>
    <x v="0"/>
    <x v="4"/>
    <s v="Y"/>
    <x v="1"/>
    <n v="57"/>
    <d v="1899-12-30T00:04:10"/>
    <x v="5"/>
    <x v="648"/>
    <n v="250.245"/>
    <n v="1"/>
    <n v="0"/>
  </r>
  <r>
    <s v="ID0981"/>
    <d v="2016-01-18T11:47:02"/>
    <x v="5"/>
    <x v="2"/>
    <s v="N"/>
    <x v="1"/>
    <n v="0"/>
    <d v="2024-07-09T00:00:00"/>
    <x v="2"/>
    <x v="2"/>
    <n v="0"/>
    <n v="0"/>
    <n v="0"/>
  </r>
  <r>
    <s v="ID0982"/>
    <d v="2016-01-18T11:47:02"/>
    <x v="0"/>
    <x v="4"/>
    <s v="Y"/>
    <x v="0"/>
    <n v="90"/>
    <d v="1899-12-30T00:06:47"/>
    <x v="0"/>
    <x v="649"/>
    <n v="407.15500000000003"/>
    <n v="1"/>
    <n v="1"/>
  </r>
  <r>
    <s v="ID0979"/>
    <d v="2016-01-18T11:28:19"/>
    <x v="6"/>
    <x v="4"/>
    <s v="N"/>
    <x v="1"/>
    <n v="0"/>
    <d v="2024-07-09T00:00:00"/>
    <x v="2"/>
    <x v="2"/>
    <n v="0"/>
    <n v="0"/>
    <n v="0"/>
  </r>
  <r>
    <s v="ID0980"/>
    <d v="2016-01-18T11:28:19"/>
    <x v="2"/>
    <x v="2"/>
    <s v="Y"/>
    <x v="0"/>
    <n v="33"/>
    <d v="1899-12-30T00:01:28"/>
    <x v="0"/>
    <x v="650"/>
    <n v="88.001999999999995"/>
    <n v="1"/>
    <n v="1"/>
  </r>
  <r>
    <s v="ID0977"/>
    <d v="2016-01-18T10:16:19"/>
    <x v="5"/>
    <x v="3"/>
    <s v="Y"/>
    <x v="0"/>
    <n v="45"/>
    <d v="1899-12-30T00:07:00"/>
    <x v="4"/>
    <x v="651"/>
    <n v="419.75"/>
    <n v="1"/>
    <n v="1"/>
  </r>
  <r>
    <s v="ID0978"/>
    <d v="2016-01-18T10:16:19"/>
    <x v="7"/>
    <x v="0"/>
    <s v="Y"/>
    <x v="0"/>
    <n v="95"/>
    <d v="1899-12-30T00:02:16"/>
    <x v="5"/>
    <x v="652"/>
    <n v="136.34799999999998"/>
    <n v="1"/>
    <n v="1"/>
  </r>
  <r>
    <s v="ID0975"/>
    <d v="2016-01-18T09:36:00"/>
    <x v="3"/>
    <x v="0"/>
    <s v="N"/>
    <x v="1"/>
    <n v="0"/>
    <d v="2024-07-09T00:00:00"/>
    <x v="2"/>
    <x v="2"/>
    <n v="0"/>
    <n v="0"/>
    <n v="0"/>
  </r>
  <r>
    <s v="ID0976"/>
    <d v="2016-01-18T09:36:00"/>
    <x v="0"/>
    <x v="4"/>
    <s v="Y"/>
    <x v="0"/>
    <n v="80"/>
    <d v="1899-12-30T00:06:57"/>
    <x v="3"/>
    <x v="653"/>
    <n v="417.327"/>
    <n v="1"/>
    <n v="1"/>
  </r>
  <r>
    <s v="ID0973"/>
    <d v="2016-01-18T09:31:41"/>
    <x v="0"/>
    <x v="0"/>
    <s v="Y"/>
    <x v="0"/>
    <n v="113"/>
    <d v="1899-12-30T00:03:01"/>
    <x v="4"/>
    <x v="654"/>
    <n v="180.90600000000001"/>
    <n v="1"/>
    <n v="1"/>
  </r>
  <r>
    <s v="ID0974"/>
    <d v="2016-01-18T09:31:41"/>
    <x v="0"/>
    <x v="1"/>
    <s v="N"/>
    <x v="1"/>
    <n v="0"/>
    <d v="2024-07-09T00:00:00"/>
    <x v="2"/>
    <x v="2"/>
    <n v="0"/>
    <n v="0"/>
    <n v="0"/>
  </r>
  <r>
    <s v="ID0969"/>
    <d v="2016-01-18T09:24:29"/>
    <x v="7"/>
    <x v="0"/>
    <s v="Y"/>
    <x v="0"/>
    <n v="53"/>
    <d v="1899-12-30T00:06:06"/>
    <x v="3"/>
    <x v="655"/>
    <n v="366.35199999999998"/>
    <n v="1"/>
    <n v="1"/>
  </r>
  <r>
    <s v="ID0970"/>
    <d v="2016-01-18T09:24:29"/>
    <x v="1"/>
    <x v="3"/>
    <s v="Y"/>
    <x v="1"/>
    <n v="27"/>
    <d v="1899-12-30T00:06:14"/>
    <x v="4"/>
    <x v="656"/>
    <n v="374.05799999999999"/>
    <n v="1"/>
    <n v="0"/>
  </r>
  <r>
    <s v="ID0971"/>
    <d v="2016-01-18T09:24:29"/>
    <x v="7"/>
    <x v="0"/>
    <s v="Y"/>
    <x v="0"/>
    <n v="30"/>
    <d v="1899-12-30T00:04:03"/>
    <x v="0"/>
    <x v="657"/>
    <n v="243.21100000000001"/>
    <n v="1"/>
    <n v="1"/>
  </r>
  <r>
    <s v="ID0972"/>
    <d v="2016-01-18T09:24:29"/>
    <x v="2"/>
    <x v="3"/>
    <s v="N"/>
    <x v="1"/>
    <n v="0"/>
    <d v="2024-07-09T00:00:00"/>
    <x v="2"/>
    <x v="2"/>
    <n v="0"/>
    <n v="0"/>
    <n v="0"/>
  </r>
  <r>
    <s v="ID0967"/>
    <d v="2016-01-17T17:54:14"/>
    <x v="4"/>
    <x v="0"/>
    <s v="Y"/>
    <x v="0"/>
    <n v="60"/>
    <d v="1899-12-30T00:02:00"/>
    <x v="4"/>
    <x v="658"/>
    <n v="120.232"/>
    <n v="1"/>
    <n v="1"/>
  </r>
  <r>
    <s v="ID0968"/>
    <d v="2016-01-17T17:54:14"/>
    <x v="0"/>
    <x v="4"/>
    <s v="Y"/>
    <x v="0"/>
    <n v="85"/>
    <d v="1899-12-30T00:05:32"/>
    <x v="3"/>
    <x v="659"/>
    <n v="331.584"/>
    <n v="1"/>
    <n v="1"/>
  </r>
  <r>
    <s v="ID0965"/>
    <d v="2016-01-17T17:21:07"/>
    <x v="2"/>
    <x v="2"/>
    <s v="Y"/>
    <x v="0"/>
    <n v="48"/>
    <d v="1899-12-30T00:03:13"/>
    <x v="0"/>
    <x v="660"/>
    <n v="193.13300000000001"/>
    <n v="1"/>
    <n v="1"/>
  </r>
  <r>
    <s v="ID0966"/>
    <d v="2016-01-17T17:21:07"/>
    <x v="1"/>
    <x v="3"/>
    <s v="Y"/>
    <x v="0"/>
    <n v="45"/>
    <d v="1899-12-30T00:01:39"/>
    <x v="0"/>
    <x v="661"/>
    <n v="98.551000000000016"/>
    <n v="1"/>
    <n v="1"/>
  </r>
  <r>
    <s v="ID0963"/>
    <d v="2016-01-17T17:16:48"/>
    <x v="4"/>
    <x v="4"/>
    <s v="N"/>
    <x v="1"/>
    <n v="0"/>
    <d v="2024-07-09T00:00:00"/>
    <x v="2"/>
    <x v="2"/>
    <n v="0"/>
    <n v="0"/>
    <n v="0"/>
  </r>
  <r>
    <s v="ID0964"/>
    <d v="2016-01-17T17:16:48"/>
    <x v="3"/>
    <x v="0"/>
    <s v="Y"/>
    <x v="1"/>
    <n v="91"/>
    <d v="1899-12-30T00:04:09"/>
    <x v="0"/>
    <x v="662"/>
    <n v="249.48800000000003"/>
    <n v="1"/>
    <n v="0"/>
  </r>
  <r>
    <s v="ID0961"/>
    <d v="2016-01-17T17:06:43"/>
    <x v="0"/>
    <x v="3"/>
    <s v="Y"/>
    <x v="0"/>
    <n v="44"/>
    <d v="1899-12-30T00:02:40"/>
    <x v="1"/>
    <x v="663"/>
    <n v="160.4"/>
    <n v="1"/>
    <n v="1"/>
  </r>
  <r>
    <s v="ID0962"/>
    <d v="2016-01-17T17:06:43"/>
    <x v="3"/>
    <x v="0"/>
    <s v="Y"/>
    <x v="0"/>
    <n v="97"/>
    <d v="1899-12-30T00:06:46"/>
    <x v="3"/>
    <x v="664"/>
    <n v="405.66899999999998"/>
    <n v="1"/>
    <n v="1"/>
  </r>
  <r>
    <s v="ID0959"/>
    <d v="2016-01-17T16:29:17"/>
    <x v="4"/>
    <x v="2"/>
    <s v="Y"/>
    <x v="0"/>
    <n v="14"/>
    <d v="1899-12-30T00:03:00"/>
    <x v="3"/>
    <x v="665"/>
    <n v="179.59199999999998"/>
    <n v="1"/>
    <n v="1"/>
  </r>
  <r>
    <s v="ID0960"/>
    <d v="2016-01-17T16:29:17"/>
    <x v="6"/>
    <x v="2"/>
    <s v="N"/>
    <x v="1"/>
    <n v="0"/>
    <d v="2024-07-09T00:00:00"/>
    <x v="2"/>
    <x v="2"/>
    <n v="0"/>
    <n v="0"/>
    <n v="0"/>
  </r>
  <r>
    <s v="ID0957"/>
    <d v="2016-01-17T16:24:58"/>
    <x v="7"/>
    <x v="4"/>
    <s v="Y"/>
    <x v="0"/>
    <n v="71"/>
    <d v="1899-12-30T00:05:40"/>
    <x v="0"/>
    <x v="666"/>
    <n v="340.48199999999997"/>
    <n v="1"/>
    <n v="1"/>
  </r>
  <r>
    <s v="ID0958"/>
    <d v="2016-01-17T16:24:58"/>
    <x v="6"/>
    <x v="1"/>
    <s v="Y"/>
    <x v="0"/>
    <n v="44"/>
    <d v="1899-12-30T00:04:07"/>
    <x v="3"/>
    <x v="667"/>
    <n v="246.55699999999999"/>
    <n v="1"/>
    <n v="1"/>
  </r>
  <r>
    <s v="ID0955"/>
    <d v="2016-01-17T16:22:05"/>
    <x v="5"/>
    <x v="1"/>
    <s v="Y"/>
    <x v="0"/>
    <n v="47"/>
    <d v="1899-12-30T00:04:08"/>
    <x v="3"/>
    <x v="668"/>
    <n v="248.04999999999998"/>
    <n v="1"/>
    <n v="1"/>
  </r>
  <r>
    <s v="ID0956"/>
    <d v="2016-01-17T16:22:05"/>
    <x v="5"/>
    <x v="2"/>
    <s v="Y"/>
    <x v="0"/>
    <n v="101"/>
    <d v="1899-12-30T00:05:20"/>
    <x v="1"/>
    <x v="669"/>
    <n v="319.59199999999998"/>
    <n v="1"/>
    <n v="1"/>
  </r>
  <r>
    <s v="ID0953"/>
    <d v="2016-01-17T15:21:36"/>
    <x v="7"/>
    <x v="3"/>
    <s v="Y"/>
    <x v="0"/>
    <n v="18"/>
    <d v="1899-12-30T00:00:46"/>
    <x v="5"/>
    <x v="670"/>
    <n v="46.45"/>
    <n v="1"/>
    <n v="1"/>
  </r>
  <r>
    <s v="ID0954"/>
    <d v="2016-01-17T15:21:36"/>
    <x v="1"/>
    <x v="0"/>
    <s v="Y"/>
    <x v="0"/>
    <n v="80"/>
    <d v="1899-12-30T00:01:16"/>
    <x v="0"/>
    <x v="671"/>
    <n v="76.071000000000012"/>
    <n v="1"/>
    <n v="1"/>
  </r>
  <r>
    <s v="ID0951"/>
    <d v="2016-01-17T15:01:26"/>
    <x v="2"/>
    <x v="2"/>
    <s v="Y"/>
    <x v="0"/>
    <n v="53"/>
    <d v="1899-12-30T00:05:11"/>
    <x v="1"/>
    <x v="672"/>
    <n v="311.15899999999999"/>
    <n v="1"/>
    <n v="1"/>
  </r>
  <r>
    <s v="ID0952"/>
    <d v="2016-01-17T15:01:26"/>
    <x v="3"/>
    <x v="0"/>
    <s v="Y"/>
    <x v="0"/>
    <n v="61"/>
    <d v="1899-12-30T00:00:38"/>
    <x v="4"/>
    <x v="673"/>
    <n v="37.521000000000001"/>
    <n v="1"/>
    <n v="1"/>
  </r>
  <r>
    <s v="ID0949"/>
    <d v="2016-01-17T15:00:00"/>
    <x v="1"/>
    <x v="4"/>
    <s v="N"/>
    <x v="1"/>
    <n v="0"/>
    <d v="2024-07-09T00:00:00"/>
    <x v="2"/>
    <x v="2"/>
    <n v="0"/>
    <n v="0"/>
    <n v="0"/>
  </r>
  <r>
    <s v="ID0950"/>
    <d v="2016-01-17T15:00:00"/>
    <x v="2"/>
    <x v="4"/>
    <s v="Y"/>
    <x v="0"/>
    <n v="124"/>
    <d v="1899-12-30T00:06:18"/>
    <x v="3"/>
    <x v="674"/>
    <n v="377.94"/>
    <n v="1"/>
    <n v="1"/>
  </r>
  <r>
    <s v="ID0947"/>
    <d v="2016-01-17T14:31:12"/>
    <x v="2"/>
    <x v="1"/>
    <s v="Y"/>
    <x v="0"/>
    <n v="19"/>
    <d v="1899-12-30T00:01:21"/>
    <x v="4"/>
    <x v="675"/>
    <n v="81.054999999999993"/>
    <n v="1"/>
    <n v="1"/>
  </r>
  <r>
    <s v="ID0948"/>
    <d v="2016-01-17T14:31:12"/>
    <x v="5"/>
    <x v="3"/>
    <s v="N"/>
    <x v="1"/>
    <n v="0"/>
    <d v="2024-07-09T00:00:00"/>
    <x v="2"/>
    <x v="2"/>
    <n v="0"/>
    <n v="0"/>
    <n v="0"/>
  </r>
  <r>
    <s v="ID0945"/>
    <d v="2016-01-17T14:28:19"/>
    <x v="3"/>
    <x v="2"/>
    <s v="Y"/>
    <x v="0"/>
    <n v="97"/>
    <d v="1899-12-30T00:02:35"/>
    <x v="4"/>
    <x v="676"/>
    <n v="155.005"/>
    <n v="1"/>
    <n v="1"/>
  </r>
  <r>
    <s v="ID0946"/>
    <d v="2016-01-17T14:28:19"/>
    <x v="4"/>
    <x v="4"/>
    <s v="Y"/>
    <x v="0"/>
    <n v="118"/>
    <d v="1899-12-30T00:00:52"/>
    <x v="3"/>
    <x v="677"/>
    <n v="51.646000000000001"/>
    <n v="1"/>
    <n v="1"/>
  </r>
  <r>
    <s v="ID0943"/>
    <d v="2016-01-17T14:18:14"/>
    <x v="3"/>
    <x v="4"/>
    <s v="N"/>
    <x v="1"/>
    <n v="0"/>
    <d v="2024-07-09T00:00:00"/>
    <x v="2"/>
    <x v="2"/>
    <n v="0"/>
    <n v="0"/>
    <n v="0"/>
  </r>
  <r>
    <s v="ID0944"/>
    <d v="2016-01-17T14:18:14"/>
    <x v="0"/>
    <x v="2"/>
    <s v="Y"/>
    <x v="0"/>
    <n v="60"/>
    <d v="1899-12-30T00:01:58"/>
    <x v="3"/>
    <x v="678"/>
    <n v="117.687"/>
    <n v="1"/>
    <n v="1"/>
  </r>
  <r>
    <s v="ID0941"/>
    <d v="2016-01-17T14:00:58"/>
    <x v="6"/>
    <x v="2"/>
    <s v="Y"/>
    <x v="0"/>
    <n v="22"/>
    <d v="1899-12-30T00:04:53"/>
    <x v="4"/>
    <x v="679"/>
    <n v="293.072"/>
    <n v="1"/>
    <n v="1"/>
  </r>
  <r>
    <s v="ID0942"/>
    <d v="2016-01-17T14:00:58"/>
    <x v="3"/>
    <x v="4"/>
    <s v="Y"/>
    <x v="1"/>
    <n v="113"/>
    <d v="1899-12-30T00:02:45"/>
    <x v="1"/>
    <x v="680"/>
    <n v="164.94900000000001"/>
    <n v="1"/>
    <n v="0"/>
  </r>
  <r>
    <s v="ID0939"/>
    <d v="2016-01-17T13:53:46"/>
    <x v="7"/>
    <x v="3"/>
    <s v="Y"/>
    <x v="0"/>
    <n v="120"/>
    <d v="1899-12-30T00:02:20"/>
    <x v="3"/>
    <x v="681"/>
    <n v="140.10399999999998"/>
    <n v="1"/>
    <n v="1"/>
  </r>
  <r>
    <s v="ID0940"/>
    <d v="2016-01-17T13:53:46"/>
    <x v="4"/>
    <x v="1"/>
    <s v="Y"/>
    <x v="0"/>
    <n v="91"/>
    <d v="1899-12-30T00:00:45"/>
    <x v="4"/>
    <x v="682"/>
    <n v="45.082000000000001"/>
    <n v="1"/>
    <n v="1"/>
  </r>
  <r>
    <s v="ID0937"/>
    <d v="2016-01-17T13:36:29"/>
    <x v="3"/>
    <x v="3"/>
    <s v="Y"/>
    <x v="0"/>
    <n v="67"/>
    <d v="1899-12-30T00:01:51"/>
    <x v="0"/>
    <x v="683"/>
    <n v="110.521"/>
    <n v="1"/>
    <n v="1"/>
  </r>
  <r>
    <s v="ID0938"/>
    <d v="2016-01-17T13:36:29"/>
    <x v="5"/>
    <x v="3"/>
    <s v="Y"/>
    <x v="0"/>
    <n v="98"/>
    <d v="1899-12-30T00:01:16"/>
    <x v="4"/>
    <x v="684"/>
    <n v="75.722999999999999"/>
    <n v="1"/>
    <n v="1"/>
  </r>
  <r>
    <s v="ID0935"/>
    <d v="2016-01-17T13:30:43"/>
    <x v="6"/>
    <x v="3"/>
    <s v="Y"/>
    <x v="0"/>
    <n v="106"/>
    <d v="1899-12-30T00:02:47"/>
    <x v="4"/>
    <x v="685"/>
    <n v="166.72900000000001"/>
    <n v="1"/>
    <n v="1"/>
  </r>
  <r>
    <s v="ID0936"/>
    <d v="2016-01-17T13:30:43"/>
    <x v="3"/>
    <x v="2"/>
    <s v="Y"/>
    <x v="0"/>
    <n v="97"/>
    <d v="1899-12-30T00:02:39"/>
    <x v="1"/>
    <x v="686"/>
    <n v="159.11600000000001"/>
    <n v="1"/>
    <n v="1"/>
  </r>
  <r>
    <s v="ID0933"/>
    <d v="2016-01-17T13:29:17"/>
    <x v="7"/>
    <x v="1"/>
    <s v="Y"/>
    <x v="0"/>
    <n v="40"/>
    <d v="1899-12-30T00:03:01"/>
    <x v="3"/>
    <x v="687"/>
    <n v="180.75700000000001"/>
    <n v="1"/>
    <n v="1"/>
  </r>
  <r>
    <s v="ID0934"/>
    <d v="2016-01-17T13:29:17"/>
    <x v="6"/>
    <x v="1"/>
    <s v="Y"/>
    <x v="0"/>
    <n v="35"/>
    <d v="1899-12-30T00:03:07"/>
    <x v="1"/>
    <x v="688"/>
    <n v="187.25399999999999"/>
    <n v="1"/>
    <n v="1"/>
  </r>
  <r>
    <s v="ID0931"/>
    <d v="2016-01-17T12:44:38"/>
    <x v="7"/>
    <x v="0"/>
    <s v="N"/>
    <x v="1"/>
    <n v="0"/>
    <d v="2024-07-09T00:00:00"/>
    <x v="2"/>
    <x v="2"/>
    <n v="0"/>
    <n v="0"/>
    <n v="0"/>
  </r>
  <r>
    <s v="ID0932"/>
    <d v="2016-01-17T12:44:38"/>
    <x v="0"/>
    <x v="1"/>
    <s v="N"/>
    <x v="1"/>
    <n v="0"/>
    <d v="2024-07-09T00:00:00"/>
    <x v="2"/>
    <x v="2"/>
    <n v="0"/>
    <n v="0"/>
    <n v="0"/>
  </r>
  <r>
    <s v="ID0929"/>
    <d v="2016-01-17T12:38:53"/>
    <x v="0"/>
    <x v="4"/>
    <s v="N"/>
    <x v="1"/>
    <n v="0"/>
    <d v="2024-07-09T00:00:00"/>
    <x v="2"/>
    <x v="2"/>
    <n v="0"/>
    <n v="0"/>
    <n v="0"/>
  </r>
  <r>
    <s v="ID0930"/>
    <d v="2016-01-17T12:38:53"/>
    <x v="5"/>
    <x v="0"/>
    <s v="Y"/>
    <x v="0"/>
    <n v="111"/>
    <d v="1899-12-30T00:02:19"/>
    <x v="4"/>
    <x v="689"/>
    <n v="139.48099999999999"/>
    <n v="1"/>
    <n v="1"/>
  </r>
  <r>
    <s v="ID0927"/>
    <d v="2016-01-17T11:45:36"/>
    <x v="0"/>
    <x v="4"/>
    <s v="Y"/>
    <x v="0"/>
    <n v="20"/>
    <d v="1899-12-30T00:04:39"/>
    <x v="4"/>
    <x v="690"/>
    <n v="279.108"/>
    <n v="1"/>
    <n v="1"/>
  </r>
  <r>
    <s v="ID0928"/>
    <d v="2016-01-17T11:45:36"/>
    <x v="5"/>
    <x v="3"/>
    <s v="Y"/>
    <x v="0"/>
    <n v="64"/>
    <d v="1899-12-30T00:05:46"/>
    <x v="0"/>
    <x v="691"/>
    <n v="345.58500000000004"/>
    <n v="1"/>
    <n v="1"/>
  </r>
  <r>
    <s v="ID0923"/>
    <d v="2016-01-17T11:42:43"/>
    <x v="6"/>
    <x v="3"/>
    <s v="Y"/>
    <x v="0"/>
    <n v="59"/>
    <d v="1899-12-30T00:02:17"/>
    <x v="4"/>
    <x v="692"/>
    <n v="137.012"/>
    <n v="1"/>
    <n v="1"/>
  </r>
  <r>
    <s v="ID0924"/>
    <d v="2016-01-17T11:42:43"/>
    <x v="1"/>
    <x v="3"/>
    <s v="N"/>
    <x v="1"/>
    <n v="0"/>
    <d v="2024-07-09T00:00:00"/>
    <x v="2"/>
    <x v="2"/>
    <n v="0"/>
    <n v="0"/>
    <n v="0"/>
  </r>
  <r>
    <s v="ID0925"/>
    <d v="2016-01-17T11:42:43"/>
    <x v="6"/>
    <x v="3"/>
    <s v="Y"/>
    <x v="0"/>
    <n v="125"/>
    <d v="1899-12-30T00:03:09"/>
    <x v="1"/>
    <x v="693"/>
    <n v="188.59900000000002"/>
    <n v="1"/>
    <n v="1"/>
  </r>
  <r>
    <s v="ID0926"/>
    <d v="2016-01-17T11:42:43"/>
    <x v="1"/>
    <x v="4"/>
    <s v="Y"/>
    <x v="0"/>
    <n v="88"/>
    <d v="1899-12-30T00:04:06"/>
    <x v="3"/>
    <x v="694"/>
    <n v="246.33200000000002"/>
    <n v="1"/>
    <n v="1"/>
  </r>
  <r>
    <s v="ID0921"/>
    <d v="2016-01-17T10:32:10"/>
    <x v="6"/>
    <x v="4"/>
    <s v="Y"/>
    <x v="0"/>
    <n v="88"/>
    <d v="1899-12-30T00:04:03"/>
    <x v="3"/>
    <x v="695"/>
    <n v="243.25799999999998"/>
    <n v="1"/>
    <n v="1"/>
  </r>
  <r>
    <s v="ID0922"/>
    <d v="2016-01-17T10:32:10"/>
    <x v="5"/>
    <x v="4"/>
    <s v="Y"/>
    <x v="0"/>
    <n v="15"/>
    <d v="1899-12-30T00:03:04"/>
    <x v="0"/>
    <x v="696"/>
    <n v="183.65600000000001"/>
    <n v="1"/>
    <n v="1"/>
  </r>
  <r>
    <s v="ID0919"/>
    <d v="2016-01-17T09:51:50"/>
    <x v="4"/>
    <x v="1"/>
    <s v="Y"/>
    <x v="0"/>
    <n v="89"/>
    <d v="1899-12-30T00:03:11"/>
    <x v="0"/>
    <x v="697"/>
    <n v="190.99699999999999"/>
    <n v="1"/>
    <n v="1"/>
  </r>
  <r>
    <s v="ID0920"/>
    <d v="2016-01-17T09:51:50"/>
    <x v="6"/>
    <x v="3"/>
    <s v="Y"/>
    <x v="0"/>
    <n v="116"/>
    <d v="1899-12-30T00:06:18"/>
    <x v="3"/>
    <x v="698"/>
    <n v="378.19099999999997"/>
    <n v="1"/>
    <n v="1"/>
  </r>
  <r>
    <s v="ID0917"/>
    <d v="2016-01-16T18:00:00"/>
    <x v="5"/>
    <x v="4"/>
    <s v="Y"/>
    <x v="0"/>
    <n v="19"/>
    <d v="1899-12-30T00:01:43"/>
    <x v="4"/>
    <x v="699"/>
    <n v="102.62100000000001"/>
    <n v="1"/>
    <n v="1"/>
  </r>
  <r>
    <s v="ID0918"/>
    <d v="2016-01-16T18:00:00"/>
    <x v="4"/>
    <x v="4"/>
    <s v="Y"/>
    <x v="0"/>
    <n v="34"/>
    <d v="1899-12-30T00:06:45"/>
    <x v="3"/>
    <x v="700"/>
    <n v="404.84000000000003"/>
    <n v="1"/>
    <n v="1"/>
  </r>
  <r>
    <s v="ID0915"/>
    <d v="2016-01-16T17:58:34"/>
    <x v="1"/>
    <x v="4"/>
    <s v="Y"/>
    <x v="0"/>
    <n v="82"/>
    <d v="1899-12-30T00:02:52"/>
    <x v="3"/>
    <x v="701"/>
    <n v="172.333"/>
    <n v="1"/>
    <n v="1"/>
  </r>
  <r>
    <s v="ID0916"/>
    <d v="2016-01-16T17:58:34"/>
    <x v="4"/>
    <x v="0"/>
    <s v="N"/>
    <x v="1"/>
    <n v="0"/>
    <d v="2024-07-09T00:00:00"/>
    <x v="2"/>
    <x v="2"/>
    <n v="0"/>
    <n v="0"/>
    <n v="0"/>
  </r>
  <r>
    <s v="ID0913"/>
    <d v="2016-01-16T17:57:07"/>
    <x v="5"/>
    <x v="2"/>
    <s v="Y"/>
    <x v="0"/>
    <n v="99"/>
    <d v="1899-12-30T00:00:33"/>
    <x v="4"/>
    <x v="702"/>
    <n v="33.280999999999999"/>
    <n v="1"/>
    <n v="1"/>
  </r>
  <r>
    <s v="ID0914"/>
    <d v="2016-01-16T17:57:07"/>
    <x v="7"/>
    <x v="1"/>
    <s v="Y"/>
    <x v="0"/>
    <n v="78"/>
    <d v="1899-12-30T00:01:47"/>
    <x v="0"/>
    <x v="703"/>
    <n v="106.71300000000001"/>
    <n v="1"/>
    <n v="1"/>
  </r>
  <r>
    <s v="ID0911"/>
    <d v="2016-01-16T17:42:43"/>
    <x v="5"/>
    <x v="3"/>
    <s v="Y"/>
    <x v="0"/>
    <n v="36"/>
    <d v="1899-12-30T00:03:58"/>
    <x v="3"/>
    <x v="704"/>
    <n v="237.90200000000002"/>
    <n v="1"/>
    <n v="1"/>
  </r>
  <r>
    <s v="ID0912"/>
    <d v="2016-01-16T17:42:43"/>
    <x v="1"/>
    <x v="3"/>
    <s v="Y"/>
    <x v="0"/>
    <n v="48"/>
    <d v="1899-12-30T00:03:38"/>
    <x v="0"/>
    <x v="705"/>
    <n v="217.64000000000001"/>
    <n v="1"/>
    <n v="1"/>
  </r>
  <r>
    <s v="ID0909"/>
    <d v="2016-01-16T16:52:19"/>
    <x v="0"/>
    <x v="2"/>
    <s v="Y"/>
    <x v="1"/>
    <n v="58"/>
    <d v="1899-12-30T00:04:31"/>
    <x v="1"/>
    <x v="706"/>
    <n v="270.66000000000003"/>
    <n v="1"/>
    <n v="0"/>
  </r>
  <r>
    <s v="ID0910"/>
    <d v="2016-01-16T16:52:19"/>
    <x v="4"/>
    <x v="4"/>
    <s v="Y"/>
    <x v="0"/>
    <n v="13"/>
    <d v="1899-12-30T00:02:05"/>
    <x v="0"/>
    <x v="707"/>
    <n v="124.53399999999999"/>
    <n v="1"/>
    <n v="1"/>
  </r>
  <r>
    <s v="ID0907"/>
    <d v="2016-01-16T16:36:29"/>
    <x v="4"/>
    <x v="1"/>
    <s v="Y"/>
    <x v="0"/>
    <n v="61"/>
    <d v="1899-12-30T00:06:14"/>
    <x v="0"/>
    <x v="708"/>
    <n v="374.21600000000001"/>
    <n v="1"/>
    <n v="1"/>
  </r>
  <r>
    <s v="ID0908"/>
    <d v="2016-01-16T16:36:29"/>
    <x v="0"/>
    <x v="1"/>
    <s v="N"/>
    <x v="1"/>
    <n v="0"/>
    <d v="2024-07-09T00:00:00"/>
    <x v="2"/>
    <x v="2"/>
    <n v="0"/>
    <n v="0"/>
    <n v="0"/>
  </r>
  <r>
    <s v="ID0905"/>
    <d v="2016-01-16T16:35:02"/>
    <x v="7"/>
    <x v="1"/>
    <s v="Y"/>
    <x v="0"/>
    <n v="114"/>
    <d v="1899-12-30T00:05:22"/>
    <x v="3"/>
    <x v="709"/>
    <n v="321.98200000000003"/>
    <n v="1"/>
    <n v="1"/>
  </r>
  <r>
    <s v="ID0906"/>
    <d v="2016-01-16T16:35:02"/>
    <x v="5"/>
    <x v="1"/>
    <s v="Y"/>
    <x v="0"/>
    <n v="112"/>
    <d v="1899-12-30T00:00:54"/>
    <x v="4"/>
    <x v="710"/>
    <n v="53.698999999999998"/>
    <n v="1"/>
    <n v="1"/>
  </r>
  <r>
    <s v="ID0903"/>
    <d v="2016-01-16T15:53:17"/>
    <x v="6"/>
    <x v="4"/>
    <s v="Y"/>
    <x v="0"/>
    <n v="79"/>
    <d v="1899-12-30T00:04:00"/>
    <x v="3"/>
    <x v="711"/>
    <n v="240.084"/>
    <n v="1"/>
    <n v="1"/>
  </r>
  <r>
    <s v="ID0904"/>
    <d v="2016-01-16T15:53:17"/>
    <x v="4"/>
    <x v="3"/>
    <s v="Y"/>
    <x v="0"/>
    <n v="33"/>
    <d v="1899-12-30T00:05:02"/>
    <x v="3"/>
    <x v="712"/>
    <n v="301.65800000000002"/>
    <n v="1"/>
    <n v="1"/>
  </r>
  <r>
    <s v="ID0901"/>
    <d v="2016-01-16T15:47:31"/>
    <x v="1"/>
    <x v="4"/>
    <s v="Y"/>
    <x v="0"/>
    <n v="87"/>
    <d v="1899-12-30T00:01:13"/>
    <x v="0"/>
    <x v="713"/>
    <n v="72.647999999999996"/>
    <n v="1"/>
    <n v="1"/>
  </r>
  <r>
    <s v="ID0902"/>
    <d v="2016-01-16T15:47:31"/>
    <x v="5"/>
    <x v="1"/>
    <s v="N"/>
    <x v="1"/>
    <n v="0"/>
    <d v="2024-07-09T00:00:00"/>
    <x v="2"/>
    <x v="2"/>
    <n v="0"/>
    <n v="0"/>
    <n v="0"/>
  </r>
  <r>
    <s v="ID0899"/>
    <d v="2016-01-16T15:30:14"/>
    <x v="4"/>
    <x v="4"/>
    <s v="Y"/>
    <x v="1"/>
    <n v="55"/>
    <d v="1899-12-30T00:00:52"/>
    <x v="0"/>
    <x v="714"/>
    <n v="52.343000000000004"/>
    <n v="1"/>
    <n v="0"/>
  </r>
  <r>
    <s v="ID0900"/>
    <d v="2016-01-16T15:30:14"/>
    <x v="7"/>
    <x v="2"/>
    <s v="Y"/>
    <x v="1"/>
    <n v="64"/>
    <d v="1899-12-30T00:01:08"/>
    <x v="3"/>
    <x v="715"/>
    <n v="68.384"/>
    <n v="1"/>
    <n v="0"/>
  </r>
  <r>
    <s v="ID0897"/>
    <d v="2016-01-16T15:24:29"/>
    <x v="5"/>
    <x v="1"/>
    <s v="N"/>
    <x v="1"/>
    <n v="0"/>
    <d v="2024-07-09T00:00:00"/>
    <x v="2"/>
    <x v="2"/>
    <n v="0"/>
    <n v="0"/>
    <n v="0"/>
  </r>
  <r>
    <s v="ID0898"/>
    <d v="2016-01-16T15:24:29"/>
    <x v="5"/>
    <x v="3"/>
    <s v="Y"/>
    <x v="0"/>
    <n v="22"/>
    <d v="1899-12-30T00:02:57"/>
    <x v="0"/>
    <x v="716"/>
    <n v="176.95400000000001"/>
    <n v="1"/>
    <n v="1"/>
  </r>
  <r>
    <s v="ID0895"/>
    <d v="2016-01-16T14:49:55"/>
    <x v="2"/>
    <x v="4"/>
    <s v="Y"/>
    <x v="1"/>
    <n v="76"/>
    <d v="1899-12-30T00:06:40"/>
    <x v="0"/>
    <x v="717"/>
    <n v="400.09000000000003"/>
    <n v="1"/>
    <n v="0"/>
  </r>
  <r>
    <s v="ID0896"/>
    <d v="2016-01-16T14:49:55"/>
    <x v="6"/>
    <x v="4"/>
    <s v="Y"/>
    <x v="1"/>
    <n v="97"/>
    <d v="1899-12-30T00:01:36"/>
    <x v="3"/>
    <x v="718"/>
    <n v="96.376999999999995"/>
    <n v="1"/>
    <n v="0"/>
  </r>
  <r>
    <s v="ID0893"/>
    <d v="2016-01-16T14:39:50"/>
    <x v="3"/>
    <x v="1"/>
    <s v="N"/>
    <x v="1"/>
    <n v="0"/>
    <d v="2024-07-09T00:00:00"/>
    <x v="2"/>
    <x v="2"/>
    <n v="0"/>
    <n v="0"/>
    <n v="0"/>
  </r>
  <r>
    <s v="ID0894"/>
    <d v="2016-01-16T14:39:50"/>
    <x v="3"/>
    <x v="3"/>
    <s v="N"/>
    <x v="1"/>
    <n v="0"/>
    <d v="2024-07-09T00:00:00"/>
    <x v="2"/>
    <x v="2"/>
    <n v="0"/>
    <n v="0"/>
    <n v="0"/>
  </r>
  <r>
    <s v="ID0891"/>
    <d v="2016-01-16T14:25:26"/>
    <x v="0"/>
    <x v="1"/>
    <s v="Y"/>
    <x v="0"/>
    <n v="95"/>
    <d v="1899-12-30T00:00:57"/>
    <x v="0"/>
    <x v="719"/>
    <n v="56.508000000000003"/>
    <n v="1"/>
    <n v="1"/>
  </r>
  <r>
    <s v="ID0892"/>
    <d v="2016-01-16T14:25:26"/>
    <x v="5"/>
    <x v="1"/>
    <s v="Y"/>
    <x v="0"/>
    <n v="45"/>
    <d v="1899-12-30T00:01:48"/>
    <x v="3"/>
    <x v="720"/>
    <n v="107.95"/>
    <n v="1"/>
    <n v="1"/>
  </r>
  <r>
    <s v="ID0889"/>
    <d v="2016-01-16T14:11:02"/>
    <x v="0"/>
    <x v="0"/>
    <s v="Y"/>
    <x v="0"/>
    <n v="122"/>
    <d v="1899-12-30T00:01:05"/>
    <x v="0"/>
    <x v="721"/>
    <n v="65.062999999999988"/>
    <n v="1"/>
    <n v="1"/>
  </r>
  <r>
    <s v="ID0890"/>
    <d v="2016-01-16T14:11:02"/>
    <x v="3"/>
    <x v="3"/>
    <s v="Y"/>
    <x v="0"/>
    <n v="26"/>
    <d v="1899-12-30T00:01:11"/>
    <x v="5"/>
    <x v="722"/>
    <n v="70.698000000000008"/>
    <n v="1"/>
    <n v="1"/>
  </r>
  <r>
    <s v="ID0887"/>
    <d v="2016-01-16T14:02:24"/>
    <x v="1"/>
    <x v="0"/>
    <s v="Y"/>
    <x v="0"/>
    <n v="84"/>
    <d v="1899-12-30T00:02:42"/>
    <x v="0"/>
    <x v="723"/>
    <n v="161.596"/>
    <n v="1"/>
    <n v="1"/>
  </r>
  <r>
    <s v="ID0888"/>
    <d v="2016-01-16T14:02:24"/>
    <x v="0"/>
    <x v="1"/>
    <s v="Y"/>
    <x v="0"/>
    <n v="78"/>
    <d v="1899-12-30T00:04:57"/>
    <x v="1"/>
    <x v="724"/>
    <n v="296.76599999999996"/>
    <n v="1"/>
    <n v="1"/>
  </r>
  <r>
    <s v="ID0885"/>
    <d v="2016-01-16T13:36:29"/>
    <x v="1"/>
    <x v="4"/>
    <s v="Y"/>
    <x v="0"/>
    <n v="28"/>
    <d v="1899-12-30T00:06:55"/>
    <x v="3"/>
    <x v="725"/>
    <n v="414.82600000000002"/>
    <n v="1"/>
    <n v="1"/>
  </r>
  <r>
    <s v="ID0886"/>
    <d v="2016-01-16T13:36:29"/>
    <x v="7"/>
    <x v="1"/>
    <s v="Y"/>
    <x v="0"/>
    <n v="30"/>
    <d v="1899-12-30T00:06:49"/>
    <x v="3"/>
    <x v="726"/>
    <n v="408.666"/>
    <n v="1"/>
    <n v="1"/>
  </r>
  <r>
    <s v="ID0883"/>
    <d v="2016-01-16T13:35:02"/>
    <x v="2"/>
    <x v="1"/>
    <s v="N"/>
    <x v="1"/>
    <n v="0"/>
    <d v="2024-07-09T00:00:00"/>
    <x v="2"/>
    <x v="2"/>
    <n v="0"/>
    <n v="0"/>
    <n v="0"/>
  </r>
  <r>
    <s v="ID0884"/>
    <d v="2016-01-16T13:35:02"/>
    <x v="5"/>
    <x v="2"/>
    <s v="N"/>
    <x v="1"/>
    <n v="0"/>
    <d v="2024-07-09T00:00:00"/>
    <x v="2"/>
    <x v="2"/>
    <n v="0"/>
    <n v="0"/>
    <n v="0"/>
  </r>
  <r>
    <s v="ID0881"/>
    <d v="2016-01-16T13:03:22"/>
    <x v="6"/>
    <x v="1"/>
    <s v="N"/>
    <x v="1"/>
    <n v="0"/>
    <d v="2024-07-09T00:00:00"/>
    <x v="2"/>
    <x v="2"/>
    <n v="0"/>
    <n v="0"/>
    <n v="0"/>
  </r>
  <r>
    <s v="ID0882"/>
    <d v="2016-01-16T13:03:22"/>
    <x v="0"/>
    <x v="4"/>
    <s v="Y"/>
    <x v="0"/>
    <n v="58"/>
    <d v="1899-12-30T00:02:18"/>
    <x v="4"/>
    <x v="727"/>
    <n v="138.14200000000002"/>
    <n v="1"/>
    <n v="1"/>
  </r>
  <r>
    <s v="ID0879"/>
    <d v="2016-01-16T12:56:10"/>
    <x v="4"/>
    <x v="4"/>
    <s v="Y"/>
    <x v="0"/>
    <n v="92"/>
    <d v="1899-12-30T00:01:19"/>
    <x v="1"/>
    <x v="728"/>
    <n v="79.442999999999998"/>
    <n v="1"/>
    <n v="1"/>
  </r>
  <r>
    <s v="ID0880"/>
    <d v="2016-01-16T12:56:10"/>
    <x v="5"/>
    <x v="0"/>
    <s v="Y"/>
    <x v="1"/>
    <n v="24"/>
    <d v="1899-12-30T00:05:48"/>
    <x v="0"/>
    <x v="729"/>
    <n v="348.21800000000002"/>
    <n v="1"/>
    <n v="0"/>
  </r>
  <r>
    <s v="ID0877"/>
    <d v="2016-01-16T12:44:38"/>
    <x v="7"/>
    <x v="0"/>
    <s v="Y"/>
    <x v="1"/>
    <n v="121"/>
    <d v="1899-12-30T00:03:49"/>
    <x v="0"/>
    <x v="730"/>
    <n v="229.32099999999997"/>
    <n v="1"/>
    <n v="0"/>
  </r>
  <r>
    <s v="ID0878"/>
    <d v="2016-01-16T12:44:38"/>
    <x v="2"/>
    <x v="2"/>
    <s v="Y"/>
    <x v="0"/>
    <n v="55"/>
    <d v="1899-12-30T00:05:07"/>
    <x v="0"/>
    <x v="731"/>
    <n v="306.74600000000004"/>
    <n v="1"/>
    <n v="1"/>
  </r>
  <r>
    <s v="ID0875"/>
    <d v="2016-01-16T12:28:48"/>
    <x v="4"/>
    <x v="2"/>
    <s v="Y"/>
    <x v="0"/>
    <n v="19"/>
    <d v="1899-12-30T00:01:23"/>
    <x v="0"/>
    <x v="732"/>
    <n v="82.793000000000006"/>
    <n v="1"/>
    <n v="1"/>
  </r>
  <r>
    <s v="ID0876"/>
    <d v="2016-01-16T12:28:48"/>
    <x v="3"/>
    <x v="3"/>
    <s v="Y"/>
    <x v="1"/>
    <n v="107"/>
    <d v="1899-12-30T00:03:36"/>
    <x v="3"/>
    <x v="733"/>
    <n v="216.36799999999999"/>
    <n v="1"/>
    <n v="0"/>
  </r>
  <r>
    <s v="ID0873"/>
    <d v="2016-01-16T12:14:24"/>
    <x v="4"/>
    <x v="4"/>
    <s v="N"/>
    <x v="1"/>
    <n v="0"/>
    <d v="2024-07-09T00:00:00"/>
    <x v="2"/>
    <x v="2"/>
    <n v="0"/>
    <n v="0"/>
    <n v="0"/>
  </r>
  <r>
    <s v="ID0874"/>
    <d v="2016-01-16T12:14:24"/>
    <x v="1"/>
    <x v="1"/>
    <s v="Y"/>
    <x v="0"/>
    <n v="50"/>
    <d v="1899-12-30T00:06:29"/>
    <x v="0"/>
    <x v="734"/>
    <n v="389.31399999999996"/>
    <n v="1"/>
    <n v="1"/>
  </r>
  <r>
    <s v="ID0871"/>
    <d v="2016-01-16T11:08:10"/>
    <x v="0"/>
    <x v="1"/>
    <s v="Y"/>
    <x v="0"/>
    <n v="83"/>
    <d v="1899-12-30T00:00:52"/>
    <x v="0"/>
    <x v="735"/>
    <n v="51.9"/>
    <n v="1"/>
    <n v="1"/>
  </r>
  <r>
    <s v="ID0872"/>
    <d v="2016-01-16T11:08:10"/>
    <x v="1"/>
    <x v="0"/>
    <s v="N"/>
    <x v="1"/>
    <n v="0"/>
    <d v="2024-07-09T00:00:00"/>
    <x v="2"/>
    <x v="2"/>
    <n v="0"/>
    <n v="0"/>
    <n v="0"/>
  </r>
  <r>
    <s v="ID0869"/>
    <d v="2016-01-16T10:52:19"/>
    <x v="3"/>
    <x v="3"/>
    <s v="Y"/>
    <x v="0"/>
    <n v="23"/>
    <d v="1899-12-30T00:01:01"/>
    <x v="3"/>
    <x v="736"/>
    <n v="60.551000000000002"/>
    <n v="1"/>
    <n v="1"/>
  </r>
  <r>
    <s v="ID0870"/>
    <d v="2016-01-16T10:52:19"/>
    <x v="2"/>
    <x v="2"/>
    <s v="Y"/>
    <x v="0"/>
    <n v="115"/>
    <d v="1899-12-30T00:00:36"/>
    <x v="0"/>
    <x v="737"/>
    <n v="36.003999999999998"/>
    <n v="1"/>
    <n v="1"/>
  </r>
  <r>
    <s v="ID0867"/>
    <d v="2016-01-16T10:30:43"/>
    <x v="3"/>
    <x v="1"/>
    <s v="Y"/>
    <x v="0"/>
    <n v="15"/>
    <d v="1899-12-30T00:01:09"/>
    <x v="1"/>
    <x v="738"/>
    <n v="69.441999999999993"/>
    <n v="1"/>
    <n v="1"/>
  </r>
  <r>
    <s v="ID0868"/>
    <d v="2016-01-16T10:30:43"/>
    <x v="4"/>
    <x v="1"/>
    <s v="Y"/>
    <x v="0"/>
    <n v="111"/>
    <d v="1899-12-30T00:06:45"/>
    <x v="4"/>
    <x v="739"/>
    <n v="404.89500000000004"/>
    <n v="1"/>
    <n v="1"/>
  </r>
  <r>
    <s v="ID0865"/>
    <d v="2016-01-16T10:20:38"/>
    <x v="2"/>
    <x v="1"/>
    <s v="N"/>
    <x v="1"/>
    <n v="0"/>
    <d v="2024-07-09T00:00:00"/>
    <x v="2"/>
    <x v="2"/>
    <n v="0"/>
    <n v="0"/>
    <n v="0"/>
  </r>
  <r>
    <s v="ID0866"/>
    <d v="2016-01-16T10:20:38"/>
    <x v="6"/>
    <x v="0"/>
    <s v="Y"/>
    <x v="0"/>
    <n v="85"/>
    <d v="1899-12-30T00:05:21"/>
    <x v="3"/>
    <x v="740"/>
    <n v="320.68699999999995"/>
    <n v="1"/>
    <n v="1"/>
  </r>
  <r>
    <s v="ID0863"/>
    <d v="2016-01-16T09:00:00"/>
    <x v="4"/>
    <x v="1"/>
    <s v="Y"/>
    <x v="1"/>
    <n v="19"/>
    <d v="1899-12-30T00:00:36"/>
    <x v="4"/>
    <x v="741"/>
    <n v="35.814"/>
    <n v="1"/>
    <n v="0"/>
  </r>
  <r>
    <s v="ID0864"/>
    <d v="2016-01-16T09:00:00"/>
    <x v="2"/>
    <x v="4"/>
    <s v="Y"/>
    <x v="0"/>
    <n v="107"/>
    <d v="1899-12-30T00:05:11"/>
    <x v="5"/>
    <x v="742"/>
    <n v="310.55599999999998"/>
    <n v="1"/>
    <n v="1"/>
  </r>
  <r>
    <s v="ID0861"/>
    <d v="2016-01-15T18:00:00"/>
    <x v="5"/>
    <x v="0"/>
    <s v="Y"/>
    <x v="0"/>
    <n v="42"/>
    <d v="1899-12-30T00:06:13"/>
    <x v="0"/>
    <x v="743"/>
    <n v="373.42900000000003"/>
    <n v="1"/>
    <n v="1"/>
  </r>
  <r>
    <s v="ID0862"/>
    <d v="2016-01-15T18:00:00"/>
    <x v="4"/>
    <x v="4"/>
    <s v="Y"/>
    <x v="0"/>
    <n v="63"/>
    <d v="1899-12-30T00:05:25"/>
    <x v="5"/>
    <x v="744"/>
    <n v="325.04699999999997"/>
    <n v="1"/>
    <n v="1"/>
  </r>
  <r>
    <s v="ID0859"/>
    <d v="2016-01-15T17:41:17"/>
    <x v="4"/>
    <x v="4"/>
    <s v="Y"/>
    <x v="0"/>
    <n v="24"/>
    <d v="1899-12-30T00:05:30"/>
    <x v="4"/>
    <x v="745"/>
    <n v="329.56200000000001"/>
    <n v="1"/>
    <n v="1"/>
  </r>
  <r>
    <s v="ID0860"/>
    <d v="2016-01-15T17:41:17"/>
    <x v="4"/>
    <x v="4"/>
    <s v="Y"/>
    <x v="0"/>
    <n v="71"/>
    <d v="1899-12-30T00:02:39"/>
    <x v="0"/>
    <x v="746"/>
    <n v="159.423"/>
    <n v="1"/>
    <n v="1"/>
  </r>
  <r>
    <s v="ID0857"/>
    <d v="2016-01-15T17:38:24"/>
    <x v="7"/>
    <x v="3"/>
    <s v="Y"/>
    <x v="0"/>
    <n v="13"/>
    <d v="1899-12-30T00:04:50"/>
    <x v="0"/>
    <x v="747"/>
    <n v="290.15899999999999"/>
    <n v="1"/>
    <n v="1"/>
  </r>
  <r>
    <s v="ID0858"/>
    <d v="2016-01-15T17:38:24"/>
    <x v="4"/>
    <x v="2"/>
    <s v="N"/>
    <x v="1"/>
    <n v="0"/>
    <d v="2024-07-09T00:00:00"/>
    <x v="2"/>
    <x v="2"/>
    <n v="0"/>
    <n v="0"/>
    <n v="0"/>
  </r>
  <r>
    <s v="ID0855"/>
    <d v="2016-01-15T17:21:07"/>
    <x v="2"/>
    <x v="4"/>
    <s v="Y"/>
    <x v="0"/>
    <n v="76"/>
    <d v="1899-12-30T00:06:35"/>
    <x v="0"/>
    <x v="748"/>
    <n v="394.59999999999997"/>
    <n v="1"/>
    <n v="1"/>
  </r>
  <r>
    <s v="ID0856"/>
    <d v="2016-01-15T17:21:07"/>
    <x v="1"/>
    <x v="0"/>
    <s v="Y"/>
    <x v="0"/>
    <n v="49"/>
    <d v="1899-12-30T00:01:59"/>
    <x v="4"/>
    <x v="749"/>
    <n v="118.77300000000001"/>
    <n v="1"/>
    <n v="1"/>
  </r>
  <r>
    <s v="ID0853"/>
    <d v="2016-01-15T16:43:41"/>
    <x v="0"/>
    <x v="3"/>
    <s v="Y"/>
    <x v="0"/>
    <n v="92"/>
    <d v="1899-12-30T00:04:43"/>
    <x v="4"/>
    <x v="750"/>
    <n v="283.08699999999999"/>
    <n v="1"/>
    <n v="1"/>
  </r>
  <r>
    <s v="ID0854"/>
    <d v="2016-01-15T16:43:41"/>
    <x v="3"/>
    <x v="4"/>
    <s v="Y"/>
    <x v="0"/>
    <n v="54"/>
    <d v="1899-12-30T00:05:39"/>
    <x v="4"/>
    <x v="751"/>
    <n v="338.99399999999997"/>
    <n v="1"/>
    <n v="1"/>
  </r>
  <r>
    <s v="ID0851"/>
    <d v="2016-01-15T16:40:48"/>
    <x v="4"/>
    <x v="0"/>
    <s v="Y"/>
    <x v="0"/>
    <n v="42"/>
    <d v="1899-12-30T00:02:48"/>
    <x v="0"/>
    <x v="752"/>
    <n v="168.41899999999998"/>
    <n v="1"/>
    <n v="1"/>
  </r>
  <r>
    <s v="ID0852"/>
    <d v="2016-01-15T16:40:48"/>
    <x v="0"/>
    <x v="3"/>
    <s v="Y"/>
    <x v="0"/>
    <n v="86"/>
    <d v="1899-12-30T00:06:03"/>
    <x v="0"/>
    <x v="753"/>
    <n v="362.70699999999999"/>
    <n v="1"/>
    <n v="1"/>
  </r>
  <r>
    <s v="ID0849"/>
    <d v="2016-01-15T16:37:55"/>
    <x v="4"/>
    <x v="3"/>
    <s v="Y"/>
    <x v="0"/>
    <n v="45"/>
    <d v="1899-12-30T00:06:53"/>
    <x v="0"/>
    <x v="754"/>
    <n v="413.13799999999998"/>
    <n v="1"/>
    <n v="1"/>
  </r>
  <r>
    <s v="ID0850"/>
    <d v="2016-01-15T16:37:55"/>
    <x v="1"/>
    <x v="0"/>
    <s v="Y"/>
    <x v="1"/>
    <n v="50"/>
    <d v="1899-12-30T00:01:01"/>
    <x v="0"/>
    <x v="755"/>
    <n v="60.552999999999997"/>
    <n v="1"/>
    <n v="0"/>
  </r>
  <r>
    <s v="ID0847"/>
    <d v="2016-01-15T16:06:14"/>
    <x v="7"/>
    <x v="2"/>
    <s v="Y"/>
    <x v="1"/>
    <n v="10"/>
    <d v="1899-12-30T00:01:18"/>
    <x v="4"/>
    <x v="756"/>
    <n v="78.472000000000008"/>
    <n v="1"/>
    <n v="0"/>
  </r>
  <r>
    <s v="ID0848"/>
    <d v="2016-01-15T16:06:14"/>
    <x v="5"/>
    <x v="1"/>
    <s v="Y"/>
    <x v="0"/>
    <n v="117"/>
    <d v="1899-12-30T00:00:41"/>
    <x v="3"/>
    <x v="757"/>
    <n v="40.521999999999998"/>
    <n v="1"/>
    <n v="1"/>
  </r>
  <r>
    <s v="ID0845"/>
    <d v="2016-01-15T15:46:05"/>
    <x v="3"/>
    <x v="1"/>
    <s v="Y"/>
    <x v="0"/>
    <n v="21"/>
    <d v="1899-12-30T00:05:57"/>
    <x v="4"/>
    <x v="758"/>
    <n v="356.65200000000004"/>
    <n v="1"/>
    <n v="1"/>
  </r>
  <r>
    <s v="ID0846"/>
    <d v="2016-01-15T15:46:05"/>
    <x v="5"/>
    <x v="3"/>
    <s v="Y"/>
    <x v="0"/>
    <n v="102"/>
    <d v="1899-12-30T00:02:46"/>
    <x v="4"/>
    <x v="759"/>
    <n v="165.75399999999999"/>
    <n v="1"/>
    <n v="1"/>
  </r>
  <r>
    <s v="ID0843"/>
    <d v="2016-01-15T15:30:14"/>
    <x v="1"/>
    <x v="3"/>
    <s v="N"/>
    <x v="1"/>
    <n v="0"/>
    <d v="2024-07-09T00:00:00"/>
    <x v="2"/>
    <x v="2"/>
    <n v="0"/>
    <n v="0"/>
    <n v="0"/>
  </r>
  <r>
    <s v="ID0844"/>
    <d v="2016-01-15T15:30:14"/>
    <x v="3"/>
    <x v="4"/>
    <s v="Y"/>
    <x v="0"/>
    <n v="79"/>
    <d v="1899-12-30T00:06:12"/>
    <x v="0"/>
    <x v="760"/>
    <n v="371.62400000000002"/>
    <n v="1"/>
    <n v="1"/>
  </r>
  <r>
    <s v="ID0841"/>
    <d v="2016-01-15T15:21:36"/>
    <x v="3"/>
    <x v="1"/>
    <s v="Y"/>
    <x v="1"/>
    <n v="60"/>
    <d v="1899-12-30T00:03:28"/>
    <x v="3"/>
    <x v="761"/>
    <n v="207.874"/>
    <n v="1"/>
    <n v="0"/>
  </r>
  <r>
    <s v="ID0842"/>
    <d v="2016-01-15T15:21:36"/>
    <x v="1"/>
    <x v="2"/>
    <s v="Y"/>
    <x v="0"/>
    <n v="93"/>
    <d v="1899-12-30T00:02:25"/>
    <x v="1"/>
    <x v="762"/>
    <n v="145.46299999999999"/>
    <n v="1"/>
    <n v="1"/>
  </r>
  <r>
    <s v="ID0839"/>
    <d v="2016-01-15T15:01:26"/>
    <x v="0"/>
    <x v="3"/>
    <s v="Y"/>
    <x v="0"/>
    <n v="21"/>
    <d v="1899-12-30T00:01:32"/>
    <x v="4"/>
    <x v="763"/>
    <n v="92.18"/>
    <n v="1"/>
    <n v="1"/>
  </r>
  <r>
    <s v="ID0840"/>
    <d v="2016-01-15T15:01:26"/>
    <x v="3"/>
    <x v="2"/>
    <s v="N"/>
    <x v="1"/>
    <n v="0"/>
    <d v="2024-07-09T00:00:00"/>
    <x v="2"/>
    <x v="2"/>
    <n v="0"/>
    <n v="0"/>
    <n v="0"/>
  </r>
  <r>
    <s v="ID0837"/>
    <d v="2016-01-15T14:13:55"/>
    <x v="3"/>
    <x v="0"/>
    <s v="Y"/>
    <x v="0"/>
    <n v="42"/>
    <d v="1899-12-30T00:04:19"/>
    <x v="1"/>
    <x v="764"/>
    <n v="258.83"/>
    <n v="1"/>
    <n v="1"/>
  </r>
  <r>
    <s v="ID0838"/>
    <d v="2016-01-15T14:13:55"/>
    <x v="1"/>
    <x v="2"/>
    <s v="Y"/>
    <x v="0"/>
    <n v="110"/>
    <d v="1899-12-30T00:04:32"/>
    <x v="0"/>
    <x v="765"/>
    <n v="271.75900000000001"/>
    <n v="1"/>
    <n v="1"/>
  </r>
  <r>
    <s v="ID0835"/>
    <d v="2016-01-15T14:08:10"/>
    <x v="3"/>
    <x v="4"/>
    <s v="Y"/>
    <x v="0"/>
    <n v="92"/>
    <d v="1899-12-30T00:03:59"/>
    <x v="3"/>
    <x v="766"/>
    <n v="238.68099999999998"/>
    <n v="1"/>
    <n v="1"/>
  </r>
  <r>
    <s v="ID0836"/>
    <d v="2016-01-15T14:08:10"/>
    <x v="0"/>
    <x v="0"/>
    <s v="Y"/>
    <x v="0"/>
    <n v="59"/>
    <d v="1899-12-30T00:02:09"/>
    <x v="5"/>
    <x v="767"/>
    <n v="128.73400000000001"/>
    <n v="1"/>
    <n v="1"/>
  </r>
  <r>
    <s v="ID0833"/>
    <d v="2016-01-15T13:53:46"/>
    <x v="0"/>
    <x v="4"/>
    <s v="Y"/>
    <x v="0"/>
    <n v="10"/>
    <d v="1899-12-30T00:05:27"/>
    <x v="3"/>
    <x v="768"/>
    <n v="327.04500000000002"/>
    <n v="1"/>
    <n v="1"/>
  </r>
  <r>
    <s v="ID0834"/>
    <d v="2016-01-15T13:53:46"/>
    <x v="4"/>
    <x v="2"/>
    <s v="Y"/>
    <x v="0"/>
    <n v="77"/>
    <d v="1899-12-30T00:03:00"/>
    <x v="5"/>
    <x v="769"/>
    <n v="180.476"/>
    <n v="1"/>
    <n v="1"/>
  </r>
  <r>
    <s v="ID0831"/>
    <d v="2016-01-15T13:46:34"/>
    <x v="2"/>
    <x v="1"/>
    <s v="N"/>
    <x v="1"/>
    <n v="0"/>
    <d v="2024-07-09T00:00:00"/>
    <x v="2"/>
    <x v="2"/>
    <n v="0"/>
    <n v="0"/>
    <n v="0"/>
  </r>
  <r>
    <s v="ID0832"/>
    <d v="2016-01-15T13:46:34"/>
    <x v="7"/>
    <x v="4"/>
    <s v="Y"/>
    <x v="0"/>
    <n v="58"/>
    <d v="1899-12-30T00:04:19"/>
    <x v="3"/>
    <x v="770"/>
    <n v="258.94900000000001"/>
    <n v="1"/>
    <n v="1"/>
  </r>
  <r>
    <s v="ID0829"/>
    <d v="2016-01-15T11:45:36"/>
    <x v="2"/>
    <x v="1"/>
    <s v="Y"/>
    <x v="0"/>
    <n v="111"/>
    <d v="1899-12-30T00:00:40"/>
    <x v="3"/>
    <x v="771"/>
    <n v="40.090000000000003"/>
    <n v="1"/>
    <n v="1"/>
  </r>
  <r>
    <s v="ID0830"/>
    <d v="2016-01-15T11:45:36"/>
    <x v="6"/>
    <x v="0"/>
    <s v="Y"/>
    <x v="0"/>
    <n v="70"/>
    <d v="1899-12-30T00:05:13"/>
    <x v="3"/>
    <x v="772"/>
    <n v="313.36499999999995"/>
    <n v="1"/>
    <n v="1"/>
  </r>
  <r>
    <s v="ID0827"/>
    <d v="2016-01-15T11:38:24"/>
    <x v="4"/>
    <x v="0"/>
    <s v="Y"/>
    <x v="1"/>
    <n v="82"/>
    <d v="1899-12-30T00:02:40"/>
    <x v="3"/>
    <x v="773"/>
    <n v="160.12700000000001"/>
    <n v="1"/>
    <n v="0"/>
  </r>
  <r>
    <s v="ID0828"/>
    <d v="2016-01-15T11:38:24"/>
    <x v="3"/>
    <x v="4"/>
    <s v="Y"/>
    <x v="0"/>
    <n v="91"/>
    <d v="1899-12-30T00:03:47"/>
    <x v="0"/>
    <x v="774"/>
    <n v="227.44200000000001"/>
    <n v="1"/>
    <n v="1"/>
  </r>
  <r>
    <s v="ID0825"/>
    <d v="2016-01-15T11:31:12"/>
    <x v="5"/>
    <x v="2"/>
    <s v="Y"/>
    <x v="0"/>
    <n v="113"/>
    <d v="1899-12-30T00:02:01"/>
    <x v="3"/>
    <x v="775"/>
    <n v="121.21499999999999"/>
    <n v="1"/>
    <n v="1"/>
  </r>
  <r>
    <s v="ID0826"/>
    <d v="2016-01-15T11:31:12"/>
    <x v="5"/>
    <x v="0"/>
    <s v="Y"/>
    <x v="0"/>
    <n v="21"/>
    <d v="1899-12-30T00:03:26"/>
    <x v="3"/>
    <x v="776"/>
    <n v="206.33500000000001"/>
    <n v="1"/>
    <n v="1"/>
  </r>
  <r>
    <s v="ID0823"/>
    <d v="2016-01-15T10:56:38"/>
    <x v="3"/>
    <x v="4"/>
    <s v="Y"/>
    <x v="0"/>
    <n v="29"/>
    <d v="1899-12-30T00:03:00"/>
    <x v="3"/>
    <x v="777"/>
    <n v="180.12300000000002"/>
    <n v="1"/>
    <n v="1"/>
  </r>
  <r>
    <s v="ID0824"/>
    <d v="2016-01-15T10:56:38"/>
    <x v="6"/>
    <x v="0"/>
    <s v="Y"/>
    <x v="0"/>
    <n v="83"/>
    <d v="1899-12-30T00:06:53"/>
    <x v="3"/>
    <x v="778"/>
    <n v="412.87700000000001"/>
    <n v="1"/>
    <n v="1"/>
  </r>
  <r>
    <s v="ID0821"/>
    <d v="2016-01-15T09:50:24"/>
    <x v="5"/>
    <x v="1"/>
    <s v="Y"/>
    <x v="0"/>
    <n v="33"/>
    <d v="1899-12-30T00:05:52"/>
    <x v="0"/>
    <x v="779"/>
    <n v="351.63099999999997"/>
    <n v="1"/>
    <n v="1"/>
  </r>
  <r>
    <s v="ID0822"/>
    <d v="2016-01-15T09:50:24"/>
    <x v="5"/>
    <x v="0"/>
    <s v="Y"/>
    <x v="0"/>
    <n v="93"/>
    <d v="1899-12-30T00:01:56"/>
    <x v="0"/>
    <x v="780"/>
    <n v="116.405"/>
    <n v="1"/>
    <n v="1"/>
  </r>
  <r>
    <s v="ID0817"/>
    <d v="2016-01-15T09:40:19"/>
    <x v="0"/>
    <x v="3"/>
    <s v="Y"/>
    <x v="0"/>
    <n v="76"/>
    <d v="1899-12-30T00:01:47"/>
    <x v="0"/>
    <x v="781"/>
    <n v="107.12199999999999"/>
    <n v="1"/>
    <n v="1"/>
  </r>
  <r>
    <s v="ID0818"/>
    <d v="2016-01-15T09:40:19"/>
    <x v="1"/>
    <x v="3"/>
    <s v="Y"/>
    <x v="0"/>
    <n v="80"/>
    <d v="1899-12-30T00:04:02"/>
    <x v="3"/>
    <x v="782"/>
    <n v="241.56900000000002"/>
    <n v="1"/>
    <n v="1"/>
  </r>
  <r>
    <s v="ID0819"/>
    <d v="2016-01-15T09:40:19"/>
    <x v="1"/>
    <x v="0"/>
    <s v="Y"/>
    <x v="1"/>
    <n v="20"/>
    <d v="1899-12-30T00:05:37"/>
    <x v="3"/>
    <x v="783"/>
    <n v="336.63900000000001"/>
    <n v="1"/>
    <n v="0"/>
  </r>
  <r>
    <s v="ID0820"/>
    <d v="2016-01-15T09:40:19"/>
    <x v="4"/>
    <x v="0"/>
    <s v="Y"/>
    <x v="0"/>
    <n v="82"/>
    <d v="1899-12-30T00:06:22"/>
    <x v="0"/>
    <x v="784"/>
    <n v="381.54500000000002"/>
    <n v="1"/>
    <n v="1"/>
  </r>
  <r>
    <s v="ID0813"/>
    <d v="2016-01-14T17:32:38"/>
    <x v="2"/>
    <x v="3"/>
    <s v="Y"/>
    <x v="0"/>
    <n v="76"/>
    <d v="1899-12-30T00:02:07"/>
    <x v="1"/>
    <x v="785"/>
    <n v="127.035"/>
    <n v="1"/>
    <n v="1"/>
  </r>
  <r>
    <s v="ID0814"/>
    <d v="2016-01-14T17:32:38"/>
    <x v="7"/>
    <x v="3"/>
    <s v="Y"/>
    <x v="0"/>
    <n v="78"/>
    <d v="1899-12-30T00:01:33"/>
    <x v="1"/>
    <x v="786"/>
    <n v="92.61399999999999"/>
    <n v="1"/>
    <n v="1"/>
  </r>
  <r>
    <s v="ID0815"/>
    <d v="2016-01-14T17:32:38"/>
    <x v="4"/>
    <x v="4"/>
    <s v="Y"/>
    <x v="0"/>
    <n v="17"/>
    <d v="1899-12-30T00:02:33"/>
    <x v="5"/>
    <x v="787"/>
    <n v="153.47"/>
    <n v="1"/>
    <n v="1"/>
  </r>
  <r>
    <s v="ID0816"/>
    <d v="2016-01-14T17:32:38"/>
    <x v="3"/>
    <x v="4"/>
    <s v="Y"/>
    <x v="0"/>
    <n v="60"/>
    <d v="1899-12-30T00:04:13"/>
    <x v="3"/>
    <x v="788"/>
    <n v="253.15799999999999"/>
    <n v="1"/>
    <n v="1"/>
  </r>
  <r>
    <s v="ID0811"/>
    <d v="2016-01-14T17:22:34"/>
    <x v="5"/>
    <x v="1"/>
    <s v="Y"/>
    <x v="0"/>
    <n v="123"/>
    <d v="1899-12-30T00:04:35"/>
    <x v="5"/>
    <x v="789"/>
    <n v="274.70699999999999"/>
    <n v="1"/>
    <n v="1"/>
  </r>
  <r>
    <s v="ID0812"/>
    <d v="2016-01-14T17:22:34"/>
    <x v="1"/>
    <x v="3"/>
    <s v="N"/>
    <x v="1"/>
    <n v="0"/>
    <d v="2024-07-09T00:00:00"/>
    <x v="2"/>
    <x v="2"/>
    <n v="0"/>
    <n v="0"/>
    <n v="0"/>
  </r>
  <r>
    <s v="ID0809"/>
    <d v="2016-01-14T17:19:41"/>
    <x v="1"/>
    <x v="3"/>
    <s v="Y"/>
    <x v="0"/>
    <n v="100"/>
    <d v="1899-12-30T00:05:59"/>
    <x v="3"/>
    <x v="790"/>
    <n v="358.93399999999997"/>
    <n v="1"/>
    <n v="1"/>
  </r>
  <r>
    <s v="ID0810"/>
    <d v="2016-01-14T17:19:41"/>
    <x v="0"/>
    <x v="1"/>
    <s v="Y"/>
    <x v="0"/>
    <n v="108"/>
    <d v="1899-12-30T00:06:24"/>
    <x v="3"/>
    <x v="791"/>
    <n v="384.43299999999999"/>
    <n v="1"/>
    <n v="1"/>
  </r>
  <r>
    <s v="ID0807"/>
    <d v="2016-01-14T16:39:22"/>
    <x v="4"/>
    <x v="1"/>
    <s v="N"/>
    <x v="1"/>
    <n v="0"/>
    <d v="2024-07-09T00:00:00"/>
    <x v="2"/>
    <x v="2"/>
    <n v="0"/>
    <n v="0"/>
    <n v="0"/>
  </r>
  <r>
    <s v="ID0808"/>
    <d v="2016-01-14T16:39:22"/>
    <x v="1"/>
    <x v="4"/>
    <s v="Y"/>
    <x v="0"/>
    <n v="19"/>
    <d v="1899-12-30T00:06:32"/>
    <x v="0"/>
    <x v="792"/>
    <n v="391.57899999999995"/>
    <n v="1"/>
    <n v="1"/>
  </r>
  <r>
    <s v="ID0805"/>
    <d v="2016-01-14T16:27:50"/>
    <x v="3"/>
    <x v="3"/>
    <s v="Y"/>
    <x v="0"/>
    <n v="21"/>
    <d v="1899-12-30T00:01:40"/>
    <x v="3"/>
    <x v="793"/>
    <n v="100.47499999999999"/>
    <n v="1"/>
    <n v="1"/>
  </r>
  <r>
    <s v="ID0806"/>
    <d v="2016-01-14T16:27:50"/>
    <x v="2"/>
    <x v="4"/>
    <s v="Y"/>
    <x v="0"/>
    <n v="66"/>
    <d v="1899-12-30T00:05:43"/>
    <x v="1"/>
    <x v="794"/>
    <n v="343.47199999999998"/>
    <n v="1"/>
    <n v="1"/>
  </r>
  <r>
    <s v="ID0803"/>
    <d v="2016-01-14T15:54:43"/>
    <x v="5"/>
    <x v="4"/>
    <s v="N"/>
    <x v="1"/>
    <n v="0"/>
    <d v="2024-07-09T00:00:00"/>
    <x v="2"/>
    <x v="2"/>
    <n v="0"/>
    <n v="0"/>
    <n v="0"/>
  </r>
  <r>
    <s v="ID0804"/>
    <d v="2016-01-14T15:54:43"/>
    <x v="7"/>
    <x v="1"/>
    <s v="N"/>
    <x v="1"/>
    <n v="0"/>
    <d v="2024-07-09T00:00:00"/>
    <x v="2"/>
    <x v="2"/>
    <n v="0"/>
    <n v="0"/>
    <n v="0"/>
  </r>
  <r>
    <s v="ID0801"/>
    <d v="2016-01-14T15:51:50"/>
    <x v="3"/>
    <x v="4"/>
    <s v="N"/>
    <x v="1"/>
    <n v="0"/>
    <d v="2024-07-09T00:00:00"/>
    <x v="2"/>
    <x v="2"/>
    <n v="0"/>
    <n v="0"/>
    <n v="0"/>
  </r>
  <r>
    <s v="ID0802"/>
    <d v="2016-01-14T15:51:50"/>
    <x v="6"/>
    <x v="0"/>
    <s v="N"/>
    <x v="1"/>
    <n v="0"/>
    <d v="2024-07-09T00:00:00"/>
    <x v="2"/>
    <x v="2"/>
    <n v="0"/>
    <n v="0"/>
    <n v="0"/>
  </r>
  <r>
    <s v="ID0799"/>
    <d v="2016-01-14T15:20:10"/>
    <x v="4"/>
    <x v="4"/>
    <s v="Y"/>
    <x v="0"/>
    <n v="107"/>
    <d v="1899-12-30T00:01:39"/>
    <x v="3"/>
    <x v="795"/>
    <n v="99.307000000000002"/>
    <n v="1"/>
    <n v="1"/>
  </r>
  <r>
    <s v="ID0800"/>
    <d v="2016-01-14T15:20:10"/>
    <x v="6"/>
    <x v="0"/>
    <s v="N"/>
    <x v="1"/>
    <n v="0"/>
    <d v="2024-07-09T00:00:00"/>
    <x v="2"/>
    <x v="2"/>
    <n v="0"/>
    <n v="0"/>
    <n v="0"/>
  </r>
  <r>
    <s v="ID0797"/>
    <d v="2016-01-14T14:57:07"/>
    <x v="2"/>
    <x v="2"/>
    <s v="Y"/>
    <x v="0"/>
    <n v="124"/>
    <d v="1899-12-30T00:06:33"/>
    <x v="0"/>
    <x v="796"/>
    <n v="392.95400000000001"/>
    <n v="1"/>
    <n v="1"/>
  </r>
  <r>
    <s v="ID0798"/>
    <d v="2016-01-14T14:57:07"/>
    <x v="4"/>
    <x v="1"/>
    <s v="Y"/>
    <x v="0"/>
    <n v="28"/>
    <d v="1899-12-30T00:04:12"/>
    <x v="0"/>
    <x v="797"/>
    <n v="251.67699999999999"/>
    <n v="1"/>
    <n v="1"/>
  </r>
  <r>
    <s v="ID0795"/>
    <d v="2016-01-14T14:38:24"/>
    <x v="7"/>
    <x v="1"/>
    <s v="Y"/>
    <x v="0"/>
    <n v="10"/>
    <d v="1899-12-30T00:06:57"/>
    <x v="3"/>
    <x v="798"/>
    <n v="417.06600000000003"/>
    <n v="1"/>
    <n v="1"/>
  </r>
  <r>
    <s v="ID0796"/>
    <d v="2016-01-14T14:38:24"/>
    <x v="0"/>
    <x v="2"/>
    <s v="Y"/>
    <x v="0"/>
    <n v="76"/>
    <d v="1899-12-30T00:04:47"/>
    <x v="4"/>
    <x v="799"/>
    <n v="287.13600000000002"/>
    <n v="1"/>
    <n v="1"/>
  </r>
  <r>
    <s v="ID0793"/>
    <d v="2016-01-14T14:09:36"/>
    <x v="6"/>
    <x v="0"/>
    <s v="Y"/>
    <x v="0"/>
    <n v="32"/>
    <d v="1899-12-30T00:04:12"/>
    <x v="1"/>
    <x v="800"/>
    <n v="252.27699999999999"/>
    <n v="1"/>
    <n v="1"/>
  </r>
  <r>
    <s v="ID0794"/>
    <d v="2016-01-14T14:09:36"/>
    <x v="2"/>
    <x v="3"/>
    <s v="Y"/>
    <x v="0"/>
    <n v="68"/>
    <d v="1899-12-30T00:05:15"/>
    <x v="0"/>
    <x v="801"/>
    <n v="314.92399999999998"/>
    <n v="1"/>
    <n v="1"/>
  </r>
  <r>
    <s v="ID0791"/>
    <d v="2016-01-14T13:35:02"/>
    <x v="2"/>
    <x v="0"/>
    <s v="Y"/>
    <x v="0"/>
    <n v="109"/>
    <d v="1899-12-30T00:00:38"/>
    <x v="3"/>
    <x v="802"/>
    <n v="37.707999999999998"/>
    <n v="1"/>
    <n v="1"/>
  </r>
  <r>
    <s v="ID0792"/>
    <d v="2016-01-14T13:35:02"/>
    <x v="6"/>
    <x v="1"/>
    <s v="N"/>
    <x v="1"/>
    <n v="0"/>
    <d v="2024-07-09T00:00:00"/>
    <x v="2"/>
    <x v="2"/>
    <n v="0"/>
    <n v="0"/>
    <n v="0"/>
  </r>
  <r>
    <s v="ID0789"/>
    <d v="2016-01-14T13:30:43"/>
    <x v="6"/>
    <x v="1"/>
    <s v="Y"/>
    <x v="0"/>
    <n v="18"/>
    <d v="1899-12-30T00:01:50"/>
    <x v="0"/>
    <x v="803"/>
    <n v="109.509"/>
    <n v="1"/>
    <n v="1"/>
  </r>
  <r>
    <s v="ID0790"/>
    <d v="2016-01-14T13:30:43"/>
    <x v="3"/>
    <x v="3"/>
    <s v="Y"/>
    <x v="0"/>
    <n v="86"/>
    <d v="1899-12-30T00:04:33"/>
    <x v="4"/>
    <x v="804"/>
    <n v="273.19200000000001"/>
    <n v="1"/>
    <n v="1"/>
  </r>
  <r>
    <s v="ID0787"/>
    <d v="2016-01-14T13:01:55"/>
    <x v="2"/>
    <x v="1"/>
    <s v="Y"/>
    <x v="0"/>
    <n v="101"/>
    <d v="1899-12-30T00:06:10"/>
    <x v="0"/>
    <x v="805"/>
    <n v="369.66499999999996"/>
    <n v="1"/>
    <n v="1"/>
  </r>
  <r>
    <s v="ID0788"/>
    <d v="2016-01-14T13:01:55"/>
    <x v="7"/>
    <x v="3"/>
    <s v="Y"/>
    <x v="0"/>
    <n v="72"/>
    <d v="1899-12-30T00:05:58"/>
    <x v="0"/>
    <x v="806"/>
    <n v="358.43200000000002"/>
    <n v="1"/>
    <n v="1"/>
  </r>
  <r>
    <s v="ID0785"/>
    <d v="2016-01-14T12:43:12"/>
    <x v="7"/>
    <x v="4"/>
    <s v="Y"/>
    <x v="0"/>
    <n v="81"/>
    <d v="1899-12-30T00:01:55"/>
    <x v="0"/>
    <x v="807"/>
    <n v="114.669"/>
    <n v="1"/>
    <n v="1"/>
  </r>
  <r>
    <s v="ID0786"/>
    <d v="2016-01-14T12:43:12"/>
    <x v="6"/>
    <x v="3"/>
    <s v="Y"/>
    <x v="1"/>
    <n v="49"/>
    <d v="1899-12-30T00:06:21"/>
    <x v="4"/>
    <x v="808"/>
    <n v="381.267"/>
    <n v="1"/>
    <n v="0"/>
  </r>
  <r>
    <s v="ID0783"/>
    <d v="2016-01-14T12:33:07"/>
    <x v="0"/>
    <x v="2"/>
    <s v="Y"/>
    <x v="0"/>
    <n v="43"/>
    <d v="1899-12-30T00:03:54"/>
    <x v="3"/>
    <x v="809"/>
    <n v="234.04599999999999"/>
    <n v="1"/>
    <n v="1"/>
  </r>
  <r>
    <s v="ID0784"/>
    <d v="2016-01-14T12:33:07"/>
    <x v="4"/>
    <x v="2"/>
    <s v="Y"/>
    <x v="0"/>
    <n v="68"/>
    <d v="1899-12-30T00:01:49"/>
    <x v="3"/>
    <x v="810"/>
    <n v="109.295"/>
    <n v="1"/>
    <n v="1"/>
  </r>
  <r>
    <s v="ID0781"/>
    <d v="2016-01-14T12:11:31"/>
    <x v="7"/>
    <x v="1"/>
    <s v="Y"/>
    <x v="0"/>
    <n v="100"/>
    <d v="1899-12-30T00:05:24"/>
    <x v="1"/>
    <x v="811"/>
    <n v="324.04000000000002"/>
    <n v="1"/>
    <n v="1"/>
  </r>
  <r>
    <s v="ID0782"/>
    <d v="2016-01-14T12:11:31"/>
    <x v="3"/>
    <x v="0"/>
    <s v="Y"/>
    <x v="0"/>
    <n v="12"/>
    <d v="1899-12-30T00:06:19"/>
    <x v="3"/>
    <x v="812"/>
    <n v="379.44"/>
    <n v="1"/>
    <n v="1"/>
  </r>
  <r>
    <s v="ID0779"/>
    <d v="2016-01-14T12:05:46"/>
    <x v="1"/>
    <x v="1"/>
    <s v="N"/>
    <x v="1"/>
    <n v="0"/>
    <d v="2024-07-09T00:00:00"/>
    <x v="2"/>
    <x v="2"/>
    <n v="0"/>
    <n v="0"/>
    <n v="0"/>
  </r>
  <r>
    <s v="ID0780"/>
    <d v="2016-01-14T12:05:46"/>
    <x v="1"/>
    <x v="4"/>
    <s v="Y"/>
    <x v="0"/>
    <n v="35"/>
    <d v="1899-12-30T00:04:24"/>
    <x v="4"/>
    <x v="813"/>
    <n v="264.12200000000001"/>
    <n v="1"/>
    <n v="1"/>
  </r>
  <r>
    <s v="ID0777"/>
    <d v="2016-01-14T12:01:26"/>
    <x v="0"/>
    <x v="1"/>
    <s v="Y"/>
    <x v="0"/>
    <n v="26"/>
    <d v="1899-12-30T00:06:41"/>
    <x v="5"/>
    <x v="814"/>
    <n v="400.93"/>
    <n v="1"/>
    <n v="1"/>
  </r>
  <r>
    <s v="ID0778"/>
    <d v="2016-01-14T12:01:26"/>
    <x v="7"/>
    <x v="2"/>
    <s v="Y"/>
    <x v="0"/>
    <n v="107"/>
    <d v="1899-12-30T00:06:22"/>
    <x v="0"/>
    <x v="815"/>
    <n v="381.85700000000003"/>
    <n v="1"/>
    <n v="1"/>
  </r>
  <r>
    <s v="ID0775"/>
    <d v="2016-01-14T11:35:31"/>
    <x v="5"/>
    <x v="2"/>
    <s v="Y"/>
    <x v="0"/>
    <n v="17"/>
    <d v="1899-12-30T00:04:13"/>
    <x v="3"/>
    <x v="816"/>
    <n v="253.13099999999997"/>
    <n v="1"/>
    <n v="1"/>
  </r>
  <r>
    <s v="ID0776"/>
    <d v="2016-01-14T11:35:31"/>
    <x v="7"/>
    <x v="1"/>
    <s v="Y"/>
    <x v="0"/>
    <n v="102"/>
    <d v="1899-12-30T00:02:58"/>
    <x v="3"/>
    <x v="817"/>
    <n v="178.32299999999998"/>
    <n v="1"/>
    <n v="1"/>
  </r>
  <r>
    <s v="ID0773"/>
    <d v="2016-01-14T11:32:38"/>
    <x v="6"/>
    <x v="1"/>
    <s v="Y"/>
    <x v="0"/>
    <n v="85"/>
    <d v="1899-12-30T00:02:04"/>
    <x v="3"/>
    <x v="818"/>
    <n v="123.62299999999999"/>
    <n v="1"/>
    <n v="1"/>
  </r>
  <r>
    <s v="ID0774"/>
    <d v="2016-01-14T11:32:38"/>
    <x v="7"/>
    <x v="4"/>
    <s v="Y"/>
    <x v="0"/>
    <n v="18"/>
    <d v="1899-12-30T00:04:38"/>
    <x v="4"/>
    <x v="819"/>
    <n v="277.96000000000004"/>
    <n v="1"/>
    <n v="1"/>
  </r>
  <r>
    <s v="ID0771"/>
    <d v="2016-01-14T11:19:41"/>
    <x v="4"/>
    <x v="3"/>
    <s v="Y"/>
    <x v="0"/>
    <n v="41"/>
    <d v="1899-12-30T00:04:03"/>
    <x v="1"/>
    <x v="820"/>
    <n v="243.10899999999998"/>
    <n v="1"/>
    <n v="1"/>
  </r>
  <r>
    <s v="ID0772"/>
    <d v="2016-01-14T11:19:41"/>
    <x v="1"/>
    <x v="3"/>
    <s v="Y"/>
    <x v="0"/>
    <n v="53"/>
    <d v="1899-12-30T00:04:38"/>
    <x v="1"/>
    <x v="821"/>
    <n v="278.36400000000003"/>
    <n v="1"/>
    <n v="1"/>
  </r>
  <r>
    <s v="ID0769"/>
    <d v="2016-01-14T10:53:46"/>
    <x v="6"/>
    <x v="2"/>
    <s v="Y"/>
    <x v="0"/>
    <n v="124"/>
    <d v="1899-12-30T00:05:04"/>
    <x v="3"/>
    <x v="822"/>
    <n v="304.322"/>
    <n v="1"/>
    <n v="1"/>
  </r>
  <r>
    <s v="ID0770"/>
    <d v="2016-01-14T10:53:46"/>
    <x v="0"/>
    <x v="4"/>
    <s v="Y"/>
    <x v="0"/>
    <n v="116"/>
    <d v="1899-12-30T00:06:48"/>
    <x v="1"/>
    <x v="823"/>
    <n v="407.55900000000003"/>
    <n v="1"/>
    <n v="1"/>
  </r>
  <r>
    <s v="ID0767"/>
    <d v="2016-01-14T10:01:55"/>
    <x v="5"/>
    <x v="1"/>
    <s v="Y"/>
    <x v="0"/>
    <n v="31"/>
    <d v="1899-12-30T00:00:56"/>
    <x v="3"/>
    <x v="824"/>
    <n v="56.000999999999998"/>
    <n v="1"/>
    <n v="1"/>
  </r>
  <r>
    <s v="ID0768"/>
    <d v="2016-01-14T10:01:55"/>
    <x v="2"/>
    <x v="4"/>
    <s v="N"/>
    <x v="1"/>
    <n v="0"/>
    <d v="2024-07-09T00:00:00"/>
    <x v="2"/>
    <x v="2"/>
    <n v="0"/>
    <n v="0"/>
    <n v="0"/>
  </r>
  <r>
    <s v="ID0765"/>
    <d v="2016-01-14T09:24:29"/>
    <x v="1"/>
    <x v="0"/>
    <s v="Y"/>
    <x v="0"/>
    <n v="86"/>
    <d v="1899-12-30T00:03:20"/>
    <x v="1"/>
    <x v="825"/>
    <n v="200.238"/>
    <n v="1"/>
    <n v="1"/>
  </r>
  <r>
    <s v="ID0766"/>
    <d v="2016-01-14T09:24:29"/>
    <x v="0"/>
    <x v="2"/>
    <s v="Y"/>
    <x v="0"/>
    <n v="51"/>
    <d v="1899-12-30T00:02:08"/>
    <x v="3"/>
    <x v="826"/>
    <n v="127.98500000000001"/>
    <n v="1"/>
    <n v="1"/>
  </r>
  <r>
    <s v="ID0763"/>
    <d v="2016-01-14T09:17:17"/>
    <x v="0"/>
    <x v="1"/>
    <s v="N"/>
    <x v="1"/>
    <n v="0"/>
    <d v="2024-07-09T00:00:00"/>
    <x v="2"/>
    <x v="2"/>
    <n v="0"/>
    <n v="0"/>
    <n v="0"/>
  </r>
  <r>
    <s v="ID0764"/>
    <d v="2016-01-14T09:17:17"/>
    <x v="2"/>
    <x v="1"/>
    <s v="Y"/>
    <x v="0"/>
    <n v="25"/>
    <d v="1899-12-30T00:04:33"/>
    <x v="3"/>
    <x v="827"/>
    <n v="273.20999999999998"/>
    <n v="1"/>
    <n v="1"/>
  </r>
  <r>
    <s v="ID0761"/>
    <d v="2016-01-14T09:14:24"/>
    <x v="7"/>
    <x v="1"/>
    <s v="Y"/>
    <x v="0"/>
    <n v="114"/>
    <d v="1899-12-30T00:00:37"/>
    <x v="3"/>
    <x v="828"/>
    <n v="37.465000000000003"/>
    <n v="1"/>
    <n v="1"/>
  </r>
  <r>
    <s v="ID0762"/>
    <d v="2016-01-14T09:14:24"/>
    <x v="0"/>
    <x v="2"/>
    <s v="Y"/>
    <x v="0"/>
    <n v="53"/>
    <d v="1899-12-30T00:04:21"/>
    <x v="4"/>
    <x v="829"/>
    <n v="260.673"/>
    <n v="1"/>
    <n v="1"/>
  </r>
  <r>
    <s v="ID0759"/>
    <d v="2016-01-14T09:02:53"/>
    <x v="6"/>
    <x v="1"/>
    <s v="Y"/>
    <x v="0"/>
    <n v="57"/>
    <d v="1899-12-30T00:04:48"/>
    <x v="3"/>
    <x v="830"/>
    <n v="288.47499999999997"/>
    <n v="1"/>
    <n v="1"/>
  </r>
  <r>
    <s v="ID0760"/>
    <d v="2016-01-14T09:02:53"/>
    <x v="5"/>
    <x v="4"/>
    <s v="Y"/>
    <x v="0"/>
    <n v="14"/>
    <d v="1899-12-30T00:01:11"/>
    <x v="4"/>
    <x v="831"/>
    <n v="70.509"/>
    <n v="1"/>
    <n v="1"/>
  </r>
  <r>
    <s v="ID0757"/>
    <d v="2016-01-13T17:58:34"/>
    <x v="3"/>
    <x v="1"/>
    <s v="Y"/>
    <x v="0"/>
    <n v="123"/>
    <d v="1899-12-30T00:04:28"/>
    <x v="0"/>
    <x v="832"/>
    <n v="268.04300000000001"/>
    <n v="1"/>
    <n v="1"/>
  </r>
  <r>
    <s v="ID0758"/>
    <d v="2016-01-13T17:58:34"/>
    <x v="4"/>
    <x v="3"/>
    <s v="Y"/>
    <x v="0"/>
    <n v="82"/>
    <d v="1899-12-30T00:02:30"/>
    <x v="4"/>
    <x v="833"/>
    <n v="150.36399999999998"/>
    <n v="1"/>
    <n v="1"/>
  </r>
  <r>
    <s v="ID0755"/>
    <d v="2016-01-13T15:40:19"/>
    <x v="1"/>
    <x v="0"/>
    <s v="Y"/>
    <x v="0"/>
    <n v="98"/>
    <d v="1899-12-30T00:05:08"/>
    <x v="4"/>
    <x v="834"/>
    <n v="307.86399999999998"/>
    <n v="1"/>
    <n v="1"/>
  </r>
  <r>
    <s v="ID0756"/>
    <d v="2016-01-13T15:40:19"/>
    <x v="3"/>
    <x v="3"/>
    <s v="Y"/>
    <x v="0"/>
    <n v="28"/>
    <d v="1899-12-30T00:01:03"/>
    <x v="1"/>
    <x v="835"/>
    <n v="63.132000000000005"/>
    <n v="1"/>
    <n v="1"/>
  </r>
  <r>
    <s v="ID0753"/>
    <d v="2016-01-13T15:34:34"/>
    <x v="5"/>
    <x v="1"/>
    <s v="N"/>
    <x v="1"/>
    <n v="0"/>
    <d v="2024-07-09T00:00:00"/>
    <x v="2"/>
    <x v="2"/>
    <n v="0"/>
    <n v="0"/>
    <n v="0"/>
  </r>
  <r>
    <s v="ID0754"/>
    <d v="2016-01-13T15:34:34"/>
    <x v="2"/>
    <x v="1"/>
    <s v="Y"/>
    <x v="0"/>
    <n v="23"/>
    <d v="1899-12-30T00:04:13"/>
    <x v="4"/>
    <x v="836"/>
    <n v="253.23600000000002"/>
    <n v="1"/>
    <n v="1"/>
  </r>
  <r>
    <s v="ID0751"/>
    <d v="2016-01-13T15:27:22"/>
    <x v="5"/>
    <x v="3"/>
    <s v="Y"/>
    <x v="0"/>
    <n v="12"/>
    <d v="1899-12-30T00:02:11"/>
    <x v="1"/>
    <x v="837"/>
    <n v="130.61099999999999"/>
    <n v="1"/>
    <n v="1"/>
  </r>
  <r>
    <s v="ID0752"/>
    <d v="2016-01-13T15:27:22"/>
    <x v="6"/>
    <x v="0"/>
    <s v="Y"/>
    <x v="0"/>
    <n v="90"/>
    <d v="1899-12-30T00:06:32"/>
    <x v="3"/>
    <x v="838"/>
    <n v="391.67500000000001"/>
    <n v="1"/>
    <n v="1"/>
  </r>
  <r>
    <s v="ID0749"/>
    <d v="2016-01-13T15:14:24"/>
    <x v="3"/>
    <x v="1"/>
    <s v="Y"/>
    <x v="0"/>
    <n v="53"/>
    <d v="1899-12-30T00:03:36"/>
    <x v="0"/>
    <x v="839"/>
    <n v="215.74"/>
    <n v="1"/>
    <n v="1"/>
  </r>
  <r>
    <s v="ID0750"/>
    <d v="2016-01-13T15:14:24"/>
    <x v="4"/>
    <x v="4"/>
    <s v="Y"/>
    <x v="0"/>
    <n v="73"/>
    <d v="1899-12-30T00:01:34"/>
    <x v="0"/>
    <x v="840"/>
    <n v="93.519000000000005"/>
    <n v="1"/>
    <n v="1"/>
  </r>
  <r>
    <s v="ID0747"/>
    <d v="2016-01-13T14:48:29"/>
    <x v="2"/>
    <x v="0"/>
    <s v="Y"/>
    <x v="0"/>
    <n v="89"/>
    <d v="1899-12-30T00:03:12"/>
    <x v="0"/>
    <x v="841"/>
    <n v="191.536"/>
    <n v="1"/>
    <n v="1"/>
  </r>
  <r>
    <s v="ID0748"/>
    <d v="2016-01-13T14:48:29"/>
    <x v="4"/>
    <x v="2"/>
    <s v="Y"/>
    <x v="0"/>
    <n v="84"/>
    <d v="1899-12-30T00:03:12"/>
    <x v="4"/>
    <x v="842"/>
    <n v="192.16499999999999"/>
    <n v="1"/>
    <n v="1"/>
  </r>
  <r>
    <s v="ID0745"/>
    <d v="2016-01-13T14:26:53"/>
    <x v="6"/>
    <x v="0"/>
    <s v="Y"/>
    <x v="1"/>
    <n v="112"/>
    <d v="1899-12-30T00:00:40"/>
    <x v="0"/>
    <x v="843"/>
    <n v="39.64"/>
    <n v="1"/>
    <n v="0"/>
  </r>
  <r>
    <s v="ID0746"/>
    <d v="2016-01-13T14:26:53"/>
    <x v="0"/>
    <x v="1"/>
    <s v="Y"/>
    <x v="0"/>
    <n v="61"/>
    <d v="1899-12-30T00:04:23"/>
    <x v="0"/>
    <x v="844"/>
    <n v="263.15700000000004"/>
    <n v="1"/>
    <n v="1"/>
  </r>
  <r>
    <s v="ID0743"/>
    <d v="2016-01-13T14:02:24"/>
    <x v="7"/>
    <x v="2"/>
    <s v="Y"/>
    <x v="0"/>
    <n v="69"/>
    <d v="1899-12-30T00:03:48"/>
    <x v="4"/>
    <x v="845"/>
    <n v="227.905"/>
    <n v="1"/>
    <n v="1"/>
  </r>
  <r>
    <s v="ID0744"/>
    <d v="2016-01-13T14:02:24"/>
    <x v="2"/>
    <x v="0"/>
    <s v="Y"/>
    <x v="0"/>
    <n v="58"/>
    <d v="1899-12-30T00:06:32"/>
    <x v="3"/>
    <x v="846"/>
    <n v="391.82599999999996"/>
    <n v="1"/>
    <n v="1"/>
  </r>
  <r>
    <s v="ID0741"/>
    <d v="2016-01-13T12:40:19"/>
    <x v="0"/>
    <x v="3"/>
    <s v="Y"/>
    <x v="0"/>
    <n v="96"/>
    <d v="1899-12-30T00:01:07"/>
    <x v="4"/>
    <x v="847"/>
    <n v="66.669000000000011"/>
    <n v="1"/>
    <n v="1"/>
  </r>
  <r>
    <s v="ID0742"/>
    <d v="2016-01-13T12:40:19"/>
    <x v="4"/>
    <x v="4"/>
    <s v="N"/>
    <x v="1"/>
    <n v="0"/>
    <d v="2024-07-09T00:00:00"/>
    <x v="2"/>
    <x v="2"/>
    <n v="0"/>
    <n v="0"/>
    <n v="0"/>
  </r>
  <r>
    <s v="ID0739"/>
    <d v="2016-01-13T12:37:26"/>
    <x v="3"/>
    <x v="2"/>
    <s v="Y"/>
    <x v="0"/>
    <n v="77"/>
    <d v="1899-12-30T00:02:04"/>
    <x v="0"/>
    <x v="848"/>
    <n v="124.00400000000002"/>
    <n v="1"/>
    <n v="1"/>
  </r>
  <r>
    <s v="ID0740"/>
    <d v="2016-01-13T12:37:26"/>
    <x v="2"/>
    <x v="4"/>
    <s v="Y"/>
    <x v="0"/>
    <n v="33"/>
    <d v="1899-12-30T00:06:21"/>
    <x v="0"/>
    <x v="849"/>
    <n v="381.36400000000003"/>
    <n v="1"/>
    <n v="1"/>
  </r>
  <r>
    <s v="ID0737"/>
    <d v="2016-01-13T12:31:41"/>
    <x v="6"/>
    <x v="3"/>
    <s v="Y"/>
    <x v="0"/>
    <n v="33"/>
    <d v="1899-12-30T00:00:52"/>
    <x v="0"/>
    <x v="850"/>
    <n v="51.646999999999998"/>
    <n v="1"/>
    <n v="1"/>
  </r>
  <r>
    <s v="ID0738"/>
    <d v="2016-01-13T12:31:41"/>
    <x v="7"/>
    <x v="2"/>
    <s v="Y"/>
    <x v="0"/>
    <n v="124"/>
    <d v="1899-12-30T00:00:54"/>
    <x v="3"/>
    <x v="851"/>
    <n v="54.463000000000001"/>
    <n v="1"/>
    <n v="1"/>
  </r>
  <r>
    <s v="ID0735"/>
    <d v="2016-01-13T11:54:14"/>
    <x v="1"/>
    <x v="0"/>
    <s v="N"/>
    <x v="1"/>
    <n v="0"/>
    <d v="2024-07-09T00:00:00"/>
    <x v="2"/>
    <x v="2"/>
    <n v="0"/>
    <n v="0"/>
    <n v="0"/>
  </r>
  <r>
    <s v="ID0736"/>
    <d v="2016-01-13T11:54:14"/>
    <x v="7"/>
    <x v="4"/>
    <s v="Y"/>
    <x v="0"/>
    <n v="70"/>
    <d v="1899-12-30T00:05:39"/>
    <x v="5"/>
    <x v="852"/>
    <n v="338.99899999999997"/>
    <n v="1"/>
    <n v="1"/>
  </r>
  <r>
    <s v="ID0733"/>
    <d v="2016-01-13T11:45:36"/>
    <x v="5"/>
    <x v="3"/>
    <s v="Y"/>
    <x v="1"/>
    <n v="79"/>
    <d v="1899-12-30T00:04:58"/>
    <x v="0"/>
    <x v="853"/>
    <n v="297.83100000000002"/>
    <n v="1"/>
    <n v="0"/>
  </r>
  <r>
    <s v="ID0734"/>
    <d v="2016-01-13T11:45:36"/>
    <x v="4"/>
    <x v="2"/>
    <s v="Y"/>
    <x v="0"/>
    <n v="70"/>
    <d v="1899-12-30T00:01:31"/>
    <x v="0"/>
    <x v="854"/>
    <n v="91.385999999999996"/>
    <n v="1"/>
    <n v="1"/>
  </r>
  <r>
    <s v="ID0731"/>
    <d v="2016-01-13T11:09:36"/>
    <x v="6"/>
    <x v="4"/>
    <s v="N"/>
    <x v="1"/>
    <n v="0"/>
    <d v="2024-07-09T00:00:00"/>
    <x v="2"/>
    <x v="2"/>
    <n v="0"/>
    <n v="0"/>
    <n v="0"/>
  </r>
  <r>
    <s v="ID0732"/>
    <d v="2016-01-13T11:09:36"/>
    <x v="0"/>
    <x v="1"/>
    <s v="Y"/>
    <x v="0"/>
    <n v="104"/>
    <d v="1899-12-30T00:03:24"/>
    <x v="4"/>
    <x v="855"/>
    <n v="203.858"/>
    <n v="1"/>
    <n v="1"/>
  </r>
  <r>
    <s v="ID0729"/>
    <d v="2016-01-13T11:06:43"/>
    <x v="3"/>
    <x v="2"/>
    <s v="N"/>
    <x v="1"/>
    <n v="0"/>
    <d v="2024-07-09T00:00:00"/>
    <x v="2"/>
    <x v="2"/>
    <n v="0"/>
    <n v="0"/>
    <n v="0"/>
  </r>
  <r>
    <s v="ID0730"/>
    <d v="2016-01-13T11:06:43"/>
    <x v="4"/>
    <x v="4"/>
    <s v="Y"/>
    <x v="0"/>
    <n v="110"/>
    <d v="1899-12-30T00:04:43"/>
    <x v="3"/>
    <x v="856"/>
    <n v="282.84199999999998"/>
    <n v="1"/>
    <n v="1"/>
  </r>
  <r>
    <s v="ID0727"/>
    <d v="2016-01-13T10:37:55"/>
    <x v="2"/>
    <x v="4"/>
    <s v="Y"/>
    <x v="0"/>
    <n v="88"/>
    <d v="1899-12-30T00:04:10"/>
    <x v="3"/>
    <x v="857"/>
    <n v="249.89700000000002"/>
    <n v="1"/>
    <n v="1"/>
  </r>
  <r>
    <s v="ID0728"/>
    <d v="2016-01-13T10:37:55"/>
    <x v="2"/>
    <x v="0"/>
    <s v="Y"/>
    <x v="0"/>
    <n v="97"/>
    <d v="1899-12-30T00:00:52"/>
    <x v="0"/>
    <x v="858"/>
    <n v="51.89"/>
    <n v="1"/>
    <n v="1"/>
  </r>
  <r>
    <s v="ID0725"/>
    <d v="2016-01-13T09:56:10"/>
    <x v="0"/>
    <x v="3"/>
    <s v="Y"/>
    <x v="0"/>
    <n v="40"/>
    <d v="1899-12-30T00:03:24"/>
    <x v="1"/>
    <x v="859"/>
    <n v="203.80600000000001"/>
    <n v="1"/>
    <n v="1"/>
  </r>
  <r>
    <s v="ID0726"/>
    <d v="2016-01-13T09:56:10"/>
    <x v="7"/>
    <x v="4"/>
    <s v="Y"/>
    <x v="1"/>
    <n v="50"/>
    <d v="1899-12-30T00:01:53"/>
    <x v="4"/>
    <x v="860"/>
    <n v="113.205"/>
    <n v="1"/>
    <n v="0"/>
  </r>
  <r>
    <s v="ID0723"/>
    <d v="2016-01-13T09:46:05"/>
    <x v="5"/>
    <x v="3"/>
    <s v="Y"/>
    <x v="1"/>
    <n v="37"/>
    <d v="1899-12-30T00:02:42"/>
    <x v="4"/>
    <x v="861"/>
    <n v="161.55700000000002"/>
    <n v="1"/>
    <n v="0"/>
  </r>
  <r>
    <s v="ID0724"/>
    <d v="2016-01-13T09:46:05"/>
    <x v="3"/>
    <x v="3"/>
    <s v="Y"/>
    <x v="0"/>
    <n v="112"/>
    <d v="1899-12-30T00:06:57"/>
    <x v="1"/>
    <x v="862"/>
    <n v="416.65800000000002"/>
    <n v="1"/>
    <n v="1"/>
  </r>
  <r>
    <s v="ID0721"/>
    <d v="2016-01-13T09:44:38"/>
    <x v="4"/>
    <x v="1"/>
    <s v="N"/>
    <x v="1"/>
    <n v="0"/>
    <d v="2024-07-09T00:00:00"/>
    <x v="2"/>
    <x v="2"/>
    <n v="0"/>
    <n v="0"/>
    <n v="0"/>
  </r>
  <r>
    <s v="ID0722"/>
    <d v="2016-01-13T09:44:38"/>
    <x v="4"/>
    <x v="0"/>
    <s v="Y"/>
    <x v="0"/>
    <n v="62"/>
    <d v="1899-12-30T00:02:25"/>
    <x v="0"/>
    <x v="863"/>
    <n v="145.18799999999999"/>
    <n v="1"/>
    <n v="1"/>
  </r>
  <r>
    <s v="ID0719"/>
    <d v="2016-01-13T09:21:36"/>
    <x v="7"/>
    <x v="0"/>
    <s v="Y"/>
    <x v="0"/>
    <n v="21"/>
    <d v="1899-12-30T00:06:25"/>
    <x v="4"/>
    <x v="864"/>
    <n v="385.33"/>
    <n v="1"/>
    <n v="1"/>
  </r>
  <r>
    <s v="ID0720"/>
    <d v="2016-01-13T09:21:36"/>
    <x v="0"/>
    <x v="1"/>
    <s v="Y"/>
    <x v="0"/>
    <n v="122"/>
    <d v="1899-12-30T00:04:48"/>
    <x v="3"/>
    <x v="865"/>
    <n v="288.14599999999996"/>
    <n v="1"/>
    <n v="1"/>
  </r>
  <r>
    <s v="ID0717"/>
    <d v="2016-01-12T18:00:00"/>
    <x v="0"/>
    <x v="4"/>
    <s v="Y"/>
    <x v="0"/>
    <n v="71"/>
    <d v="1899-12-30T00:02:00"/>
    <x v="0"/>
    <x v="866"/>
    <n v="120.06200000000001"/>
    <n v="1"/>
    <n v="1"/>
  </r>
  <r>
    <s v="ID0718"/>
    <d v="2016-01-12T18:00:00"/>
    <x v="1"/>
    <x v="4"/>
    <s v="N"/>
    <x v="1"/>
    <n v="0"/>
    <d v="2024-07-09T00:00:00"/>
    <x v="2"/>
    <x v="2"/>
    <n v="0"/>
    <n v="0"/>
    <n v="0"/>
  </r>
  <r>
    <s v="ID0715"/>
    <d v="2016-01-12T17:06:43"/>
    <x v="0"/>
    <x v="0"/>
    <s v="Y"/>
    <x v="0"/>
    <n v="79"/>
    <d v="1899-12-30T00:04:21"/>
    <x v="3"/>
    <x v="867"/>
    <n v="261.38"/>
    <n v="1"/>
    <n v="1"/>
  </r>
  <r>
    <s v="ID0716"/>
    <d v="2016-01-12T17:06:43"/>
    <x v="4"/>
    <x v="3"/>
    <s v="Y"/>
    <x v="0"/>
    <n v="44"/>
    <d v="1899-12-30T00:06:56"/>
    <x v="5"/>
    <x v="868"/>
    <n v="416.399"/>
    <n v="1"/>
    <n v="1"/>
  </r>
  <r>
    <s v="ID0713"/>
    <d v="2016-01-12T16:52:19"/>
    <x v="2"/>
    <x v="2"/>
    <s v="Y"/>
    <x v="0"/>
    <n v="42"/>
    <d v="1899-12-30T00:00:55"/>
    <x v="5"/>
    <x v="869"/>
    <n v="54.713000000000001"/>
    <n v="1"/>
    <n v="1"/>
  </r>
  <r>
    <s v="ID0714"/>
    <d v="2016-01-12T16:52:19"/>
    <x v="7"/>
    <x v="0"/>
    <s v="Y"/>
    <x v="0"/>
    <n v="30"/>
    <d v="1899-12-30T00:03:55"/>
    <x v="3"/>
    <x v="870"/>
    <n v="234.72499999999999"/>
    <n v="1"/>
    <n v="1"/>
  </r>
  <r>
    <s v="ID0711"/>
    <d v="2016-01-12T16:50:53"/>
    <x v="2"/>
    <x v="1"/>
    <s v="Y"/>
    <x v="1"/>
    <n v="40"/>
    <d v="1899-12-30T00:04:33"/>
    <x v="0"/>
    <x v="871"/>
    <n v="272.529"/>
    <n v="1"/>
    <n v="0"/>
  </r>
  <r>
    <s v="ID0712"/>
    <d v="2016-01-12T16:50:53"/>
    <x v="5"/>
    <x v="2"/>
    <s v="Y"/>
    <x v="0"/>
    <n v="119"/>
    <d v="1899-12-30T00:02:35"/>
    <x v="3"/>
    <x v="872"/>
    <n v="155.42599999999999"/>
    <n v="1"/>
    <n v="1"/>
  </r>
  <r>
    <s v="ID0709"/>
    <d v="2016-01-12T16:49:26"/>
    <x v="7"/>
    <x v="3"/>
    <s v="Y"/>
    <x v="0"/>
    <n v="124"/>
    <d v="1899-12-30T00:05:26"/>
    <x v="3"/>
    <x v="873"/>
    <n v="325.93400000000003"/>
    <n v="1"/>
    <n v="1"/>
  </r>
  <r>
    <s v="ID0710"/>
    <d v="2016-01-12T16:49:26"/>
    <x v="6"/>
    <x v="2"/>
    <s v="Y"/>
    <x v="0"/>
    <n v="68"/>
    <d v="1899-12-30T00:04:37"/>
    <x v="0"/>
    <x v="874"/>
    <n v="277.16800000000001"/>
    <n v="1"/>
    <n v="1"/>
  </r>
  <r>
    <s v="ID0707"/>
    <d v="2016-01-12T16:46:34"/>
    <x v="0"/>
    <x v="2"/>
    <s v="Y"/>
    <x v="0"/>
    <n v="55"/>
    <d v="1899-12-30T00:05:08"/>
    <x v="3"/>
    <x v="875"/>
    <n v="308.22199999999998"/>
    <n v="1"/>
    <n v="1"/>
  </r>
  <r>
    <s v="ID0708"/>
    <d v="2016-01-12T16:46:34"/>
    <x v="5"/>
    <x v="0"/>
    <s v="N"/>
    <x v="1"/>
    <n v="0"/>
    <d v="2024-07-09T00:00:00"/>
    <x v="2"/>
    <x v="2"/>
    <n v="0"/>
    <n v="0"/>
    <n v="0"/>
  </r>
  <r>
    <s v="ID0705"/>
    <d v="2016-01-12T16:45:07"/>
    <x v="7"/>
    <x v="1"/>
    <s v="Y"/>
    <x v="0"/>
    <n v="111"/>
    <d v="1899-12-30T00:02:36"/>
    <x v="0"/>
    <x v="876"/>
    <n v="156.31200000000001"/>
    <n v="1"/>
    <n v="1"/>
  </r>
  <r>
    <s v="ID0706"/>
    <d v="2016-01-12T16:45:07"/>
    <x v="4"/>
    <x v="1"/>
    <s v="N"/>
    <x v="1"/>
    <n v="0"/>
    <d v="2024-07-09T00:00:00"/>
    <x v="2"/>
    <x v="2"/>
    <n v="0"/>
    <n v="0"/>
    <n v="0"/>
  </r>
  <r>
    <s v="ID0703"/>
    <d v="2016-01-12T16:12:00"/>
    <x v="3"/>
    <x v="0"/>
    <s v="Y"/>
    <x v="0"/>
    <n v="91"/>
    <d v="1899-12-30T00:01:40"/>
    <x v="0"/>
    <x v="877"/>
    <n v="100.23400000000001"/>
    <n v="1"/>
    <n v="1"/>
  </r>
  <r>
    <s v="ID0704"/>
    <d v="2016-01-12T16:12:00"/>
    <x v="2"/>
    <x v="4"/>
    <s v="Y"/>
    <x v="1"/>
    <n v="104"/>
    <d v="1899-12-30T00:01:44"/>
    <x v="0"/>
    <x v="878"/>
    <n v="103.56100000000001"/>
    <n v="1"/>
    <n v="0"/>
  </r>
  <r>
    <s v="ID0701"/>
    <d v="2016-01-12T15:51:50"/>
    <x v="2"/>
    <x v="3"/>
    <s v="Y"/>
    <x v="0"/>
    <n v="52"/>
    <d v="1899-12-30T00:02:56"/>
    <x v="4"/>
    <x v="879"/>
    <n v="175.55500000000001"/>
    <n v="1"/>
    <n v="1"/>
  </r>
  <r>
    <s v="ID0702"/>
    <d v="2016-01-12T15:51:50"/>
    <x v="2"/>
    <x v="3"/>
    <s v="Y"/>
    <x v="0"/>
    <n v="77"/>
    <d v="1899-12-30T00:00:51"/>
    <x v="0"/>
    <x v="880"/>
    <n v="51.281999999999996"/>
    <n v="1"/>
    <n v="1"/>
  </r>
  <r>
    <s v="ID0699"/>
    <d v="2016-01-12T15:47:31"/>
    <x v="6"/>
    <x v="1"/>
    <s v="Y"/>
    <x v="0"/>
    <n v="54"/>
    <d v="1899-12-30T00:02:54"/>
    <x v="0"/>
    <x v="881"/>
    <n v="174.49599999999998"/>
    <n v="1"/>
    <n v="1"/>
  </r>
  <r>
    <s v="ID0700"/>
    <d v="2016-01-12T15:47:31"/>
    <x v="3"/>
    <x v="4"/>
    <s v="Y"/>
    <x v="0"/>
    <n v="24"/>
    <d v="1899-12-30T00:06:25"/>
    <x v="3"/>
    <x v="882"/>
    <n v="385"/>
    <n v="1"/>
    <n v="1"/>
  </r>
  <r>
    <s v="ID0697"/>
    <d v="2016-01-12T15:23:02"/>
    <x v="6"/>
    <x v="2"/>
    <s v="Y"/>
    <x v="0"/>
    <n v="96"/>
    <d v="1899-12-30T00:03:47"/>
    <x v="4"/>
    <x v="883"/>
    <n v="226.70099999999999"/>
    <n v="1"/>
    <n v="1"/>
  </r>
  <r>
    <s v="ID0698"/>
    <d v="2016-01-12T15:23:02"/>
    <x v="1"/>
    <x v="4"/>
    <s v="Y"/>
    <x v="1"/>
    <n v="116"/>
    <d v="1899-12-30T00:04:15"/>
    <x v="4"/>
    <x v="884"/>
    <n v="255.07"/>
    <n v="1"/>
    <n v="0"/>
  </r>
  <r>
    <s v="ID0695"/>
    <d v="2016-01-12T15:08:38"/>
    <x v="0"/>
    <x v="3"/>
    <s v="Y"/>
    <x v="1"/>
    <n v="100"/>
    <d v="1899-12-30T00:00:57"/>
    <x v="3"/>
    <x v="885"/>
    <n v="56.877000000000002"/>
    <n v="1"/>
    <n v="0"/>
  </r>
  <r>
    <s v="ID0696"/>
    <d v="2016-01-12T15:08:38"/>
    <x v="1"/>
    <x v="4"/>
    <s v="Y"/>
    <x v="0"/>
    <n v="107"/>
    <d v="1899-12-30T00:06:28"/>
    <x v="3"/>
    <x v="886"/>
    <n v="387.65600000000001"/>
    <n v="1"/>
    <n v="1"/>
  </r>
  <r>
    <s v="ID0693"/>
    <d v="2016-01-12T14:51:22"/>
    <x v="1"/>
    <x v="0"/>
    <s v="Y"/>
    <x v="0"/>
    <n v="79"/>
    <d v="1899-12-30T00:00:48"/>
    <x v="3"/>
    <x v="887"/>
    <n v="48.286000000000001"/>
    <n v="1"/>
    <n v="1"/>
  </r>
  <r>
    <s v="ID0694"/>
    <d v="2016-01-12T14:51:22"/>
    <x v="0"/>
    <x v="2"/>
    <s v="Y"/>
    <x v="1"/>
    <n v="42"/>
    <d v="1899-12-30T00:03:28"/>
    <x v="0"/>
    <x v="888"/>
    <n v="208.31099999999998"/>
    <n v="1"/>
    <n v="0"/>
  </r>
  <r>
    <s v="ID0691"/>
    <d v="2016-01-12T14:12:29"/>
    <x v="7"/>
    <x v="1"/>
    <s v="Y"/>
    <x v="0"/>
    <n v="105"/>
    <d v="1899-12-30T00:03:01"/>
    <x v="1"/>
    <x v="889"/>
    <n v="180.73699999999999"/>
    <n v="1"/>
    <n v="1"/>
  </r>
  <r>
    <s v="ID0692"/>
    <d v="2016-01-12T14:12:29"/>
    <x v="3"/>
    <x v="1"/>
    <s v="N"/>
    <x v="1"/>
    <n v="0"/>
    <d v="2024-07-09T00:00:00"/>
    <x v="2"/>
    <x v="2"/>
    <n v="0"/>
    <n v="0"/>
    <n v="0"/>
  </r>
  <r>
    <s v="ID0689"/>
    <d v="2016-01-12T13:42:14"/>
    <x v="6"/>
    <x v="1"/>
    <s v="N"/>
    <x v="1"/>
    <n v="0"/>
    <d v="2024-07-09T00:00:00"/>
    <x v="2"/>
    <x v="2"/>
    <n v="0"/>
    <n v="0"/>
    <n v="0"/>
  </r>
  <r>
    <s v="ID0690"/>
    <d v="2016-01-12T13:42:14"/>
    <x v="6"/>
    <x v="0"/>
    <s v="N"/>
    <x v="1"/>
    <n v="0"/>
    <d v="2024-07-09T00:00:00"/>
    <x v="2"/>
    <x v="2"/>
    <n v="0"/>
    <n v="0"/>
    <n v="0"/>
  </r>
  <r>
    <s v="ID0687"/>
    <d v="2016-01-12T13:37:55"/>
    <x v="3"/>
    <x v="2"/>
    <s v="Y"/>
    <x v="0"/>
    <n v="110"/>
    <d v="1899-12-30T00:04:46"/>
    <x v="0"/>
    <x v="890"/>
    <n v="285.91099999999994"/>
    <n v="1"/>
    <n v="1"/>
  </r>
  <r>
    <s v="ID0688"/>
    <d v="2016-01-12T13:37:55"/>
    <x v="4"/>
    <x v="3"/>
    <s v="Y"/>
    <x v="0"/>
    <n v="43"/>
    <d v="1899-12-30T00:04:50"/>
    <x v="1"/>
    <x v="891"/>
    <n v="289.62799999999999"/>
    <n v="1"/>
    <n v="1"/>
  </r>
  <r>
    <s v="ID0685"/>
    <d v="2016-01-12T13:30:43"/>
    <x v="1"/>
    <x v="1"/>
    <s v="Y"/>
    <x v="0"/>
    <n v="57"/>
    <d v="1899-12-30T00:03:32"/>
    <x v="1"/>
    <x v="892"/>
    <n v="211.88300000000001"/>
    <n v="1"/>
    <n v="1"/>
  </r>
  <r>
    <s v="ID0686"/>
    <d v="2016-01-12T13:30:43"/>
    <x v="5"/>
    <x v="3"/>
    <s v="Y"/>
    <x v="0"/>
    <n v="86"/>
    <d v="1899-12-30T00:02:34"/>
    <x v="0"/>
    <x v="893"/>
    <n v="153.81"/>
    <n v="1"/>
    <n v="1"/>
  </r>
  <r>
    <s v="ID0683"/>
    <d v="2016-01-12T13:03:22"/>
    <x v="4"/>
    <x v="4"/>
    <s v="Y"/>
    <x v="0"/>
    <n v="43"/>
    <d v="1899-12-30T00:03:20"/>
    <x v="3"/>
    <x v="894"/>
    <n v="200.36700000000002"/>
    <n v="1"/>
    <n v="1"/>
  </r>
  <r>
    <s v="ID0684"/>
    <d v="2016-01-12T13:03:22"/>
    <x v="5"/>
    <x v="1"/>
    <s v="Y"/>
    <x v="0"/>
    <n v="26"/>
    <d v="1899-12-30T00:06:28"/>
    <x v="5"/>
    <x v="895"/>
    <n v="388.48699999999997"/>
    <n v="1"/>
    <n v="1"/>
  </r>
  <r>
    <s v="ID0681"/>
    <d v="2016-01-12T12:04:19"/>
    <x v="7"/>
    <x v="0"/>
    <s v="Y"/>
    <x v="0"/>
    <n v="114"/>
    <d v="1899-12-30T00:05:30"/>
    <x v="0"/>
    <x v="896"/>
    <n v="330.38799999999998"/>
    <n v="1"/>
    <n v="1"/>
  </r>
  <r>
    <s v="ID0682"/>
    <d v="2016-01-12T12:04:19"/>
    <x v="1"/>
    <x v="3"/>
    <s v="Y"/>
    <x v="0"/>
    <n v="15"/>
    <d v="1899-12-30T00:07:00"/>
    <x v="1"/>
    <x v="897"/>
    <n v="419.63200000000001"/>
    <n v="1"/>
    <n v="1"/>
  </r>
  <r>
    <s v="ID0679"/>
    <d v="2016-01-12T11:41:17"/>
    <x v="3"/>
    <x v="3"/>
    <s v="N"/>
    <x v="1"/>
    <n v="0"/>
    <d v="2024-07-09T00:00:00"/>
    <x v="2"/>
    <x v="2"/>
    <n v="0"/>
    <n v="0"/>
    <n v="0"/>
  </r>
  <r>
    <s v="ID0680"/>
    <d v="2016-01-12T11:41:17"/>
    <x v="1"/>
    <x v="3"/>
    <s v="Y"/>
    <x v="0"/>
    <n v="79"/>
    <d v="1899-12-30T00:03:25"/>
    <x v="3"/>
    <x v="898"/>
    <n v="204.67499999999998"/>
    <n v="1"/>
    <n v="1"/>
  </r>
  <r>
    <s v="ID0677"/>
    <d v="2016-01-12T11:06:43"/>
    <x v="0"/>
    <x v="2"/>
    <s v="Y"/>
    <x v="0"/>
    <n v="81"/>
    <d v="1899-12-30T00:05:30"/>
    <x v="0"/>
    <x v="899"/>
    <n v="329.74099999999999"/>
    <n v="1"/>
    <n v="1"/>
  </r>
  <r>
    <s v="ID0678"/>
    <d v="2016-01-12T11:06:43"/>
    <x v="5"/>
    <x v="3"/>
    <s v="Y"/>
    <x v="0"/>
    <n v="76"/>
    <d v="1899-12-30T00:02:22"/>
    <x v="3"/>
    <x v="900"/>
    <n v="142.27700000000002"/>
    <n v="1"/>
    <n v="1"/>
  </r>
  <r>
    <s v="ID0675"/>
    <d v="2016-01-12T10:49:26"/>
    <x v="2"/>
    <x v="0"/>
    <s v="Y"/>
    <x v="0"/>
    <n v="30"/>
    <d v="1899-12-30T00:02:46"/>
    <x v="3"/>
    <x v="901"/>
    <n v="165.786"/>
    <n v="1"/>
    <n v="1"/>
  </r>
  <r>
    <s v="ID0676"/>
    <d v="2016-01-12T10:49:26"/>
    <x v="5"/>
    <x v="2"/>
    <s v="N"/>
    <x v="1"/>
    <n v="0"/>
    <d v="2024-07-09T00:00:00"/>
    <x v="2"/>
    <x v="2"/>
    <n v="0"/>
    <n v="0"/>
    <n v="0"/>
  </r>
  <r>
    <s v="ID0673"/>
    <d v="2016-01-12T10:48:00"/>
    <x v="0"/>
    <x v="3"/>
    <s v="Y"/>
    <x v="0"/>
    <n v="77"/>
    <d v="1899-12-30T00:04:28"/>
    <x v="4"/>
    <x v="902"/>
    <n v="267.79300000000001"/>
    <n v="1"/>
    <n v="1"/>
  </r>
  <r>
    <s v="ID0674"/>
    <d v="2016-01-12T10:48:00"/>
    <x v="0"/>
    <x v="2"/>
    <s v="N"/>
    <x v="1"/>
    <n v="0"/>
    <d v="2024-07-09T00:00:00"/>
    <x v="2"/>
    <x v="2"/>
    <n v="0"/>
    <n v="0"/>
    <n v="0"/>
  </r>
  <r>
    <s v="ID0671"/>
    <d v="2016-01-12T10:39:22"/>
    <x v="3"/>
    <x v="2"/>
    <s v="Y"/>
    <x v="1"/>
    <n v="41"/>
    <d v="1899-12-30T00:05:47"/>
    <x v="4"/>
    <x v="903"/>
    <n v="346.87299999999999"/>
    <n v="1"/>
    <n v="0"/>
  </r>
  <r>
    <s v="ID0672"/>
    <d v="2016-01-12T10:39:22"/>
    <x v="6"/>
    <x v="3"/>
    <s v="Y"/>
    <x v="0"/>
    <n v="87"/>
    <d v="1899-12-30T00:05:40"/>
    <x v="4"/>
    <x v="904"/>
    <n v="340.09000000000003"/>
    <n v="1"/>
    <n v="1"/>
  </r>
  <r>
    <s v="ID0669"/>
    <d v="2016-01-12T10:16:19"/>
    <x v="3"/>
    <x v="0"/>
    <s v="N"/>
    <x v="1"/>
    <n v="0"/>
    <d v="2024-07-09T00:00:00"/>
    <x v="2"/>
    <x v="2"/>
    <n v="0"/>
    <n v="0"/>
    <n v="0"/>
  </r>
  <r>
    <s v="ID0670"/>
    <d v="2016-01-12T10:16:19"/>
    <x v="0"/>
    <x v="2"/>
    <s v="Y"/>
    <x v="0"/>
    <n v="29"/>
    <d v="1899-12-30T00:06:03"/>
    <x v="5"/>
    <x v="905"/>
    <n v="363.24900000000002"/>
    <n v="1"/>
    <n v="1"/>
  </r>
  <r>
    <s v="ID0667"/>
    <d v="2016-01-12T10:12:00"/>
    <x v="4"/>
    <x v="2"/>
    <s v="Y"/>
    <x v="0"/>
    <n v="13"/>
    <d v="1899-12-30T00:02:21"/>
    <x v="3"/>
    <x v="906"/>
    <n v="140.90200000000002"/>
    <n v="1"/>
    <n v="1"/>
  </r>
  <r>
    <s v="ID0668"/>
    <d v="2016-01-12T10:12:00"/>
    <x v="6"/>
    <x v="3"/>
    <s v="Y"/>
    <x v="0"/>
    <n v="60"/>
    <d v="1899-12-30T00:04:20"/>
    <x v="3"/>
    <x v="907"/>
    <n v="260.30500000000001"/>
    <n v="1"/>
    <n v="1"/>
  </r>
  <r>
    <s v="ID0665"/>
    <d v="2016-01-12T09:57:36"/>
    <x v="0"/>
    <x v="2"/>
    <s v="Y"/>
    <x v="0"/>
    <n v="22"/>
    <d v="1899-12-30T00:04:38"/>
    <x v="0"/>
    <x v="908"/>
    <n v="278.44"/>
    <n v="1"/>
    <n v="1"/>
  </r>
  <r>
    <s v="ID0666"/>
    <d v="2016-01-12T09:57:36"/>
    <x v="4"/>
    <x v="3"/>
    <s v="Y"/>
    <x v="0"/>
    <n v="119"/>
    <d v="1899-12-30T00:06:51"/>
    <x v="4"/>
    <x v="909"/>
    <n v="411.39499999999998"/>
    <n v="1"/>
    <n v="1"/>
  </r>
  <r>
    <s v="ID0663"/>
    <d v="2016-01-12T09:51:50"/>
    <x v="2"/>
    <x v="1"/>
    <s v="Y"/>
    <x v="0"/>
    <n v="94"/>
    <d v="1899-12-30T00:00:56"/>
    <x v="3"/>
    <x v="910"/>
    <n v="55.915999999999997"/>
    <n v="1"/>
    <n v="1"/>
  </r>
  <r>
    <s v="ID0664"/>
    <d v="2016-01-12T09:51:50"/>
    <x v="1"/>
    <x v="4"/>
    <s v="Y"/>
    <x v="0"/>
    <n v="85"/>
    <d v="1899-12-30T00:05:14"/>
    <x v="4"/>
    <x v="911"/>
    <n v="314.44900000000001"/>
    <n v="1"/>
    <n v="1"/>
  </r>
  <r>
    <s v="ID0661"/>
    <d v="2016-01-11T17:49:55"/>
    <x v="4"/>
    <x v="3"/>
    <s v="Y"/>
    <x v="0"/>
    <n v="45"/>
    <d v="1899-12-30T00:01:20"/>
    <x v="3"/>
    <x v="912"/>
    <n v="80.338999999999999"/>
    <n v="1"/>
    <n v="1"/>
  </r>
  <r>
    <s v="ID0662"/>
    <d v="2016-01-11T17:49:55"/>
    <x v="4"/>
    <x v="2"/>
    <s v="Y"/>
    <x v="0"/>
    <n v="40"/>
    <d v="1899-12-30T00:02:01"/>
    <x v="4"/>
    <x v="913"/>
    <n v="120.90400000000001"/>
    <n v="1"/>
    <n v="1"/>
  </r>
  <r>
    <s v="ID0659"/>
    <d v="2016-01-11T17:48:29"/>
    <x v="4"/>
    <x v="2"/>
    <s v="Y"/>
    <x v="0"/>
    <n v="121"/>
    <d v="1899-12-30T00:01:21"/>
    <x v="4"/>
    <x v="914"/>
    <n v="80.781999999999996"/>
    <n v="1"/>
    <n v="1"/>
  </r>
  <r>
    <s v="ID0660"/>
    <d v="2016-01-11T17:48:29"/>
    <x v="5"/>
    <x v="0"/>
    <s v="Y"/>
    <x v="0"/>
    <n v="61"/>
    <d v="1899-12-30T00:01:11"/>
    <x v="0"/>
    <x v="915"/>
    <n v="71.09"/>
    <n v="1"/>
    <n v="1"/>
  </r>
  <r>
    <s v="ID0655"/>
    <d v="2016-01-11T17:41:17"/>
    <x v="5"/>
    <x v="3"/>
    <s v="Y"/>
    <x v="0"/>
    <n v="69"/>
    <d v="1899-12-30T00:00:32"/>
    <x v="3"/>
    <x v="916"/>
    <n v="31.65"/>
    <n v="1"/>
    <n v="1"/>
  </r>
  <r>
    <s v="ID0656"/>
    <d v="2016-01-11T17:41:17"/>
    <x v="5"/>
    <x v="2"/>
    <s v="Y"/>
    <x v="0"/>
    <n v="46"/>
    <d v="1899-12-30T00:00:53"/>
    <x v="5"/>
    <x v="917"/>
    <n v="53.292999999999999"/>
    <n v="1"/>
    <n v="1"/>
  </r>
  <r>
    <s v="ID0657"/>
    <d v="2016-01-11T17:41:17"/>
    <x v="6"/>
    <x v="2"/>
    <s v="Y"/>
    <x v="0"/>
    <n v="24"/>
    <d v="1899-12-30T00:06:01"/>
    <x v="4"/>
    <x v="918"/>
    <n v="360.68400000000003"/>
    <n v="1"/>
    <n v="1"/>
  </r>
  <r>
    <s v="ID0658"/>
    <d v="2016-01-11T17:41:17"/>
    <x v="5"/>
    <x v="4"/>
    <s v="Y"/>
    <x v="0"/>
    <n v="101"/>
    <d v="1899-12-30T00:04:45"/>
    <x v="1"/>
    <x v="919"/>
    <n v="285.245"/>
    <n v="1"/>
    <n v="1"/>
  </r>
  <r>
    <s v="ID0653"/>
    <d v="2016-01-11T17:22:34"/>
    <x v="0"/>
    <x v="0"/>
    <s v="Y"/>
    <x v="0"/>
    <n v="42"/>
    <d v="1899-12-30T00:03:38"/>
    <x v="1"/>
    <x v="920"/>
    <n v="218.04"/>
    <n v="1"/>
    <n v="1"/>
  </r>
  <r>
    <s v="ID0654"/>
    <d v="2016-01-11T17:22:34"/>
    <x v="5"/>
    <x v="2"/>
    <s v="Y"/>
    <x v="0"/>
    <n v="21"/>
    <d v="1899-12-30T00:04:46"/>
    <x v="4"/>
    <x v="921"/>
    <n v="285.81200000000001"/>
    <n v="1"/>
    <n v="1"/>
  </r>
  <r>
    <s v="ID0651"/>
    <d v="2016-01-11T17:06:43"/>
    <x v="0"/>
    <x v="0"/>
    <s v="Y"/>
    <x v="0"/>
    <n v="59"/>
    <d v="1899-12-30T00:04:30"/>
    <x v="0"/>
    <x v="922"/>
    <n v="270.44899999999996"/>
    <n v="1"/>
    <n v="1"/>
  </r>
  <r>
    <s v="ID0652"/>
    <d v="2016-01-11T17:06:43"/>
    <x v="1"/>
    <x v="4"/>
    <s v="Y"/>
    <x v="0"/>
    <n v="44"/>
    <d v="1899-12-30T00:05:02"/>
    <x v="5"/>
    <x v="923"/>
    <n v="301.97300000000001"/>
    <n v="1"/>
    <n v="1"/>
  </r>
  <r>
    <s v="ID0649"/>
    <d v="2016-01-11T16:43:41"/>
    <x v="3"/>
    <x v="2"/>
    <s v="N"/>
    <x v="1"/>
    <n v="0"/>
    <d v="2024-07-09T00:00:00"/>
    <x v="2"/>
    <x v="2"/>
    <n v="0"/>
    <n v="0"/>
    <n v="0"/>
  </r>
  <r>
    <s v="ID0650"/>
    <d v="2016-01-11T16:43:41"/>
    <x v="2"/>
    <x v="4"/>
    <s v="Y"/>
    <x v="0"/>
    <n v="124"/>
    <d v="1899-12-30T00:00:49"/>
    <x v="4"/>
    <x v="924"/>
    <n v="49.012999999999998"/>
    <n v="1"/>
    <n v="1"/>
  </r>
  <r>
    <s v="ID0647"/>
    <d v="2016-01-11T16:17:46"/>
    <x v="5"/>
    <x v="3"/>
    <s v="Y"/>
    <x v="1"/>
    <n v="58"/>
    <d v="1899-12-30T00:03:14"/>
    <x v="0"/>
    <x v="925"/>
    <n v="193.65299999999999"/>
    <n v="1"/>
    <n v="0"/>
  </r>
  <r>
    <s v="ID0648"/>
    <d v="2016-01-11T16:17:46"/>
    <x v="5"/>
    <x v="1"/>
    <s v="Y"/>
    <x v="0"/>
    <n v="92"/>
    <d v="1899-12-30T00:02:27"/>
    <x v="1"/>
    <x v="926"/>
    <n v="147.208"/>
    <n v="1"/>
    <n v="1"/>
  </r>
  <r>
    <s v="ID0645"/>
    <d v="2016-01-11T15:59:02"/>
    <x v="0"/>
    <x v="1"/>
    <s v="Y"/>
    <x v="0"/>
    <n v="53"/>
    <d v="1899-12-30T00:04:37"/>
    <x v="5"/>
    <x v="927"/>
    <n v="276.78399999999999"/>
    <n v="1"/>
    <n v="1"/>
  </r>
  <r>
    <s v="ID0646"/>
    <d v="2016-01-11T15:59:02"/>
    <x v="3"/>
    <x v="4"/>
    <s v="Y"/>
    <x v="0"/>
    <n v="40"/>
    <d v="1899-12-30T00:02:56"/>
    <x v="4"/>
    <x v="928"/>
    <n v="175.703"/>
    <n v="1"/>
    <n v="1"/>
  </r>
  <r>
    <s v="ID0643"/>
    <d v="2016-01-11T15:37:26"/>
    <x v="0"/>
    <x v="2"/>
    <s v="Y"/>
    <x v="0"/>
    <n v="32"/>
    <d v="1899-12-30T00:03:01"/>
    <x v="1"/>
    <x v="929"/>
    <n v="180.95099999999999"/>
    <n v="1"/>
    <n v="1"/>
  </r>
  <r>
    <s v="ID0644"/>
    <d v="2016-01-11T15:37:26"/>
    <x v="7"/>
    <x v="0"/>
    <s v="N"/>
    <x v="1"/>
    <n v="0"/>
    <d v="2024-07-09T00:00:00"/>
    <x v="2"/>
    <x v="2"/>
    <n v="0"/>
    <n v="0"/>
    <n v="0"/>
  </r>
  <r>
    <s v="ID0641"/>
    <d v="2016-01-11T15:12:58"/>
    <x v="1"/>
    <x v="1"/>
    <s v="Y"/>
    <x v="0"/>
    <n v="103"/>
    <d v="1899-12-30T00:06:25"/>
    <x v="3"/>
    <x v="930"/>
    <n v="384.77099999999996"/>
    <n v="1"/>
    <n v="1"/>
  </r>
  <r>
    <s v="ID0642"/>
    <d v="2016-01-11T15:12:58"/>
    <x v="4"/>
    <x v="3"/>
    <s v="N"/>
    <x v="1"/>
    <n v="0"/>
    <d v="2024-07-09T00:00:00"/>
    <x v="2"/>
    <x v="2"/>
    <n v="0"/>
    <n v="0"/>
    <n v="0"/>
  </r>
  <r>
    <s v="ID0639"/>
    <d v="2016-01-11T14:57:07"/>
    <x v="0"/>
    <x v="1"/>
    <s v="Y"/>
    <x v="0"/>
    <n v="120"/>
    <d v="1899-12-30T00:03:21"/>
    <x v="1"/>
    <x v="931"/>
    <n v="201.43799999999999"/>
    <n v="1"/>
    <n v="1"/>
  </r>
  <r>
    <s v="ID0640"/>
    <d v="2016-01-11T14:57:07"/>
    <x v="5"/>
    <x v="0"/>
    <s v="Y"/>
    <x v="0"/>
    <n v="61"/>
    <d v="1899-12-30T00:04:26"/>
    <x v="1"/>
    <x v="932"/>
    <n v="265.625"/>
    <n v="1"/>
    <n v="1"/>
  </r>
  <r>
    <s v="ID0637"/>
    <d v="2016-01-11T14:32:38"/>
    <x v="6"/>
    <x v="0"/>
    <s v="Y"/>
    <x v="0"/>
    <n v="60"/>
    <d v="1899-12-30T00:00:59"/>
    <x v="0"/>
    <x v="933"/>
    <n v="59.216999999999999"/>
    <n v="1"/>
    <n v="1"/>
  </r>
  <r>
    <s v="ID0638"/>
    <d v="2016-01-11T14:32:38"/>
    <x v="3"/>
    <x v="4"/>
    <s v="N"/>
    <x v="1"/>
    <n v="0"/>
    <d v="2024-07-09T00:00:00"/>
    <x v="2"/>
    <x v="2"/>
    <n v="0"/>
    <n v="0"/>
    <n v="0"/>
  </r>
  <r>
    <s v="ID0635"/>
    <d v="2016-01-11T14:28:19"/>
    <x v="5"/>
    <x v="4"/>
    <s v="Y"/>
    <x v="0"/>
    <n v="44"/>
    <d v="1899-12-30T00:00:39"/>
    <x v="3"/>
    <x v="934"/>
    <n v="39.058"/>
    <n v="1"/>
    <n v="1"/>
  </r>
  <r>
    <s v="ID0636"/>
    <d v="2016-01-11T14:28:19"/>
    <x v="6"/>
    <x v="3"/>
    <s v="Y"/>
    <x v="0"/>
    <n v="48"/>
    <d v="1899-12-30T00:04:41"/>
    <x v="0"/>
    <x v="935"/>
    <n v="281.13900000000001"/>
    <n v="1"/>
    <n v="1"/>
  </r>
  <r>
    <s v="ID0633"/>
    <d v="2016-01-11T14:26:53"/>
    <x v="6"/>
    <x v="1"/>
    <s v="N"/>
    <x v="1"/>
    <n v="0"/>
    <d v="2024-07-09T00:00:00"/>
    <x v="2"/>
    <x v="2"/>
    <n v="0"/>
    <n v="0"/>
    <n v="0"/>
  </r>
  <r>
    <s v="ID0634"/>
    <d v="2016-01-11T14:26:53"/>
    <x v="7"/>
    <x v="3"/>
    <s v="N"/>
    <x v="1"/>
    <n v="0"/>
    <d v="2024-07-09T00:00:00"/>
    <x v="2"/>
    <x v="2"/>
    <n v="0"/>
    <n v="0"/>
    <n v="0"/>
  </r>
  <r>
    <s v="ID0631"/>
    <d v="2016-01-11T14:24:00"/>
    <x v="5"/>
    <x v="4"/>
    <s v="Y"/>
    <x v="1"/>
    <n v="47"/>
    <d v="1899-12-30T00:04:35"/>
    <x v="5"/>
    <x v="936"/>
    <n v="274.57400000000001"/>
    <n v="1"/>
    <n v="0"/>
  </r>
  <r>
    <s v="ID0632"/>
    <d v="2016-01-11T14:24:00"/>
    <x v="3"/>
    <x v="0"/>
    <s v="N"/>
    <x v="1"/>
    <n v="0"/>
    <d v="2024-07-09T00:00:00"/>
    <x v="2"/>
    <x v="2"/>
    <n v="0"/>
    <n v="0"/>
    <n v="0"/>
  </r>
  <r>
    <s v="ID0629"/>
    <d v="2016-01-11T14:19:41"/>
    <x v="7"/>
    <x v="0"/>
    <s v="Y"/>
    <x v="0"/>
    <n v="33"/>
    <d v="1899-12-30T00:04:58"/>
    <x v="0"/>
    <x v="937"/>
    <n v="298.10899999999998"/>
    <n v="1"/>
    <n v="1"/>
  </r>
  <r>
    <s v="ID0630"/>
    <d v="2016-01-11T14:19:41"/>
    <x v="5"/>
    <x v="0"/>
    <s v="Y"/>
    <x v="0"/>
    <n v="122"/>
    <d v="1899-12-30T00:01:59"/>
    <x v="5"/>
    <x v="938"/>
    <n v="119.46500000000002"/>
    <n v="1"/>
    <n v="1"/>
  </r>
  <r>
    <s v="ID0627"/>
    <d v="2016-01-11T14:13:55"/>
    <x v="6"/>
    <x v="1"/>
    <s v="N"/>
    <x v="1"/>
    <n v="0"/>
    <d v="2024-07-09T00:00:00"/>
    <x v="2"/>
    <x v="2"/>
    <n v="0"/>
    <n v="0"/>
    <n v="0"/>
  </r>
  <r>
    <s v="ID0628"/>
    <d v="2016-01-11T14:13:55"/>
    <x v="4"/>
    <x v="2"/>
    <s v="Y"/>
    <x v="1"/>
    <n v="62"/>
    <d v="1899-12-30T00:03:59"/>
    <x v="3"/>
    <x v="939"/>
    <n v="238.88399999999999"/>
    <n v="1"/>
    <n v="0"/>
  </r>
  <r>
    <s v="ID0625"/>
    <d v="2016-01-11T14:09:36"/>
    <x v="7"/>
    <x v="0"/>
    <s v="Y"/>
    <x v="0"/>
    <n v="92"/>
    <d v="1899-12-30T00:05:19"/>
    <x v="0"/>
    <x v="940"/>
    <n v="319.005"/>
    <n v="1"/>
    <n v="1"/>
  </r>
  <r>
    <s v="ID0626"/>
    <d v="2016-01-11T14:09:36"/>
    <x v="1"/>
    <x v="1"/>
    <s v="N"/>
    <x v="1"/>
    <n v="0"/>
    <d v="2024-07-09T00:00:00"/>
    <x v="2"/>
    <x v="2"/>
    <n v="0"/>
    <n v="0"/>
    <n v="0"/>
  </r>
  <r>
    <s v="ID0623"/>
    <d v="2016-01-11T13:55:12"/>
    <x v="1"/>
    <x v="4"/>
    <s v="Y"/>
    <x v="0"/>
    <n v="15"/>
    <d v="1899-12-30T00:06:10"/>
    <x v="3"/>
    <x v="941"/>
    <n v="370.43200000000002"/>
    <n v="1"/>
    <n v="1"/>
  </r>
  <r>
    <s v="ID0624"/>
    <d v="2016-01-11T13:55:12"/>
    <x v="3"/>
    <x v="4"/>
    <s v="Y"/>
    <x v="0"/>
    <n v="76"/>
    <d v="1899-12-30T00:03:55"/>
    <x v="3"/>
    <x v="942"/>
    <n v="234.74600000000001"/>
    <n v="1"/>
    <n v="1"/>
  </r>
  <r>
    <s v="ID0621"/>
    <d v="2016-01-11T13:19:12"/>
    <x v="5"/>
    <x v="4"/>
    <s v="Y"/>
    <x v="0"/>
    <n v="22"/>
    <d v="1899-12-30T00:05:27"/>
    <x v="4"/>
    <x v="943"/>
    <n v="327.40000000000003"/>
    <n v="1"/>
    <n v="1"/>
  </r>
  <r>
    <s v="ID0622"/>
    <d v="2016-01-11T13:19:12"/>
    <x v="1"/>
    <x v="1"/>
    <s v="Y"/>
    <x v="0"/>
    <n v="21"/>
    <d v="1899-12-30T00:01:58"/>
    <x v="1"/>
    <x v="944"/>
    <n v="118.07"/>
    <n v="1"/>
    <n v="1"/>
  </r>
  <r>
    <s v="ID0619"/>
    <d v="2016-01-11T12:57:36"/>
    <x v="2"/>
    <x v="2"/>
    <s v="Y"/>
    <x v="0"/>
    <n v="75"/>
    <d v="1899-12-30T00:04:10"/>
    <x v="0"/>
    <x v="945"/>
    <n v="249.62300000000002"/>
    <n v="1"/>
    <n v="1"/>
  </r>
  <r>
    <s v="ID0620"/>
    <d v="2016-01-11T12:57:36"/>
    <x v="5"/>
    <x v="3"/>
    <s v="Y"/>
    <x v="1"/>
    <n v="123"/>
    <d v="1899-12-30T00:02:50"/>
    <x v="0"/>
    <x v="946"/>
    <n v="170.43299999999999"/>
    <n v="1"/>
    <n v="0"/>
  </r>
  <r>
    <s v="ID0615"/>
    <d v="2016-01-11T12:43:12"/>
    <x v="0"/>
    <x v="3"/>
    <s v="Y"/>
    <x v="0"/>
    <n v="15"/>
    <d v="1899-12-30T00:00:45"/>
    <x v="4"/>
    <x v="947"/>
    <n v="44.811999999999998"/>
    <n v="1"/>
    <n v="1"/>
  </r>
  <r>
    <s v="ID0616"/>
    <d v="2016-01-11T12:43:12"/>
    <x v="1"/>
    <x v="3"/>
    <s v="Y"/>
    <x v="0"/>
    <n v="42"/>
    <d v="1899-12-30T00:06:08"/>
    <x v="1"/>
    <x v="948"/>
    <n v="368.17899999999997"/>
    <n v="1"/>
    <n v="1"/>
  </r>
  <r>
    <s v="ID0617"/>
    <d v="2016-01-11T12:43:12"/>
    <x v="0"/>
    <x v="2"/>
    <s v="N"/>
    <x v="1"/>
    <n v="0"/>
    <d v="2024-07-09T00:00:00"/>
    <x v="2"/>
    <x v="2"/>
    <n v="0"/>
    <n v="0"/>
    <n v="0"/>
  </r>
  <r>
    <s v="ID0618"/>
    <d v="2016-01-11T12:43:12"/>
    <x v="6"/>
    <x v="2"/>
    <s v="Y"/>
    <x v="0"/>
    <n v="32"/>
    <d v="1899-12-30T00:05:41"/>
    <x v="0"/>
    <x v="949"/>
    <n v="341.09800000000001"/>
    <n v="1"/>
    <n v="1"/>
  </r>
  <r>
    <s v="ID0613"/>
    <d v="2016-01-11T12:24:29"/>
    <x v="5"/>
    <x v="0"/>
    <s v="Y"/>
    <x v="0"/>
    <n v="82"/>
    <d v="1899-12-30T00:06:51"/>
    <x v="0"/>
    <x v="950"/>
    <n v="410.90699999999998"/>
    <n v="1"/>
    <n v="1"/>
  </r>
  <r>
    <s v="ID0614"/>
    <d v="2016-01-11T12:24:29"/>
    <x v="2"/>
    <x v="4"/>
    <s v="Y"/>
    <x v="0"/>
    <n v="13"/>
    <d v="1899-12-30T00:02:09"/>
    <x v="4"/>
    <x v="951"/>
    <n v="128.86599999999999"/>
    <n v="1"/>
    <n v="1"/>
  </r>
  <r>
    <s v="ID0611"/>
    <d v="2016-01-11T12:20:10"/>
    <x v="3"/>
    <x v="2"/>
    <s v="Y"/>
    <x v="0"/>
    <n v="16"/>
    <d v="1899-12-30T00:06:22"/>
    <x v="3"/>
    <x v="952"/>
    <n v="381.78899999999999"/>
    <n v="1"/>
    <n v="1"/>
  </r>
  <r>
    <s v="ID0612"/>
    <d v="2016-01-11T12:20:10"/>
    <x v="6"/>
    <x v="3"/>
    <s v="Y"/>
    <x v="0"/>
    <n v="64"/>
    <d v="1899-12-30T00:02:40"/>
    <x v="3"/>
    <x v="953"/>
    <n v="160.32300000000001"/>
    <n v="1"/>
    <n v="1"/>
  </r>
  <r>
    <s v="ID0609"/>
    <d v="2016-01-11T12:10:05"/>
    <x v="0"/>
    <x v="4"/>
    <s v="Y"/>
    <x v="0"/>
    <n v="105"/>
    <d v="1899-12-30T00:06:38"/>
    <x v="5"/>
    <x v="954"/>
    <n v="398.108"/>
    <n v="1"/>
    <n v="1"/>
  </r>
  <r>
    <s v="ID0610"/>
    <d v="2016-01-11T12:10:05"/>
    <x v="3"/>
    <x v="2"/>
    <s v="Y"/>
    <x v="0"/>
    <n v="25"/>
    <d v="1899-12-30T00:00:53"/>
    <x v="0"/>
    <x v="955"/>
    <n v="52.828000000000003"/>
    <n v="1"/>
    <n v="1"/>
  </r>
  <r>
    <s v="ID0607"/>
    <d v="2016-01-11T11:47:02"/>
    <x v="5"/>
    <x v="4"/>
    <s v="Y"/>
    <x v="0"/>
    <n v="116"/>
    <d v="1899-12-30T00:03:56"/>
    <x v="0"/>
    <x v="956"/>
    <n v="236.11099999999999"/>
    <n v="1"/>
    <n v="1"/>
  </r>
  <r>
    <s v="ID0608"/>
    <d v="2016-01-11T11:47:02"/>
    <x v="2"/>
    <x v="2"/>
    <s v="Y"/>
    <x v="0"/>
    <n v="20"/>
    <d v="1899-12-30T00:00:33"/>
    <x v="0"/>
    <x v="957"/>
    <n v="32.853999999999999"/>
    <n v="1"/>
    <n v="1"/>
  </r>
  <r>
    <s v="ID0605"/>
    <d v="2016-01-11T11:36:58"/>
    <x v="4"/>
    <x v="1"/>
    <s v="Y"/>
    <x v="0"/>
    <n v="34"/>
    <d v="1899-12-30T00:04:31"/>
    <x v="0"/>
    <x v="958"/>
    <n v="271.20100000000002"/>
    <n v="1"/>
    <n v="1"/>
  </r>
  <r>
    <s v="ID0606"/>
    <d v="2016-01-11T11:36:58"/>
    <x v="5"/>
    <x v="2"/>
    <s v="N"/>
    <x v="1"/>
    <n v="0"/>
    <d v="2024-07-09T00:00:00"/>
    <x v="2"/>
    <x v="2"/>
    <n v="0"/>
    <n v="0"/>
    <n v="0"/>
  </r>
  <r>
    <s v="ID0603"/>
    <d v="2016-01-11T11:29:46"/>
    <x v="5"/>
    <x v="0"/>
    <s v="N"/>
    <x v="1"/>
    <n v="0"/>
    <d v="2024-07-09T00:00:00"/>
    <x v="2"/>
    <x v="2"/>
    <n v="0"/>
    <n v="0"/>
    <n v="0"/>
  </r>
  <r>
    <s v="ID0604"/>
    <d v="2016-01-11T11:29:46"/>
    <x v="4"/>
    <x v="1"/>
    <s v="Y"/>
    <x v="1"/>
    <n v="75"/>
    <d v="1899-12-30T00:03:33"/>
    <x v="3"/>
    <x v="959"/>
    <n v="212.80499999999998"/>
    <n v="1"/>
    <n v="0"/>
  </r>
  <r>
    <s v="ID0601"/>
    <d v="2016-01-11T11:28:19"/>
    <x v="1"/>
    <x v="3"/>
    <s v="Y"/>
    <x v="0"/>
    <n v="79"/>
    <d v="1899-12-30T00:05:24"/>
    <x v="0"/>
    <x v="960"/>
    <n v="323.935"/>
    <n v="1"/>
    <n v="1"/>
  </r>
  <r>
    <s v="ID0602"/>
    <d v="2016-01-11T11:28:19"/>
    <x v="2"/>
    <x v="3"/>
    <s v="Y"/>
    <x v="0"/>
    <n v="124"/>
    <d v="1899-12-30T00:03:58"/>
    <x v="4"/>
    <x v="961"/>
    <n v="238.28800000000001"/>
    <n v="1"/>
    <n v="1"/>
  </r>
  <r>
    <s v="ID0599"/>
    <d v="2016-01-11T11:05:17"/>
    <x v="6"/>
    <x v="0"/>
    <s v="N"/>
    <x v="1"/>
    <n v="0"/>
    <d v="2024-07-09T00:00:00"/>
    <x v="2"/>
    <x v="2"/>
    <n v="0"/>
    <n v="0"/>
    <n v="0"/>
  </r>
  <r>
    <s v="ID0600"/>
    <d v="2016-01-11T11:05:17"/>
    <x v="4"/>
    <x v="3"/>
    <s v="Y"/>
    <x v="0"/>
    <n v="73"/>
    <d v="1899-12-30T00:00:45"/>
    <x v="0"/>
    <x v="962"/>
    <n v="44.895000000000003"/>
    <n v="1"/>
    <n v="1"/>
  </r>
  <r>
    <s v="ID0597"/>
    <d v="2016-01-11T10:32:10"/>
    <x v="1"/>
    <x v="3"/>
    <s v="Y"/>
    <x v="0"/>
    <n v="84"/>
    <d v="1899-12-30T00:04:45"/>
    <x v="0"/>
    <x v="963"/>
    <n v="285.06299999999999"/>
    <n v="1"/>
    <n v="1"/>
  </r>
  <r>
    <s v="ID0598"/>
    <d v="2016-01-11T10:32:10"/>
    <x v="6"/>
    <x v="1"/>
    <s v="Y"/>
    <x v="0"/>
    <n v="50"/>
    <d v="1899-12-30T00:06:06"/>
    <x v="3"/>
    <x v="964"/>
    <n v="365.89"/>
    <n v="1"/>
    <n v="1"/>
  </r>
  <r>
    <s v="ID0595"/>
    <d v="2016-01-11T10:26:24"/>
    <x v="6"/>
    <x v="2"/>
    <s v="Y"/>
    <x v="0"/>
    <n v="77"/>
    <d v="1899-12-30T00:05:37"/>
    <x v="0"/>
    <x v="965"/>
    <n v="336.786"/>
    <n v="1"/>
    <n v="1"/>
  </r>
  <r>
    <s v="ID0596"/>
    <d v="2016-01-11T10:26:24"/>
    <x v="7"/>
    <x v="4"/>
    <s v="Y"/>
    <x v="0"/>
    <n v="82"/>
    <d v="1899-12-30T00:06:41"/>
    <x v="0"/>
    <x v="966"/>
    <n v="400.839"/>
    <n v="1"/>
    <n v="1"/>
  </r>
  <r>
    <s v="ID0593"/>
    <d v="2016-01-11T10:20:38"/>
    <x v="6"/>
    <x v="4"/>
    <s v="Y"/>
    <x v="0"/>
    <n v="106"/>
    <d v="1899-12-30T00:03:39"/>
    <x v="3"/>
    <x v="967"/>
    <n v="218.65100000000001"/>
    <n v="1"/>
    <n v="1"/>
  </r>
  <r>
    <s v="ID0594"/>
    <d v="2016-01-11T10:20:38"/>
    <x v="3"/>
    <x v="2"/>
    <s v="Y"/>
    <x v="0"/>
    <n v="70"/>
    <d v="1899-12-30T00:01:27"/>
    <x v="4"/>
    <x v="62"/>
    <n v="87.155000000000001"/>
    <n v="1"/>
    <n v="1"/>
  </r>
  <r>
    <s v="ID0591"/>
    <d v="2016-01-11T10:13:26"/>
    <x v="3"/>
    <x v="2"/>
    <s v="Y"/>
    <x v="0"/>
    <n v="47"/>
    <d v="1899-12-30T00:02:32"/>
    <x v="0"/>
    <x v="968"/>
    <n v="152.40800000000002"/>
    <n v="1"/>
    <n v="1"/>
  </r>
  <r>
    <s v="ID0592"/>
    <d v="2016-01-11T10:13:26"/>
    <x v="2"/>
    <x v="1"/>
    <s v="Y"/>
    <x v="0"/>
    <n v="88"/>
    <d v="1899-12-30T00:04:34"/>
    <x v="0"/>
    <x v="969"/>
    <n v="273.65999999999997"/>
    <n v="1"/>
    <n v="1"/>
  </r>
  <r>
    <s v="ID0589"/>
    <d v="2016-01-11T10:04:48"/>
    <x v="3"/>
    <x v="0"/>
    <s v="Y"/>
    <x v="0"/>
    <n v="22"/>
    <d v="1899-12-30T00:05:42"/>
    <x v="0"/>
    <x v="970"/>
    <n v="341.74899999999997"/>
    <n v="1"/>
    <n v="1"/>
  </r>
  <r>
    <s v="ID0590"/>
    <d v="2016-01-11T10:04:48"/>
    <x v="5"/>
    <x v="1"/>
    <s v="Y"/>
    <x v="0"/>
    <n v="31"/>
    <d v="1899-12-30T00:05:20"/>
    <x v="0"/>
    <x v="971"/>
    <n v="319.733"/>
    <n v="1"/>
    <n v="1"/>
  </r>
  <r>
    <s v="ID0587"/>
    <d v="2016-01-11T09:48:58"/>
    <x v="2"/>
    <x v="4"/>
    <s v="N"/>
    <x v="1"/>
    <n v="0"/>
    <d v="2024-07-09T00:00:00"/>
    <x v="2"/>
    <x v="2"/>
    <n v="0"/>
    <n v="0"/>
    <n v="0"/>
  </r>
  <r>
    <s v="ID0588"/>
    <d v="2016-01-11T09:48:58"/>
    <x v="7"/>
    <x v="4"/>
    <s v="Y"/>
    <x v="0"/>
    <n v="30"/>
    <d v="1899-12-30T00:04:31"/>
    <x v="0"/>
    <x v="972"/>
    <n v="270.82799999999997"/>
    <n v="1"/>
    <n v="1"/>
  </r>
  <r>
    <s v="ID0583"/>
    <d v="2016-01-11T09:38:53"/>
    <x v="3"/>
    <x v="0"/>
    <s v="Y"/>
    <x v="0"/>
    <n v="81"/>
    <d v="1899-12-30T00:04:21"/>
    <x v="4"/>
    <x v="973"/>
    <n v="261.46300000000002"/>
    <n v="1"/>
    <n v="1"/>
  </r>
  <r>
    <s v="ID0584"/>
    <d v="2016-01-11T09:38:53"/>
    <x v="1"/>
    <x v="2"/>
    <s v="Y"/>
    <x v="0"/>
    <n v="116"/>
    <d v="1899-12-30T00:02:09"/>
    <x v="3"/>
    <x v="974"/>
    <n v="129.464"/>
    <n v="1"/>
    <n v="1"/>
  </r>
  <r>
    <s v="ID0585"/>
    <d v="2016-01-11T09:38:53"/>
    <x v="3"/>
    <x v="2"/>
    <s v="N"/>
    <x v="1"/>
    <n v="0"/>
    <d v="2024-07-09T00:00:00"/>
    <x v="2"/>
    <x v="2"/>
    <n v="0"/>
    <n v="0"/>
    <n v="0"/>
  </r>
  <r>
    <s v="ID0586"/>
    <d v="2016-01-11T09:38:53"/>
    <x v="7"/>
    <x v="4"/>
    <s v="Y"/>
    <x v="0"/>
    <n v="63"/>
    <d v="1899-12-30T00:04:09"/>
    <x v="0"/>
    <x v="975"/>
    <n v="248.76900000000003"/>
    <n v="1"/>
    <n v="1"/>
  </r>
  <r>
    <s v="ID0581"/>
    <d v="2016-01-11T09:37:26"/>
    <x v="5"/>
    <x v="4"/>
    <s v="Y"/>
    <x v="0"/>
    <n v="84"/>
    <d v="1899-12-30T00:02:25"/>
    <x v="3"/>
    <x v="976"/>
    <n v="144.916"/>
    <n v="1"/>
    <n v="1"/>
  </r>
  <r>
    <s v="ID0582"/>
    <d v="2016-01-11T09:37:26"/>
    <x v="5"/>
    <x v="0"/>
    <s v="N"/>
    <x v="1"/>
    <n v="0"/>
    <d v="2024-07-09T00:00:00"/>
    <x v="2"/>
    <x v="2"/>
    <n v="0"/>
    <n v="0"/>
    <n v="0"/>
  </r>
  <r>
    <s v="ID0579"/>
    <d v="2016-01-11T09:30:14"/>
    <x v="6"/>
    <x v="4"/>
    <s v="Y"/>
    <x v="0"/>
    <n v="92"/>
    <d v="1899-12-30T00:02:01"/>
    <x v="0"/>
    <x v="977"/>
    <n v="120.63799999999999"/>
    <n v="1"/>
    <n v="1"/>
  </r>
  <r>
    <s v="ID0580"/>
    <d v="2016-01-11T09:30:14"/>
    <x v="4"/>
    <x v="2"/>
    <s v="Y"/>
    <x v="0"/>
    <n v="110"/>
    <d v="1899-12-30T00:05:32"/>
    <x v="1"/>
    <x v="978"/>
    <n v="331.58600000000001"/>
    <n v="1"/>
    <n v="1"/>
  </r>
  <r>
    <s v="ID0577"/>
    <d v="2016-01-10T17:48:29"/>
    <x v="3"/>
    <x v="3"/>
    <s v="Y"/>
    <x v="0"/>
    <n v="47"/>
    <d v="1899-12-30T00:00:58"/>
    <x v="0"/>
    <x v="979"/>
    <n v="58.124000000000002"/>
    <n v="1"/>
    <n v="1"/>
  </r>
  <r>
    <s v="ID0578"/>
    <d v="2016-01-10T17:48:29"/>
    <x v="1"/>
    <x v="1"/>
    <s v="Y"/>
    <x v="1"/>
    <n v="124"/>
    <d v="1899-12-30T00:06:46"/>
    <x v="4"/>
    <x v="980"/>
    <n v="405.86700000000002"/>
    <n v="1"/>
    <n v="0"/>
  </r>
  <r>
    <s v="ID0575"/>
    <d v="2016-01-10T17:39:50"/>
    <x v="1"/>
    <x v="2"/>
    <s v="Y"/>
    <x v="0"/>
    <n v="69"/>
    <d v="1899-12-30T00:00:47"/>
    <x v="0"/>
    <x v="981"/>
    <n v="46.776000000000003"/>
    <n v="1"/>
    <n v="1"/>
  </r>
  <r>
    <s v="ID0576"/>
    <d v="2016-01-10T17:39:50"/>
    <x v="0"/>
    <x v="3"/>
    <s v="Y"/>
    <x v="1"/>
    <n v="122"/>
    <d v="1899-12-30T00:02:48"/>
    <x v="5"/>
    <x v="982"/>
    <n v="168.03800000000001"/>
    <n v="1"/>
    <n v="0"/>
  </r>
  <r>
    <s v="ID0573"/>
    <d v="2016-01-10T17:35:31"/>
    <x v="2"/>
    <x v="4"/>
    <s v="Y"/>
    <x v="0"/>
    <n v="10"/>
    <d v="1899-12-30T00:04:58"/>
    <x v="0"/>
    <x v="983"/>
    <n v="298.16800000000001"/>
    <n v="1"/>
    <n v="1"/>
  </r>
  <r>
    <s v="ID0574"/>
    <d v="2016-01-10T17:35:31"/>
    <x v="1"/>
    <x v="1"/>
    <s v="Y"/>
    <x v="0"/>
    <n v="110"/>
    <d v="1899-12-30T00:04:14"/>
    <x v="0"/>
    <x v="984"/>
    <n v="253.96600000000001"/>
    <n v="1"/>
    <n v="1"/>
  </r>
  <r>
    <s v="ID0571"/>
    <d v="2016-01-10T17:31:12"/>
    <x v="5"/>
    <x v="3"/>
    <s v="Y"/>
    <x v="0"/>
    <n v="50"/>
    <d v="1899-12-30T00:02:41"/>
    <x v="1"/>
    <x v="985"/>
    <n v="160.63899999999998"/>
    <n v="1"/>
    <n v="1"/>
  </r>
  <r>
    <s v="ID0572"/>
    <d v="2016-01-10T17:31:12"/>
    <x v="6"/>
    <x v="0"/>
    <s v="Y"/>
    <x v="1"/>
    <n v="15"/>
    <d v="1899-12-30T00:03:03"/>
    <x v="5"/>
    <x v="986"/>
    <n v="182.52500000000001"/>
    <n v="1"/>
    <n v="0"/>
  </r>
  <r>
    <s v="ID0569"/>
    <d v="2016-01-10T17:25:26"/>
    <x v="4"/>
    <x v="4"/>
    <s v="Y"/>
    <x v="0"/>
    <n v="79"/>
    <d v="1899-12-30T00:02:30"/>
    <x v="0"/>
    <x v="987"/>
    <n v="149.90700000000001"/>
    <n v="1"/>
    <n v="1"/>
  </r>
  <r>
    <s v="ID0570"/>
    <d v="2016-01-10T17:25:26"/>
    <x v="6"/>
    <x v="1"/>
    <s v="Y"/>
    <x v="0"/>
    <n v="120"/>
    <d v="1899-12-30T00:02:09"/>
    <x v="5"/>
    <x v="988"/>
    <n v="128.773"/>
    <n v="1"/>
    <n v="1"/>
  </r>
  <r>
    <s v="ID0567"/>
    <d v="2016-01-10T17:24:00"/>
    <x v="3"/>
    <x v="2"/>
    <s v="Y"/>
    <x v="0"/>
    <n v="55"/>
    <d v="1899-12-30T00:04:14"/>
    <x v="3"/>
    <x v="989"/>
    <n v="253.74700000000001"/>
    <n v="1"/>
    <n v="1"/>
  </r>
  <r>
    <s v="ID0568"/>
    <d v="2016-01-10T17:24:00"/>
    <x v="5"/>
    <x v="1"/>
    <s v="N"/>
    <x v="1"/>
    <n v="0"/>
    <d v="2024-07-09T00:00:00"/>
    <x v="2"/>
    <x v="2"/>
    <n v="0"/>
    <n v="0"/>
    <n v="0"/>
  </r>
  <r>
    <s v="ID0565"/>
    <d v="2016-01-10T16:58:05"/>
    <x v="4"/>
    <x v="4"/>
    <s v="Y"/>
    <x v="0"/>
    <n v="121"/>
    <d v="1899-12-30T00:01:04"/>
    <x v="0"/>
    <x v="990"/>
    <n v="63.870999999999995"/>
    <n v="1"/>
    <n v="1"/>
  </r>
  <r>
    <s v="ID0566"/>
    <d v="2016-01-10T16:58:05"/>
    <x v="7"/>
    <x v="1"/>
    <s v="Y"/>
    <x v="0"/>
    <n v="117"/>
    <d v="1899-12-30T00:02:51"/>
    <x v="3"/>
    <x v="991"/>
    <n v="170.565"/>
    <n v="1"/>
    <n v="1"/>
  </r>
  <r>
    <s v="ID0563"/>
    <d v="2016-01-10T16:42:14"/>
    <x v="3"/>
    <x v="3"/>
    <s v="N"/>
    <x v="1"/>
    <n v="0"/>
    <d v="2024-07-09T00:00:00"/>
    <x v="2"/>
    <x v="2"/>
    <n v="0"/>
    <n v="0"/>
    <n v="0"/>
  </r>
  <r>
    <s v="ID0564"/>
    <d v="2016-01-10T16:42:14"/>
    <x v="4"/>
    <x v="2"/>
    <s v="Y"/>
    <x v="0"/>
    <n v="81"/>
    <d v="1899-12-30T00:06:36"/>
    <x v="3"/>
    <x v="992"/>
    <n v="395.90899999999999"/>
    <n v="1"/>
    <n v="1"/>
  </r>
  <r>
    <s v="ID0559"/>
    <d v="2016-01-10T16:37:55"/>
    <x v="7"/>
    <x v="2"/>
    <s v="Y"/>
    <x v="0"/>
    <n v="102"/>
    <d v="1899-12-30T00:00:38"/>
    <x v="4"/>
    <x v="993"/>
    <n v="38.308"/>
    <n v="1"/>
    <n v="1"/>
  </r>
  <r>
    <s v="ID0560"/>
    <d v="2016-01-10T16:37:55"/>
    <x v="7"/>
    <x v="2"/>
    <s v="Y"/>
    <x v="0"/>
    <n v="74"/>
    <d v="1899-12-30T00:06:56"/>
    <x v="4"/>
    <x v="994"/>
    <n v="415.86799999999999"/>
    <n v="1"/>
    <n v="1"/>
  </r>
  <r>
    <s v="ID0561"/>
    <d v="2016-01-10T16:37:55"/>
    <x v="1"/>
    <x v="2"/>
    <s v="Y"/>
    <x v="0"/>
    <n v="28"/>
    <d v="1899-12-30T00:01:29"/>
    <x v="5"/>
    <x v="995"/>
    <n v="88.704999999999998"/>
    <n v="1"/>
    <n v="1"/>
  </r>
  <r>
    <s v="ID0562"/>
    <d v="2016-01-10T16:37:55"/>
    <x v="7"/>
    <x v="3"/>
    <s v="Y"/>
    <x v="0"/>
    <n v="64"/>
    <d v="1899-12-30T00:02:33"/>
    <x v="3"/>
    <x v="996"/>
    <n v="152.71"/>
    <n v="1"/>
    <n v="1"/>
  </r>
  <r>
    <s v="ID0557"/>
    <d v="2016-01-10T16:00:29"/>
    <x v="5"/>
    <x v="3"/>
    <s v="Y"/>
    <x v="0"/>
    <n v="99"/>
    <d v="1899-12-30T00:02:44"/>
    <x v="4"/>
    <x v="997"/>
    <n v="164.197"/>
    <n v="1"/>
    <n v="1"/>
  </r>
  <r>
    <s v="ID0558"/>
    <d v="2016-01-10T16:00:29"/>
    <x v="4"/>
    <x v="1"/>
    <s v="Y"/>
    <x v="0"/>
    <n v="103"/>
    <d v="1899-12-30T00:02:56"/>
    <x v="3"/>
    <x v="998"/>
    <n v="176.25599999999997"/>
    <n v="1"/>
    <n v="1"/>
  </r>
  <r>
    <s v="ID0555"/>
    <d v="2016-01-10T15:56:10"/>
    <x v="3"/>
    <x v="2"/>
    <s v="Y"/>
    <x v="0"/>
    <n v="48"/>
    <d v="1899-12-30T00:01:06"/>
    <x v="3"/>
    <x v="999"/>
    <n v="66.239000000000004"/>
    <n v="1"/>
    <n v="1"/>
  </r>
  <r>
    <s v="ID0556"/>
    <d v="2016-01-10T15:56:10"/>
    <x v="7"/>
    <x v="3"/>
    <s v="Y"/>
    <x v="0"/>
    <n v="112"/>
    <d v="1899-12-30T00:02:14"/>
    <x v="5"/>
    <x v="1000"/>
    <n v="134.47300000000001"/>
    <n v="1"/>
    <n v="1"/>
  </r>
  <r>
    <s v="ID0553"/>
    <d v="2016-01-10T14:58:34"/>
    <x v="7"/>
    <x v="3"/>
    <s v="Y"/>
    <x v="0"/>
    <n v="118"/>
    <d v="1899-12-30T00:03:20"/>
    <x v="0"/>
    <x v="1001"/>
    <n v="200.14500000000001"/>
    <n v="1"/>
    <n v="1"/>
  </r>
  <r>
    <s v="ID0554"/>
    <d v="2016-01-10T14:58:34"/>
    <x v="6"/>
    <x v="0"/>
    <s v="Y"/>
    <x v="0"/>
    <n v="87"/>
    <d v="1899-12-30T00:04:18"/>
    <x v="3"/>
    <x v="1002"/>
    <n v="258.05500000000001"/>
    <n v="1"/>
    <n v="1"/>
  </r>
  <r>
    <s v="ID0551"/>
    <d v="2016-01-10T14:32:38"/>
    <x v="7"/>
    <x v="0"/>
    <s v="Y"/>
    <x v="0"/>
    <n v="117"/>
    <d v="1899-12-30T00:06:16"/>
    <x v="4"/>
    <x v="1003"/>
    <n v="375.91500000000002"/>
    <n v="1"/>
    <n v="1"/>
  </r>
  <r>
    <s v="ID0552"/>
    <d v="2016-01-10T14:32:38"/>
    <x v="7"/>
    <x v="3"/>
    <s v="Y"/>
    <x v="0"/>
    <n v="61"/>
    <d v="1899-12-30T00:05:01"/>
    <x v="0"/>
    <x v="1004"/>
    <n v="301.26899999999995"/>
    <n v="1"/>
    <n v="1"/>
  </r>
  <r>
    <s v="ID0549"/>
    <d v="2016-01-10T14:25:26"/>
    <x v="3"/>
    <x v="0"/>
    <s v="Y"/>
    <x v="0"/>
    <n v="74"/>
    <d v="1899-12-30T00:06:34"/>
    <x v="0"/>
    <x v="1005"/>
    <n v="393.55700000000002"/>
    <n v="1"/>
    <n v="1"/>
  </r>
  <r>
    <s v="ID0550"/>
    <d v="2016-01-10T14:25:26"/>
    <x v="0"/>
    <x v="4"/>
    <s v="Y"/>
    <x v="0"/>
    <n v="71"/>
    <d v="1899-12-30T00:04:05"/>
    <x v="5"/>
    <x v="1006"/>
    <n v="245.39999999999998"/>
    <n v="1"/>
    <n v="1"/>
  </r>
  <r>
    <s v="ID0547"/>
    <d v="2016-01-10T14:16:48"/>
    <x v="2"/>
    <x v="4"/>
    <s v="Y"/>
    <x v="0"/>
    <n v="43"/>
    <d v="1899-12-30T00:06:42"/>
    <x v="0"/>
    <x v="1007"/>
    <n v="402.02799999999996"/>
    <n v="1"/>
    <n v="1"/>
  </r>
  <r>
    <s v="ID0548"/>
    <d v="2016-01-10T14:16:48"/>
    <x v="5"/>
    <x v="1"/>
    <s v="Y"/>
    <x v="0"/>
    <n v="19"/>
    <d v="1899-12-30T00:00:38"/>
    <x v="0"/>
    <x v="1008"/>
    <n v="38.218000000000004"/>
    <n v="1"/>
    <n v="1"/>
  </r>
  <r>
    <s v="ID0545"/>
    <d v="2016-01-10T14:09:36"/>
    <x v="7"/>
    <x v="2"/>
    <s v="N"/>
    <x v="1"/>
    <n v="0"/>
    <d v="2024-07-09T00:00:00"/>
    <x v="2"/>
    <x v="2"/>
    <n v="0"/>
    <n v="0"/>
    <n v="0"/>
  </r>
  <r>
    <s v="ID0546"/>
    <d v="2016-01-10T14:09:36"/>
    <x v="0"/>
    <x v="2"/>
    <s v="Y"/>
    <x v="0"/>
    <n v="10"/>
    <d v="1899-12-30T00:04:32"/>
    <x v="1"/>
    <x v="1009"/>
    <n v="271.60900000000004"/>
    <n v="1"/>
    <n v="1"/>
  </r>
  <r>
    <s v="ID0543"/>
    <d v="2016-01-10T13:52:19"/>
    <x v="7"/>
    <x v="2"/>
    <s v="Y"/>
    <x v="0"/>
    <n v="28"/>
    <d v="1899-12-30T00:06:07"/>
    <x v="4"/>
    <x v="1010"/>
    <n v="366.63900000000001"/>
    <n v="1"/>
    <n v="1"/>
  </r>
  <r>
    <s v="ID0544"/>
    <d v="2016-01-10T13:52:19"/>
    <x v="7"/>
    <x v="0"/>
    <s v="Y"/>
    <x v="0"/>
    <n v="36"/>
    <d v="1899-12-30T00:01:28"/>
    <x v="0"/>
    <x v="1011"/>
    <n v="88.217999999999989"/>
    <n v="1"/>
    <n v="1"/>
  </r>
  <r>
    <s v="ID0541"/>
    <d v="2016-01-10T13:48:00"/>
    <x v="4"/>
    <x v="1"/>
    <s v="Y"/>
    <x v="0"/>
    <n v="24"/>
    <d v="1899-12-30T00:04:29"/>
    <x v="3"/>
    <x v="1012"/>
    <n v="268.512"/>
    <n v="1"/>
    <n v="1"/>
  </r>
  <r>
    <s v="ID0542"/>
    <d v="2016-01-10T13:48:00"/>
    <x v="0"/>
    <x v="4"/>
    <s v="Y"/>
    <x v="0"/>
    <n v="78"/>
    <d v="1899-12-30T00:06:14"/>
    <x v="3"/>
    <x v="1013"/>
    <n v="373.74700000000001"/>
    <n v="1"/>
    <n v="1"/>
  </r>
  <r>
    <s v="ID0539"/>
    <d v="2016-01-10T13:13:26"/>
    <x v="4"/>
    <x v="3"/>
    <s v="Y"/>
    <x v="0"/>
    <n v="100"/>
    <d v="1899-12-30T00:00:41"/>
    <x v="3"/>
    <x v="1014"/>
    <n v="41.484999999999999"/>
    <n v="1"/>
    <n v="1"/>
  </r>
  <r>
    <s v="ID0540"/>
    <d v="2016-01-10T13:13:26"/>
    <x v="2"/>
    <x v="4"/>
    <s v="Y"/>
    <x v="0"/>
    <n v="43"/>
    <d v="1899-12-30T00:06:53"/>
    <x v="0"/>
    <x v="1015"/>
    <n v="413.09"/>
    <n v="1"/>
    <n v="1"/>
  </r>
  <r>
    <s v="ID0537"/>
    <d v="2016-01-10T12:56:10"/>
    <x v="1"/>
    <x v="3"/>
    <s v="Y"/>
    <x v="0"/>
    <n v="29"/>
    <d v="1899-12-30T00:01:16"/>
    <x v="0"/>
    <x v="1016"/>
    <n v="76.063000000000002"/>
    <n v="1"/>
    <n v="1"/>
  </r>
  <r>
    <s v="ID0538"/>
    <d v="2016-01-10T12:56:10"/>
    <x v="6"/>
    <x v="0"/>
    <s v="Y"/>
    <x v="0"/>
    <n v="123"/>
    <d v="1899-12-30T00:06:15"/>
    <x v="0"/>
    <x v="1017"/>
    <n v="374.53500000000003"/>
    <n v="1"/>
    <n v="1"/>
  </r>
  <r>
    <s v="ID0535"/>
    <d v="2016-01-10T12:33:07"/>
    <x v="2"/>
    <x v="1"/>
    <s v="Y"/>
    <x v="0"/>
    <n v="51"/>
    <d v="1899-12-30T00:05:33"/>
    <x v="0"/>
    <x v="1018"/>
    <n v="333.274"/>
    <n v="1"/>
    <n v="1"/>
  </r>
  <r>
    <s v="ID0536"/>
    <d v="2016-01-10T12:33:07"/>
    <x v="1"/>
    <x v="1"/>
    <s v="Y"/>
    <x v="0"/>
    <n v="74"/>
    <d v="1899-12-30T00:04:54"/>
    <x v="3"/>
    <x v="1019"/>
    <n v="293.53499999999997"/>
    <n v="1"/>
    <n v="1"/>
  </r>
  <r>
    <s v="ID0533"/>
    <d v="2016-01-10T12:27:22"/>
    <x v="3"/>
    <x v="0"/>
    <s v="Y"/>
    <x v="0"/>
    <n v="34"/>
    <d v="1899-12-30T00:03:52"/>
    <x v="3"/>
    <x v="1020"/>
    <n v="232.44400000000002"/>
    <n v="1"/>
    <n v="1"/>
  </r>
  <r>
    <s v="ID0534"/>
    <d v="2016-01-10T12:27:22"/>
    <x v="5"/>
    <x v="4"/>
    <s v="N"/>
    <x v="1"/>
    <n v="0"/>
    <d v="2024-07-09T00:00:00"/>
    <x v="2"/>
    <x v="2"/>
    <n v="0"/>
    <n v="0"/>
    <n v="0"/>
  </r>
  <r>
    <s v="ID0531"/>
    <d v="2016-01-10T11:47:02"/>
    <x v="4"/>
    <x v="0"/>
    <s v="N"/>
    <x v="1"/>
    <n v="0"/>
    <d v="2024-07-09T00:00:00"/>
    <x v="2"/>
    <x v="2"/>
    <n v="0"/>
    <n v="0"/>
    <n v="0"/>
  </r>
  <r>
    <s v="ID0532"/>
    <d v="2016-01-10T11:47:02"/>
    <x v="2"/>
    <x v="4"/>
    <s v="Y"/>
    <x v="0"/>
    <n v="106"/>
    <d v="1899-12-30T00:02:37"/>
    <x v="3"/>
    <x v="1021"/>
    <n v="156.91"/>
    <n v="1"/>
    <n v="1"/>
  </r>
  <r>
    <s v="ID0529"/>
    <d v="2016-01-10T11:31:12"/>
    <x v="5"/>
    <x v="3"/>
    <s v="Y"/>
    <x v="0"/>
    <n v="97"/>
    <d v="1899-12-30T00:05:53"/>
    <x v="5"/>
    <x v="1022"/>
    <n v="352.834"/>
    <n v="1"/>
    <n v="1"/>
  </r>
  <r>
    <s v="ID0530"/>
    <d v="2016-01-10T11:31:12"/>
    <x v="7"/>
    <x v="0"/>
    <s v="Y"/>
    <x v="0"/>
    <n v="51"/>
    <d v="1899-12-30T00:05:56"/>
    <x v="0"/>
    <x v="1023"/>
    <n v="355.75200000000001"/>
    <n v="1"/>
    <n v="1"/>
  </r>
  <r>
    <s v="ID0527"/>
    <d v="2016-01-10T11:29:46"/>
    <x v="1"/>
    <x v="4"/>
    <s v="Y"/>
    <x v="0"/>
    <n v="12"/>
    <d v="1899-12-30T00:02:13"/>
    <x v="0"/>
    <x v="1024"/>
    <n v="133.102"/>
    <n v="1"/>
    <n v="1"/>
  </r>
  <r>
    <s v="ID0528"/>
    <d v="2016-01-10T11:29:46"/>
    <x v="1"/>
    <x v="2"/>
    <s v="Y"/>
    <x v="0"/>
    <n v="88"/>
    <d v="1899-12-30T00:03:26"/>
    <x v="3"/>
    <x v="1025"/>
    <n v="205.63300000000001"/>
    <n v="1"/>
    <n v="1"/>
  </r>
  <r>
    <s v="ID0525"/>
    <d v="2016-01-10T11:18:14"/>
    <x v="2"/>
    <x v="4"/>
    <s v="Y"/>
    <x v="0"/>
    <n v="98"/>
    <d v="1899-12-30T00:02:23"/>
    <x v="3"/>
    <x v="1026"/>
    <n v="143.315"/>
    <n v="1"/>
    <n v="1"/>
  </r>
  <r>
    <s v="ID0526"/>
    <d v="2016-01-10T11:18:14"/>
    <x v="0"/>
    <x v="3"/>
    <s v="Y"/>
    <x v="0"/>
    <n v="84"/>
    <d v="1899-12-30T00:04:17"/>
    <x v="3"/>
    <x v="1027"/>
    <n v="256.72499999999997"/>
    <n v="1"/>
    <n v="1"/>
  </r>
  <r>
    <s v="ID0523"/>
    <d v="2016-01-10T11:11:02"/>
    <x v="2"/>
    <x v="1"/>
    <s v="Y"/>
    <x v="0"/>
    <n v="46"/>
    <d v="1899-12-30T00:06:32"/>
    <x v="3"/>
    <x v="1028"/>
    <n v="392.11199999999997"/>
    <n v="1"/>
    <n v="1"/>
  </r>
  <r>
    <s v="ID0524"/>
    <d v="2016-01-10T11:11:02"/>
    <x v="6"/>
    <x v="4"/>
    <s v="Y"/>
    <x v="1"/>
    <n v="47"/>
    <d v="1899-12-30T00:01:27"/>
    <x v="3"/>
    <x v="1029"/>
    <n v="87.497"/>
    <n v="1"/>
    <n v="0"/>
  </r>
  <r>
    <s v="ID0521"/>
    <d v="2016-01-10T10:35:02"/>
    <x v="0"/>
    <x v="4"/>
    <s v="Y"/>
    <x v="0"/>
    <n v="12"/>
    <d v="1899-12-30T00:06:34"/>
    <x v="3"/>
    <x v="1030"/>
    <n v="393.90699999999998"/>
    <n v="1"/>
    <n v="1"/>
  </r>
  <r>
    <s v="ID0522"/>
    <d v="2016-01-10T10:35:02"/>
    <x v="3"/>
    <x v="0"/>
    <s v="Y"/>
    <x v="0"/>
    <n v="102"/>
    <d v="1899-12-30T00:02:38"/>
    <x v="3"/>
    <x v="1031"/>
    <n v="157.756"/>
    <n v="1"/>
    <n v="1"/>
  </r>
  <r>
    <s v="ID0519"/>
    <d v="2016-01-10T10:06:14"/>
    <x v="0"/>
    <x v="4"/>
    <s v="Y"/>
    <x v="0"/>
    <n v="64"/>
    <d v="1899-12-30T00:04:23"/>
    <x v="4"/>
    <x v="1032"/>
    <n v="262.60399999999998"/>
    <n v="1"/>
    <n v="1"/>
  </r>
  <r>
    <s v="ID0520"/>
    <d v="2016-01-10T10:06:14"/>
    <x v="6"/>
    <x v="4"/>
    <s v="Y"/>
    <x v="0"/>
    <n v="117"/>
    <d v="1899-12-30T00:03:23"/>
    <x v="0"/>
    <x v="1033"/>
    <n v="203.32300000000001"/>
    <n v="1"/>
    <n v="1"/>
  </r>
  <r>
    <s v="ID0517"/>
    <d v="2016-01-10T09:08:38"/>
    <x v="4"/>
    <x v="0"/>
    <s v="Y"/>
    <x v="0"/>
    <n v="23"/>
    <d v="1899-12-30T00:00:48"/>
    <x v="0"/>
    <x v="1034"/>
    <n v="47.642000000000003"/>
    <n v="1"/>
    <n v="1"/>
  </r>
  <r>
    <s v="ID0518"/>
    <d v="2016-01-10T09:08:38"/>
    <x v="3"/>
    <x v="1"/>
    <s v="Y"/>
    <x v="0"/>
    <n v="69"/>
    <d v="1899-12-30T00:03:53"/>
    <x v="0"/>
    <x v="1035"/>
    <n v="233.292"/>
    <n v="1"/>
    <n v="1"/>
  </r>
  <r>
    <s v="ID0515"/>
    <d v="2016-01-10T09:00:00"/>
    <x v="5"/>
    <x v="2"/>
    <s v="Y"/>
    <x v="0"/>
    <n v="19"/>
    <d v="1899-12-30T00:06:11"/>
    <x v="4"/>
    <x v="1036"/>
    <n v="370.57300000000004"/>
    <n v="1"/>
    <n v="1"/>
  </r>
  <r>
    <s v="ID0516"/>
    <d v="2016-01-10T09:00:00"/>
    <x v="6"/>
    <x v="3"/>
    <s v="Y"/>
    <x v="0"/>
    <n v="75"/>
    <d v="1899-12-30T00:05:50"/>
    <x v="0"/>
    <x v="1037"/>
    <n v="349.68799999999999"/>
    <n v="1"/>
    <n v="1"/>
  </r>
  <r>
    <s v="ID0513"/>
    <d v="2016-01-09T17:42:43"/>
    <x v="2"/>
    <x v="1"/>
    <s v="Y"/>
    <x v="1"/>
    <n v="60"/>
    <d v="1899-12-30T00:02:06"/>
    <x v="0"/>
    <x v="1038"/>
    <n v="125.57499999999999"/>
    <n v="1"/>
    <n v="0"/>
  </r>
  <r>
    <s v="ID0514"/>
    <d v="2016-01-09T17:42:43"/>
    <x v="0"/>
    <x v="2"/>
    <s v="Y"/>
    <x v="0"/>
    <n v="116"/>
    <d v="1899-12-30T00:04:38"/>
    <x v="3"/>
    <x v="1039"/>
    <n v="277.88200000000001"/>
    <n v="1"/>
    <n v="1"/>
  </r>
  <r>
    <s v="ID0511"/>
    <d v="2016-01-09T17:32:38"/>
    <x v="1"/>
    <x v="2"/>
    <s v="Y"/>
    <x v="0"/>
    <n v="107"/>
    <d v="1899-12-30T00:01:05"/>
    <x v="4"/>
    <x v="1040"/>
    <n v="65.018000000000001"/>
    <n v="1"/>
    <n v="1"/>
  </r>
  <r>
    <s v="ID0512"/>
    <d v="2016-01-09T17:32:38"/>
    <x v="6"/>
    <x v="4"/>
    <s v="Y"/>
    <x v="0"/>
    <n v="116"/>
    <d v="1899-12-30T00:03:31"/>
    <x v="3"/>
    <x v="1041"/>
    <n v="211.02699999999999"/>
    <n v="1"/>
    <n v="1"/>
  </r>
  <r>
    <s v="ID0509"/>
    <d v="2016-01-09T17:28:19"/>
    <x v="1"/>
    <x v="1"/>
    <s v="N"/>
    <x v="1"/>
    <n v="0"/>
    <d v="2024-07-09T00:00:00"/>
    <x v="2"/>
    <x v="2"/>
    <n v="0"/>
    <n v="0"/>
    <n v="0"/>
  </r>
  <r>
    <s v="ID0510"/>
    <d v="2016-01-09T17:28:19"/>
    <x v="2"/>
    <x v="1"/>
    <s v="N"/>
    <x v="1"/>
    <n v="0"/>
    <d v="2024-07-09T00:00:00"/>
    <x v="2"/>
    <x v="2"/>
    <n v="0"/>
    <n v="0"/>
    <n v="0"/>
  </r>
  <r>
    <s v="ID0507"/>
    <d v="2016-01-09T17:24:00"/>
    <x v="5"/>
    <x v="4"/>
    <s v="Y"/>
    <x v="0"/>
    <n v="121"/>
    <d v="1899-12-30T00:03:20"/>
    <x v="3"/>
    <x v="1042"/>
    <n v="200.28199999999998"/>
    <n v="1"/>
    <n v="1"/>
  </r>
  <r>
    <s v="ID0508"/>
    <d v="2016-01-09T17:24:00"/>
    <x v="4"/>
    <x v="4"/>
    <s v="Y"/>
    <x v="0"/>
    <n v="42"/>
    <d v="1899-12-30T00:06:58"/>
    <x v="1"/>
    <x v="1043"/>
    <n v="417.84199999999998"/>
    <n v="1"/>
    <n v="1"/>
  </r>
  <r>
    <s v="ID0505"/>
    <d v="2016-01-09T17:22:34"/>
    <x v="7"/>
    <x v="2"/>
    <s v="Y"/>
    <x v="0"/>
    <n v="35"/>
    <d v="1899-12-30T00:04:46"/>
    <x v="3"/>
    <x v="1044"/>
    <n v="285.58100000000002"/>
    <n v="1"/>
    <n v="1"/>
  </r>
  <r>
    <s v="ID0506"/>
    <d v="2016-01-09T17:22:34"/>
    <x v="0"/>
    <x v="3"/>
    <s v="Y"/>
    <x v="0"/>
    <n v="27"/>
    <d v="1899-12-30T00:02:43"/>
    <x v="0"/>
    <x v="1045"/>
    <n v="163.488"/>
    <n v="1"/>
    <n v="1"/>
  </r>
  <r>
    <s v="ID0503"/>
    <d v="2016-01-09T17:21:07"/>
    <x v="1"/>
    <x v="4"/>
    <s v="Y"/>
    <x v="1"/>
    <n v="50"/>
    <d v="1899-12-30T00:04:17"/>
    <x v="0"/>
    <x v="1046"/>
    <n v="257.01499999999999"/>
    <n v="1"/>
    <n v="0"/>
  </r>
  <r>
    <s v="ID0504"/>
    <d v="2016-01-09T17:21:07"/>
    <x v="0"/>
    <x v="0"/>
    <s v="N"/>
    <x v="1"/>
    <n v="0"/>
    <d v="2024-07-09T00:00:00"/>
    <x v="2"/>
    <x v="2"/>
    <n v="0"/>
    <n v="0"/>
    <n v="0"/>
  </r>
  <r>
    <s v="ID0501"/>
    <d v="2016-01-09T17:05:17"/>
    <x v="3"/>
    <x v="2"/>
    <s v="Y"/>
    <x v="0"/>
    <n v="119"/>
    <d v="1899-12-30T00:00:50"/>
    <x v="3"/>
    <x v="1047"/>
    <n v="50.215000000000003"/>
    <n v="1"/>
    <n v="1"/>
  </r>
  <r>
    <s v="ID0502"/>
    <d v="2016-01-09T17:05:17"/>
    <x v="2"/>
    <x v="2"/>
    <s v="Y"/>
    <x v="0"/>
    <n v="32"/>
    <d v="1899-12-30T00:02:54"/>
    <x v="4"/>
    <x v="1048"/>
    <n v="173.72499999999999"/>
    <n v="1"/>
    <n v="1"/>
  </r>
  <r>
    <s v="ID0499"/>
    <d v="2016-01-09T16:58:05"/>
    <x v="5"/>
    <x v="4"/>
    <s v="N"/>
    <x v="1"/>
    <n v="0"/>
    <d v="2024-07-09T00:00:00"/>
    <x v="2"/>
    <x v="2"/>
    <n v="0"/>
    <n v="0"/>
    <n v="0"/>
  </r>
  <r>
    <s v="ID0500"/>
    <d v="2016-01-09T16:58:05"/>
    <x v="6"/>
    <x v="3"/>
    <s v="N"/>
    <x v="1"/>
    <n v="0"/>
    <d v="2024-07-09T00:00:00"/>
    <x v="2"/>
    <x v="2"/>
    <n v="0"/>
    <n v="0"/>
    <n v="0"/>
  </r>
  <r>
    <s v="ID0497"/>
    <d v="2016-01-09T15:43:12"/>
    <x v="7"/>
    <x v="1"/>
    <s v="N"/>
    <x v="1"/>
    <n v="0"/>
    <d v="2024-07-09T00:00:00"/>
    <x v="2"/>
    <x v="2"/>
    <n v="0"/>
    <n v="0"/>
    <n v="0"/>
  </r>
  <r>
    <s v="ID0498"/>
    <d v="2016-01-09T15:43:12"/>
    <x v="6"/>
    <x v="0"/>
    <s v="Y"/>
    <x v="0"/>
    <n v="43"/>
    <d v="1899-12-30T00:01:03"/>
    <x v="4"/>
    <x v="1049"/>
    <n v="63.018999999999991"/>
    <n v="1"/>
    <n v="1"/>
  </r>
  <r>
    <s v="ID0495"/>
    <d v="2016-01-09T14:51:22"/>
    <x v="6"/>
    <x v="2"/>
    <s v="Y"/>
    <x v="0"/>
    <n v="23"/>
    <d v="1899-12-30T00:03:23"/>
    <x v="5"/>
    <x v="1050"/>
    <n v="202.93299999999999"/>
    <n v="1"/>
    <n v="1"/>
  </r>
  <r>
    <s v="ID0496"/>
    <d v="2016-01-09T14:51:22"/>
    <x v="5"/>
    <x v="0"/>
    <s v="Y"/>
    <x v="0"/>
    <n v="28"/>
    <d v="1899-12-30T00:06:20"/>
    <x v="0"/>
    <x v="1051"/>
    <n v="379.6"/>
    <n v="1"/>
    <n v="1"/>
  </r>
  <r>
    <s v="ID0493"/>
    <d v="2016-01-09T14:19:41"/>
    <x v="3"/>
    <x v="4"/>
    <s v="Y"/>
    <x v="0"/>
    <n v="44"/>
    <d v="1899-12-30T00:02:54"/>
    <x v="0"/>
    <x v="1052"/>
    <n v="173.86799999999999"/>
    <n v="1"/>
    <n v="1"/>
  </r>
  <r>
    <s v="ID0494"/>
    <d v="2016-01-09T14:19:41"/>
    <x v="7"/>
    <x v="0"/>
    <s v="Y"/>
    <x v="0"/>
    <n v="98"/>
    <d v="1899-12-30T00:01:43"/>
    <x v="5"/>
    <x v="1053"/>
    <n v="103.10799999999999"/>
    <n v="1"/>
    <n v="1"/>
  </r>
  <r>
    <s v="ID0491"/>
    <d v="2016-01-09T14:12:29"/>
    <x v="7"/>
    <x v="2"/>
    <s v="Y"/>
    <x v="0"/>
    <n v="34"/>
    <d v="1899-12-30T00:05:10"/>
    <x v="3"/>
    <x v="1054"/>
    <n v="310.01300000000003"/>
    <n v="1"/>
    <n v="1"/>
  </r>
  <r>
    <s v="ID0492"/>
    <d v="2016-01-09T14:12:29"/>
    <x v="5"/>
    <x v="1"/>
    <s v="Y"/>
    <x v="0"/>
    <n v="78"/>
    <d v="1899-12-30T00:03:25"/>
    <x v="5"/>
    <x v="1055"/>
    <n v="204.92600000000002"/>
    <n v="1"/>
    <n v="1"/>
  </r>
  <r>
    <s v="ID0489"/>
    <d v="2016-01-09T13:59:31"/>
    <x v="7"/>
    <x v="2"/>
    <s v="Y"/>
    <x v="0"/>
    <n v="105"/>
    <d v="1899-12-30T00:01:20"/>
    <x v="5"/>
    <x v="1056"/>
    <n v="79.798999999999992"/>
    <n v="1"/>
    <n v="1"/>
  </r>
  <r>
    <s v="ID0490"/>
    <d v="2016-01-09T13:59:31"/>
    <x v="7"/>
    <x v="3"/>
    <s v="Y"/>
    <x v="0"/>
    <n v="21"/>
    <d v="1899-12-30T00:01:38"/>
    <x v="3"/>
    <x v="1057"/>
    <n v="98.465000000000003"/>
    <n v="1"/>
    <n v="1"/>
  </r>
  <r>
    <s v="ID0487"/>
    <d v="2016-01-09T13:39:22"/>
    <x v="4"/>
    <x v="4"/>
    <s v="N"/>
    <x v="1"/>
    <n v="0"/>
    <d v="2024-07-09T00:00:00"/>
    <x v="2"/>
    <x v="2"/>
    <n v="0"/>
    <n v="0"/>
    <n v="0"/>
  </r>
  <r>
    <s v="ID0488"/>
    <d v="2016-01-09T13:39:22"/>
    <x v="7"/>
    <x v="4"/>
    <s v="Y"/>
    <x v="0"/>
    <n v="101"/>
    <d v="1899-12-30T00:05:30"/>
    <x v="0"/>
    <x v="1058"/>
    <n v="329.589"/>
    <n v="1"/>
    <n v="1"/>
  </r>
  <r>
    <s v="ID0485"/>
    <d v="2016-01-09T13:03:22"/>
    <x v="4"/>
    <x v="3"/>
    <s v="Y"/>
    <x v="0"/>
    <n v="120"/>
    <d v="1899-12-30T00:04:28"/>
    <x v="5"/>
    <x v="1059"/>
    <n v="267.54300000000001"/>
    <n v="1"/>
    <n v="1"/>
  </r>
  <r>
    <s v="ID0486"/>
    <d v="2016-01-09T13:03:22"/>
    <x v="2"/>
    <x v="1"/>
    <s v="Y"/>
    <x v="0"/>
    <n v="63"/>
    <d v="1899-12-30T00:04:59"/>
    <x v="0"/>
    <x v="1060"/>
    <n v="298.57399999999996"/>
    <n v="1"/>
    <n v="1"/>
  </r>
  <r>
    <s v="ID0483"/>
    <d v="2016-01-09T12:50:24"/>
    <x v="3"/>
    <x v="2"/>
    <s v="Y"/>
    <x v="0"/>
    <n v="92"/>
    <d v="1899-12-30T00:02:25"/>
    <x v="0"/>
    <x v="1061"/>
    <n v="144.91399999999999"/>
    <n v="1"/>
    <n v="1"/>
  </r>
  <r>
    <s v="ID0484"/>
    <d v="2016-01-09T12:50:24"/>
    <x v="0"/>
    <x v="1"/>
    <s v="N"/>
    <x v="1"/>
    <n v="0"/>
    <d v="2024-07-09T00:00:00"/>
    <x v="2"/>
    <x v="2"/>
    <n v="0"/>
    <n v="0"/>
    <n v="0"/>
  </r>
  <r>
    <s v="ID0481"/>
    <d v="2016-01-09T12:40:19"/>
    <x v="7"/>
    <x v="2"/>
    <s v="N"/>
    <x v="1"/>
    <n v="0"/>
    <d v="2024-07-09T00:00:00"/>
    <x v="2"/>
    <x v="2"/>
    <n v="0"/>
    <n v="0"/>
    <n v="0"/>
  </r>
  <r>
    <s v="ID0482"/>
    <d v="2016-01-09T12:40:19"/>
    <x v="4"/>
    <x v="0"/>
    <s v="Y"/>
    <x v="1"/>
    <n v="10"/>
    <d v="1899-12-30T00:00:54"/>
    <x v="3"/>
    <x v="1062"/>
    <n v="54.365000000000002"/>
    <n v="1"/>
    <n v="0"/>
  </r>
  <r>
    <s v="ID0479"/>
    <d v="2016-01-09T12:33:07"/>
    <x v="3"/>
    <x v="2"/>
    <s v="Y"/>
    <x v="0"/>
    <n v="61"/>
    <d v="1899-12-30T00:00:36"/>
    <x v="4"/>
    <x v="1063"/>
    <n v="36.317"/>
    <n v="1"/>
    <n v="1"/>
  </r>
  <r>
    <s v="ID0480"/>
    <d v="2016-01-09T12:33:07"/>
    <x v="1"/>
    <x v="3"/>
    <s v="Y"/>
    <x v="0"/>
    <n v="18"/>
    <d v="1899-12-30T00:05:05"/>
    <x v="4"/>
    <x v="1064"/>
    <n v="305.471"/>
    <n v="1"/>
    <n v="1"/>
  </r>
  <r>
    <s v="ID0477"/>
    <d v="2016-01-09T12:31:41"/>
    <x v="2"/>
    <x v="1"/>
    <s v="Y"/>
    <x v="0"/>
    <n v="108"/>
    <d v="1899-12-30T00:04:45"/>
    <x v="0"/>
    <x v="1065"/>
    <n v="284.94600000000003"/>
    <n v="1"/>
    <n v="1"/>
  </r>
  <r>
    <s v="ID0478"/>
    <d v="2016-01-09T12:31:41"/>
    <x v="2"/>
    <x v="0"/>
    <s v="Y"/>
    <x v="0"/>
    <n v="80"/>
    <d v="1899-12-30T00:02:11"/>
    <x v="3"/>
    <x v="1066"/>
    <n v="131.03699999999998"/>
    <n v="1"/>
    <n v="1"/>
  </r>
  <r>
    <s v="ID0475"/>
    <d v="2016-01-09T11:55:41"/>
    <x v="1"/>
    <x v="3"/>
    <s v="Y"/>
    <x v="0"/>
    <n v="102"/>
    <d v="1899-12-30T00:04:48"/>
    <x v="0"/>
    <x v="1067"/>
    <n v="288.28999999999996"/>
    <n v="1"/>
    <n v="1"/>
  </r>
  <r>
    <s v="ID0476"/>
    <d v="2016-01-09T11:55:41"/>
    <x v="2"/>
    <x v="2"/>
    <s v="Y"/>
    <x v="0"/>
    <n v="95"/>
    <d v="1899-12-30T00:05:49"/>
    <x v="4"/>
    <x v="1068"/>
    <n v="349.47"/>
    <n v="1"/>
    <n v="1"/>
  </r>
  <r>
    <s v="ID0469"/>
    <d v="2016-01-09T11:48:29"/>
    <x v="2"/>
    <x v="1"/>
    <s v="Y"/>
    <x v="0"/>
    <n v="97"/>
    <d v="1899-12-30T00:06:50"/>
    <x v="5"/>
    <x v="1069"/>
    <n v="409.82400000000001"/>
    <n v="1"/>
    <n v="1"/>
  </r>
  <r>
    <s v="ID0470"/>
    <d v="2016-01-09T11:48:29"/>
    <x v="6"/>
    <x v="1"/>
    <s v="Y"/>
    <x v="0"/>
    <n v="116"/>
    <d v="1899-12-30T00:03:16"/>
    <x v="4"/>
    <x v="1070"/>
    <n v="195.505"/>
    <n v="1"/>
    <n v="1"/>
  </r>
  <r>
    <s v="ID0471"/>
    <d v="2016-01-09T11:48:29"/>
    <x v="7"/>
    <x v="2"/>
    <s v="N"/>
    <x v="1"/>
    <n v="0"/>
    <d v="2024-07-09T00:00:00"/>
    <x v="2"/>
    <x v="2"/>
    <n v="0"/>
    <n v="0"/>
    <n v="0"/>
  </r>
  <r>
    <s v="ID0472"/>
    <d v="2016-01-09T11:48:29"/>
    <x v="2"/>
    <x v="0"/>
    <s v="N"/>
    <x v="1"/>
    <n v="0"/>
    <d v="2024-07-09T00:00:00"/>
    <x v="2"/>
    <x v="2"/>
    <n v="0"/>
    <n v="0"/>
    <n v="0"/>
  </r>
  <r>
    <s v="ID0473"/>
    <d v="2016-01-09T11:48:29"/>
    <x v="4"/>
    <x v="2"/>
    <s v="Y"/>
    <x v="0"/>
    <n v="87"/>
    <d v="1899-12-30T00:05:45"/>
    <x v="4"/>
    <x v="1071"/>
    <n v="345.39699999999999"/>
    <n v="1"/>
    <n v="1"/>
  </r>
  <r>
    <s v="ID0474"/>
    <d v="2016-01-09T11:48:29"/>
    <x v="2"/>
    <x v="1"/>
    <s v="Y"/>
    <x v="0"/>
    <n v="43"/>
    <d v="1899-12-30T00:00:35"/>
    <x v="3"/>
    <x v="1072"/>
    <n v="34.756"/>
    <n v="1"/>
    <n v="1"/>
  </r>
  <r>
    <s v="ID0467"/>
    <d v="2016-01-09T11:25:26"/>
    <x v="5"/>
    <x v="0"/>
    <s v="Y"/>
    <x v="0"/>
    <n v="81"/>
    <d v="1899-12-30T00:02:07"/>
    <x v="3"/>
    <x v="1073"/>
    <n v="127.375"/>
    <n v="1"/>
    <n v="1"/>
  </r>
  <r>
    <s v="ID0468"/>
    <d v="2016-01-09T11:25:26"/>
    <x v="2"/>
    <x v="2"/>
    <s v="N"/>
    <x v="1"/>
    <n v="0"/>
    <d v="2024-07-09T00:00:00"/>
    <x v="2"/>
    <x v="2"/>
    <n v="0"/>
    <n v="0"/>
    <n v="0"/>
  </r>
  <r>
    <s v="ID0465"/>
    <d v="2016-01-09T11:16:48"/>
    <x v="4"/>
    <x v="0"/>
    <s v="Y"/>
    <x v="0"/>
    <n v="46"/>
    <d v="1899-12-30T00:06:05"/>
    <x v="0"/>
    <x v="1074"/>
    <n v="364.51800000000003"/>
    <n v="1"/>
    <n v="1"/>
  </r>
  <r>
    <s v="ID0466"/>
    <d v="2016-01-09T11:16:48"/>
    <x v="2"/>
    <x v="3"/>
    <s v="Y"/>
    <x v="0"/>
    <n v="25"/>
    <d v="1899-12-30T00:01:40"/>
    <x v="3"/>
    <x v="1075"/>
    <n v="100.241"/>
    <n v="1"/>
    <n v="1"/>
  </r>
  <r>
    <s v="ID0463"/>
    <d v="2016-01-09T11:11:02"/>
    <x v="7"/>
    <x v="0"/>
    <s v="Y"/>
    <x v="0"/>
    <n v="81"/>
    <d v="1899-12-30T00:02:42"/>
    <x v="0"/>
    <x v="1076"/>
    <n v="161.98499999999999"/>
    <n v="1"/>
    <n v="1"/>
  </r>
  <r>
    <s v="ID0464"/>
    <d v="2016-01-09T11:11:02"/>
    <x v="0"/>
    <x v="2"/>
    <s v="Y"/>
    <x v="0"/>
    <n v="96"/>
    <d v="1899-12-30T00:04:33"/>
    <x v="0"/>
    <x v="1077"/>
    <n v="273.43400000000003"/>
    <n v="1"/>
    <n v="1"/>
  </r>
  <r>
    <s v="ID0461"/>
    <d v="2016-01-09T11:05:17"/>
    <x v="5"/>
    <x v="0"/>
    <s v="Y"/>
    <x v="1"/>
    <n v="24"/>
    <d v="1899-12-30T00:06:15"/>
    <x v="0"/>
    <x v="1078"/>
    <n v="375.21199999999999"/>
    <n v="1"/>
    <n v="0"/>
  </r>
  <r>
    <s v="ID0462"/>
    <d v="2016-01-09T11:05:17"/>
    <x v="5"/>
    <x v="4"/>
    <s v="Y"/>
    <x v="0"/>
    <n v="88"/>
    <d v="1899-12-30T00:06:33"/>
    <x v="4"/>
    <x v="1079"/>
    <n v="392.87400000000002"/>
    <n v="1"/>
    <n v="1"/>
  </r>
  <r>
    <s v="ID0459"/>
    <d v="2016-01-09T10:58:05"/>
    <x v="7"/>
    <x v="2"/>
    <s v="Y"/>
    <x v="0"/>
    <n v="35"/>
    <d v="1899-12-30T00:05:25"/>
    <x v="0"/>
    <x v="1080"/>
    <n v="324.77199999999999"/>
    <n v="1"/>
    <n v="1"/>
  </r>
  <r>
    <s v="ID0460"/>
    <d v="2016-01-09T10:58:05"/>
    <x v="6"/>
    <x v="3"/>
    <s v="Y"/>
    <x v="1"/>
    <n v="46"/>
    <d v="1899-12-30T00:05:23"/>
    <x v="0"/>
    <x v="1081"/>
    <n v="322.625"/>
    <n v="1"/>
    <n v="0"/>
  </r>
  <r>
    <s v="ID0457"/>
    <d v="2016-01-09T10:32:10"/>
    <x v="0"/>
    <x v="1"/>
    <s v="Y"/>
    <x v="0"/>
    <n v="13"/>
    <d v="1899-12-30T00:03:06"/>
    <x v="0"/>
    <x v="1082"/>
    <n v="185.78700000000001"/>
    <n v="1"/>
    <n v="1"/>
  </r>
  <r>
    <s v="ID0458"/>
    <d v="2016-01-09T10:32:10"/>
    <x v="5"/>
    <x v="2"/>
    <s v="Y"/>
    <x v="0"/>
    <n v="106"/>
    <d v="1899-12-30T00:02:27"/>
    <x v="4"/>
    <x v="1083"/>
    <n v="147.25"/>
    <n v="1"/>
    <n v="1"/>
  </r>
  <r>
    <s v="ID0455"/>
    <d v="2016-01-09T10:29:17"/>
    <x v="3"/>
    <x v="4"/>
    <s v="Y"/>
    <x v="0"/>
    <n v="119"/>
    <d v="1899-12-30T00:06:47"/>
    <x v="0"/>
    <x v="1084"/>
    <n v="406.75"/>
    <n v="1"/>
    <n v="1"/>
  </r>
  <r>
    <s v="ID0456"/>
    <d v="2016-01-09T10:29:17"/>
    <x v="6"/>
    <x v="0"/>
    <s v="N"/>
    <x v="1"/>
    <n v="0"/>
    <d v="2024-07-09T00:00:00"/>
    <x v="2"/>
    <x v="2"/>
    <n v="0"/>
    <n v="0"/>
    <n v="0"/>
  </r>
  <r>
    <s v="ID0453"/>
    <d v="2016-01-09T10:22:05"/>
    <x v="2"/>
    <x v="1"/>
    <s v="Y"/>
    <x v="0"/>
    <n v="86"/>
    <d v="1899-12-30T00:05:02"/>
    <x v="4"/>
    <x v="1085"/>
    <n v="301.68200000000002"/>
    <n v="1"/>
    <n v="1"/>
  </r>
  <r>
    <s v="ID0454"/>
    <d v="2016-01-09T10:22:05"/>
    <x v="4"/>
    <x v="4"/>
    <s v="Y"/>
    <x v="0"/>
    <n v="77"/>
    <d v="1899-12-30T00:02:11"/>
    <x v="3"/>
    <x v="1086"/>
    <n v="131.06700000000001"/>
    <n v="1"/>
    <n v="1"/>
  </r>
  <r>
    <s v="ID0451"/>
    <d v="2016-01-09T09:34:34"/>
    <x v="6"/>
    <x v="2"/>
    <s v="Y"/>
    <x v="0"/>
    <n v="20"/>
    <d v="1899-12-30T00:01:49"/>
    <x v="3"/>
    <x v="1087"/>
    <n v="109.32299999999999"/>
    <n v="1"/>
    <n v="1"/>
  </r>
  <r>
    <s v="ID0452"/>
    <d v="2016-01-09T09:34:34"/>
    <x v="0"/>
    <x v="0"/>
    <s v="Y"/>
    <x v="0"/>
    <n v="110"/>
    <d v="1899-12-30T00:06:53"/>
    <x v="0"/>
    <x v="1088"/>
    <n v="412.733"/>
    <n v="1"/>
    <n v="1"/>
  </r>
  <r>
    <s v="ID0449"/>
    <d v="2016-01-09T09:24:29"/>
    <x v="1"/>
    <x v="2"/>
    <s v="Y"/>
    <x v="0"/>
    <n v="97"/>
    <d v="1899-12-30T00:02:39"/>
    <x v="4"/>
    <x v="1089"/>
    <n v="158.77699999999999"/>
    <n v="1"/>
    <n v="1"/>
  </r>
  <r>
    <s v="ID0450"/>
    <d v="2016-01-09T09:24:29"/>
    <x v="2"/>
    <x v="4"/>
    <s v="Y"/>
    <x v="0"/>
    <n v="31"/>
    <d v="1899-12-30T00:06:20"/>
    <x v="4"/>
    <x v="1090"/>
    <n v="379.596"/>
    <n v="1"/>
    <n v="1"/>
  </r>
  <r>
    <s v="ID0447"/>
    <d v="2016-01-09T09:07:12"/>
    <x v="0"/>
    <x v="3"/>
    <s v="Y"/>
    <x v="0"/>
    <n v="107"/>
    <d v="1899-12-30T00:05:22"/>
    <x v="3"/>
    <x v="1091"/>
    <n v="321.94599999999997"/>
    <n v="1"/>
    <n v="1"/>
  </r>
  <r>
    <s v="ID0448"/>
    <d v="2016-01-09T09:07:12"/>
    <x v="6"/>
    <x v="4"/>
    <s v="Y"/>
    <x v="0"/>
    <n v="108"/>
    <d v="1899-12-30T00:04:03"/>
    <x v="1"/>
    <x v="1092"/>
    <n v="242.67500000000001"/>
    <n v="1"/>
    <n v="1"/>
  </r>
  <r>
    <s v="ID0445"/>
    <d v="2016-01-08T18:00:00"/>
    <x v="0"/>
    <x v="2"/>
    <s v="Y"/>
    <x v="0"/>
    <n v="78"/>
    <d v="1899-12-30T00:05:13"/>
    <x v="1"/>
    <x v="1093"/>
    <n v="312.52300000000002"/>
    <n v="1"/>
    <n v="1"/>
  </r>
  <r>
    <s v="ID0446"/>
    <d v="2016-01-08T18:00:00"/>
    <x v="3"/>
    <x v="2"/>
    <s v="Y"/>
    <x v="1"/>
    <n v="111"/>
    <d v="1899-12-30T00:05:14"/>
    <x v="4"/>
    <x v="1094"/>
    <n v="314.23899999999998"/>
    <n v="1"/>
    <n v="0"/>
  </r>
  <r>
    <s v="ID0443"/>
    <d v="2016-01-08T16:37:55"/>
    <x v="2"/>
    <x v="4"/>
    <s v="Y"/>
    <x v="0"/>
    <n v="82"/>
    <d v="1899-12-30T00:05:43"/>
    <x v="0"/>
    <x v="1095"/>
    <n v="343.30899999999997"/>
    <n v="1"/>
    <n v="1"/>
  </r>
  <r>
    <s v="ID0444"/>
    <d v="2016-01-08T16:37:55"/>
    <x v="2"/>
    <x v="4"/>
    <s v="Y"/>
    <x v="0"/>
    <n v="83"/>
    <d v="1899-12-30T00:01:20"/>
    <x v="0"/>
    <x v="1096"/>
    <n v="80.222999999999999"/>
    <n v="1"/>
    <n v="1"/>
  </r>
  <r>
    <s v="ID0441"/>
    <d v="2016-01-08T15:54:43"/>
    <x v="1"/>
    <x v="0"/>
    <s v="Y"/>
    <x v="0"/>
    <n v="92"/>
    <d v="1899-12-30T00:00:53"/>
    <x v="0"/>
    <x v="1097"/>
    <n v="52.762999999999998"/>
    <n v="1"/>
    <n v="1"/>
  </r>
  <r>
    <s v="ID0442"/>
    <d v="2016-01-08T15:54:43"/>
    <x v="2"/>
    <x v="3"/>
    <s v="Y"/>
    <x v="0"/>
    <n v="118"/>
    <d v="1899-12-30T00:01:38"/>
    <x v="4"/>
    <x v="1098"/>
    <n v="98.018999999999991"/>
    <n v="1"/>
    <n v="1"/>
  </r>
  <r>
    <s v="ID0439"/>
    <d v="2016-01-08T15:53:17"/>
    <x v="3"/>
    <x v="4"/>
    <s v="Y"/>
    <x v="0"/>
    <n v="40"/>
    <d v="1899-12-30T00:01:21"/>
    <x v="3"/>
    <x v="1099"/>
    <n v="81.242000000000004"/>
    <n v="1"/>
    <n v="1"/>
  </r>
  <r>
    <s v="ID0440"/>
    <d v="2016-01-08T15:53:17"/>
    <x v="3"/>
    <x v="0"/>
    <s v="Y"/>
    <x v="0"/>
    <n v="55"/>
    <d v="1899-12-30T00:05:21"/>
    <x v="1"/>
    <x v="1100"/>
    <n v="320.74700000000001"/>
    <n v="1"/>
    <n v="1"/>
  </r>
  <r>
    <s v="ID0437"/>
    <d v="2016-01-08T15:43:12"/>
    <x v="5"/>
    <x v="1"/>
    <s v="Y"/>
    <x v="0"/>
    <n v="61"/>
    <d v="1899-12-30T00:02:06"/>
    <x v="3"/>
    <x v="1101"/>
    <n v="126.21799999999999"/>
    <n v="1"/>
    <n v="1"/>
  </r>
  <r>
    <s v="ID0438"/>
    <d v="2016-01-08T15:43:12"/>
    <x v="5"/>
    <x v="0"/>
    <s v="Y"/>
    <x v="1"/>
    <n v="41"/>
    <d v="1899-12-30T00:03:10"/>
    <x v="3"/>
    <x v="1102"/>
    <n v="190.34800000000001"/>
    <n v="1"/>
    <n v="0"/>
  </r>
  <r>
    <s v="ID0435"/>
    <d v="2016-01-08T15:37:26"/>
    <x v="1"/>
    <x v="4"/>
    <s v="Y"/>
    <x v="0"/>
    <n v="37"/>
    <d v="1899-12-30T00:04:13"/>
    <x v="3"/>
    <x v="1103"/>
    <n v="253.13500000000002"/>
    <n v="1"/>
    <n v="1"/>
  </r>
  <r>
    <s v="ID0436"/>
    <d v="2016-01-08T15:37:26"/>
    <x v="3"/>
    <x v="0"/>
    <s v="N"/>
    <x v="1"/>
    <n v="0"/>
    <d v="2024-07-09T00:00:00"/>
    <x v="2"/>
    <x v="2"/>
    <n v="0"/>
    <n v="0"/>
    <n v="0"/>
  </r>
  <r>
    <s v="ID0433"/>
    <d v="2016-01-08T13:43:41"/>
    <x v="7"/>
    <x v="3"/>
    <s v="Y"/>
    <x v="0"/>
    <n v="104"/>
    <d v="1899-12-30T00:03:55"/>
    <x v="3"/>
    <x v="1104"/>
    <n v="234.92600000000002"/>
    <n v="1"/>
    <n v="1"/>
  </r>
  <r>
    <s v="ID0434"/>
    <d v="2016-01-08T13:43:41"/>
    <x v="4"/>
    <x v="0"/>
    <s v="Y"/>
    <x v="0"/>
    <n v="16"/>
    <d v="1899-12-30T00:05:46"/>
    <x v="0"/>
    <x v="1105"/>
    <n v="345.72699999999998"/>
    <n v="1"/>
    <n v="1"/>
  </r>
  <r>
    <s v="ID0431"/>
    <d v="2016-01-08T13:17:46"/>
    <x v="7"/>
    <x v="4"/>
    <s v="Y"/>
    <x v="0"/>
    <n v="57"/>
    <d v="1899-12-30T00:06:15"/>
    <x v="3"/>
    <x v="1106"/>
    <n v="374.93900000000002"/>
    <n v="1"/>
    <n v="1"/>
  </r>
  <r>
    <s v="ID0432"/>
    <d v="2016-01-08T13:17:46"/>
    <x v="4"/>
    <x v="2"/>
    <s v="N"/>
    <x v="1"/>
    <n v="0"/>
    <d v="2024-07-09T00:00:00"/>
    <x v="2"/>
    <x v="2"/>
    <n v="0"/>
    <n v="0"/>
    <n v="0"/>
  </r>
  <r>
    <s v="ID0427"/>
    <d v="2016-01-08T13:10:34"/>
    <x v="3"/>
    <x v="2"/>
    <s v="N"/>
    <x v="1"/>
    <n v="0"/>
    <d v="2024-07-09T00:00:00"/>
    <x v="2"/>
    <x v="2"/>
    <n v="0"/>
    <n v="0"/>
    <n v="0"/>
  </r>
  <r>
    <s v="ID0428"/>
    <d v="2016-01-08T13:10:34"/>
    <x v="1"/>
    <x v="4"/>
    <s v="Y"/>
    <x v="0"/>
    <n v="81"/>
    <d v="1899-12-30T00:05:56"/>
    <x v="0"/>
    <x v="1107"/>
    <n v="355.88200000000001"/>
    <n v="1"/>
    <n v="1"/>
  </r>
  <r>
    <s v="ID0429"/>
    <d v="2016-01-08T13:10:34"/>
    <x v="7"/>
    <x v="1"/>
    <s v="N"/>
    <x v="1"/>
    <n v="0"/>
    <d v="2024-07-09T00:00:00"/>
    <x v="2"/>
    <x v="2"/>
    <n v="0"/>
    <n v="0"/>
    <n v="0"/>
  </r>
  <r>
    <s v="ID0430"/>
    <d v="2016-01-08T13:10:34"/>
    <x v="0"/>
    <x v="4"/>
    <s v="Y"/>
    <x v="0"/>
    <n v="47"/>
    <d v="1899-12-30T00:02:11"/>
    <x v="4"/>
    <x v="1108"/>
    <n v="131.25900000000001"/>
    <n v="1"/>
    <n v="1"/>
  </r>
  <r>
    <s v="ID0425"/>
    <d v="2016-01-08T12:48:58"/>
    <x v="5"/>
    <x v="3"/>
    <s v="N"/>
    <x v="1"/>
    <n v="0"/>
    <d v="2024-07-09T00:00:00"/>
    <x v="2"/>
    <x v="2"/>
    <n v="0"/>
    <n v="0"/>
    <n v="0"/>
  </r>
  <r>
    <s v="ID0426"/>
    <d v="2016-01-08T12:48:58"/>
    <x v="3"/>
    <x v="3"/>
    <s v="Y"/>
    <x v="1"/>
    <n v="87"/>
    <d v="1899-12-30T00:06:18"/>
    <x v="3"/>
    <x v="1109"/>
    <n v="377.56100000000004"/>
    <n v="1"/>
    <n v="0"/>
  </r>
  <r>
    <s v="ID0423"/>
    <d v="2016-01-08T12:38:53"/>
    <x v="5"/>
    <x v="1"/>
    <s v="Y"/>
    <x v="0"/>
    <n v="80"/>
    <d v="1899-12-30T00:02:43"/>
    <x v="3"/>
    <x v="1110"/>
    <n v="163.262"/>
    <n v="1"/>
    <n v="1"/>
  </r>
  <r>
    <s v="ID0424"/>
    <d v="2016-01-08T12:38:53"/>
    <x v="2"/>
    <x v="0"/>
    <s v="Y"/>
    <x v="0"/>
    <n v="57"/>
    <d v="1899-12-30T00:02:33"/>
    <x v="0"/>
    <x v="1111"/>
    <n v="153.09200000000001"/>
    <n v="1"/>
    <n v="1"/>
  </r>
  <r>
    <s v="ID0421"/>
    <d v="2016-01-08T12:14:24"/>
    <x v="1"/>
    <x v="4"/>
    <s v="Y"/>
    <x v="0"/>
    <n v="49"/>
    <d v="1899-12-30T00:02:25"/>
    <x v="3"/>
    <x v="1112"/>
    <n v="144.952"/>
    <n v="1"/>
    <n v="1"/>
  </r>
  <r>
    <s v="ID0422"/>
    <d v="2016-01-08T12:14:24"/>
    <x v="1"/>
    <x v="1"/>
    <s v="Y"/>
    <x v="0"/>
    <n v="18"/>
    <d v="1899-12-30T00:06:38"/>
    <x v="0"/>
    <x v="1113"/>
    <n v="398.35300000000001"/>
    <n v="1"/>
    <n v="1"/>
  </r>
  <r>
    <s v="ID0419"/>
    <d v="2016-01-08T12:12:58"/>
    <x v="0"/>
    <x v="4"/>
    <s v="Y"/>
    <x v="0"/>
    <n v="31"/>
    <d v="1899-12-30T00:06:35"/>
    <x v="4"/>
    <x v="1114"/>
    <n v="395.10900000000004"/>
    <n v="1"/>
    <n v="1"/>
  </r>
  <r>
    <s v="ID0420"/>
    <d v="2016-01-08T12:12:58"/>
    <x v="2"/>
    <x v="4"/>
    <s v="Y"/>
    <x v="0"/>
    <n v="112"/>
    <d v="1899-12-30T00:03:41"/>
    <x v="1"/>
    <x v="1115"/>
    <n v="221.28300000000002"/>
    <n v="1"/>
    <n v="1"/>
  </r>
  <r>
    <s v="ID0415"/>
    <d v="2016-01-08T11:16:48"/>
    <x v="2"/>
    <x v="3"/>
    <s v="Y"/>
    <x v="1"/>
    <n v="59"/>
    <d v="1899-12-30T00:01:17"/>
    <x v="3"/>
    <x v="1116"/>
    <n v="76.564999999999998"/>
    <n v="1"/>
    <n v="0"/>
  </r>
  <r>
    <s v="ID0416"/>
    <d v="2016-01-08T11:16:48"/>
    <x v="3"/>
    <x v="1"/>
    <s v="Y"/>
    <x v="1"/>
    <n v="112"/>
    <d v="1899-12-30T00:03:34"/>
    <x v="3"/>
    <x v="1117"/>
    <n v="214.40100000000001"/>
    <n v="1"/>
    <n v="0"/>
  </r>
  <r>
    <s v="ID0417"/>
    <d v="2016-01-08T11:16:48"/>
    <x v="2"/>
    <x v="3"/>
    <s v="N"/>
    <x v="1"/>
    <n v="0"/>
    <d v="2024-07-09T00:00:00"/>
    <x v="2"/>
    <x v="2"/>
    <n v="0"/>
    <n v="0"/>
    <n v="0"/>
  </r>
  <r>
    <s v="ID0418"/>
    <d v="2016-01-08T11:16:48"/>
    <x v="2"/>
    <x v="0"/>
    <s v="Y"/>
    <x v="0"/>
    <n v="39"/>
    <d v="1899-12-30T00:04:51"/>
    <x v="0"/>
    <x v="1118"/>
    <n v="291.10000000000002"/>
    <n v="1"/>
    <n v="1"/>
  </r>
  <r>
    <s v="ID0413"/>
    <d v="2016-01-08T11:00:58"/>
    <x v="3"/>
    <x v="3"/>
    <s v="Y"/>
    <x v="0"/>
    <n v="115"/>
    <d v="1899-12-30T00:06:10"/>
    <x v="0"/>
    <x v="1119"/>
    <n v="370.19600000000003"/>
    <n v="1"/>
    <n v="1"/>
  </r>
  <r>
    <s v="ID0414"/>
    <d v="2016-01-08T11:00:58"/>
    <x v="7"/>
    <x v="3"/>
    <s v="Y"/>
    <x v="0"/>
    <n v="84"/>
    <d v="1899-12-30T00:01:11"/>
    <x v="4"/>
    <x v="1120"/>
    <n v="70.61099999999999"/>
    <n v="1"/>
    <n v="1"/>
  </r>
  <r>
    <s v="ID0409"/>
    <d v="2016-01-08T10:49:26"/>
    <x v="7"/>
    <x v="0"/>
    <s v="Y"/>
    <x v="0"/>
    <n v="69"/>
    <d v="1899-12-30T00:05:41"/>
    <x v="0"/>
    <x v="1121"/>
    <n v="341.404"/>
    <n v="1"/>
    <n v="1"/>
  </r>
  <r>
    <s v="ID0410"/>
    <d v="2016-01-08T10:49:26"/>
    <x v="5"/>
    <x v="3"/>
    <s v="Y"/>
    <x v="0"/>
    <n v="15"/>
    <d v="1899-12-30T00:06:10"/>
    <x v="3"/>
    <x v="1122"/>
    <n v="370.42099999999999"/>
    <n v="1"/>
    <n v="1"/>
  </r>
  <r>
    <s v="ID0411"/>
    <d v="2016-01-08T10:49:26"/>
    <x v="4"/>
    <x v="1"/>
    <s v="Y"/>
    <x v="0"/>
    <n v="119"/>
    <d v="1899-12-30T00:05:28"/>
    <x v="0"/>
    <x v="1123"/>
    <n v="327.9"/>
    <n v="1"/>
    <n v="1"/>
  </r>
  <r>
    <s v="ID0412"/>
    <d v="2016-01-08T10:49:26"/>
    <x v="4"/>
    <x v="4"/>
    <s v="Y"/>
    <x v="0"/>
    <n v="68"/>
    <d v="1899-12-30T00:05:17"/>
    <x v="5"/>
    <x v="1124"/>
    <n v="316.54999999999995"/>
    <n v="1"/>
    <n v="1"/>
  </r>
  <r>
    <s v="ID0407"/>
    <d v="2016-01-08T10:42:14"/>
    <x v="6"/>
    <x v="4"/>
    <s v="Y"/>
    <x v="1"/>
    <n v="23"/>
    <d v="1899-12-30T00:02:16"/>
    <x v="0"/>
    <x v="1125"/>
    <n v="135.614"/>
    <n v="1"/>
    <n v="0"/>
  </r>
  <r>
    <s v="ID0408"/>
    <d v="2016-01-08T10:42:14"/>
    <x v="2"/>
    <x v="2"/>
    <s v="N"/>
    <x v="1"/>
    <n v="0"/>
    <d v="2024-07-09T00:00:00"/>
    <x v="2"/>
    <x v="2"/>
    <n v="0"/>
    <n v="0"/>
    <n v="0"/>
  </r>
  <r>
    <s v="ID0405"/>
    <d v="2016-01-08T09:59:02"/>
    <x v="0"/>
    <x v="1"/>
    <s v="N"/>
    <x v="1"/>
    <n v="0"/>
    <d v="2024-07-09T00:00:00"/>
    <x v="2"/>
    <x v="2"/>
    <n v="0"/>
    <n v="0"/>
    <n v="0"/>
  </r>
  <r>
    <s v="ID0406"/>
    <d v="2016-01-08T09:59:02"/>
    <x v="6"/>
    <x v="4"/>
    <s v="N"/>
    <x v="1"/>
    <n v="0"/>
    <d v="2024-07-09T00:00:00"/>
    <x v="2"/>
    <x v="2"/>
    <n v="0"/>
    <n v="0"/>
    <n v="0"/>
  </r>
  <r>
    <s v="ID0403"/>
    <d v="2016-01-08T09:47:31"/>
    <x v="3"/>
    <x v="3"/>
    <s v="Y"/>
    <x v="0"/>
    <n v="114"/>
    <d v="1899-12-30T00:04:13"/>
    <x v="4"/>
    <x v="1126"/>
    <n v="253.41499999999999"/>
    <n v="1"/>
    <n v="1"/>
  </r>
  <r>
    <s v="ID0404"/>
    <d v="2016-01-08T09:47:31"/>
    <x v="5"/>
    <x v="2"/>
    <s v="N"/>
    <x v="1"/>
    <n v="0"/>
    <d v="2024-07-09T00:00:00"/>
    <x v="2"/>
    <x v="2"/>
    <n v="0"/>
    <n v="0"/>
    <n v="0"/>
  </r>
  <r>
    <s v="ID0401"/>
    <d v="2016-01-08T09:24:29"/>
    <x v="3"/>
    <x v="1"/>
    <s v="Y"/>
    <x v="0"/>
    <n v="37"/>
    <d v="1899-12-30T00:01:05"/>
    <x v="0"/>
    <x v="57"/>
    <n v="65.349999999999994"/>
    <n v="1"/>
    <n v="1"/>
  </r>
  <r>
    <s v="ID0402"/>
    <d v="2016-01-08T09:24:29"/>
    <x v="1"/>
    <x v="0"/>
    <s v="Y"/>
    <x v="0"/>
    <n v="15"/>
    <d v="1899-12-30T00:04:27"/>
    <x v="4"/>
    <x v="1127"/>
    <n v="267.07599999999996"/>
    <n v="1"/>
    <n v="1"/>
  </r>
  <r>
    <s v="ID0399"/>
    <d v="2016-01-08T09:00:00"/>
    <x v="7"/>
    <x v="0"/>
    <s v="Y"/>
    <x v="0"/>
    <n v="98"/>
    <d v="1899-12-30T00:03:33"/>
    <x v="4"/>
    <x v="1128"/>
    <n v="213.01599999999999"/>
    <n v="1"/>
    <n v="1"/>
  </r>
  <r>
    <s v="ID0400"/>
    <d v="2016-01-08T09:00:00"/>
    <x v="0"/>
    <x v="1"/>
    <s v="Y"/>
    <x v="0"/>
    <n v="86"/>
    <d v="1899-12-30T00:00:37"/>
    <x v="3"/>
    <x v="1129"/>
    <n v="36.97"/>
    <n v="1"/>
    <n v="1"/>
  </r>
  <r>
    <s v="ID0397"/>
    <d v="2016-01-07T17:55:41"/>
    <x v="1"/>
    <x v="1"/>
    <s v="Y"/>
    <x v="0"/>
    <n v="76"/>
    <d v="1899-12-30T00:05:52"/>
    <x v="0"/>
    <x v="1130"/>
    <n v="352.46500000000003"/>
    <n v="1"/>
    <n v="1"/>
  </r>
  <r>
    <s v="ID0398"/>
    <d v="2016-01-07T17:55:41"/>
    <x v="0"/>
    <x v="2"/>
    <s v="Y"/>
    <x v="0"/>
    <n v="32"/>
    <d v="1899-12-30T00:03:23"/>
    <x v="3"/>
    <x v="1131"/>
    <n v="203.21199999999999"/>
    <n v="1"/>
    <n v="1"/>
  </r>
  <r>
    <s v="ID0395"/>
    <d v="2016-01-07T17:48:29"/>
    <x v="7"/>
    <x v="0"/>
    <s v="Y"/>
    <x v="0"/>
    <n v="47"/>
    <d v="1899-12-30T00:02:02"/>
    <x v="4"/>
    <x v="1132"/>
    <n v="122.38100000000001"/>
    <n v="1"/>
    <n v="1"/>
  </r>
  <r>
    <s v="ID0396"/>
    <d v="2016-01-07T17:48:29"/>
    <x v="3"/>
    <x v="0"/>
    <s v="Y"/>
    <x v="0"/>
    <n v="86"/>
    <d v="1899-12-30T00:02:58"/>
    <x v="1"/>
    <x v="1133"/>
    <n v="178.47900000000001"/>
    <n v="1"/>
    <n v="1"/>
  </r>
  <r>
    <s v="ID0393"/>
    <d v="2016-01-07T17:47:02"/>
    <x v="0"/>
    <x v="0"/>
    <s v="Y"/>
    <x v="0"/>
    <n v="118"/>
    <d v="1899-12-30T00:00:33"/>
    <x v="0"/>
    <x v="1134"/>
    <n v="32.683"/>
    <n v="1"/>
    <n v="1"/>
  </r>
  <r>
    <s v="ID0394"/>
    <d v="2016-01-07T17:47:02"/>
    <x v="3"/>
    <x v="1"/>
    <s v="N"/>
    <x v="1"/>
    <n v="0"/>
    <d v="2024-07-09T00:00:00"/>
    <x v="2"/>
    <x v="2"/>
    <n v="0"/>
    <n v="0"/>
    <n v="0"/>
  </r>
  <r>
    <s v="ID0391"/>
    <d v="2016-01-07T17:39:50"/>
    <x v="3"/>
    <x v="4"/>
    <s v="Y"/>
    <x v="0"/>
    <n v="76"/>
    <d v="1899-12-30T00:01:23"/>
    <x v="3"/>
    <x v="1135"/>
    <n v="82.772999999999996"/>
    <n v="1"/>
    <n v="1"/>
  </r>
  <r>
    <s v="ID0392"/>
    <d v="2016-01-07T17:39:50"/>
    <x v="5"/>
    <x v="4"/>
    <s v="Y"/>
    <x v="1"/>
    <n v="78"/>
    <d v="1899-12-30T00:03:07"/>
    <x v="0"/>
    <x v="1136"/>
    <n v="187.47200000000001"/>
    <n v="1"/>
    <n v="0"/>
  </r>
  <r>
    <s v="ID0389"/>
    <d v="2016-01-07T17:03:50"/>
    <x v="0"/>
    <x v="3"/>
    <s v="Y"/>
    <x v="0"/>
    <n v="107"/>
    <d v="1899-12-30T00:06:46"/>
    <x v="1"/>
    <x v="1137"/>
    <n v="405.71699999999998"/>
    <n v="1"/>
    <n v="1"/>
  </r>
  <r>
    <s v="ID0390"/>
    <d v="2016-01-07T17:03:50"/>
    <x v="7"/>
    <x v="3"/>
    <s v="Y"/>
    <x v="0"/>
    <n v="86"/>
    <d v="1899-12-30T00:00:42"/>
    <x v="3"/>
    <x v="1138"/>
    <n v="41.533000000000001"/>
    <n v="1"/>
    <n v="1"/>
  </r>
  <r>
    <s v="ID0387"/>
    <d v="2016-01-07T16:40:48"/>
    <x v="2"/>
    <x v="2"/>
    <s v="Y"/>
    <x v="0"/>
    <n v="82"/>
    <d v="1899-12-30T00:02:13"/>
    <x v="0"/>
    <x v="1139"/>
    <n v="132.654"/>
    <n v="1"/>
    <n v="1"/>
  </r>
  <r>
    <s v="ID0388"/>
    <d v="2016-01-07T16:40:48"/>
    <x v="0"/>
    <x v="4"/>
    <s v="Y"/>
    <x v="0"/>
    <n v="119"/>
    <d v="1899-12-30T00:03:03"/>
    <x v="3"/>
    <x v="1140"/>
    <n v="182.721"/>
    <n v="1"/>
    <n v="1"/>
  </r>
  <r>
    <s v="ID0385"/>
    <d v="2016-01-07T16:29:17"/>
    <x v="6"/>
    <x v="4"/>
    <s v="Y"/>
    <x v="0"/>
    <n v="118"/>
    <d v="1899-12-30T00:03:35"/>
    <x v="1"/>
    <x v="1141"/>
    <n v="215.28299999999999"/>
    <n v="1"/>
    <n v="1"/>
  </r>
  <r>
    <s v="ID0386"/>
    <d v="2016-01-07T16:29:17"/>
    <x v="4"/>
    <x v="1"/>
    <s v="Y"/>
    <x v="0"/>
    <n v="35"/>
    <d v="1899-12-30T00:06:15"/>
    <x v="1"/>
    <x v="1142"/>
    <n v="375.15199999999999"/>
    <n v="1"/>
    <n v="1"/>
  </r>
  <r>
    <s v="ID0383"/>
    <d v="2016-01-07T16:07:41"/>
    <x v="3"/>
    <x v="0"/>
    <s v="N"/>
    <x v="1"/>
    <n v="0"/>
    <d v="2024-07-09T00:00:00"/>
    <x v="2"/>
    <x v="2"/>
    <n v="0"/>
    <n v="0"/>
    <n v="0"/>
  </r>
  <r>
    <s v="ID0384"/>
    <d v="2016-01-07T16:07:41"/>
    <x v="5"/>
    <x v="1"/>
    <s v="Y"/>
    <x v="0"/>
    <n v="84"/>
    <d v="1899-12-30T00:06:22"/>
    <x v="3"/>
    <x v="1143"/>
    <n v="382.279"/>
    <n v="1"/>
    <n v="1"/>
  </r>
  <r>
    <s v="ID0381"/>
    <d v="2016-01-07T15:53:17"/>
    <x v="6"/>
    <x v="1"/>
    <s v="Y"/>
    <x v="1"/>
    <n v="81"/>
    <d v="1899-12-30T00:05:10"/>
    <x v="0"/>
    <x v="1144"/>
    <n v="309.80700000000002"/>
    <n v="1"/>
    <n v="0"/>
  </r>
  <r>
    <s v="ID0382"/>
    <d v="2016-01-07T15:53:17"/>
    <x v="2"/>
    <x v="2"/>
    <s v="N"/>
    <x v="1"/>
    <n v="0"/>
    <d v="2024-07-09T00:00:00"/>
    <x v="2"/>
    <x v="2"/>
    <n v="0"/>
    <n v="0"/>
    <n v="0"/>
  </r>
  <r>
    <s v="ID0379"/>
    <d v="2016-01-07T14:31:12"/>
    <x v="7"/>
    <x v="2"/>
    <s v="Y"/>
    <x v="0"/>
    <n v="84"/>
    <d v="1899-12-30T00:04:59"/>
    <x v="5"/>
    <x v="1145"/>
    <n v="298.54899999999998"/>
    <n v="1"/>
    <n v="1"/>
  </r>
  <r>
    <s v="ID0380"/>
    <d v="2016-01-07T14:31:12"/>
    <x v="6"/>
    <x v="2"/>
    <s v="Y"/>
    <x v="0"/>
    <n v="21"/>
    <d v="1899-12-30T00:02:51"/>
    <x v="3"/>
    <x v="1146"/>
    <n v="170.72800000000001"/>
    <n v="1"/>
    <n v="1"/>
  </r>
  <r>
    <s v="ID0377"/>
    <d v="2016-01-07T13:45:07"/>
    <x v="2"/>
    <x v="4"/>
    <s v="Y"/>
    <x v="0"/>
    <n v="14"/>
    <d v="1899-12-30T00:04:43"/>
    <x v="3"/>
    <x v="1147"/>
    <n v="282.87799999999999"/>
    <n v="1"/>
    <n v="1"/>
  </r>
  <r>
    <s v="ID0378"/>
    <d v="2016-01-07T13:45:07"/>
    <x v="2"/>
    <x v="2"/>
    <s v="Y"/>
    <x v="0"/>
    <n v="11"/>
    <d v="1899-12-30T00:04:25"/>
    <x v="0"/>
    <x v="1148"/>
    <n v="264.89"/>
    <n v="1"/>
    <n v="1"/>
  </r>
  <r>
    <s v="ID0375"/>
    <d v="2016-01-07T13:42:14"/>
    <x v="1"/>
    <x v="3"/>
    <s v="N"/>
    <x v="1"/>
    <n v="0"/>
    <d v="2024-07-09T00:00:00"/>
    <x v="2"/>
    <x v="2"/>
    <n v="0"/>
    <n v="0"/>
    <n v="0"/>
  </r>
  <r>
    <s v="ID0376"/>
    <d v="2016-01-07T13:42:14"/>
    <x v="4"/>
    <x v="4"/>
    <s v="Y"/>
    <x v="0"/>
    <n v="54"/>
    <d v="1899-12-30T00:03:48"/>
    <x v="4"/>
    <x v="1149"/>
    <n v="228.108"/>
    <n v="1"/>
    <n v="1"/>
  </r>
  <r>
    <s v="ID0373"/>
    <d v="2016-01-07T13:30:43"/>
    <x v="4"/>
    <x v="4"/>
    <s v="N"/>
    <x v="1"/>
    <n v="0"/>
    <d v="2024-07-09T00:00:00"/>
    <x v="2"/>
    <x v="2"/>
    <n v="0"/>
    <n v="0"/>
    <n v="0"/>
  </r>
  <r>
    <s v="ID0374"/>
    <d v="2016-01-07T13:30:43"/>
    <x v="5"/>
    <x v="0"/>
    <s v="Y"/>
    <x v="1"/>
    <n v="29"/>
    <d v="1899-12-30T00:03:25"/>
    <x v="4"/>
    <x v="1150"/>
    <n v="205.36"/>
    <n v="1"/>
    <n v="0"/>
  </r>
  <r>
    <s v="ID0371"/>
    <d v="2016-01-07T13:26:24"/>
    <x v="7"/>
    <x v="2"/>
    <s v="Y"/>
    <x v="0"/>
    <n v="123"/>
    <d v="1899-12-30T00:02:24"/>
    <x v="0"/>
    <x v="1151"/>
    <n v="144.39600000000002"/>
    <n v="1"/>
    <n v="1"/>
  </r>
  <r>
    <s v="ID0372"/>
    <d v="2016-01-07T13:26:24"/>
    <x v="1"/>
    <x v="1"/>
    <s v="Y"/>
    <x v="0"/>
    <n v="23"/>
    <d v="1899-12-30T00:02:03"/>
    <x v="3"/>
    <x v="1152"/>
    <n v="122.57"/>
    <n v="1"/>
    <n v="1"/>
  </r>
  <r>
    <s v="ID0369"/>
    <d v="2016-01-07T12:48:58"/>
    <x v="1"/>
    <x v="1"/>
    <s v="Y"/>
    <x v="0"/>
    <n v="52"/>
    <d v="1899-12-30T00:04:06"/>
    <x v="4"/>
    <x v="1153"/>
    <n v="246.19200000000001"/>
    <n v="1"/>
    <n v="1"/>
  </r>
  <r>
    <s v="ID0370"/>
    <d v="2016-01-07T12:48:58"/>
    <x v="6"/>
    <x v="0"/>
    <s v="Y"/>
    <x v="0"/>
    <n v="33"/>
    <d v="1899-12-30T00:04:26"/>
    <x v="3"/>
    <x v="1154"/>
    <n v="266.41399999999999"/>
    <n v="1"/>
    <n v="1"/>
  </r>
  <r>
    <s v="ID0367"/>
    <d v="2016-01-07T12:36:00"/>
    <x v="2"/>
    <x v="4"/>
    <s v="N"/>
    <x v="1"/>
    <n v="0"/>
    <d v="2024-07-09T00:00:00"/>
    <x v="2"/>
    <x v="2"/>
    <n v="0"/>
    <n v="0"/>
    <n v="0"/>
  </r>
  <r>
    <s v="ID0368"/>
    <d v="2016-01-07T12:36:00"/>
    <x v="4"/>
    <x v="3"/>
    <s v="Y"/>
    <x v="0"/>
    <n v="122"/>
    <d v="1899-12-30T00:01:40"/>
    <x v="3"/>
    <x v="1155"/>
    <n v="99.585999999999999"/>
    <n v="1"/>
    <n v="1"/>
  </r>
  <r>
    <s v="ID0365"/>
    <d v="2016-01-07T12:08:38"/>
    <x v="0"/>
    <x v="2"/>
    <s v="N"/>
    <x v="1"/>
    <n v="0"/>
    <d v="2024-07-09T00:00:00"/>
    <x v="2"/>
    <x v="2"/>
    <n v="0"/>
    <n v="0"/>
    <n v="0"/>
  </r>
  <r>
    <s v="ID0366"/>
    <d v="2016-01-07T12:08:38"/>
    <x v="1"/>
    <x v="2"/>
    <s v="Y"/>
    <x v="0"/>
    <n v="29"/>
    <d v="1899-12-30T00:02:51"/>
    <x v="4"/>
    <x v="1156"/>
    <n v="171.434"/>
    <n v="1"/>
    <n v="1"/>
  </r>
  <r>
    <s v="ID0363"/>
    <d v="2016-01-07T11:47:02"/>
    <x v="3"/>
    <x v="0"/>
    <s v="Y"/>
    <x v="0"/>
    <n v="72"/>
    <d v="1899-12-30T00:03:25"/>
    <x v="0"/>
    <x v="1157"/>
    <n v="204.71499999999997"/>
    <n v="1"/>
    <n v="1"/>
  </r>
  <r>
    <s v="ID0364"/>
    <d v="2016-01-07T11:47:02"/>
    <x v="0"/>
    <x v="0"/>
    <s v="Y"/>
    <x v="0"/>
    <n v="47"/>
    <d v="1899-12-30T00:06:37"/>
    <x v="4"/>
    <x v="1158"/>
    <n v="396.52"/>
    <n v="1"/>
    <n v="1"/>
  </r>
  <r>
    <s v="ID0361"/>
    <d v="2016-01-07T11:42:43"/>
    <x v="0"/>
    <x v="0"/>
    <s v="Y"/>
    <x v="0"/>
    <n v="76"/>
    <d v="1899-12-30T00:04:37"/>
    <x v="5"/>
    <x v="1159"/>
    <n v="276.55899999999997"/>
    <n v="1"/>
    <n v="1"/>
  </r>
  <r>
    <s v="ID0362"/>
    <d v="2016-01-07T11:42:43"/>
    <x v="5"/>
    <x v="1"/>
    <s v="Y"/>
    <x v="0"/>
    <n v="66"/>
    <d v="1899-12-30T00:06:50"/>
    <x v="0"/>
    <x v="1160"/>
    <n v="409.596"/>
    <n v="1"/>
    <n v="1"/>
  </r>
  <r>
    <s v="ID0359"/>
    <d v="2016-01-07T11:36:58"/>
    <x v="1"/>
    <x v="4"/>
    <s v="Y"/>
    <x v="0"/>
    <n v="37"/>
    <d v="1899-12-30T00:02:32"/>
    <x v="0"/>
    <x v="1161"/>
    <n v="152.405"/>
    <n v="1"/>
    <n v="1"/>
  </r>
  <r>
    <s v="ID0360"/>
    <d v="2016-01-07T11:36:58"/>
    <x v="2"/>
    <x v="0"/>
    <s v="Y"/>
    <x v="0"/>
    <n v="71"/>
    <d v="1899-12-30T00:05:41"/>
    <x v="0"/>
    <x v="1162"/>
    <n v="340.66399999999999"/>
    <n v="1"/>
    <n v="1"/>
  </r>
  <r>
    <s v="ID0357"/>
    <d v="2016-01-07T10:48:00"/>
    <x v="4"/>
    <x v="4"/>
    <s v="N"/>
    <x v="1"/>
    <n v="0"/>
    <d v="2024-07-09T00:00:00"/>
    <x v="2"/>
    <x v="2"/>
    <n v="0"/>
    <n v="0"/>
    <n v="0"/>
  </r>
  <r>
    <s v="ID0358"/>
    <d v="2016-01-07T10:48:00"/>
    <x v="7"/>
    <x v="4"/>
    <s v="Y"/>
    <x v="0"/>
    <n v="25"/>
    <d v="1899-12-30T00:01:20"/>
    <x v="4"/>
    <x v="1163"/>
    <n v="80.442000000000007"/>
    <n v="1"/>
    <n v="1"/>
  </r>
  <r>
    <s v="ID0355"/>
    <d v="2016-01-07T10:33:36"/>
    <x v="7"/>
    <x v="0"/>
    <s v="Y"/>
    <x v="0"/>
    <n v="76"/>
    <d v="1899-12-30T00:05:07"/>
    <x v="3"/>
    <x v="1164"/>
    <n v="307.01900000000001"/>
    <n v="1"/>
    <n v="1"/>
  </r>
  <r>
    <s v="ID0356"/>
    <d v="2016-01-07T10:33:36"/>
    <x v="5"/>
    <x v="3"/>
    <s v="N"/>
    <x v="1"/>
    <n v="0"/>
    <d v="2024-07-09T00:00:00"/>
    <x v="2"/>
    <x v="2"/>
    <n v="0"/>
    <n v="0"/>
    <n v="0"/>
  </r>
  <r>
    <s v="ID0353"/>
    <d v="2016-01-07T10:23:31"/>
    <x v="3"/>
    <x v="0"/>
    <s v="Y"/>
    <x v="0"/>
    <n v="52"/>
    <d v="1899-12-30T00:01:55"/>
    <x v="4"/>
    <x v="1165"/>
    <n v="114.74299999999999"/>
    <n v="1"/>
    <n v="1"/>
  </r>
  <r>
    <s v="ID0354"/>
    <d v="2016-01-07T10:23:31"/>
    <x v="1"/>
    <x v="4"/>
    <s v="Y"/>
    <x v="0"/>
    <n v="60"/>
    <d v="1899-12-30T00:04:18"/>
    <x v="0"/>
    <x v="1166"/>
    <n v="257.56299999999999"/>
    <n v="1"/>
    <n v="1"/>
  </r>
  <r>
    <s v="ID0351"/>
    <d v="2016-01-07T10:14:53"/>
    <x v="7"/>
    <x v="3"/>
    <s v="Y"/>
    <x v="0"/>
    <n v="114"/>
    <d v="1899-12-30T00:03:41"/>
    <x v="4"/>
    <x v="1167"/>
    <n v="221.154"/>
    <n v="1"/>
    <n v="1"/>
  </r>
  <r>
    <s v="ID0352"/>
    <d v="2016-01-07T10:14:53"/>
    <x v="4"/>
    <x v="3"/>
    <s v="Y"/>
    <x v="0"/>
    <n v="85"/>
    <d v="1899-12-30T00:03:29"/>
    <x v="3"/>
    <x v="1168"/>
    <n v="208.821"/>
    <n v="1"/>
    <n v="1"/>
  </r>
  <r>
    <s v="ID0349"/>
    <d v="2016-01-07T09:20:10"/>
    <x v="7"/>
    <x v="1"/>
    <s v="Y"/>
    <x v="0"/>
    <n v="40"/>
    <d v="1899-12-30T00:05:08"/>
    <x v="1"/>
    <x v="1169"/>
    <n v="308.00400000000002"/>
    <n v="1"/>
    <n v="1"/>
  </r>
  <r>
    <s v="ID0350"/>
    <d v="2016-01-07T09:20:10"/>
    <x v="7"/>
    <x v="4"/>
    <s v="Y"/>
    <x v="0"/>
    <n v="12"/>
    <d v="1899-12-30T00:04:54"/>
    <x v="0"/>
    <x v="1170"/>
    <n v="294.26600000000002"/>
    <n v="1"/>
    <n v="1"/>
  </r>
  <r>
    <s v="ID0347"/>
    <d v="2016-01-07T09:07:12"/>
    <x v="4"/>
    <x v="1"/>
    <s v="Y"/>
    <x v="0"/>
    <n v="26"/>
    <d v="1899-12-30T00:01:10"/>
    <x v="0"/>
    <x v="1171"/>
    <n v="70.427999999999997"/>
    <n v="1"/>
    <n v="1"/>
  </r>
  <r>
    <s v="ID0348"/>
    <d v="2016-01-07T09:07:12"/>
    <x v="3"/>
    <x v="1"/>
    <s v="N"/>
    <x v="1"/>
    <n v="0"/>
    <d v="2024-07-09T00:00:00"/>
    <x v="2"/>
    <x v="2"/>
    <n v="0"/>
    <n v="0"/>
    <n v="0"/>
  </r>
  <r>
    <s v="ID0345"/>
    <d v="2016-01-07T09:04:19"/>
    <x v="2"/>
    <x v="3"/>
    <s v="Y"/>
    <x v="0"/>
    <n v="62"/>
    <d v="1899-12-30T00:05:16"/>
    <x v="4"/>
    <x v="1172"/>
    <n v="316.42499999999995"/>
    <n v="1"/>
    <n v="1"/>
  </r>
  <r>
    <s v="ID0346"/>
    <d v="2016-01-07T09:04:19"/>
    <x v="1"/>
    <x v="2"/>
    <s v="Y"/>
    <x v="0"/>
    <n v="74"/>
    <d v="1899-12-30T00:02:10"/>
    <x v="4"/>
    <x v="1173"/>
    <n v="130.17499999999998"/>
    <n v="1"/>
    <n v="1"/>
  </r>
  <r>
    <s v="ID0343"/>
    <d v="2016-01-06T17:24:00"/>
    <x v="1"/>
    <x v="0"/>
    <s v="Y"/>
    <x v="0"/>
    <n v="96"/>
    <d v="1899-12-30T00:01:45"/>
    <x v="4"/>
    <x v="1174"/>
    <n v="105.303"/>
    <n v="1"/>
    <n v="1"/>
  </r>
  <r>
    <s v="ID0344"/>
    <d v="2016-01-06T17:24:00"/>
    <x v="5"/>
    <x v="2"/>
    <s v="Y"/>
    <x v="0"/>
    <n v="58"/>
    <d v="1899-12-30T00:01:51"/>
    <x v="4"/>
    <x v="1175"/>
    <n v="110.75700000000001"/>
    <n v="1"/>
    <n v="1"/>
  </r>
  <r>
    <s v="ID0341"/>
    <d v="2016-01-06T17:22:34"/>
    <x v="5"/>
    <x v="0"/>
    <s v="Y"/>
    <x v="0"/>
    <n v="75"/>
    <d v="1899-12-30T00:02:51"/>
    <x v="0"/>
    <x v="1176"/>
    <n v="170.92400000000001"/>
    <n v="1"/>
    <n v="1"/>
  </r>
  <r>
    <s v="ID0342"/>
    <d v="2016-01-06T17:22:34"/>
    <x v="0"/>
    <x v="3"/>
    <s v="Y"/>
    <x v="0"/>
    <n v="42"/>
    <d v="1899-12-30T00:01:17"/>
    <x v="3"/>
    <x v="1177"/>
    <n v="76.759"/>
    <n v="1"/>
    <n v="1"/>
  </r>
  <r>
    <s v="ID0339"/>
    <d v="2016-01-06T17:21:07"/>
    <x v="4"/>
    <x v="3"/>
    <s v="N"/>
    <x v="1"/>
    <n v="0"/>
    <d v="2024-07-09T00:00:00"/>
    <x v="2"/>
    <x v="2"/>
    <n v="0"/>
    <n v="0"/>
    <n v="0"/>
  </r>
  <r>
    <s v="ID0340"/>
    <d v="2016-01-06T17:21:07"/>
    <x v="0"/>
    <x v="0"/>
    <s v="Y"/>
    <x v="0"/>
    <n v="12"/>
    <d v="1899-12-30T00:03:12"/>
    <x v="4"/>
    <x v="1178"/>
    <n v="191.90100000000001"/>
    <n v="1"/>
    <n v="1"/>
  </r>
  <r>
    <s v="ID0337"/>
    <d v="2016-01-06T17:19:41"/>
    <x v="6"/>
    <x v="1"/>
    <s v="Y"/>
    <x v="0"/>
    <n v="115"/>
    <d v="1899-12-30T00:02:34"/>
    <x v="3"/>
    <x v="1179"/>
    <n v="153.964"/>
    <n v="1"/>
    <n v="1"/>
  </r>
  <r>
    <s v="ID0338"/>
    <d v="2016-01-06T17:19:41"/>
    <x v="1"/>
    <x v="2"/>
    <s v="Y"/>
    <x v="0"/>
    <n v="81"/>
    <d v="1899-12-30T00:00:53"/>
    <x v="3"/>
    <x v="1180"/>
    <n v="53.374000000000002"/>
    <n v="1"/>
    <n v="1"/>
  </r>
  <r>
    <s v="ID0335"/>
    <d v="2016-01-06T17:00:58"/>
    <x v="6"/>
    <x v="2"/>
    <s v="Y"/>
    <x v="0"/>
    <n v="48"/>
    <d v="1899-12-30T00:00:53"/>
    <x v="4"/>
    <x v="1181"/>
    <n v="52.591000000000001"/>
    <n v="1"/>
    <n v="1"/>
  </r>
  <r>
    <s v="ID0336"/>
    <d v="2016-01-06T17:00:58"/>
    <x v="5"/>
    <x v="3"/>
    <s v="Y"/>
    <x v="0"/>
    <n v="37"/>
    <d v="1899-12-30T00:06:54"/>
    <x v="4"/>
    <x v="1182"/>
    <n v="414.15499999999997"/>
    <n v="1"/>
    <n v="1"/>
  </r>
  <r>
    <s v="ID0333"/>
    <d v="2016-01-06T16:39:22"/>
    <x v="5"/>
    <x v="0"/>
    <s v="Y"/>
    <x v="0"/>
    <n v="81"/>
    <d v="1899-12-30T00:03:45"/>
    <x v="0"/>
    <x v="1183"/>
    <n v="224.554"/>
    <n v="1"/>
    <n v="1"/>
  </r>
  <r>
    <s v="ID0334"/>
    <d v="2016-01-06T16:39:22"/>
    <x v="3"/>
    <x v="3"/>
    <s v="Y"/>
    <x v="0"/>
    <n v="11"/>
    <d v="1899-12-30T00:00:34"/>
    <x v="3"/>
    <x v="1184"/>
    <n v="34.305"/>
    <n v="1"/>
    <n v="1"/>
  </r>
  <r>
    <s v="ID0331"/>
    <d v="2016-01-06T16:35:02"/>
    <x v="6"/>
    <x v="2"/>
    <s v="N"/>
    <x v="1"/>
    <n v="0"/>
    <d v="2024-07-09T00:00:00"/>
    <x v="2"/>
    <x v="2"/>
    <n v="0"/>
    <n v="0"/>
    <n v="0"/>
  </r>
  <r>
    <s v="ID0332"/>
    <d v="2016-01-06T16:35:02"/>
    <x v="0"/>
    <x v="4"/>
    <s v="N"/>
    <x v="1"/>
    <n v="0"/>
    <d v="2024-07-09T00:00:00"/>
    <x v="2"/>
    <x v="2"/>
    <n v="0"/>
    <n v="0"/>
    <n v="0"/>
  </r>
  <r>
    <s v="ID0329"/>
    <d v="2016-01-06T16:27:50"/>
    <x v="2"/>
    <x v="4"/>
    <s v="Y"/>
    <x v="0"/>
    <n v="53"/>
    <d v="1899-12-30T00:01:43"/>
    <x v="0"/>
    <x v="1185"/>
    <n v="102.56400000000001"/>
    <n v="1"/>
    <n v="1"/>
  </r>
  <r>
    <s v="ID0330"/>
    <d v="2016-01-06T16:27:50"/>
    <x v="2"/>
    <x v="3"/>
    <s v="N"/>
    <x v="1"/>
    <n v="0"/>
    <d v="2024-07-09T00:00:00"/>
    <x v="2"/>
    <x v="2"/>
    <n v="0"/>
    <n v="0"/>
    <n v="0"/>
  </r>
  <r>
    <s v="ID0327"/>
    <d v="2016-01-06T16:22:05"/>
    <x v="1"/>
    <x v="2"/>
    <s v="Y"/>
    <x v="1"/>
    <n v="97"/>
    <d v="1899-12-30T00:01:58"/>
    <x v="3"/>
    <x v="1186"/>
    <n v="117.693"/>
    <n v="1"/>
    <n v="0"/>
  </r>
  <r>
    <s v="ID0328"/>
    <d v="2016-01-06T16:22:05"/>
    <x v="0"/>
    <x v="4"/>
    <s v="Y"/>
    <x v="0"/>
    <n v="47"/>
    <d v="1899-12-30T00:01:49"/>
    <x v="0"/>
    <x v="1187"/>
    <n v="108.956"/>
    <n v="1"/>
    <n v="1"/>
  </r>
  <r>
    <s v="ID0325"/>
    <d v="2016-01-06T16:17:46"/>
    <x v="6"/>
    <x v="0"/>
    <s v="Y"/>
    <x v="0"/>
    <n v="30"/>
    <d v="1899-12-30T00:04:36"/>
    <x v="0"/>
    <x v="1188"/>
    <n v="275.78899999999999"/>
    <n v="1"/>
    <n v="1"/>
  </r>
  <r>
    <s v="ID0326"/>
    <d v="2016-01-06T16:17:46"/>
    <x v="0"/>
    <x v="2"/>
    <s v="Y"/>
    <x v="0"/>
    <n v="44"/>
    <d v="1899-12-30T00:01:04"/>
    <x v="1"/>
    <x v="1189"/>
    <n v="63.753000000000007"/>
    <n v="1"/>
    <n v="1"/>
  </r>
  <r>
    <s v="ID0323"/>
    <d v="2016-01-06T15:12:58"/>
    <x v="7"/>
    <x v="3"/>
    <s v="Y"/>
    <x v="0"/>
    <n v="72"/>
    <d v="1899-12-30T00:06:00"/>
    <x v="5"/>
    <x v="1190"/>
    <n v="359.79399999999998"/>
    <n v="1"/>
    <n v="1"/>
  </r>
  <r>
    <s v="ID0324"/>
    <d v="2016-01-06T15:12:58"/>
    <x v="1"/>
    <x v="3"/>
    <s v="Y"/>
    <x v="0"/>
    <n v="54"/>
    <d v="1899-12-30T00:06:15"/>
    <x v="3"/>
    <x v="1191"/>
    <n v="374.59799999999996"/>
    <n v="1"/>
    <n v="1"/>
  </r>
  <r>
    <s v="ID0321"/>
    <d v="2016-01-06T15:02:53"/>
    <x v="5"/>
    <x v="2"/>
    <s v="Y"/>
    <x v="0"/>
    <n v="121"/>
    <d v="1899-12-30T00:03:57"/>
    <x v="0"/>
    <x v="1192"/>
    <n v="236.56700000000001"/>
    <n v="1"/>
    <n v="1"/>
  </r>
  <r>
    <s v="ID0322"/>
    <d v="2016-01-06T15:02:53"/>
    <x v="1"/>
    <x v="0"/>
    <s v="N"/>
    <x v="1"/>
    <n v="0"/>
    <d v="2024-07-09T00:00:00"/>
    <x v="2"/>
    <x v="2"/>
    <n v="0"/>
    <n v="0"/>
    <n v="0"/>
  </r>
  <r>
    <s v="ID0319"/>
    <d v="2016-01-06T14:57:07"/>
    <x v="5"/>
    <x v="2"/>
    <s v="Y"/>
    <x v="0"/>
    <n v="99"/>
    <d v="1899-12-30T00:04:08"/>
    <x v="3"/>
    <x v="1193"/>
    <n v="248.173"/>
    <n v="1"/>
    <n v="1"/>
  </r>
  <r>
    <s v="ID0320"/>
    <d v="2016-01-06T14:57:07"/>
    <x v="5"/>
    <x v="2"/>
    <s v="Y"/>
    <x v="0"/>
    <n v="56"/>
    <d v="1899-12-30T00:04:52"/>
    <x v="5"/>
    <x v="1194"/>
    <n v="292.31900000000002"/>
    <n v="1"/>
    <n v="1"/>
  </r>
  <r>
    <s v="ID0317"/>
    <d v="2016-01-06T14:32:38"/>
    <x v="6"/>
    <x v="4"/>
    <s v="Y"/>
    <x v="1"/>
    <n v="57"/>
    <d v="1899-12-30T00:04:14"/>
    <x v="0"/>
    <x v="1195"/>
    <n v="254.024"/>
    <n v="1"/>
    <n v="0"/>
  </r>
  <r>
    <s v="ID0318"/>
    <d v="2016-01-06T14:32:38"/>
    <x v="3"/>
    <x v="4"/>
    <s v="Y"/>
    <x v="0"/>
    <n v="108"/>
    <d v="1899-12-30T00:05:03"/>
    <x v="3"/>
    <x v="1196"/>
    <n v="302.738"/>
    <n v="1"/>
    <n v="1"/>
  </r>
  <r>
    <s v="ID0315"/>
    <d v="2016-01-06T14:13:55"/>
    <x v="7"/>
    <x v="1"/>
    <s v="Y"/>
    <x v="0"/>
    <n v="24"/>
    <d v="1899-12-30T00:04:59"/>
    <x v="5"/>
    <x v="1197"/>
    <n v="299.452"/>
    <n v="1"/>
    <n v="1"/>
  </r>
  <r>
    <s v="ID0316"/>
    <d v="2016-01-06T14:13:55"/>
    <x v="6"/>
    <x v="1"/>
    <s v="Y"/>
    <x v="0"/>
    <n v="67"/>
    <d v="1899-12-30T00:05:36"/>
    <x v="5"/>
    <x v="1198"/>
    <n v="335.51499999999999"/>
    <n v="1"/>
    <n v="1"/>
  </r>
  <r>
    <s v="ID0313"/>
    <d v="2016-01-06T14:03:50"/>
    <x v="7"/>
    <x v="2"/>
    <s v="Y"/>
    <x v="0"/>
    <n v="19"/>
    <d v="1899-12-30T00:00:55"/>
    <x v="5"/>
    <x v="1199"/>
    <n v="55.061999999999998"/>
    <n v="1"/>
    <n v="1"/>
  </r>
  <r>
    <s v="ID0314"/>
    <d v="2016-01-06T14:03:50"/>
    <x v="1"/>
    <x v="2"/>
    <s v="Y"/>
    <x v="0"/>
    <n v="71"/>
    <d v="1899-12-30T00:02:37"/>
    <x v="3"/>
    <x v="1200"/>
    <n v="156.54900000000001"/>
    <n v="1"/>
    <n v="1"/>
  </r>
  <r>
    <s v="ID0311"/>
    <d v="2016-01-06T13:58:05"/>
    <x v="5"/>
    <x v="2"/>
    <s v="Y"/>
    <x v="0"/>
    <n v="122"/>
    <d v="1899-12-30T00:02:56"/>
    <x v="0"/>
    <x v="1201"/>
    <n v="175.53800000000001"/>
    <n v="1"/>
    <n v="1"/>
  </r>
  <r>
    <s v="ID0312"/>
    <d v="2016-01-06T13:58:05"/>
    <x v="6"/>
    <x v="4"/>
    <s v="N"/>
    <x v="1"/>
    <n v="0"/>
    <d v="2024-07-09T00:00:00"/>
    <x v="2"/>
    <x v="2"/>
    <n v="0"/>
    <n v="0"/>
    <n v="0"/>
  </r>
  <r>
    <s v="ID0309"/>
    <d v="2016-01-06T13:30:43"/>
    <x v="1"/>
    <x v="4"/>
    <s v="Y"/>
    <x v="0"/>
    <n v="70"/>
    <d v="1899-12-30T00:05:19"/>
    <x v="0"/>
    <x v="1202"/>
    <n v="319.32099999999997"/>
    <n v="1"/>
    <n v="1"/>
  </r>
  <r>
    <s v="ID0310"/>
    <d v="2016-01-06T13:30:43"/>
    <x v="3"/>
    <x v="0"/>
    <s v="N"/>
    <x v="1"/>
    <n v="0"/>
    <d v="2024-07-09T00:00:00"/>
    <x v="2"/>
    <x v="2"/>
    <n v="0"/>
    <n v="0"/>
    <n v="0"/>
  </r>
  <r>
    <s v="ID0307"/>
    <d v="2016-01-06T12:07:12"/>
    <x v="4"/>
    <x v="4"/>
    <s v="Y"/>
    <x v="1"/>
    <n v="102"/>
    <d v="1899-12-30T00:05:53"/>
    <x v="4"/>
    <x v="1203"/>
    <n v="352.77800000000002"/>
    <n v="1"/>
    <n v="0"/>
  </r>
  <r>
    <s v="ID0308"/>
    <d v="2016-01-06T12:07:12"/>
    <x v="0"/>
    <x v="0"/>
    <s v="Y"/>
    <x v="0"/>
    <n v="120"/>
    <d v="1899-12-30T00:00:52"/>
    <x v="4"/>
    <x v="1204"/>
    <n v="52.454999999999998"/>
    <n v="1"/>
    <n v="1"/>
  </r>
  <r>
    <s v="ID0305"/>
    <d v="2016-01-06T12:05:46"/>
    <x v="7"/>
    <x v="0"/>
    <s v="Y"/>
    <x v="0"/>
    <n v="97"/>
    <d v="1899-12-30T00:01:47"/>
    <x v="0"/>
    <x v="1205"/>
    <n v="107.384"/>
    <n v="1"/>
    <n v="1"/>
  </r>
  <r>
    <s v="ID0306"/>
    <d v="2016-01-06T12:05:46"/>
    <x v="2"/>
    <x v="0"/>
    <s v="Y"/>
    <x v="1"/>
    <n v="82"/>
    <d v="1899-12-30T00:05:40"/>
    <x v="0"/>
    <x v="1206"/>
    <n v="340.26600000000002"/>
    <n v="1"/>
    <n v="0"/>
  </r>
  <r>
    <s v="ID0303"/>
    <d v="2016-01-06T11:45:36"/>
    <x v="5"/>
    <x v="2"/>
    <s v="Y"/>
    <x v="0"/>
    <n v="26"/>
    <d v="1899-12-30T00:03:08"/>
    <x v="0"/>
    <x v="1207"/>
    <n v="188.38899999999998"/>
    <n v="1"/>
    <n v="1"/>
  </r>
  <r>
    <s v="ID0304"/>
    <d v="2016-01-06T11:45:36"/>
    <x v="1"/>
    <x v="1"/>
    <s v="N"/>
    <x v="1"/>
    <n v="0"/>
    <d v="2024-07-09T00:00:00"/>
    <x v="2"/>
    <x v="2"/>
    <n v="0"/>
    <n v="0"/>
    <n v="0"/>
  </r>
  <r>
    <s v="ID0301"/>
    <d v="2016-01-06T11:38:24"/>
    <x v="2"/>
    <x v="2"/>
    <s v="N"/>
    <x v="1"/>
    <n v="0"/>
    <d v="2024-07-09T00:00:00"/>
    <x v="2"/>
    <x v="2"/>
    <n v="0"/>
    <n v="0"/>
    <n v="0"/>
  </r>
  <r>
    <s v="ID0302"/>
    <d v="2016-01-06T11:38:24"/>
    <x v="7"/>
    <x v="3"/>
    <s v="Y"/>
    <x v="0"/>
    <n v="110"/>
    <d v="1899-12-30T00:03:54"/>
    <x v="1"/>
    <x v="1208"/>
    <n v="234.39"/>
    <n v="1"/>
    <n v="1"/>
  </r>
  <r>
    <s v="ID0299"/>
    <d v="2016-01-06T11:29:46"/>
    <x v="6"/>
    <x v="1"/>
    <s v="Y"/>
    <x v="0"/>
    <n v="74"/>
    <d v="1899-12-30T00:01:31"/>
    <x v="4"/>
    <x v="1209"/>
    <n v="91.446999999999989"/>
    <n v="1"/>
    <n v="1"/>
  </r>
  <r>
    <s v="ID0300"/>
    <d v="2016-01-06T11:29:46"/>
    <x v="3"/>
    <x v="2"/>
    <s v="Y"/>
    <x v="0"/>
    <n v="80"/>
    <d v="1899-12-30T00:04:27"/>
    <x v="3"/>
    <x v="1210"/>
    <n v="267.06200000000001"/>
    <n v="1"/>
    <n v="1"/>
  </r>
  <r>
    <s v="ID0297"/>
    <d v="2016-01-06T11:12:29"/>
    <x v="2"/>
    <x v="2"/>
    <s v="Y"/>
    <x v="0"/>
    <n v="110"/>
    <d v="1899-12-30T00:03:43"/>
    <x v="0"/>
    <x v="1211"/>
    <n v="223.39999999999998"/>
    <n v="1"/>
    <n v="1"/>
  </r>
  <r>
    <s v="ID0298"/>
    <d v="2016-01-06T11:12:29"/>
    <x v="4"/>
    <x v="4"/>
    <s v="N"/>
    <x v="1"/>
    <n v="0"/>
    <d v="2024-07-09T00:00:00"/>
    <x v="2"/>
    <x v="2"/>
    <n v="0"/>
    <n v="0"/>
    <n v="0"/>
  </r>
  <r>
    <s v="ID0295"/>
    <d v="2016-01-06T10:42:14"/>
    <x v="5"/>
    <x v="4"/>
    <s v="Y"/>
    <x v="0"/>
    <n v="74"/>
    <d v="1899-12-30T00:03:22"/>
    <x v="3"/>
    <x v="1212"/>
    <n v="202.446"/>
    <n v="1"/>
    <n v="1"/>
  </r>
  <r>
    <s v="ID0296"/>
    <d v="2016-01-06T10:42:14"/>
    <x v="5"/>
    <x v="0"/>
    <s v="Y"/>
    <x v="0"/>
    <n v="125"/>
    <d v="1899-12-30T00:04:47"/>
    <x v="3"/>
    <x v="1213"/>
    <n v="287.13200000000001"/>
    <n v="1"/>
    <n v="1"/>
  </r>
  <r>
    <s v="ID0293"/>
    <d v="2016-01-06T10:32:10"/>
    <x v="5"/>
    <x v="3"/>
    <s v="Y"/>
    <x v="0"/>
    <n v="71"/>
    <d v="1899-12-30T00:02:39"/>
    <x v="3"/>
    <x v="1214"/>
    <n v="158.66900000000001"/>
    <n v="1"/>
    <n v="1"/>
  </r>
  <r>
    <s v="ID0294"/>
    <d v="2016-01-06T10:32:10"/>
    <x v="0"/>
    <x v="1"/>
    <s v="Y"/>
    <x v="0"/>
    <n v="54"/>
    <d v="1899-12-30T00:04:57"/>
    <x v="3"/>
    <x v="1215"/>
    <n v="296.71300000000002"/>
    <n v="1"/>
    <n v="1"/>
  </r>
  <r>
    <s v="ID0291"/>
    <d v="2016-01-06T10:07:41"/>
    <x v="7"/>
    <x v="2"/>
    <s v="N"/>
    <x v="1"/>
    <n v="0"/>
    <d v="2024-07-09T00:00:00"/>
    <x v="2"/>
    <x v="2"/>
    <n v="0"/>
    <n v="0"/>
    <n v="0"/>
  </r>
  <r>
    <s v="ID0292"/>
    <d v="2016-01-06T10:07:41"/>
    <x v="0"/>
    <x v="3"/>
    <s v="Y"/>
    <x v="0"/>
    <n v="122"/>
    <d v="1899-12-30T00:05:52"/>
    <x v="5"/>
    <x v="1216"/>
    <n v="352.36"/>
    <n v="1"/>
    <n v="1"/>
  </r>
  <r>
    <s v="ID0289"/>
    <d v="2016-01-06T10:06:14"/>
    <x v="5"/>
    <x v="1"/>
    <s v="Y"/>
    <x v="0"/>
    <n v="55"/>
    <d v="1899-12-30T00:05:56"/>
    <x v="3"/>
    <x v="1217"/>
    <n v="356.05700000000002"/>
    <n v="1"/>
    <n v="1"/>
  </r>
  <r>
    <s v="ID0290"/>
    <d v="2016-01-06T10:06:14"/>
    <x v="5"/>
    <x v="3"/>
    <s v="Y"/>
    <x v="0"/>
    <n v="63"/>
    <d v="1899-12-30T00:02:19"/>
    <x v="0"/>
    <x v="1218"/>
    <n v="139.07399999999998"/>
    <n v="1"/>
    <n v="1"/>
  </r>
  <r>
    <s v="ID0287"/>
    <d v="2016-01-06T09:08:38"/>
    <x v="1"/>
    <x v="1"/>
    <s v="N"/>
    <x v="1"/>
    <n v="0"/>
    <d v="2024-07-09T00:00:00"/>
    <x v="2"/>
    <x v="2"/>
    <n v="0"/>
    <n v="0"/>
    <n v="0"/>
  </r>
  <r>
    <s v="ID0288"/>
    <d v="2016-01-06T09:08:38"/>
    <x v="5"/>
    <x v="2"/>
    <s v="Y"/>
    <x v="0"/>
    <n v="43"/>
    <d v="1899-12-30T00:02:09"/>
    <x v="4"/>
    <x v="1219"/>
    <n v="128.88300000000001"/>
    <n v="1"/>
    <n v="1"/>
  </r>
  <r>
    <s v="ID0285"/>
    <d v="2016-01-05T17:57:07"/>
    <x v="6"/>
    <x v="1"/>
    <s v="Y"/>
    <x v="0"/>
    <n v="31"/>
    <d v="1899-12-30T00:02:25"/>
    <x v="3"/>
    <x v="1220"/>
    <n v="144.98099999999999"/>
    <n v="1"/>
    <n v="1"/>
  </r>
  <r>
    <s v="ID0286"/>
    <d v="2016-01-05T17:57:07"/>
    <x v="3"/>
    <x v="4"/>
    <s v="Y"/>
    <x v="0"/>
    <n v="45"/>
    <d v="1899-12-30T00:05:13"/>
    <x v="1"/>
    <x v="1221"/>
    <n v="312.54700000000003"/>
    <n v="1"/>
    <n v="1"/>
  </r>
  <r>
    <s v="ID0283"/>
    <d v="2016-01-05T17:44:10"/>
    <x v="6"/>
    <x v="4"/>
    <s v="Y"/>
    <x v="0"/>
    <n v="55"/>
    <d v="1899-12-30T00:03:04"/>
    <x v="1"/>
    <x v="1222"/>
    <n v="184.089"/>
    <n v="1"/>
    <n v="1"/>
  </r>
  <r>
    <s v="ID0284"/>
    <d v="2016-01-05T17:44:10"/>
    <x v="6"/>
    <x v="1"/>
    <s v="N"/>
    <x v="1"/>
    <n v="0"/>
    <d v="2024-07-09T00:00:00"/>
    <x v="2"/>
    <x v="2"/>
    <n v="0"/>
    <n v="0"/>
    <n v="0"/>
  </r>
  <r>
    <s v="ID0281"/>
    <d v="2016-01-05T17:38:24"/>
    <x v="3"/>
    <x v="1"/>
    <s v="Y"/>
    <x v="0"/>
    <n v="81"/>
    <d v="1899-12-30T00:01:51"/>
    <x v="0"/>
    <x v="1223"/>
    <n v="111.32"/>
    <n v="1"/>
    <n v="1"/>
  </r>
  <r>
    <s v="ID0282"/>
    <d v="2016-01-05T17:38:24"/>
    <x v="7"/>
    <x v="4"/>
    <s v="Y"/>
    <x v="0"/>
    <n v="65"/>
    <d v="1899-12-30T00:06:46"/>
    <x v="5"/>
    <x v="1224"/>
    <n v="406.34900000000005"/>
    <n v="1"/>
    <n v="1"/>
  </r>
  <r>
    <s v="ID0279"/>
    <d v="2016-01-05T17:29:46"/>
    <x v="7"/>
    <x v="1"/>
    <s v="N"/>
    <x v="1"/>
    <n v="0"/>
    <d v="2024-07-09T00:00:00"/>
    <x v="2"/>
    <x v="2"/>
    <n v="0"/>
    <n v="0"/>
    <n v="0"/>
  </r>
  <r>
    <s v="ID0280"/>
    <d v="2016-01-05T17:29:46"/>
    <x v="2"/>
    <x v="3"/>
    <s v="Y"/>
    <x v="0"/>
    <n v="16"/>
    <d v="1899-12-30T00:03:33"/>
    <x v="3"/>
    <x v="1225"/>
    <n v="212.73999999999998"/>
    <n v="1"/>
    <n v="1"/>
  </r>
  <r>
    <s v="ID0277"/>
    <d v="2016-01-05T17:25:26"/>
    <x v="5"/>
    <x v="1"/>
    <s v="N"/>
    <x v="1"/>
    <n v="0"/>
    <d v="2024-07-09T00:00:00"/>
    <x v="2"/>
    <x v="2"/>
    <n v="0"/>
    <n v="0"/>
    <n v="0"/>
  </r>
  <r>
    <s v="ID0278"/>
    <d v="2016-01-05T17:25:26"/>
    <x v="1"/>
    <x v="2"/>
    <s v="N"/>
    <x v="1"/>
    <n v="0"/>
    <d v="2024-07-09T00:00:00"/>
    <x v="2"/>
    <x v="2"/>
    <n v="0"/>
    <n v="0"/>
    <n v="0"/>
  </r>
  <r>
    <s v="ID0275"/>
    <d v="2016-01-05T16:27:50"/>
    <x v="3"/>
    <x v="1"/>
    <s v="Y"/>
    <x v="0"/>
    <n v="60"/>
    <d v="1899-12-30T00:04:07"/>
    <x v="3"/>
    <x v="1226"/>
    <n v="247.48699999999999"/>
    <n v="1"/>
    <n v="1"/>
  </r>
  <r>
    <s v="ID0276"/>
    <d v="2016-01-05T16:27:50"/>
    <x v="3"/>
    <x v="3"/>
    <s v="Y"/>
    <x v="0"/>
    <n v="59"/>
    <d v="1899-12-30T00:06:04"/>
    <x v="1"/>
    <x v="1227"/>
    <n v="364.30600000000004"/>
    <n v="1"/>
    <n v="1"/>
  </r>
  <r>
    <s v="ID0273"/>
    <d v="2016-01-05T16:16:19"/>
    <x v="6"/>
    <x v="0"/>
    <s v="Y"/>
    <x v="1"/>
    <n v="94"/>
    <d v="1899-12-30T00:05:29"/>
    <x v="4"/>
    <x v="1228"/>
    <n v="328.79699999999997"/>
    <n v="1"/>
    <n v="0"/>
  </r>
  <r>
    <s v="ID0274"/>
    <d v="2016-01-05T16:16:19"/>
    <x v="6"/>
    <x v="0"/>
    <s v="Y"/>
    <x v="1"/>
    <n v="51"/>
    <d v="1899-12-30T00:04:42"/>
    <x v="3"/>
    <x v="1229"/>
    <n v="282.14999999999998"/>
    <n v="1"/>
    <n v="0"/>
  </r>
  <r>
    <s v="ID0271"/>
    <d v="2016-01-05T16:06:14"/>
    <x v="2"/>
    <x v="4"/>
    <s v="Y"/>
    <x v="0"/>
    <n v="113"/>
    <d v="1899-12-30T00:06:22"/>
    <x v="0"/>
    <x v="1230"/>
    <n v="381.80599999999998"/>
    <n v="1"/>
    <n v="1"/>
  </r>
  <r>
    <s v="ID0272"/>
    <d v="2016-01-05T16:06:14"/>
    <x v="6"/>
    <x v="1"/>
    <s v="Y"/>
    <x v="0"/>
    <n v="116"/>
    <d v="1899-12-30T00:04:40"/>
    <x v="0"/>
    <x v="1231"/>
    <n v="280.17999999999995"/>
    <n v="1"/>
    <n v="1"/>
  </r>
  <r>
    <s v="ID0269"/>
    <d v="2016-01-05T15:44:38"/>
    <x v="0"/>
    <x v="0"/>
    <s v="Y"/>
    <x v="0"/>
    <n v="95"/>
    <d v="1899-12-30T00:01:47"/>
    <x v="4"/>
    <x v="1232"/>
    <n v="107.32"/>
    <n v="1"/>
    <n v="1"/>
  </r>
  <r>
    <s v="ID0270"/>
    <d v="2016-01-05T15:44:38"/>
    <x v="6"/>
    <x v="2"/>
    <s v="Y"/>
    <x v="0"/>
    <n v="31"/>
    <d v="1899-12-30T00:00:42"/>
    <x v="4"/>
    <x v="1233"/>
    <n v="41.691000000000003"/>
    <n v="1"/>
    <n v="1"/>
  </r>
  <r>
    <s v="ID0267"/>
    <d v="2016-01-05T15:37:26"/>
    <x v="7"/>
    <x v="4"/>
    <s v="Y"/>
    <x v="0"/>
    <n v="120"/>
    <d v="1899-12-30T00:00:56"/>
    <x v="0"/>
    <x v="1234"/>
    <n v="55.668999999999997"/>
    <n v="1"/>
    <n v="1"/>
  </r>
  <r>
    <s v="ID0268"/>
    <d v="2016-01-05T15:37:26"/>
    <x v="2"/>
    <x v="2"/>
    <s v="Y"/>
    <x v="0"/>
    <n v="13"/>
    <d v="1899-12-30T00:02:33"/>
    <x v="5"/>
    <x v="1235"/>
    <n v="152.96299999999999"/>
    <n v="1"/>
    <n v="1"/>
  </r>
  <r>
    <s v="ID0263"/>
    <d v="2016-01-05T15:31:41"/>
    <x v="1"/>
    <x v="4"/>
    <s v="Y"/>
    <x v="0"/>
    <n v="67"/>
    <d v="1899-12-30T00:02:39"/>
    <x v="3"/>
    <x v="1236"/>
    <n v="159.315"/>
    <n v="1"/>
    <n v="1"/>
  </r>
  <r>
    <s v="ID0264"/>
    <d v="2016-01-05T15:31:41"/>
    <x v="3"/>
    <x v="4"/>
    <s v="Y"/>
    <x v="0"/>
    <n v="72"/>
    <d v="1899-12-30T00:06:48"/>
    <x v="0"/>
    <x v="1237"/>
    <n v="407.63499999999999"/>
    <n v="1"/>
    <n v="1"/>
  </r>
  <r>
    <s v="ID0265"/>
    <d v="2016-01-05T15:31:41"/>
    <x v="4"/>
    <x v="3"/>
    <s v="Y"/>
    <x v="0"/>
    <n v="68"/>
    <d v="1899-12-30T00:04:21"/>
    <x v="0"/>
    <x v="1238"/>
    <n v="261.34499999999997"/>
    <n v="1"/>
    <n v="1"/>
  </r>
  <r>
    <s v="ID0266"/>
    <d v="2016-01-05T15:31:41"/>
    <x v="7"/>
    <x v="2"/>
    <s v="Y"/>
    <x v="0"/>
    <n v="98"/>
    <d v="1899-12-30T00:06:22"/>
    <x v="4"/>
    <x v="1239"/>
    <n v="381.74300000000005"/>
    <n v="1"/>
    <n v="1"/>
  </r>
  <r>
    <s v="ID0261"/>
    <d v="2016-01-05T15:20:10"/>
    <x v="3"/>
    <x v="3"/>
    <s v="Y"/>
    <x v="0"/>
    <n v="47"/>
    <d v="1899-12-30T00:06:02"/>
    <x v="3"/>
    <x v="1240"/>
    <n v="362.09700000000004"/>
    <n v="1"/>
    <n v="1"/>
  </r>
  <r>
    <s v="ID0262"/>
    <d v="2016-01-05T15:20:10"/>
    <x v="1"/>
    <x v="0"/>
    <s v="Y"/>
    <x v="0"/>
    <n v="97"/>
    <d v="1899-12-30T00:01:16"/>
    <x v="0"/>
    <x v="1241"/>
    <n v="75.970999999999989"/>
    <n v="1"/>
    <n v="1"/>
  </r>
  <r>
    <s v="ID0259"/>
    <d v="2016-01-05T15:18:43"/>
    <x v="2"/>
    <x v="1"/>
    <s v="Y"/>
    <x v="0"/>
    <n v="117"/>
    <d v="1899-12-30T00:03:03"/>
    <x v="3"/>
    <x v="1242"/>
    <n v="182.75"/>
    <n v="1"/>
    <n v="1"/>
  </r>
  <r>
    <s v="ID0260"/>
    <d v="2016-01-05T15:18:43"/>
    <x v="4"/>
    <x v="0"/>
    <s v="Y"/>
    <x v="0"/>
    <n v="44"/>
    <d v="1899-12-30T00:05:53"/>
    <x v="0"/>
    <x v="1243"/>
    <n v="352.73999999999995"/>
    <n v="1"/>
    <n v="1"/>
  </r>
  <r>
    <s v="ID0257"/>
    <d v="2016-01-05T14:42:43"/>
    <x v="3"/>
    <x v="0"/>
    <s v="Y"/>
    <x v="0"/>
    <n v="110"/>
    <d v="1899-12-30T00:01:41"/>
    <x v="5"/>
    <x v="1244"/>
    <n v="101.32400000000001"/>
    <n v="1"/>
    <n v="1"/>
  </r>
  <r>
    <s v="ID0258"/>
    <d v="2016-01-05T14:42:43"/>
    <x v="0"/>
    <x v="4"/>
    <s v="Y"/>
    <x v="1"/>
    <n v="110"/>
    <d v="1899-12-30T00:02:38"/>
    <x v="0"/>
    <x v="1245"/>
    <n v="158.43200000000002"/>
    <n v="1"/>
    <n v="0"/>
  </r>
  <r>
    <s v="ID0255"/>
    <d v="2016-01-05T13:59:31"/>
    <x v="1"/>
    <x v="0"/>
    <s v="Y"/>
    <x v="1"/>
    <n v="74"/>
    <d v="1899-12-30T00:04:32"/>
    <x v="0"/>
    <x v="1246"/>
    <n v="271.68200000000002"/>
    <n v="1"/>
    <n v="0"/>
  </r>
  <r>
    <s v="ID0256"/>
    <d v="2016-01-05T13:59:31"/>
    <x v="7"/>
    <x v="1"/>
    <s v="Y"/>
    <x v="0"/>
    <n v="96"/>
    <d v="1899-12-30T00:05:46"/>
    <x v="3"/>
    <x v="1247"/>
    <n v="346.149"/>
    <n v="1"/>
    <n v="1"/>
  </r>
  <r>
    <s v="ID0253"/>
    <d v="2016-01-05T13:04:48"/>
    <x v="7"/>
    <x v="2"/>
    <s v="Y"/>
    <x v="0"/>
    <n v="83"/>
    <d v="1899-12-30T00:01:53"/>
    <x v="4"/>
    <x v="1248"/>
    <n v="112.75899999999999"/>
    <n v="1"/>
    <n v="1"/>
  </r>
  <r>
    <s v="ID0254"/>
    <d v="2016-01-05T13:04:48"/>
    <x v="7"/>
    <x v="0"/>
    <s v="Y"/>
    <x v="0"/>
    <n v="71"/>
    <d v="1899-12-30T00:02:31"/>
    <x v="0"/>
    <x v="1249"/>
    <n v="150.887"/>
    <n v="1"/>
    <n v="1"/>
  </r>
  <r>
    <s v="ID0251"/>
    <d v="2016-01-05T12:12:58"/>
    <x v="3"/>
    <x v="2"/>
    <s v="Y"/>
    <x v="0"/>
    <n v="92"/>
    <d v="1899-12-30T00:01:55"/>
    <x v="4"/>
    <x v="1250"/>
    <n v="114.864"/>
    <n v="1"/>
    <n v="1"/>
  </r>
  <r>
    <s v="ID0252"/>
    <d v="2016-01-05T12:12:58"/>
    <x v="1"/>
    <x v="4"/>
    <s v="Y"/>
    <x v="0"/>
    <n v="62"/>
    <d v="1899-12-30T00:06:02"/>
    <x v="4"/>
    <x v="1251"/>
    <n v="361.75"/>
    <n v="1"/>
    <n v="1"/>
  </r>
  <r>
    <s v="ID0249"/>
    <d v="2016-01-05T12:00:00"/>
    <x v="4"/>
    <x v="4"/>
    <s v="Y"/>
    <x v="0"/>
    <n v="32"/>
    <d v="1899-12-30T00:06:29"/>
    <x v="3"/>
    <x v="1252"/>
    <n v="388.91700000000003"/>
    <n v="1"/>
    <n v="1"/>
  </r>
  <r>
    <s v="ID0250"/>
    <d v="2016-01-05T12:00:00"/>
    <x v="6"/>
    <x v="0"/>
    <s v="Y"/>
    <x v="0"/>
    <n v="116"/>
    <d v="1899-12-30T00:00:42"/>
    <x v="3"/>
    <x v="1253"/>
    <n v="42.429000000000002"/>
    <n v="1"/>
    <n v="1"/>
  </r>
  <r>
    <s v="ID0245"/>
    <d v="2016-01-05T11:49:55"/>
    <x v="6"/>
    <x v="2"/>
    <s v="Y"/>
    <x v="0"/>
    <n v="29"/>
    <d v="1899-12-30T00:04:14"/>
    <x v="3"/>
    <x v="1254"/>
    <n v="253.971"/>
    <n v="1"/>
    <n v="1"/>
  </r>
  <r>
    <s v="ID0246"/>
    <d v="2016-01-05T11:49:55"/>
    <x v="2"/>
    <x v="4"/>
    <s v="N"/>
    <x v="1"/>
    <n v="0"/>
    <d v="2024-07-09T00:00:00"/>
    <x v="2"/>
    <x v="2"/>
    <n v="0"/>
    <n v="0"/>
    <n v="0"/>
  </r>
  <r>
    <s v="ID0247"/>
    <d v="2016-01-05T11:49:55"/>
    <x v="4"/>
    <x v="0"/>
    <s v="Y"/>
    <x v="0"/>
    <n v="81"/>
    <d v="1899-12-30T00:01:14"/>
    <x v="3"/>
    <x v="1255"/>
    <n v="74.42"/>
    <n v="1"/>
    <n v="1"/>
  </r>
  <r>
    <s v="ID0248"/>
    <d v="2016-01-05T11:49:55"/>
    <x v="1"/>
    <x v="3"/>
    <s v="Y"/>
    <x v="0"/>
    <n v="59"/>
    <d v="1899-12-30T00:03:52"/>
    <x v="5"/>
    <x v="1256"/>
    <n v="232.244"/>
    <n v="1"/>
    <n v="1"/>
  </r>
  <r>
    <s v="ID0243"/>
    <d v="2016-01-05T11:41:17"/>
    <x v="1"/>
    <x v="3"/>
    <s v="Y"/>
    <x v="0"/>
    <n v="73"/>
    <d v="1899-12-30T00:04:45"/>
    <x v="4"/>
    <x v="1257"/>
    <n v="284.892"/>
    <n v="1"/>
    <n v="1"/>
  </r>
  <r>
    <s v="ID0244"/>
    <d v="2016-01-05T11:41:17"/>
    <x v="2"/>
    <x v="0"/>
    <s v="Y"/>
    <x v="0"/>
    <n v="109"/>
    <d v="1899-12-30T00:04:49"/>
    <x v="4"/>
    <x v="1258"/>
    <n v="288.58400000000006"/>
    <n v="1"/>
    <n v="1"/>
  </r>
  <r>
    <s v="ID0241"/>
    <d v="2016-01-05T11:31:12"/>
    <x v="7"/>
    <x v="4"/>
    <s v="N"/>
    <x v="1"/>
    <n v="0"/>
    <d v="2024-07-09T00:00:00"/>
    <x v="2"/>
    <x v="2"/>
    <n v="0"/>
    <n v="0"/>
    <n v="0"/>
  </r>
  <r>
    <s v="ID0242"/>
    <d v="2016-01-05T11:31:12"/>
    <x v="1"/>
    <x v="2"/>
    <s v="Y"/>
    <x v="0"/>
    <n v="11"/>
    <d v="1899-12-30T00:04:42"/>
    <x v="5"/>
    <x v="1259"/>
    <n v="282.00299999999999"/>
    <n v="1"/>
    <n v="1"/>
  </r>
  <r>
    <s v="ID0239"/>
    <d v="2016-01-05T10:49:26"/>
    <x v="1"/>
    <x v="3"/>
    <s v="Y"/>
    <x v="0"/>
    <n v="106"/>
    <d v="1899-12-30T00:06:19"/>
    <x v="0"/>
    <x v="1260"/>
    <n v="378.55499999999995"/>
    <n v="1"/>
    <n v="1"/>
  </r>
  <r>
    <s v="ID0240"/>
    <d v="2016-01-05T10:49:26"/>
    <x v="7"/>
    <x v="4"/>
    <s v="Y"/>
    <x v="0"/>
    <n v="23"/>
    <d v="1899-12-30T00:04:59"/>
    <x v="0"/>
    <x v="1261"/>
    <n v="298.79500000000002"/>
    <n v="1"/>
    <n v="1"/>
  </r>
  <r>
    <s v="ID0237"/>
    <d v="2016-01-05T10:00:29"/>
    <x v="4"/>
    <x v="1"/>
    <s v="Y"/>
    <x v="0"/>
    <n v="33"/>
    <d v="1899-12-30T00:02:30"/>
    <x v="5"/>
    <x v="1262"/>
    <n v="150.04299999999998"/>
    <n v="1"/>
    <n v="1"/>
  </r>
  <r>
    <s v="ID0238"/>
    <d v="2016-01-05T10:00:29"/>
    <x v="2"/>
    <x v="3"/>
    <s v="Y"/>
    <x v="0"/>
    <n v="113"/>
    <d v="1899-12-30T00:01:59"/>
    <x v="4"/>
    <x v="1263"/>
    <n v="119.468"/>
    <n v="1"/>
    <n v="1"/>
  </r>
  <r>
    <s v="ID0235"/>
    <d v="2016-01-05T09:33:07"/>
    <x v="7"/>
    <x v="1"/>
    <s v="Y"/>
    <x v="0"/>
    <n v="36"/>
    <d v="1899-12-30T00:01:07"/>
    <x v="4"/>
    <x v="1264"/>
    <n v="67.356999999999999"/>
    <n v="1"/>
    <n v="1"/>
  </r>
  <r>
    <s v="ID0236"/>
    <d v="2016-01-05T09:33:07"/>
    <x v="5"/>
    <x v="4"/>
    <s v="N"/>
    <x v="1"/>
    <n v="0"/>
    <d v="2024-07-09T00:00:00"/>
    <x v="2"/>
    <x v="2"/>
    <n v="0"/>
    <n v="0"/>
    <n v="0"/>
  </r>
  <r>
    <s v="ID0233"/>
    <d v="2016-01-05T09:25:55"/>
    <x v="5"/>
    <x v="3"/>
    <s v="Y"/>
    <x v="1"/>
    <n v="68"/>
    <d v="1899-12-30T00:03:29"/>
    <x v="4"/>
    <x v="1265"/>
    <n v="209.05700000000002"/>
    <n v="1"/>
    <n v="0"/>
  </r>
  <r>
    <s v="ID0234"/>
    <d v="2016-01-05T09:25:55"/>
    <x v="1"/>
    <x v="2"/>
    <s v="Y"/>
    <x v="0"/>
    <n v="67"/>
    <d v="1899-12-30T00:04:14"/>
    <x v="4"/>
    <x v="1266"/>
    <n v="254.47100000000003"/>
    <n v="1"/>
    <n v="1"/>
  </r>
  <r>
    <s v="ID0231"/>
    <d v="2016-01-05T09:08:38"/>
    <x v="7"/>
    <x v="4"/>
    <s v="Y"/>
    <x v="0"/>
    <n v="18"/>
    <d v="1899-12-30T00:00:50"/>
    <x v="0"/>
    <x v="1267"/>
    <n v="50.158000000000001"/>
    <n v="1"/>
    <n v="1"/>
  </r>
  <r>
    <s v="ID0232"/>
    <d v="2016-01-05T09:08:38"/>
    <x v="7"/>
    <x v="4"/>
    <s v="Y"/>
    <x v="0"/>
    <n v="113"/>
    <d v="1899-12-30T00:02:36"/>
    <x v="3"/>
    <x v="1268"/>
    <n v="156.30500000000001"/>
    <n v="1"/>
    <n v="1"/>
  </r>
  <r>
    <s v="ID0229"/>
    <d v="2016-01-04T17:39:50"/>
    <x v="6"/>
    <x v="0"/>
    <s v="Y"/>
    <x v="1"/>
    <n v="70"/>
    <d v="1899-12-30T00:01:32"/>
    <x v="0"/>
    <x v="1269"/>
    <n v="91.646999999999991"/>
    <n v="1"/>
    <n v="0"/>
  </r>
  <r>
    <s v="ID0230"/>
    <d v="2016-01-04T17:39:50"/>
    <x v="4"/>
    <x v="0"/>
    <s v="Y"/>
    <x v="0"/>
    <n v="117"/>
    <d v="1899-12-30T00:03:40"/>
    <x v="0"/>
    <x v="1270"/>
    <n v="219.916"/>
    <n v="1"/>
    <n v="1"/>
  </r>
  <r>
    <s v="ID0227"/>
    <d v="2016-01-04T17:35:31"/>
    <x v="5"/>
    <x v="0"/>
    <s v="Y"/>
    <x v="0"/>
    <n v="82"/>
    <d v="1899-12-30T00:03:05"/>
    <x v="1"/>
    <x v="1271"/>
    <n v="184.684"/>
    <n v="1"/>
    <n v="1"/>
  </r>
  <r>
    <s v="ID0228"/>
    <d v="2016-01-04T17:35:31"/>
    <x v="0"/>
    <x v="1"/>
    <s v="Y"/>
    <x v="0"/>
    <n v="110"/>
    <d v="1899-12-30T00:06:30"/>
    <x v="0"/>
    <x v="1272"/>
    <n v="389.88400000000001"/>
    <n v="1"/>
    <n v="1"/>
  </r>
  <r>
    <s v="ID0223"/>
    <d v="2016-01-04T16:49:26"/>
    <x v="6"/>
    <x v="3"/>
    <s v="Y"/>
    <x v="0"/>
    <n v="71"/>
    <d v="1899-12-30T00:00:48"/>
    <x v="1"/>
    <x v="1273"/>
    <n v="47.697000000000003"/>
    <n v="1"/>
    <n v="1"/>
  </r>
  <r>
    <s v="ID0224"/>
    <d v="2016-01-04T16:49:26"/>
    <x v="5"/>
    <x v="2"/>
    <s v="Y"/>
    <x v="0"/>
    <n v="75"/>
    <d v="1899-12-30T00:01:33"/>
    <x v="3"/>
    <x v="1274"/>
    <n v="92.756"/>
    <n v="1"/>
    <n v="1"/>
  </r>
  <r>
    <s v="ID0225"/>
    <d v="2016-01-04T16:49:26"/>
    <x v="6"/>
    <x v="1"/>
    <s v="Y"/>
    <x v="0"/>
    <n v="77"/>
    <d v="1899-12-30T00:02:42"/>
    <x v="3"/>
    <x v="1275"/>
    <n v="162.417"/>
    <n v="1"/>
    <n v="1"/>
  </r>
  <r>
    <s v="ID0226"/>
    <d v="2016-01-04T16:49:26"/>
    <x v="7"/>
    <x v="4"/>
    <s v="Y"/>
    <x v="0"/>
    <n v="88"/>
    <d v="1899-12-30T00:06:27"/>
    <x v="3"/>
    <x v="1276"/>
    <n v="386.608"/>
    <n v="1"/>
    <n v="1"/>
  </r>
  <r>
    <s v="ID0221"/>
    <d v="2016-01-04T16:48:00"/>
    <x v="6"/>
    <x v="2"/>
    <s v="Y"/>
    <x v="0"/>
    <n v="81"/>
    <d v="1899-12-30T00:03:21"/>
    <x v="3"/>
    <x v="1277"/>
    <n v="200.59800000000001"/>
    <n v="1"/>
    <n v="1"/>
  </r>
  <r>
    <s v="ID0222"/>
    <d v="2016-01-04T16:48:00"/>
    <x v="0"/>
    <x v="4"/>
    <s v="N"/>
    <x v="1"/>
    <n v="0"/>
    <d v="2024-07-09T00:00:00"/>
    <x v="2"/>
    <x v="2"/>
    <n v="0"/>
    <n v="0"/>
    <n v="0"/>
  </r>
  <r>
    <s v="ID0219"/>
    <d v="2016-01-04T15:48:58"/>
    <x v="5"/>
    <x v="0"/>
    <s v="Y"/>
    <x v="0"/>
    <n v="120"/>
    <d v="1899-12-30T00:06:50"/>
    <x v="4"/>
    <x v="1278"/>
    <n v="409.85999999999996"/>
    <n v="1"/>
    <n v="1"/>
  </r>
  <r>
    <s v="ID0220"/>
    <d v="2016-01-04T15:48:58"/>
    <x v="3"/>
    <x v="2"/>
    <s v="Y"/>
    <x v="0"/>
    <n v="22"/>
    <d v="1899-12-30T00:00:50"/>
    <x v="5"/>
    <x v="1279"/>
    <n v="50.081000000000003"/>
    <n v="1"/>
    <n v="1"/>
  </r>
  <r>
    <s v="ID0217"/>
    <d v="2016-01-04T15:23:02"/>
    <x v="1"/>
    <x v="4"/>
    <s v="Y"/>
    <x v="0"/>
    <n v="56"/>
    <d v="1899-12-30T00:04:16"/>
    <x v="3"/>
    <x v="1280"/>
    <n v="256.38600000000002"/>
    <n v="1"/>
    <n v="1"/>
  </r>
  <r>
    <s v="ID0218"/>
    <d v="2016-01-04T15:23:02"/>
    <x v="5"/>
    <x v="0"/>
    <s v="Y"/>
    <x v="0"/>
    <n v="13"/>
    <d v="1899-12-30T00:03:56"/>
    <x v="1"/>
    <x v="1281"/>
    <n v="236.12200000000001"/>
    <n v="1"/>
    <n v="1"/>
  </r>
  <r>
    <s v="ID0215"/>
    <d v="2016-01-04T14:49:55"/>
    <x v="0"/>
    <x v="3"/>
    <s v="Y"/>
    <x v="0"/>
    <n v="45"/>
    <d v="1899-12-30T00:03:02"/>
    <x v="0"/>
    <x v="1282"/>
    <n v="182.01"/>
    <n v="1"/>
    <n v="1"/>
  </r>
  <r>
    <s v="ID0216"/>
    <d v="2016-01-04T14:49:55"/>
    <x v="4"/>
    <x v="1"/>
    <s v="N"/>
    <x v="1"/>
    <n v="0"/>
    <d v="2024-07-09T00:00:00"/>
    <x v="2"/>
    <x v="2"/>
    <n v="0"/>
    <n v="0"/>
    <n v="0"/>
  </r>
  <r>
    <s v="ID0213"/>
    <d v="2016-01-04T14:31:12"/>
    <x v="7"/>
    <x v="2"/>
    <s v="Y"/>
    <x v="0"/>
    <n v="53"/>
    <d v="1899-12-30T00:05:55"/>
    <x v="3"/>
    <x v="1283"/>
    <n v="355.142"/>
    <n v="1"/>
    <n v="1"/>
  </r>
  <r>
    <s v="ID0214"/>
    <d v="2016-01-04T14:31:12"/>
    <x v="6"/>
    <x v="1"/>
    <s v="Y"/>
    <x v="0"/>
    <n v="77"/>
    <d v="1899-12-30T00:04:10"/>
    <x v="1"/>
    <x v="1284"/>
    <n v="250.36799999999997"/>
    <n v="1"/>
    <n v="1"/>
  </r>
  <r>
    <s v="ID0211"/>
    <d v="2016-01-04T14:28:19"/>
    <x v="0"/>
    <x v="1"/>
    <s v="N"/>
    <x v="1"/>
    <n v="0"/>
    <d v="2024-07-09T00:00:00"/>
    <x v="2"/>
    <x v="2"/>
    <n v="0"/>
    <n v="0"/>
    <n v="0"/>
  </r>
  <r>
    <s v="ID0212"/>
    <d v="2016-01-04T14:28:19"/>
    <x v="7"/>
    <x v="2"/>
    <s v="Y"/>
    <x v="0"/>
    <n v="26"/>
    <d v="1899-12-30T00:04:59"/>
    <x v="0"/>
    <x v="1285"/>
    <n v="299.15699999999998"/>
    <n v="1"/>
    <n v="1"/>
  </r>
  <r>
    <s v="ID0209"/>
    <d v="2016-01-04T14:25:26"/>
    <x v="1"/>
    <x v="1"/>
    <s v="Y"/>
    <x v="0"/>
    <n v="69"/>
    <d v="1899-12-30T00:03:05"/>
    <x v="0"/>
    <x v="1286"/>
    <n v="184.56399999999999"/>
    <n v="1"/>
    <n v="1"/>
  </r>
  <r>
    <s v="ID0210"/>
    <d v="2016-01-04T14:25:26"/>
    <x v="6"/>
    <x v="4"/>
    <s v="Y"/>
    <x v="0"/>
    <n v="106"/>
    <d v="1899-12-30T00:03:52"/>
    <x v="0"/>
    <x v="1287"/>
    <n v="231.66799999999998"/>
    <n v="1"/>
    <n v="1"/>
  </r>
  <r>
    <s v="ID0207"/>
    <d v="2016-01-04T13:56:38"/>
    <x v="0"/>
    <x v="0"/>
    <s v="Y"/>
    <x v="0"/>
    <n v="52"/>
    <d v="1899-12-30T00:04:22"/>
    <x v="4"/>
    <x v="1288"/>
    <n v="262.40100000000001"/>
    <n v="1"/>
    <n v="1"/>
  </r>
  <r>
    <s v="ID0208"/>
    <d v="2016-01-04T13:56:38"/>
    <x v="2"/>
    <x v="0"/>
    <s v="Y"/>
    <x v="0"/>
    <n v="28"/>
    <d v="1899-12-30T00:02:44"/>
    <x v="4"/>
    <x v="1289"/>
    <n v="163.73600000000002"/>
    <n v="1"/>
    <n v="1"/>
  </r>
  <r>
    <s v="ID0205"/>
    <d v="2016-01-04T13:45:07"/>
    <x v="5"/>
    <x v="4"/>
    <s v="Y"/>
    <x v="0"/>
    <n v="113"/>
    <d v="1899-12-30T00:06:00"/>
    <x v="0"/>
    <x v="1290"/>
    <n v="359.80599999999998"/>
    <n v="1"/>
    <n v="1"/>
  </r>
  <r>
    <s v="ID0206"/>
    <d v="2016-01-04T13:45:07"/>
    <x v="0"/>
    <x v="1"/>
    <s v="Y"/>
    <x v="0"/>
    <n v="25"/>
    <d v="1899-12-30T00:02:27"/>
    <x v="4"/>
    <x v="1291"/>
    <n v="147.19199999999998"/>
    <n v="1"/>
    <n v="1"/>
  </r>
  <r>
    <s v="ID0203"/>
    <d v="2016-01-04T13:32:10"/>
    <x v="1"/>
    <x v="0"/>
    <s v="Y"/>
    <x v="0"/>
    <n v="124"/>
    <d v="1899-12-30T00:03:19"/>
    <x v="0"/>
    <x v="1292"/>
    <n v="198.69"/>
    <n v="1"/>
    <n v="1"/>
  </r>
  <r>
    <s v="ID0204"/>
    <d v="2016-01-04T13:32:10"/>
    <x v="3"/>
    <x v="0"/>
    <s v="Y"/>
    <x v="0"/>
    <n v="17"/>
    <d v="1899-12-30T00:02:03"/>
    <x v="4"/>
    <x v="1293"/>
    <n v="122.941"/>
    <n v="1"/>
    <n v="1"/>
  </r>
  <r>
    <s v="ID0199"/>
    <d v="2016-01-04T12:15:50"/>
    <x v="0"/>
    <x v="4"/>
    <s v="N"/>
    <x v="1"/>
    <n v="0"/>
    <d v="2024-07-09T00:00:00"/>
    <x v="2"/>
    <x v="2"/>
    <n v="0"/>
    <n v="0"/>
    <n v="0"/>
  </r>
  <r>
    <s v="ID0200"/>
    <d v="2016-01-04T12:15:50"/>
    <x v="7"/>
    <x v="1"/>
    <s v="Y"/>
    <x v="0"/>
    <n v="103"/>
    <d v="1899-12-30T00:06:40"/>
    <x v="4"/>
    <x v="1294"/>
    <n v="400.06400000000002"/>
    <n v="1"/>
    <n v="1"/>
  </r>
  <r>
    <s v="ID0201"/>
    <d v="2016-01-04T12:15:50"/>
    <x v="4"/>
    <x v="1"/>
    <s v="Y"/>
    <x v="1"/>
    <n v="95"/>
    <d v="1899-12-30T00:04:27"/>
    <x v="0"/>
    <x v="1295"/>
    <n v="267.49"/>
    <n v="1"/>
    <n v="0"/>
  </r>
  <r>
    <s v="ID0202"/>
    <d v="2016-01-04T12:15:50"/>
    <x v="7"/>
    <x v="0"/>
    <s v="Y"/>
    <x v="0"/>
    <n v="30"/>
    <d v="1899-12-30T00:05:04"/>
    <x v="5"/>
    <x v="1296"/>
    <n v="303.90600000000001"/>
    <n v="1"/>
    <n v="1"/>
  </r>
  <r>
    <s v="ID0197"/>
    <d v="2016-01-04T12:02:53"/>
    <x v="2"/>
    <x v="1"/>
    <s v="Y"/>
    <x v="0"/>
    <n v="48"/>
    <d v="1899-12-30T00:05:12"/>
    <x v="3"/>
    <x v="1297"/>
    <n v="311.601"/>
    <n v="1"/>
    <n v="1"/>
  </r>
  <r>
    <s v="ID0198"/>
    <d v="2016-01-04T12:02:53"/>
    <x v="6"/>
    <x v="0"/>
    <s v="Y"/>
    <x v="0"/>
    <n v="113"/>
    <d v="1899-12-30T00:02:44"/>
    <x v="4"/>
    <x v="1298"/>
    <n v="163.53899999999999"/>
    <n v="1"/>
    <n v="1"/>
  </r>
  <r>
    <s v="ID0195"/>
    <d v="2016-01-04T11:32:38"/>
    <x v="7"/>
    <x v="3"/>
    <s v="Y"/>
    <x v="0"/>
    <n v="43"/>
    <d v="1899-12-30T00:03:44"/>
    <x v="4"/>
    <x v="1299"/>
    <n v="223.79599999999999"/>
    <n v="1"/>
    <n v="1"/>
  </r>
  <r>
    <s v="ID0196"/>
    <d v="2016-01-04T11:32:38"/>
    <x v="6"/>
    <x v="4"/>
    <s v="Y"/>
    <x v="0"/>
    <n v="50"/>
    <d v="1899-12-30T00:05:42"/>
    <x v="3"/>
    <x v="1300"/>
    <n v="341.68100000000004"/>
    <n v="1"/>
    <n v="1"/>
  </r>
  <r>
    <s v="ID0193"/>
    <d v="2016-01-04T11:22:34"/>
    <x v="2"/>
    <x v="2"/>
    <s v="Y"/>
    <x v="0"/>
    <n v="31"/>
    <d v="1899-12-30T00:06:43"/>
    <x v="1"/>
    <x v="1301"/>
    <n v="402.96300000000002"/>
    <n v="1"/>
    <n v="1"/>
  </r>
  <r>
    <s v="ID0194"/>
    <d v="2016-01-04T11:22:34"/>
    <x v="7"/>
    <x v="4"/>
    <s v="N"/>
    <x v="1"/>
    <n v="0"/>
    <d v="2024-07-09T00:00:00"/>
    <x v="2"/>
    <x v="2"/>
    <n v="0"/>
    <n v="0"/>
    <n v="0"/>
  </r>
  <r>
    <s v="ID0191"/>
    <d v="2016-01-04T11:18:14"/>
    <x v="4"/>
    <x v="3"/>
    <s v="Y"/>
    <x v="0"/>
    <n v="45"/>
    <d v="1899-12-30T00:06:31"/>
    <x v="4"/>
    <x v="1302"/>
    <n v="390.71199999999999"/>
    <n v="1"/>
    <n v="1"/>
  </r>
  <r>
    <s v="ID0192"/>
    <d v="2016-01-04T11:18:14"/>
    <x v="6"/>
    <x v="1"/>
    <s v="N"/>
    <x v="1"/>
    <n v="0"/>
    <d v="2024-07-09T00:00:00"/>
    <x v="2"/>
    <x v="2"/>
    <n v="0"/>
    <n v="0"/>
    <n v="0"/>
  </r>
  <r>
    <s v="ID0189"/>
    <d v="2016-01-04T11:13:55"/>
    <x v="0"/>
    <x v="0"/>
    <s v="Y"/>
    <x v="0"/>
    <n v="74"/>
    <d v="1899-12-30T00:06:18"/>
    <x v="0"/>
    <x v="1303"/>
    <n v="377.947"/>
    <n v="1"/>
    <n v="1"/>
  </r>
  <r>
    <s v="ID0190"/>
    <d v="2016-01-04T11:13:55"/>
    <x v="6"/>
    <x v="2"/>
    <s v="Y"/>
    <x v="0"/>
    <n v="63"/>
    <d v="1899-12-30T00:02:22"/>
    <x v="1"/>
    <x v="1304"/>
    <n v="142.119"/>
    <n v="1"/>
    <n v="1"/>
  </r>
  <r>
    <s v="ID0187"/>
    <d v="2016-01-04T11:09:36"/>
    <x v="4"/>
    <x v="4"/>
    <s v="Y"/>
    <x v="1"/>
    <n v="50"/>
    <d v="1899-12-30T00:03:49"/>
    <x v="3"/>
    <x v="1305"/>
    <n v="229.35899999999998"/>
    <n v="1"/>
    <n v="0"/>
  </r>
  <r>
    <s v="ID0188"/>
    <d v="2016-01-04T11:09:36"/>
    <x v="3"/>
    <x v="0"/>
    <s v="Y"/>
    <x v="1"/>
    <n v="89"/>
    <d v="1899-12-30T00:04:16"/>
    <x v="0"/>
    <x v="1306"/>
    <n v="256.30100000000004"/>
    <n v="1"/>
    <n v="0"/>
  </r>
  <r>
    <s v="ID0185"/>
    <d v="2016-01-04T10:27:50"/>
    <x v="0"/>
    <x v="4"/>
    <s v="Y"/>
    <x v="0"/>
    <n v="90"/>
    <d v="1899-12-30T00:04:17"/>
    <x v="0"/>
    <x v="1307"/>
    <n v="256.56"/>
    <n v="1"/>
    <n v="1"/>
  </r>
  <r>
    <s v="ID0186"/>
    <d v="2016-01-04T10:27:50"/>
    <x v="3"/>
    <x v="1"/>
    <s v="N"/>
    <x v="1"/>
    <n v="0"/>
    <d v="2024-07-09T00:00:00"/>
    <x v="2"/>
    <x v="2"/>
    <n v="0"/>
    <n v="0"/>
    <n v="0"/>
  </r>
  <r>
    <s v="ID0183"/>
    <d v="2016-01-04T10:03:22"/>
    <x v="6"/>
    <x v="1"/>
    <s v="Y"/>
    <x v="0"/>
    <n v="106"/>
    <d v="1899-12-30T00:05:42"/>
    <x v="0"/>
    <x v="1308"/>
    <n v="341.73700000000002"/>
    <n v="1"/>
    <n v="1"/>
  </r>
  <r>
    <s v="ID0184"/>
    <d v="2016-01-04T10:03:22"/>
    <x v="5"/>
    <x v="1"/>
    <s v="Y"/>
    <x v="0"/>
    <n v="67"/>
    <d v="1899-12-30T00:02:44"/>
    <x v="0"/>
    <x v="1309"/>
    <n v="164.35300000000001"/>
    <n v="1"/>
    <n v="1"/>
  </r>
  <r>
    <s v="ID0181"/>
    <d v="2016-01-04T09:43:12"/>
    <x v="2"/>
    <x v="3"/>
    <s v="Y"/>
    <x v="0"/>
    <n v="92"/>
    <d v="1899-12-30T00:02:59"/>
    <x v="0"/>
    <x v="1310"/>
    <n v="178.78100000000001"/>
    <n v="1"/>
    <n v="1"/>
  </r>
  <r>
    <s v="ID0182"/>
    <d v="2016-01-04T09:43:12"/>
    <x v="1"/>
    <x v="4"/>
    <s v="N"/>
    <x v="1"/>
    <n v="0"/>
    <d v="2024-07-09T00:00:00"/>
    <x v="2"/>
    <x v="2"/>
    <n v="0"/>
    <n v="0"/>
    <n v="0"/>
  </r>
  <r>
    <s v="ID0179"/>
    <d v="2016-01-04T09:31:41"/>
    <x v="6"/>
    <x v="2"/>
    <s v="Y"/>
    <x v="0"/>
    <n v="86"/>
    <d v="1899-12-30T00:01:04"/>
    <x v="3"/>
    <x v="1311"/>
    <n v="64.343999999999994"/>
    <n v="1"/>
    <n v="1"/>
  </r>
  <r>
    <s v="ID0180"/>
    <d v="2016-01-04T09:31:41"/>
    <x v="7"/>
    <x v="4"/>
    <s v="N"/>
    <x v="1"/>
    <n v="0"/>
    <d v="2024-07-09T00:00:00"/>
    <x v="2"/>
    <x v="2"/>
    <n v="0"/>
    <n v="0"/>
    <n v="0"/>
  </r>
  <r>
    <s v="ID0177"/>
    <d v="2016-01-04T09:01:26"/>
    <x v="6"/>
    <x v="3"/>
    <s v="N"/>
    <x v="1"/>
    <n v="0"/>
    <d v="2024-07-09T00:00:00"/>
    <x v="2"/>
    <x v="2"/>
    <n v="0"/>
    <n v="0"/>
    <n v="0"/>
  </r>
  <r>
    <s v="ID0178"/>
    <d v="2016-01-04T09:01:26"/>
    <x v="3"/>
    <x v="4"/>
    <s v="Y"/>
    <x v="0"/>
    <n v="93"/>
    <d v="1899-12-30T00:06:32"/>
    <x v="4"/>
    <x v="1312"/>
    <n v="392.38100000000003"/>
    <n v="1"/>
    <n v="1"/>
  </r>
  <r>
    <s v="ID0175"/>
    <d v="2016-01-03T17:31:12"/>
    <x v="5"/>
    <x v="2"/>
    <s v="Y"/>
    <x v="1"/>
    <n v="57"/>
    <d v="1899-12-30T00:06:01"/>
    <x v="1"/>
    <x v="1313"/>
    <n v="360.99"/>
    <n v="1"/>
    <n v="0"/>
  </r>
  <r>
    <s v="ID0176"/>
    <d v="2016-01-03T17:31:12"/>
    <x v="6"/>
    <x v="1"/>
    <s v="Y"/>
    <x v="0"/>
    <n v="119"/>
    <d v="1899-12-30T00:05:19"/>
    <x v="4"/>
    <x v="1314"/>
    <n v="319.33100000000002"/>
    <n v="1"/>
    <n v="1"/>
  </r>
  <r>
    <s v="ID0173"/>
    <d v="2016-01-03T16:29:17"/>
    <x v="3"/>
    <x v="1"/>
    <s v="N"/>
    <x v="1"/>
    <n v="0"/>
    <d v="2024-07-09T00:00:00"/>
    <x v="2"/>
    <x v="2"/>
    <n v="0"/>
    <n v="0"/>
    <n v="0"/>
  </r>
  <r>
    <s v="ID0174"/>
    <d v="2016-01-03T16:29:17"/>
    <x v="7"/>
    <x v="2"/>
    <s v="Y"/>
    <x v="0"/>
    <n v="117"/>
    <d v="1899-12-30T00:02:07"/>
    <x v="3"/>
    <x v="1315"/>
    <n v="127.08"/>
    <n v="1"/>
    <n v="1"/>
  </r>
  <r>
    <s v="ID0171"/>
    <d v="2016-01-03T15:34:34"/>
    <x v="6"/>
    <x v="4"/>
    <s v="Y"/>
    <x v="1"/>
    <n v="25"/>
    <d v="1899-12-30T00:05:32"/>
    <x v="3"/>
    <x v="1316"/>
    <n v="331.911"/>
    <n v="1"/>
    <n v="0"/>
  </r>
  <r>
    <s v="ID0172"/>
    <d v="2016-01-03T15:34:34"/>
    <x v="2"/>
    <x v="3"/>
    <s v="N"/>
    <x v="1"/>
    <n v="0"/>
    <d v="2024-07-09T00:00:00"/>
    <x v="2"/>
    <x v="2"/>
    <n v="0"/>
    <n v="0"/>
    <n v="0"/>
  </r>
  <r>
    <s v="ID0169"/>
    <d v="2016-01-03T14:47:02"/>
    <x v="7"/>
    <x v="4"/>
    <s v="Y"/>
    <x v="0"/>
    <n v="38"/>
    <d v="1899-12-30T00:05:31"/>
    <x v="3"/>
    <x v="1317"/>
    <n v="330.685"/>
    <n v="1"/>
    <n v="1"/>
  </r>
  <r>
    <s v="ID0170"/>
    <d v="2016-01-03T14:47:02"/>
    <x v="2"/>
    <x v="4"/>
    <s v="Y"/>
    <x v="0"/>
    <n v="14"/>
    <d v="1899-12-30T00:06:14"/>
    <x v="3"/>
    <x v="656"/>
    <n v="374.05799999999999"/>
    <n v="1"/>
    <n v="1"/>
  </r>
  <r>
    <s v="ID0167"/>
    <d v="2016-01-03T14:03:50"/>
    <x v="7"/>
    <x v="2"/>
    <s v="Y"/>
    <x v="0"/>
    <n v="84"/>
    <d v="1899-12-30T00:00:58"/>
    <x v="1"/>
    <x v="1318"/>
    <n v="58.262"/>
    <n v="1"/>
    <n v="1"/>
  </r>
  <r>
    <s v="ID0168"/>
    <d v="2016-01-03T14:03:50"/>
    <x v="3"/>
    <x v="4"/>
    <s v="Y"/>
    <x v="0"/>
    <n v="113"/>
    <d v="1899-12-30T00:01:22"/>
    <x v="0"/>
    <x v="1319"/>
    <n v="82.001000000000005"/>
    <n v="1"/>
    <n v="1"/>
  </r>
  <r>
    <s v="ID0163"/>
    <d v="2016-01-03T13:58:05"/>
    <x v="2"/>
    <x v="3"/>
    <s v="Y"/>
    <x v="0"/>
    <n v="113"/>
    <d v="1899-12-30T00:02:38"/>
    <x v="5"/>
    <x v="1320"/>
    <n v="157.63499999999999"/>
    <n v="1"/>
    <n v="1"/>
  </r>
  <r>
    <s v="ID0164"/>
    <d v="2016-01-03T13:58:05"/>
    <x v="7"/>
    <x v="4"/>
    <s v="Y"/>
    <x v="0"/>
    <n v="88"/>
    <d v="1899-12-30T00:03:23"/>
    <x v="4"/>
    <x v="1321"/>
    <n v="202.715"/>
    <n v="1"/>
    <n v="1"/>
  </r>
  <r>
    <s v="ID0165"/>
    <d v="2016-01-03T13:58:05"/>
    <x v="7"/>
    <x v="4"/>
    <s v="N"/>
    <x v="1"/>
    <n v="0"/>
    <d v="2024-07-09T00:00:00"/>
    <x v="2"/>
    <x v="2"/>
    <n v="0"/>
    <n v="0"/>
    <n v="0"/>
  </r>
  <r>
    <s v="ID0166"/>
    <d v="2016-01-03T13:58:05"/>
    <x v="5"/>
    <x v="2"/>
    <s v="N"/>
    <x v="1"/>
    <n v="0"/>
    <d v="2024-07-09T00:00:00"/>
    <x v="2"/>
    <x v="2"/>
    <n v="0"/>
    <n v="0"/>
    <n v="0"/>
  </r>
  <r>
    <s v="ID0161"/>
    <d v="2016-01-03T13:35:02"/>
    <x v="1"/>
    <x v="0"/>
    <s v="Y"/>
    <x v="0"/>
    <n v="104"/>
    <d v="1899-12-30T00:02:09"/>
    <x v="0"/>
    <x v="1322"/>
    <n v="128.756"/>
    <n v="1"/>
    <n v="1"/>
  </r>
  <r>
    <s v="ID0162"/>
    <d v="2016-01-03T13:35:02"/>
    <x v="1"/>
    <x v="2"/>
    <s v="Y"/>
    <x v="0"/>
    <n v="69"/>
    <d v="1899-12-30T00:01:33"/>
    <x v="1"/>
    <x v="1323"/>
    <n v="92.728999999999999"/>
    <n v="1"/>
    <n v="1"/>
  </r>
  <r>
    <s v="ID0159"/>
    <d v="2016-01-03T13:27:50"/>
    <x v="4"/>
    <x v="0"/>
    <s v="Y"/>
    <x v="0"/>
    <n v="123"/>
    <d v="1899-12-30T00:01:15"/>
    <x v="0"/>
    <x v="1324"/>
    <n v="75.173999999999992"/>
    <n v="1"/>
    <n v="1"/>
  </r>
  <r>
    <s v="ID0160"/>
    <d v="2016-01-03T13:27:50"/>
    <x v="4"/>
    <x v="4"/>
    <s v="Y"/>
    <x v="1"/>
    <n v="86"/>
    <d v="1899-12-30T00:05:37"/>
    <x v="5"/>
    <x v="1325"/>
    <n v="337.35499999999996"/>
    <n v="1"/>
    <n v="0"/>
  </r>
  <r>
    <s v="ID0157"/>
    <d v="2016-01-03T13:14:53"/>
    <x v="0"/>
    <x v="1"/>
    <s v="N"/>
    <x v="1"/>
    <n v="0"/>
    <d v="2024-07-09T00:00:00"/>
    <x v="2"/>
    <x v="2"/>
    <n v="0"/>
    <n v="0"/>
    <n v="0"/>
  </r>
  <r>
    <s v="ID0158"/>
    <d v="2016-01-03T13:14:53"/>
    <x v="7"/>
    <x v="1"/>
    <s v="Y"/>
    <x v="0"/>
    <n v="118"/>
    <d v="1899-12-30T00:04:18"/>
    <x v="0"/>
    <x v="1326"/>
    <n v="257.71600000000001"/>
    <n v="1"/>
    <n v="1"/>
  </r>
  <r>
    <s v="ID0155"/>
    <d v="2016-01-03T13:12:00"/>
    <x v="6"/>
    <x v="2"/>
    <s v="Y"/>
    <x v="0"/>
    <n v="119"/>
    <d v="1899-12-30T00:04:16"/>
    <x v="0"/>
    <x v="1327"/>
    <n v="256.44799999999998"/>
    <n v="1"/>
    <n v="1"/>
  </r>
  <r>
    <s v="ID0156"/>
    <d v="2016-01-03T13:12:00"/>
    <x v="2"/>
    <x v="0"/>
    <s v="Y"/>
    <x v="0"/>
    <n v="98"/>
    <d v="1899-12-30T00:04:37"/>
    <x v="1"/>
    <x v="1328"/>
    <n v="277.13100000000003"/>
    <n v="1"/>
    <n v="1"/>
  </r>
  <r>
    <s v="ID0153"/>
    <d v="2016-01-03T12:54:43"/>
    <x v="6"/>
    <x v="2"/>
    <s v="Y"/>
    <x v="1"/>
    <n v="52"/>
    <d v="1899-12-30T00:06:59"/>
    <x v="3"/>
    <x v="1329"/>
    <n v="419.00099999999998"/>
    <n v="1"/>
    <n v="0"/>
  </r>
  <r>
    <s v="ID0154"/>
    <d v="2016-01-03T12:54:43"/>
    <x v="7"/>
    <x v="0"/>
    <s v="Y"/>
    <x v="0"/>
    <n v="67"/>
    <d v="1899-12-30T00:06:10"/>
    <x v="4"/>
    <x v="1330"/>
    <n v="370.334"/>
    <n v="1"/>
    <n v="1"/>
  </r>
  <r>
    <s v="ID0151"/>
    <d v="2016-01-03T12:33:07"/>
    <x v="7"/>
    <x v="1"/>
    <s v="Y"/>
    <x v="0"/>
    <n v="124"/>
    <d v="1899-12-30T00:06:03"/>
    <x v="5"/>
    <x v="1331"/>
    <n v="362.548"/>
    <n v="1"/>
    <n v="1"/>
  </r>
  <r>
    <s v="ID0152"/>
    <d v="2016-01-03T12:33:07"/>
    <x v="5"/>
    <x v="3"/>
    <s v="N"/>
    <x v="1"/>
    <n v="0"/>
    <d v="2024-07-09T00:00:00"/>
    <x v="2"/>
    <x v="2"/>
    <n v="0"/>
    <n v="0"/>
    <n v="0"/>
  </r>
  <r>
    <s v="ID0149"/>
    <d v="2016-01-03T11:58:34"/>
    <x v="5"/>
    <x v="0"/>
    <s v="Y"/>
    <x v="0"/>
    <n v="88"/>
    <d v="1899-12-30T00:04:26"/>
    <x v="0"/>
    <x v="1332"/>
    <n v="266.45400000000001"/>
    <n v="1"/>
    <n v="1"/>
  </r>
  <r>
    <s v="ID0150"/>
    <d v="2016-01-03T11:58:34"/>
    <x v="3"/>
    <x v="2"/>
    <s v="Y"/>
    <x v="0"/>
    <n v="88"/>
    <d v="1899-12-30T00:00:58"/>
    <x v="5"/>
    <x v="1333"/>
    <n v="57.612000000000002"/>
    <n v="1"/>
    <n v="1"/>
  </r>
  <r>
    <s v="ID0147"/>
    <d v="2016-01-03T11:55:41"/>
    <x v="7"/>
    <x v="2"/>
    <s v="Y"/>
    <x v="0"/>
    <n v="77"/>
    <d v="1899-12-30T00:01:27"/>
    <x v="4"/>
    <x v="1334"/>
    <n v="87.48599999999999"/>
    <n v="1"/>
    <n v="1"/>
  </r>
  <r>
    <s v="ID0148"/>
    <d v="2016-01-03T11:55:41"/>
    <x v="0"/>
    <x v="2"/>
    <s v="Y"/>
    <x v="0"/>
    <n v="46"/>
    <d v="1899-12-30T00:00:50"/>
    <x v="3"/>
    <x v="1335"/>
    <n v="49.579000000000001"/>
    <n v="1"/>
    <n v="1"/>
  </r>
  <r>
    <s v="ID0145"/>
    <d v="2016-01-03T11:52:48"/>
    <x v="0"/>
    <x v="3"/>
    <s v="Y"/>
    <x v="0"/>
    <n v="56"/>
    <d v="1899-12-30T00:04:09"/>
    <x v="4"/>
    <x v="1336"/>
    <n v="249.41499999999999"/>
    <n v="1"/>
    <n v="1"/>
  </r>
  <r>
    <s v="ID0146"/>
    <d v="2016-01-03T11:52:48"/>
    <x v="7"/>
    <x v="3"/>
    <s v="N"/>
    <x v="1"/>
    <n v="0"/>
    <d v="2024-07-09T00:00:00"/>
    <x v="2"/>
    <x v="2"/>
    <n v="0"/>
    <n v="0"/>
    <n v="0"/>
  </r>
  <r>
    <s v="ID0143"/>
    <d v="2016-01-03T11:38:24"/>
    <x v="1"/>
    <x v="4"/>
    <s v="Y"/>
    <x v="0"/>
    <n v="101"/>
    <d v="1899-12-30T00:02:16"/>
    <x v="0"/>
    <x v="1337"/>
    <n v="136.05000000000001"/>
    <n v="1"/>
    <n v="1"/>
  </r>
  <r>
    <s v="ID0144"/>
    <d v="2016-01-03T11:38:24"/>
    <x v="3"/>
    <x v="1"/>
    <s v="Y"/>
    <x v="0"/>
    <n v="31"/>
    <d v="1899-12-30T00:02:55"/>
    <x v="4"/>
    <x v="1338"/>
    <n v="175.27799999999999"/>
    <n v="1"/>
    <n v="1"/>
  </r>
  <r>
    <s v="ID0141"/>
    <d v="2016-01-03T11:26:53"/>
    <x v="1"/>
    <x v="1"/>
    <s v="Y"/>
    <x v="0"/>
    <n v="84"/>
    <d v="1899-12-30T00:01:43"/>
    <x v="4"/>
    <x v="1339"/>
    <n v="102.694"/>
    <n v="1"/>
    <n v="1"/>
  </r>
  <r>
    <s v="ID0142"/>
    <d v="2016-01-03T11:26:53"/>
    <x v="0"/>
    <x v="3"/>
    <s v="Y"/>
    <x v="0"/>
    <n v="20"/>
    <d v="1899-12-30T00:02:44"/>
    <x v="3"/>
    <x v="1340"/>
    <n v="164.191"/>
    <n v="1"/>
    <n v="1"/>
  </r>
  <r>
    <s v="ID0139"/>
    <d v="2016-01-03T11:16:48"/>
    <x v="4"/>
    <x v="1"/>
    <s v="Y"/>
    <x v="0"/>
    <n v="43"/>
    <d v="1899-12-30T00:06:20"/>
    <x v="4"/>
    <x v="1341"/>
    <n v="380.209"/>
    <n v="1"/>
    <n v="1"/>
  </r>
  <r>
    <s v="ID0140"/>
    <d v="2016-01-03T11:16:48"/>
    <x v="7"/>
    <x v="2"/>
    <s v="Y"/>
    <x v="0"/>
    <n v="20"/>
    <d v="1899-12-30T00:01:44"/>
    <x v="0"/>
    <x v="1342"/>
    <n v="104.03999999999999"/>
    <n v="1"/>
    <n v="1"/>
  </r>
  <r>
    <s v="ID0137"/>
    <d v="2016-01-03T11:06:43"/>
    <x v="5"/>
    <x v="3"/>
    <s v="Y"/>
    <x v="1"/>
    <n v="112"/>
    <d v="1899-12-30T00:03:12"/>
    <x v="4"/>
    <x v="1343"/>
    <n v="191.93100000000001"/>
    <n v="1"/>
    <n v="0"/>
  </r>
  <r>
    <s v="ID0138"/>
    <d v="2016-01-03T11:06:43"/>
    <x v="6"/>
    <x v="3"/>
    <s v="N"/>
    <x v="1"/>
    <n v="0"/>
    <d v="2024-07-09T00:00:00"/>
    <x v="2"/>
    <x v="2"/>
    <n v="0"/>
    <n v="0"/>
    <n v="0"/>
  </r>
  <r>
    <s v="ID0135"/>
    <d v="2016-01-03T11:03:50"/>
    <x v="2"/>
    <x v="2"/>
    <s v="Y"/>
    <x v="0"/>
    <n v="55"/>
    <d v="1899-12-30T00:02:13"/>
    <x v="5"/>
    <x v="1344"/>
    <n v="132.56399999999999"/>
    <n v="1"/>
    <n v="1"/>
  </r>
  <r>
    <s v="ID0136"/>
    <d v="2016-01-03T11:03:50"/>
    <x v="1"/>
    <x v="1"/>
    <s v="Y"/>
    <x v="1"/>
    <n v="105"/>
    <d v="1899-12-30T00:05:59"/>
    <x v="0"/>
    <x v="1345"/>
    <n v="358.54"/>
    <n v="1"/>
    <n v="0"/>
  </r>
  <r>
    <s v="ID0133"/>
    <d v="2016-01-03T11:02:24"/>
    <x v="2"/>
    <x v="0"/>
    <s v="Y"/>
    <x v="0"/>
    <n v="124"/>
    <d v="1899-12-30T00:00:53"/>
    <x v="1"/>
    <x v="1346"/>
    <n v="53.198999999999998"/>
    <n v="1"/>
    <n v="1"/>
  </r>
  <r>
    <s v="ID0134"/>
    <d v="2016-01-03T11:02:24"/>
    <x v="0"/>
    <x v="1"/>
    <s v="N"/>
    <x v="1"/>
    <n v="0"/>
    <d v="2024-07-09T00:00:00"/>
    <x v="2"/>
    <x v="2"/>
    <n v="0"/>
    <n v="0"/>
    <n v="0"/>
  </r>
  <r>
    <s v="ID0131"/>
    <d v="2016-01-03T10:58:05"/>
    <x v="4"/>
    <x v="0"/>
    <s v="Y"/>
    <x v="1"/>
    <n v="42"/>
    <d v="1899-12-30T00:00:59"/>
    <x v="4"/>
    <x v="1347"/>
    <n v="58.546999999999997"/>
    <n v="1"/>
    <n v="0"/>
  </r>
  <r>
    <s v="ID0132"/>
    <d v="2016-01-03T10:58:05"/>
    <x v="3"/>
    <x v="2"/>
    <s v="Y"/>
    <x v="0"/>
    <n v="113"/>
    <d v="1899-12-30T00:05:40"/>
    <x v="3"/>
    <x v="1348"/>
    <n v="339.71100000000001"/>
    <n v="1"/>
    <n v="1"/>
  </r>
  <r>
    <s v="ID0127"/>
    <d v="2016-01-03T10:52:19"/>
    <x v="6"/>
    <x v="0"/>
    <s v="Y"/>
    <x v="0"/>
    <n v="35"/>
    <d v="1899-12-30T00:02:46"/>
    <x v="3"/>
    <x v="1349"/>
    <n v="165.57999999999998"/>
    <n v="1"/>
    <n v="1"/>
  </r>
  <r>
    <s v="ID0128"/>
    <d v="2016-01-03T10:52:19"/>
    <x v="4"/>
    <x v="0"/>
    <s v="Y"/>
    <x v="0"/>
    <n v="102"/>
    <d v="1899-12-30T00:05:26"/>
    <x v="3"/>
    <x v="1350"/>
    <n v="325.589"/>
    <n v="1"/>
    <n v="1"/>
  </r>
  <r>
    <s v="ID0129"/>
    <d v="2016-01-03T10:52:19"/>
    <x v="0"/>
    <x v="3"/>
    <s v="Y"/>
    <x v="0"/>
    <n v="99"/>
    <d v="1899-12-30T00:05:51"/>
    <x v="0"/>
    <x v="1351"/>
    <n v="351.34100000000001"/>
    <n v="1"/>
    <n v="1"/>
  </r>
  <r>
    <s v="ID0130"/>
    <d v="2016-01-03T10:52:19"/>
    <x v="0"/>
    <x v="0"/>
    <s v="Y"/>
    <x v="0"/>
    <n v="29"/>
    <d v="1899-12-30T00:04:09"/>
    <x v="0"/>
    <x v="1352"/>
    <n v="249.14999999999998"/>
    <n v="1"/>
    <n v="1"/>
  </r>
  <r>
    <s v="ID0125"/>
    <d v="2016-01-03T10:37:55"/>
    <x v="6"/>
    <x v="1"/>
    <s v="N"/>
    <x v="1"/>
    <n v="0"/>
    <d v="2024-07-09T00:00:00"/>
    <x v="2"/>
    <x v="2"/>
    <n v="0"/>
    <n v="0"/>
    <n v="0"/>
  </r>
  <r>
    <s v="ID0126"/>
    <d v="2016-01-03T10:37:55"/>
    <x v="3"/>
    <x v="2"/>
    <s v="Y"/>
    <x v="0"/>
    <n v="44"/>
    <d v="1899-12-30T00:05:38"/>
    <x v="3"/>
    <x v="1353"/>
    <n v="338.40300000000002"/>
    <n v="1"/>
    <n v="1"/>
  </r>
  <r>
    <s v="ID0123"/>
    <d v="2016-01-03T10:29:17"/>
    <x v="7"/>
    <x v="4"/>
    <s v="Y"/>
    <x v="0"/>
    <n v="78"/>
    <d v="1899-12-30T00:01:12"/>
    <x v="0"/>
    <x v="1354"/>
    <n v="71.641000000000005"/>
    <n v="1"/>
    <n v="1"/>
  </r>
  <r>
    <s v="ID0124"/>
    <d v="2016-01-03T10:29:17"/>
    <x v="6"/>
    <x v="1"/>
    <s v="Y"/>
    <x v="0"/>
    <n v="78"/>
    <d v="1899-12-30T00:03:26"/>
    <x v="4"/>
    <x v="1355"/>
    <n v="205.94499999999999"/>
    <n v="1"/>
    <n v="1"/>
  </r>
  <r>
    <s v="ID0121"/>
    <d v="2016-01-03T09:47:31"/>
    <x v="2"/>
    <x v="1"/>
    <s v="Y"/>
    <x v="0"/>
    <n v="103"/>
    <d v="1899-12-30T00:01:01"/>
    <x v="3"/>
    <x v="1356"/>
    <n v="61.07"/>
    <n v="1"/>
    <n v="1"/>
  </r>
  <r>
    <s v="ID0122"/>
    <d v="2016-01-03T09:47:31"/>
    <x v="6"/>
    <x v="3"/>
    <s v="Y"/>
    <x v="0"/>
    <n v="69"/>
    <d v="1899-12-30T00:03:45"/>
    <x v="3"/>
    <x v="1357"/>
    <n v="225.047"/>
    <n v="1"/>
    <n v="1"/>
  </r>
  <r>
    <s v="ID0119"/>
    <d v="2016-01-03T09:10:05"/>
    <x v="2"/>
    <x v="2"/>
    <s v="Y"/>
    <x v="1"/>
    <n v="124"/>
    <d v="1899-12-30T00:02:23"/>
    <x v="4"/>
    <x v="1358"/>
    <n v="142.54399999999998"/>
    <n v="1"/>
    <n v="0"/>
  </r>
  <r>
    <s v="ID0120"/>
    <d v="2016-01-03T09:10:05"/>
    <x v="2"/>
    <x v="3"/>
    <s v="N"/>
    <x v="1"/>
    <n v="0"/>
    <d v="2024-07-09T00:00:00"/>
    <x v="2"/>
    <x v="2"/>
    <n v="0"/>
    <n v="0"/>
    <n v="0"/>
  </r>
  <r>
    <s v="ID0117"/>
    <d v="2016-01-02T17:47:02"/>
    <x v="3"/>
    <x v="4"/>
    <s v="N"/>
    <x v="1"/>
    <n v="0"/>
    <d v="2024-07-09T00:00:00"/>
    <x v="2"/>
    <x v="2"/>
    <n v="0"/>
    <n v="0"/>
    <n v="0"/>
  </r>
  <r>
    <s v="ID0118"/>
    <d v="2016-01-02T17:47:02"/>
    <x v="6"/>
    <x v="4"/>
    <s v="Y"/>
    <x v="0"/>
    <n v="23"/>
    <d v="1899-12-30T00:05:18"/>
    <x v="3"/>
    <x v="1359"/>
    <n v="317.86400000000003"/>
    <n v="1"/>
    <n v="1"/>
  </r>
  <r>
    <s v="ID0115"/>
    <d v="2016-01-02T17:36:58"/>
    <x v="0"/>
    <x v="1"/>
    <s v="Y"/>
    <x v="0"/>
    <n v="55"/>
    <d v="1899-12-30T00:05:47"/>
    <x v="4"/>
    <x v="1360"/>
    <n v="347.23599999999999"/>
    <n v="1"/>
    <n v="1"/>
  </r>
  <r>
    <s v="ID0116"/>
    <d v="2016-01-02T17:36:58"/>
    <x v="1"/>
    <x v="2"/>
    <s v="N"/>
    <x v="1"/>
    <n v="0"/>
    <d v="2024-07-09T00:00:00"/>
    <x v="2"/>
    <x v="2"/>
    <n v="0"/>
    <n v="0"/>
    <n v="0"/>
  </r>
  <r>
    <s v="ID0113"/>
    <d v="2016-01-02T15:36:00"/>
    <x v="6"/>
    <x v="4"/>
    <s v="Y"/>
    <x v="0"/>
    <n v="73"/>
    <d v="1899-12-30T00:06:01"/>
    <x v="0"/>
    <x v="1361"/>
    <n v="360.798"/>
    <n v="1"/>
    <n v="1"/>
  </r>
  <r>
    <s v="ID0114"/>
    <d v="2016-01-02T15:36:00"/>
    <x v="5"/>
    <x v="1"/>
    <s v="N"/>
    <x v="1"/>
    <n v="0"/>
    <d v="2024-07-09T00:00:00"/>
    <x v="2"/>
    <x v="2"/>
    <n v="0"/>
    <n v="0"/>
    <n v="0"/>
  </r>
  <r>
    <s v="ID0111"/>
    <d v="2016-01-02T15:10:05"/>
    <x v="4"/>
    <x v="1"/>
    <s v="Y"/>
    <x v="0"/>
    <n v="53"/>
    <d v="1899-12-30T00:00:56"/>
    <x v="0"/>
    <x v="1362"/>
    <n v="56.143999999999998"/>
    <n v="1"/>
    <n v="1"/>
  </r>
  <r>
    <s v="ID0112"/>
    <d v="2016-01-02T15:10:05"/>
    <x v="3"/>
    <x v="1"/>
    <s v="Y"/>
    <x v="0"/>
    <n v="24"/>
    <d v="1899-12-30T00:06:06"/>
    <x v="4"/>
    <x v="1363"/>
    <n v="365.52699999999999"/>
    <n v="1"/>
    <n v="1"/>
  </r>
  <r>
    <s v="ID0109"/>
    <d v="2016-01-02T14:52:48"/>
    <x v="5"/>
    <x v="0"/>
    <s v="N"/>
    <x v="1"/>
    <n v="0"/>
    <d v="2024-07-09T00:00:00"/>
    <x v="2"/>
    <x v="2"/>
    <n v="0"/>
    <n v="0"/>
    <n v="0"/>
  </r>
  <r>
    <s v="ID0110"/>
    <d v="2016-01-02T14:52:48"/>
    <x v="7"/>
    <x v="4"/>
    <s v="Y"/>
    <x v="0"/>
    <n v="19"/>
    <d v="1899-12-30T00:02:38"/>
    <x v="1"/>
    <x v="1364"/>
    <n v="158.36800000000002"/>
    <n v="1"/>
    <n v="1"/>
  </r>
  <r>
    <s v="ID0107"/>
    <d v="2016-01-02T14:22:34"/>
    <x v="7"/>
    <x v="4"/>
    <s v="N"/>
    <x v="1"/>
    <n v="0"/>
    <d v="2024-07-09T00:00:00"/>
    <x v="2"/>
    <x v="2"/>
    <n v="0"/>
    <n v="0"/>
    <n v="0"/>
  </r>
  <r>
    <s v="ID0108"/>
    <d v="2016-01-02T14:22:34"/>
    <x v="4"/>
    <x v="3"/>
    <s v="Y"/>
    <x v="1"/>
    <n v="55"/>
    <d v="1899-12-30T00:02:32"/>
    <x v="5"/>
    <x v="1365"/>
    <n v="151.65899999999999"/>
    <n v="1"/>
    <n v="0"/>
  </r>
  <r>
    <s v="ID0105"/>
    <d v="2016-01-02T13:53:46"/>
    <x v="4"/>
    <x v="1"/>
    <s v="Y"/>
    <x v="0"/>
    <n v="112"/>
    <d v="1899-12-30T00:03:25"/>
    <x v="4"/>
    <x v="1366"/>
    <n v="205.08800000000002"/>
    <n v="1"/>
    <n v="1"/>
  </r>
  <r>
    <s v="ID0106"/>
    <d v="2016-01-02T13:53:46"/>
    <x v="4"/>
    <x v="2"/>
    <s v="Y"/>
    <x v="0"/>
    <n v="65"/>
    <d v="1899-12-30T00:04:57"/>
    <x v="0"/>
    <x v="1367"/>
    <n v="297.05799999999999"/>
    <n v="1"/>
    <n v="1"/>
  </r>
  <r>
    <s v="ID0103"/>
    <d v="2016-01-02T13:49:26"/>
    <x v="3"/>
    <x v="2"/>
    <s v="Y"/>
    <x v="0"/>
    <n v="22"/>
    <d v="1899-12-30T00:03:56"/>
    <x v="1"/>
    <x v="1368"/>
    <n v="236.208"/>
    <n v="1"/>
    <n v="1"/>
  </r>
  <r>
    <s v="ID0104"/>
    <d v="2016-01-02T13:49:26"/>
    <x v="6"/>
    <x v="3"/>
    <s v="Y"/>
    <x v="0"/>
    <n v="38"/>
    <d v="1899-12-30T00:06:36"/>
    <x v="5"/>
    <x v="1369"/>
    <n v="395.91699999999997"/>
    <n v="1"/>
    <n v="1"/>
  </r>
  <r>
    <s v="ID0101"/>
    <d v="2016-01-02T13:45:07"/>
    <x v="4"/>
    <x v="1"/>
    <s v="N"/>
    <x v="1"/>
    <n v="0"/>
    <d v="2024-07-09T00:00:00"/>
    <x v="2"/>
    <x v="2"/>
    <n v="0"/>
    <n v="0"/>
    <n v="0"/>
  </r>
  <r>
    <s v="ID0102"/>
    <d v="2016-01-02T13:45:07"/>
    <x v="6"/>
    <x v="1"/>
    <s v="Y"/>
    <x v="1"/>
    <n v="79"/>
    <d v="1899-12-30T00:05:31"/>
    <x v="5"/>
    <x v="1370"/>
    <n v="330.90899999999999"/>
    <n v="1"/>
    <n v="0"/>
  </r>
  <r>
    <s v="ID0097"/>
    <d v="2016-01-02T13:20:38"/>
    <x v="1"/>
    <x v="3"/>
    <s v="Y"/>
    <x v="0"/>
    <n v="19"/>
    <d v="1899-12-30T00:02:03"/>
    <x v="3"/>
    <x v="1371"/>
    <n v="122.61499999999999"/>
    <n v="1"/>
    <n v="1"/>
  </r>
  <r>
    <s v="ID0098"/>
    <d v="2016-01-02T13:20:38"/>
    <x v="6"/>
    <x v="4"/>
    <s v="N"/>
    <x v="1"/>
    <n v="0"/>
    <d v="2024-07-09T00:00:00"/>
    <x v="2"/>
    <x v="2"/>
    <n v="0"/>
    <n v="0"/>
    <n v="0"/>
  </r>
  <r>
    <s v="ID0099"/>
    <d v="2016-01-02T13:20:38"/>
    <x v="2"/>
    <x v="3"/>
    <s v="Y"/>
    <x v="0"/>
    <n v="45"/>
    <d v="1899-12-30T00:06:37"/>
    <x v="0"/>
    <x v="1372"/>
    <n v="397.18400000000003"/>
    <n v="1"/>
    <n v="1"/>
  </r>
  <r>
    <s v="ID0100"/>
    <d v="2016-01-02T13:20:38"/>
    <x v="3"/>
    <x v="1"/>
    <s v="Y"/>
    <x v="0"/>
    <n v="95"/>
    <d v="1899-12-30T00:05:11"/>
    <x v="5"/>
    <x v="1373"/>
    <n v="311.47899999999998"/>
    <n v="1"/>
    <n v="1"/>
  </r>
  <r>
    <s v="ID0095"/>
    <d v="2016-01-02T13:13:26"/>
    <x v="3"/>
    <x v="4"/>
    <s v="Y"/>
    <x v="0"/>
    <n v="24"/>
    <d v="1899-12-30T00:01:36"/>
    <x v="0"/>
    <x v="1374"/>
    <n v="96.230999999999995"/>
    <n v="1"/>
    <n v="1"/>
  </r>
  <r>
    <s v="ID0096"/>
    <d v="2016-01-02T13:13:26"/>
    <x v="5"/>
    <x v="2"/>
    <s v="Y"/>
    <x v="0"/>
    <n v="113"/>
    <d v="1899-12-30T00:03:54"/>
    <x v="1"/>
    <x v="1375"/>
    <n v="234.19200000000001"/>
    <n v="1"/>
    <n v="1"/>
  </r>
  <r>
    <s v="ID0093"/>
    <d v="2016-01-02T13:04:48"/>
    <x v="0"/>
    <x v="1"/>
    <s v="Y"/>
    <x v="0"/>
    <n v="56"/>
    <d v="1899-12-30T00:02:52"/>
    <x v="0"/>
    <x v="1376"/>
    <n v="171.55800000000002"/>
    <n v="1"/>
    <n v="1"/>
  </r>
  <r>
    <s v="ID0094"/>
    <d v="2016-01-02T13:04:48"/>
    <x v="4"/>
    <x v="1"/>
    <s v="Y"/>
    <x v="0"/>
    <n v="80"/>
    <d v="1899-12-30T00:00:53"/>
    <x v="0"/>
    <x v="1377"/>
    <n v="53.052"/>
    <n v="1"/>
    <n v="1"/>
  </r>
  <r>
    <s v="ID0091"/>
    <d v="2016-01-02T13:03:22"/>
    <x v="0"/>
    <x v="3"/>
    <s v="Y"/>
    <x v="0"/>
    <n v="46"/>
    <d v="1899-12-30T00:05:41"/>
    <x v="5"/>
    <x v="1378"/>
    <n v="340.87299999999999"/>
    <n v="1"/>
    <n v="1"/>
  </r>
  <r>
    <s v="ID0092"/>
    <d v="2016-01-02T13:03:22"/>
    <x v="5"/>
    <x v="1"/>
    <s v="Y"/>
    <x v="0"/>
    <n v="101"/>
    <d v="1899-12-30T00:01:28"/>
    <x v="0"/>
    <x v="1379"/>
    <n v="88.347999999999999"/>
    <n v="1"/>
    <n v="1"/>
  </r>
  <r>
    <s v="ID0089"/>
    <d v="2016-01-02T12:59:02"/>
    <x v="7"/>
    <x v="1"/>
    <s v="Y"/>
    <x v="0"/>
    <n v="119"/>
    <d v="1899-12-30T00:03:32"/>
    <x v="3"/>
    <x v="1380"/>
    <n v="212.19899999999998"/>
    <n v="1"/>
    <n v="1"/>
  </r>
  <r>
    <s v="ID0090"/>
    <d v="2016-01-02T12:59:02"/>
    <x v="2"/>
    <x v="4"/>
    <s v="N"/>
    <x v="1"/>
    <n v="0"/>
    <d v="2024-07-09T00:00:00"/>
    <x v="2"/>
    <x v="2"/>
    <n v="0"/>
    <n v="0"/>
    <n v="0"/>
  </r>
  <r>
    <s v="ID0087"/>
    <d v="2016-01-02T12:44:38"/>
    <x v="0"/>
    <x v="2"/>
    <s v="N"/>
    <x v="1"/>
    <n v="0"/>
    <d v="2024-07-09T00:00:00"/>
    <x v="2"/>
    <x v="2"/>
    <n v="0"/>
    <n v="0"/>
    <n v="0"/>
  </r>
  <r>
    <s v="ID0088"/>
    <d v="2016-01-02T12:44:38"/>
    <x v="6"/>
    <x v="0"/>
    <s v="Y"/>
    <x v="1"/>
    <n v="45"/>
    <d v="1899-12-30T00:01:26"/>
    <x v="3"/>
    <x v="1381"/>
    <n v="85.763999999999996"/>
    <n v="1"/>
    <n v="0"/>
  </r>
  <r>
    <s v="ID0085"/>
    <d v="2016-01-02T12:41:46"/>
    <x v="4"/>
    <x v="1"/>
    <s v="Y"/>
    <x v="0"/>
    <n v="106"/>
    <d v="1899-12-30T00:04:22"/>
    <x v="4"/>
    <x v="1382"/>
    <n v="262.30499999999995"/>
    <n v="1"/>
    <n v="1"/>
  </r>
  <r>
    <s v="ID0086"/>
    <d v="2016-01-02T12:41:46"/>
    <x v="6"/>
    <x v="1"/>
    <s v="Y"/>
    <x v="0"/>
    <n v="32"/>
    <d v="1899-12-30T00:04:36"/>
    <x v="0"/>
    <x v="1383"/>
    <n v="275.92200000000003"/>
    <n v="1"/>
    <n v="1"/>
  </r>
  <r>
    <s v="ID0083"/>
    <d v="2016-01-02T12:20:10"/>
    <x v="5"/>
    <x v="0"/>
    <s v="Y"/>
    <x v="0"/>
    <n v="55"/>
    <d v="1899-12-30T00:04:44"/>
    <x v="0"/>
    <x v="1384"/>
    <n v="284.06600000000003"/>
    <n v="1"/>
    <n v="1"/>
  </r>
  <r>
    <s v="ID0084"/>
    <d v="2016-01-02T12:20:10"/>
    <x v="2"/>
    <x v="3"/>
    <s v="Y"/>
    <x v="0"/>
    <n v="68"/>
    <d v="1899-12-30T00:05:59"/>
    <x v="3"/>
    <x v="1385"/>
    <n v="358.78300000000002"/>
    <n v="1"/>
    <n v="1"/>
  </r>
  <r>
    <s v="ID0081"/>
    <d v="2016-01-02T12:00:00"/>
    <x v="3"/>
    <x v="0"/>
    <s v="Y"/>
    <x v="0"/>
    <n v="118"/>
    <d v="1899-12-30T00:02:06"/>
    <x v="3"/>
    <x v="1386"/>
    <n v="125.97799999999999"/>
    <n v="1"/>
    <n v="1"/>
  </r>
  <r>
    <s v="ID0082"/>
    <d v="2016-01-02T12:00:00"/>
    <x v="1"/>
    <x v="2"/>
    <s v="Y"/>
    <x v="0"/>
    <n v="52"/>
    <d v="1899-12-30T00:06:56"/>
    <x v="3"/>
    <x v="1387"/>
    <n v="416.28300000000002"/>
    <n v="1"/>
    <n v="1"/>
  </r>
  <r>
    <s v="ID0079"/>
    <d v="2016-01-02T11:54:14"/>
    <x v="4"/>
    <x v="3"/>
    <s v="Y"/>
    <x v="0"/>
    <n v="58"/>
    <d v="1899-12-30T00:03:28"/>
    <x v="0"/>
    <x v="1388"/>
    <n v="208.04500000000002"/>
    <n v="1"/>
    <n v="1"/>
  </r>
  <r>
    <s v="ID0080"/>
    <d v="2016-01-02T11:54:14"/>
    <x v="2"/>
    <x v="0"/>
    <s v="Y"/>
    <x v="0"/>
    <n v="121"/>
    <d v="1899-12-30T00:04:47"/>
    <x v="4"/>
    <x v="1389"/>
    <n v="287.10199999999998"/>
    <n v="1"/>
    <n v="1"/>
  </r>
  <r>
    <s v="ID0077"/>
    <d v="2016-01-02T11:47:02"/>
    <x v="6"/>
    <x v="1"/>
    <s v="Y"/>
    <x v="0"/>
    <n v="33"/>
    <d v="1899-12-30T00:06:38"/>
    <x v="1"/>
    <x v="1390"/>
    <n v="397.97099999999995"/>
    <n v="1"/>
    <n v="1"/>
  </r>
  <r>
    <s v="ID0078"/>
    <d v="2016-01-02T11:47:02"/>
    <x v="2"/>
    <x v="3"/>
    <s v="Y"/>
    <x v="0"/>
    <n v="51"/>
    <d v="1899-12-30T00:06:22"/>
    <x v="1"/>
    <x v="1391"/>
    <n v="382.22699999999998"/>
    <n v="1"/>
    <n v="1"/>
  </r>
  <r>
    <s v="ID0075"/>
    <d v="2016-01-02T11:42:43"/>
    <x v="5"/>
    <x v="1"/>
    <s v="Y"/>
    <x v="1"/>
    <n v="125"/>
    <d v="1899-12-30T00:01:38"/>
    <x v="0"/>
    <x v="1392"/>
    <n v="97.873999999999995"/>
    <n v="1"/>
    <n v="0"/>
  </r>
  <r>
    <s v="ID0076"/>
    <d v="2016-01-02T11:42:43"/>
    <x v="3"/>
    <x v="0"/>
    <s v="N"/>
    <x v="1"/>
    <n v="0"/>
    <d v="2024-07-09T00:00:00"/>
    <x v="2"/>
    <x v="2"/>
    <n v="0"/>
    <n v="0"/>
    <n v="0"/>
  </r>
  <r>
    <s v="ID0073"/>
    <d v="2016-01-02T11:26:53"/>
    <x v="1"/>
    <x v="2"/>
    <s v="Y"/>
    <x v="1"/>
    <n v="10"/>
    <d v="1899-12-30T00:02:19"/>
    <x v="4"/>
    <x v="1393"/>
    <n v="138.66"/>
    <n v="1"/>
    <n v="0"/>
  </r>
  <r>
    <s v="ID0074"/>
    <d v="2016-01-02T11:26:53"/>
    <x v="4"/>
    <x v="3"/>
    <s v="Y"/>
    <x v="0"/>
    <n v="122"/>
    <d v="1899-12-30T00:04:53"/>
    <x v="5"/>
    <x v="1394"/>
    <n v="292.75400000000002"/>
    <n v="1"/>
    <n v="1"/>
  </r>
  <r>
    <s v="ID0071"/>
    <d v="2016-01-02T11:08:10"/>
    <x v="7"/>
    <x v="1"/>
    <s v="Y"/>
    <x v="0"/>
    <n v="120"/>
    <d v="1899-12-30T00:02:11"/>
    <x v="3"/>
    <x v="1395"/>
    <n v="130.726"/>
    <n v="1"/>
    <n v="1"/>
  </r>
  <r>
    <s v="ID0072"/>
    <d v="2016-01-02T11:08:10"/>
    <x v="5"/>
    <x v="0"/>
    <s v="Y"/>
    <x v="0"/>
    <n v="113"/>
    <d v="1899-12-30T00:05:51"/>
    <x v="4"/>
    <x v="1396"/>
    <n v="351.26299999999998"/>
    <n v="1"/>
    <n v="1"/>
  </r>
  <r>
    <s v="ID0069"/>
    <d v="2016-01-02T10:33:36"/>
    <x v="3"/>
    <x v="3"/>
    <s v="Y"/>
    <x v="0"/>
    <n v="69"/>
    <d v="1899-12-30T00:04:45"/>
    <x v="3"/>
    <x v="1397"/>
    <n v="284.97999999999996"/>
    <n v="1"/>
    <n v="1"/>
  </r>
  <r>
    <s v="ID0070"/>
    <d v="2016-01-02T10:33:36"/>
    <x v="3"/>
    <x v="0"/>
    <s v="N"/>
    <x v="1"/>
    <n v="0"/>
    <d v="2024-07-09T00:00:00"/>
    <x v="2"/>
    <x v="2"/>
    <n v="0"/>
    <n v="0"/>
    <n v="0"/>
  </r>
  <r>
    <s v="ID0067"/>
    <d v="2016-01-02T10:04:48"/>
    <x v="0"/>
    <x v="3"/>
    <s v="Y"/>
    <x v="0"/>
    <n v="98"/>
    <d v="1899-12-30T00:05:49"/>
    <x v="4"/>
    <x v="1398"/>
    <n v="348.76700000000005"/>
    <n v="1"/>
    <n v="1"/>
  </r>
  <r>
    <s v="ID0068"/>
    <d v="2016-01-02T10:04:48"/>
    <x v="0"/>
    <x v="3"/>
    <s v="Y"/>
    <x v="0"/>
    <n v="70"/>
    <d v="1899-12-30T00:03:12"/>
    <x v="4"/>
    <x v="1399"/>
    <n v="192.35300000000001"/>
    <n v="1"/>
    <n v="1"/>
  </r>
  <r>
    <s v="ID0065"/>
    <d v="2016-01-02T09:38:53"/>
    <x v="0"/>
    <x v="3"/>
    <s v="Y"/>
    <x v="0"/>
    <n v="98"/>
    <d v="1899-12-30T00:06:25"/>
    <x v="1"/>
    <x v="1400"/>
    <n v="384.87399999999997"/>
    <n v="1"/>
    <n v="1"/>
  </r>
  <r>
    <s v="ID0066"/>
    <d v="2016-01-02T09:38:53"/>
    <x v="3"/>
    <x v="1"/>
    <s v="Y"/>
    <x v="1"/>
    <n v="90"/>
    <d v="1899-12-30T00:01:23"/>
    <x v="3"/>
    <x v="1401"/>
    <n v="83.278999999999996"/>
    <n v="1"/>
    <n v="0"/>
  </r>
  <r>
    <s v="ID0063"/>
    <d v="2016-01-02T09:20:10"/>
    <x v="2"/>
    <x v="4"/>
    <s v="Y"/>
    <x v="0"/>
    <n v="96"/>
    <d v="1899-12-30T00:06:46"/>
    <x v="5"/>
    <x v="1402"/>
    <n v="405.99100000000004"/>
    <n v="1"/>
    <n v="1"/>
  </r>
  <r>
    <s v="ID0064"/>
    <d v="2016-01-02T09:20:10"/>
    <x v="5"/>
    <x v="4"/>
    <s v="Y"/>
    <x v="0"/>
    <n v="90"/>
    <d v="1899-12-30T00:06:23"/>
    <x v="0"/>
    <x v="1403"/>
    <n v="382.65699999999998"/>
    <n v="1"/>
    <n v="1"/>
  </r>
  <r>
    <s v="ID0061"/>
    <d v="2016-01-02T09:18:43"/>
    <x v="3"/>
    <x v="4"/>
    <s v="Y"/>
    <x v="0"/>
    <n v="17"/>
    <d v="1899-12-30T00:06:15"/>
    <x v="0"/>
    <x v="1404"/>
    <n v="375.108"/>
    <n v="1"/>
    <n v="1"/>
  </r>
  <r>
    <s v="ID0062"/>
    <d v="2016-01-02T09:18:43"/>
    <x v="7"/>
    <x v="1"/>
    <s v="N"/>
    <x v="1"/>
    <n v="0"/>
    <d v="2024-07-09T00:00:00"/>
    <x v="2"/>
    <x v="2"/>
    <n v="0"/>
    <n v="0"/>
    <n v="0"/>
  </r>
  <r>
    <s v="ID0059"/>
    <d v="2016-01-02T09:05:46"/>
    <x v="2"/>
    <x v="1"/>
    <s v="Y"/>
    <x v="0"/>
    <n v="65"/>
    <d v="1899-12-30T00:06:00"/>
    <x v="4"/>
    <x v="1405"/>
    <n v="360.23199999999997"/>
    <n v="1"/>
    <n v="1"/>
  </r>
  <r>
    <s v="ID0060"/>
    <d v="2016-01-02T09:05:46"/>
    <x v="2"/>
    <x v="3"/>
    <s v="Y"/>
    <x v="0"/>
    <n v="50"/>
    <d v="1899-12-30T00:04:26"/>
    <x v="0"/>
    <x v="1406"/>
    <n v="266.18199999999996"/>
    <n v="1"/>
    <n v="1"/>
  </r>
  <r>
    <s v="ID0057"/>
    <d v="2016-01-01T17:57:07"/>
    <x v="0"/>
    <x v="1"/>
    <s v="Y"/>
    <x v="0"/>
    <n v="48"/>
    <d v="1899-12-30T00:02:52"/>
    <x v="1"/>
    <x v="1407"/>
    <n v="171.84799999999998"/>
    <n v="1"/>
    <n v="1"/>
  </r>
  <r>
    <s v="ID0058"/>
    <d v="2016-01-01T17:57:07"/>
    <x v="5"/>
    <x v="0"/>
    <s v="Y"/>
    <x v="0"/>
    <n v="45"/>
    <d v="1899-12-30T00:03:23"/>
    <x v="4"/>
    <x v="1408"/>
    <n v="202.77499999999998"/>
    <n v="1"/>
    <n v="1"/>
  </r>
  <r>
    <s v="ID0055"/>
    <d v="2016-01-01T17:44:10"/>
    <x v="4"/>
    <x v="4"/>
    <s v="Y"/>
    <x v="0"/>
    <n v="35"/>
    <d v="1899-12-30T00:01:19"/>
    <x v="0"/>
    <x v="1409"/>
    <n v="79.364000000000004"/>
    <n v="1"/>
    <n v="1"/>
  </r>
  <r>
    <s v="ID0056"/>
    <d v="2016-01-01T17:44:10"/>
    <x v="2"/>
    <x v="4"/>
    <s v="Y"/>
    <x v="0"/>
    <n v="83"/>
    <d v="1899-12-30T00:06:45"/>
    <x v="3"/>
    <x v="1410"/>
    <n v="404.84699999999998"/>
    <n v="1"/>
    <n v="1"/>
  </r>
  <r>
    <s v="ID0053"/>
    <d v="2016-01-01T17:36:58"/>
    <x v="5"/>
    <x v="2"/>
    <s v="Y"/>
    <x v="0"/>
    <n v="13"/>
    <d v="1899-12-30T00:01:15"/>
    <x v="4"/>
    <x v="1411"/>
    <n v="75.180000000000007"/>
    <n v="1"/>
    <n v="1"/>
  </r>
  <r>
    <s v="ID0054"/>
    <d v="2016-01-01T17:36:58"/>
    <x v="2"/>
    <x v="2"/>
    <s v="Y"/>
    <x v="0"/>
    <n v="119"/>
    <d v="1899-12-30T00:02:32"/>
    <x v="4"/>
    <x v="1412"/>
    <n v="151.935"/>
    <n v="1"/>
    <n v="1"/>
  </r>
  <r>
    <s v="ID0051"/>
    <d v="2016-01-01T17:35:31"/>
    <x v="6"/>
    <x v="3"/>
    <s v="N"/>
    <x v="1"/>
    <n v="0"/>
    <d v="2024-07-09T00:00:00"/>
    <x v="2"/>
    <x v="2"/>
    <n v="0"/>
    <n v="0"/>
    <n v="0"/>
  </r>
  <r>
    <s v="ID0052"/>
    <d v="2016-01-01T17:35:31"/>
    <x v="0"/>
    <x v="0"/>
    <s v="N"/>
    <x v="1"/>
    <n v="0"/>
    <d v="2024-07-09T00:00:00"/>
    <x v="2"/>
    <x v="2"/>
    <n v="0"/>
    <n v="0"/>
    <n v="0"/>
  </r>
  <r>
    <s v="ID0049"/>
    <d v="2016-01-01T17:25:26"/>
    <x v="7"/>
    <x v="1"/>
    <s v="Y"/>
    <x v="0"/>
    <n v="104"/>
    <d v="1899-12-30T00:03:35"/>
    <x v="4"/>
    <x v="1413"/>
    <n v="215.184"/>
    <n v="1"/>
    <n v="1"/>
  </r>
  <r>
    <s v="ID0050"/>
    <d v="2016-01-01T17:25:26"/>
    <x v="2"/>
    <x v="1"/>
    <s v="N"/>
    <x v="1"/>
    <n v="0"/>
    <d v="2024-07-09T00:00:00"/>
    <x v="2"/>
    <x v="2"/>
    <n v="0"/>
    <n v="0"/>
    <n v="0"/>
  </r>
  <r>
    <s v="ID0047"/>
    <d v="2016-01-01T17:13:55"/>
    <x v="2"/>
    <x v="0"/>
    <s v="Y"/>
    <x v="0"/>
    <n v="107"/>
    <d v="1899-12-30T00:02:22"/>
    <x v="0"/>
    <x v="1414"/>
    <n v="142.45399999999998"/>
    <n v="1"/>
    <n v="1"/>
  </r>
  <r>
    <s v="ID0048"/>
    <d v="2016-01-01T17:13:55"/>
    <x v="6"/>
    <x v="3"/>
    <s v="N"/>
    <x v="1"/>
    <n v="0"/>
    <d v="2024-07-09T00:00:00"/>
    <x v="2"/>
    <x v="2"/>
    <n v="0"/>
    <n v="0"/>
    <n v="0"/>
  </r>
  <r>
    <s v="ID0045"/>
    <d v="2016-01-01T15:44:38"/>
    <x v="3"/>
    <x v="0"/>
    <s v="Y"/>
    <x v="0"/>
    <n v="25"/>
    <d v="1899-12-30T00:05:13"/>
    <x v="4"/>
    <x v="1415"/>
    <n v="312.56099999999998"/>
    <n v="1"/>
    <n v="1"/>
  </r>
  <r>
    <s v="ID0046"/>
    <d v="2016-01-01T15:44:38"/>
    <x v="0"/>
    <x v="3"/>
    <s v="N"/>
    <x v="1"/>
    <n v="0"/>
    <d v="2024-07-09T00:00:00"/>
    <x v="2"/>
    <x v="2"/>
    <n v="0"/>
    <n v="0"/>
    <n v="0"/>
  </r>
  <r>
    <s v="ID0041"/>
    <d v="2016-01-01T14:47:02"/>
    <x v="0"/>
    <x v="1"/>
    <s v="Y"/>
    <x v="0"/>
    <n v="27"/>
    <d v="1899-12-30T00:02:09"/>
    <x v="4"/>
    <x v="1416"/>
    <n v="129.364"/>
    <n v="1"/>
    <n v="1"/>
  </r>
  <r>
    <s v="ID0042"/>
    <d v="2016-01-01T14:47:02"/>
    <x v="1"/>
    <x v="3"/>
    <s v="Y"/>
    <x v="0"/>
    <n v="100"/>
    <d v="1899-12-30T00:04:54"/>
    <x v="4"/>
    <x v="1417"/>
    <n v="294.44799999999998"/>
    <n v="1"/>
    <n v="1"/>
  </r>
  <r>
    <s v="ID0043"/>
    <d v="2016-01-01T14:47:02"/>
    <x v="3"/>
    <x v="1"/>
    <s v="Y"/>
    <x v="0"/>
    <n v="45"/>
    <d v="1899-12-30T00:06:21"/>
    <x v="0"/>
    <x v="1418"/>
    <n v="380.81099999999998"/>
    <n v="1"/>
    <n v="1"/>
  </r>
  <r>
    <s v="ID0044"/>
    <d v="2016-01-01T14:47:02"/>
    <x v="4"/>
    <x v="2"/>
    <s v="Y"/>
    <x v="0"/>
    <n v="98"/>
    <d v="1899-12-30T00:03:14"/>
    <x v="4"/>
    <x v="1419"/>
    <n v="194.43299999999999"/>
    <n v="1"/>
    <n v="1"/>
  </r>
  <r>
    <s v="ID0039"/>
    <d v="2016-01-01T14:38:24"/>
    <x v="5"/>
    <x v="3"/>
    <s v="Y"/>
    <x v="0"/>
    <n v="74"/>
    <d v="1899-12-30T00:06:41"/>
    <x v="5"/>
    <x v="1420"/>
    <n v="400.78100000000001"/>
    <n v="1"/>
    <n v="1"/>
  </r>
  <r>
    <s v="ID0040"/>
    <d v="2016-01-01T14:38:24"/>
    <x v="1"/>
    <x v="1"/>
    <s v="Y"/>
    <x v="0"/>
    <n v="49"/>
    <d v="1899-12-30T00:02:29"/>
    <x v="0"/>
    <x v="1421"/>
    <n v="149.01800000000003"/>
    <n v="1"/>
    <n v="1"/>
  </r>
  <r>
    <s v="ID0035"/>
    <d v="2016-01-01T13:42:14"/>
    <x v="4"/>
    <x v="4"/>
    <s v="Y"/>
    <x v="0"/>
    <n v="119"/>
    <d v="1899-12-30T00:01:31"/>
    <x v="4"/>
    <x v="1422"/>
    <n v="91.266999999999996"/>
    <n v="1"/>
    <n v="1"/>
  </r>
  <r>
    <s v="ID0036"/>
    <d v="2016-01-01T13:42:14"/>
    <x v="3"/>
    <x v="4"/>
    <s v="N"/>
    <x v="1"/>
    <n v="0"/>
    <d v="2024-07-09T00:00:00"/>
    <x v="2"/>
    <x v="2"/>
    <n v="0"/>
    <n v="0"/>
    <n v="0"/>
  </r>
  <r>
    <s v="ID0037"/>
    <d v="2016-01-01T13:42:14"/>
    <x v="6"/>
    <x v="1"/>
    <s v="Y"/>
    <x v="1"/>
    <n v="20"/>
    <d v="1899-12-30T00:01:12"/>
    <x v="1"/>
    <x v="1423"/>
    <n v="71.74499999999999"/>
    <n v="1"/>
    <n v="0"/>
  </r>
  <r>
    <s v="ID0038"/>
    <d v="2016-01-01T13:42:14"/>
    <x v="7"/>
    <x v="1"/>
    <s v="Y"/>
    <x v="0"/>
    <n v="52"/>
    <d v="1899-12-30T00:00:36"/>
    <x v="0"/>
    <x v="1424"/>
    <n v="36.22"/>
    <n v="1"/>
    <n v="1"/>
  </r>
  <r>
    <s v="ID0033"/>
    <d v="2016-01-01T13:33:36"/>
    <x v="3"/>
    <x v="1"/>
    <s v="Y"/>
    <x v="0"/>
    <n v="57"/>
    <d v="1899-12-30T00:06:49"/>
    <x v="0"/>
    <x v="1425"/>
    <n v="409.35599999999999"/>
    <n v="1"/>
    <n v="1"/>
  </r>
  <r>
    <s v="ID0034"/>
    <d v="2016-01-01T13:33:36"/>
    <x v="0"/>
    <x v="2"/>
    <s v="Y"/>
    <x v="1"/>
    <n v="53"/>
    <d v="1899-12-30T00:01:44"/>
    <x v="1"/>
    <x v="1426"/>
    <n v="103.568"/>
    <n v="1"/>
    <n v="0"/>
  </r>
  <r>
    <s v="ID0031"/>
    <d v="2016-01-01T13:24:58"/>
    <x v="7"/>
    <x v="0"/>
    <s v="Y"/>
    <x v="0"/>
    <n v="22"/>
    <d v="1899-12-30T00:05:08"/>
    <x v="0"/>
    <x v="1427"/>
    <n v="308.39999999999998"/>
    <n v="1"/>
    <n v="1"/>
  </r>
  <r>
    <s v="ID0032"/>
    <d v="2016-01-01T13:24:58"/>
    <x v="7"/>
    <x v="4"/>
    <s v="Y"/>
    <x v="0"/>
    <n v="122"/>
    <d v="1899-12-30T00:02:08"/>
    <x v="3"/>
    <x v="1428"/>
    <n v="127.767"/>
    <n v="1"/>
    <n v="1"/>
  </r>
  <r>
    <s v="ID0027"/>
    <d v="2016-01-01T12:40:19"/>
    <x v="7"/>
    <x v="4"/>
    <s v="Y"/>
    <x v="0"/>
    <n v="39"/>
    <d v="1899-12-30T00:04:00"/>
    <x v="0"/>
    <x v="1429"/>
    <n v="239.51499999999999"/>
    <n v="1"/>
    <n v="1"/>
  </r>
  <r>
    <s v="ID0028"/>
    <d v="2016-01-01T12:40:19"/>
    <x v="6"/>
    <x v="3"/>
    <s v="Y"/>
    <x v="0"/>
    <n v="51"/>
    <d v="1899-12-30T00:02:34"/>
    <x v="3"/>
    <x v="1430"/>
    <n v="153.72200000000001"/>
    <n v="1"/>
    <n v="1"/>
  </r>
  <r>
    <s v="ID0029"/>
    <d v="2016-01-01T12:40:19"/>
    <x v="7"/>
    <x v="1"/>
    <s v="Y"/>
    <x v="0"/>
    <n v="106"/>
    <d v="1899-12-30T00:02:09"/>
    <x v="3"/>
    <x v="1431"/>
    <n v="129.40299999999999"/>
    <n v="1"/>
    <n v="1"/>
  </r>
  <r>
    <s v="ID0030"/>
    <d v="2016-01-01T12:40:19"/>
    <x v="5"/>
    <x v="4"/>
    <s v="Y"/>
    <x v="0"/>
    <n v="107"/>
    <d v="1899-12-30T00:05:55"/>
    <x v="0"/>
    <x v="1432"/>
    <n v="355.45"/>
    <n v="1"/>
    <n v="1"/>
  </r>
  <r>
    <s v="ID0025"/>
    <d v="2016-01-01T12:30:14"/>
    <x v="3"/>
    <x v="4"/>
    <s v="Y"/>
    <x v="0"/>
    <n v="97"/>
    <d v="1899-12-30T00:04:09"/>
    <x v="0"/>
    <x v="1433"/>
    <n v="248.68700000000001"/>
    <n v="1"/>
    <n v="1"/>
  </r>
  <r>
    <s v="ID0026"/>
    <d v="2016-01-01T12:30:14"/>
    <x v="2"/>
    <x v="2"/>
    <s v="N"/>
    <x v="1"/>
    <n v="0"/>
    <d v="2024-07-09T00:00:00"/>
    <x v="2"/>
    <x v="2"/>
    <n v="0"/>
    <n v="0"/>
    <n v="0"/>
  </r>
  <r>
    <s v="ID0021"/>
    <d v="2016-01-01T12:02:53"/>
    <x v="0"/>
    <x v="1"/>
    <s v="Y"/>
    <x v="0"/>
    <n v="74"/>
    <d v="1899-12-30T00:05:22"/>
    <x v="4"/>
    <x v="1434"/>
    <n v="322.24"/>
    <n v="1"/>
    <n v="1"/>
  </r>
  <r>
    <s v="ID0022"/>
    <d v="2016-01-01T12:02:53"/>
    <x v="2"/>
    <x v="0"/>
    <s v="Y"/>
    <x v="0"/>
    <n v="89"/>
    <d v="1899-12-30T00:05:50"/>
    <x v="4"/>
    <x v="1435"/>
    <n v="350.02800000000002"/>
    <n v="1"/>
    <n v="1"/>
  </r>
  <r>
    <s v="ID0023"/>
    <d v="2016-01-01T12:02:53"/>
    <x v="6"/>
    <x v="1"/>
    <s v="N"/>
    <x v="1"/>
    <n v="0"/>
    <d v="2024-07-09T00:00:00"/>
    <x v="2"/>
    <x v="2"/>
    <n v="0"/>
    <n v="0"/>
    <n v="0"/>
  </r>
  <r>
    <s v="ID0024"/>
    <d v="2016-01-01T12:02:53"/>
    <x v="7"/>
    <x v="1"/>
    <s v="Y"/>
    <x v="0"/>
    <n v="68"/>
    <d v="1899-12-30T00:05:25"/>
    <x v="1"/>
    <x v="1436"/>
    <n v="324.65699999999998"/>
    <n v="1"/>
    <n v="1"/>
  </r>
  <r>
    <s v="ID0019"/>
    <d v="2016-01-01T12:01:26"/>
    <x v="0"/>
    <x v="4"/>
    <s v="N"/>
    <x v="1"/>
    <n v="0"/>
    <d v="2024-07-09T00:00:00"/>
    <x v="2"/>
    <x v="2"/>
    <n v="0"/>
    <n v="0"/>
    <n v="0"/>
  </r>
  <r>
    <s v="ID0020"/>
    <d v="2016-01-01T12:01:26"/>
    <x v="0"/>
    <x v="3"/>
    <s v="Y"/>
    <x v="0"/>
    <n v="101"/>
    <d v="1899-12-30T00:02:27"/>
    <x v="0"/>
    <x v="1437"/>
    <n v="147.37700000000001"/>
    <n v="1"/>
    <n v="1"/>
  </r>
  <r>
    <s v="ID0017"/>
    <d v="2016-01-01T11:57:07"/>
    <x v="1"/>
    <x v="1"/>
    <s v="Y"/>
    <x v="0"/>
    <n v="45"/>
    <d v="1899-12-30T00:05:32"/>
    <x v="4"/>
    <x v="1438"/>
    <n v="332.18200000000002"/>
    <n v="1"/>
    <n v="1"/>
  </r>
  <r>
    <s v="ID0018"/>
    <d v="2016-01-01T11:57:07"/>
    <x v="4"/>
    <x v="0"/>
    <s v="N"/>
    <x v="1"/>
    <n v="0"/>
    <d v="2024-07-09T00:00:00"/>
    <x v="2"/>
    <x v="2"/>
    <n v="0"/>
    <n v="0"/>
    <n v="0"/>
  </r>
  <r>
    <s v="ID0015"/>
    <d v="2016-01-01T11:55:41"/>
    <x v="4"/>
    <x v="0"/>
    <s v="Y"/>
    <x v="0"/>
    <n v="48"/>
    <d v="1899-12-30T00:03:47"/>
    <x v="3"/>
    <x v="1439"/>
    <n v="227.07400000000001"/>
    <n v="1"/>
    <n v="1"/>
  </r>
  <r>
    <s v="ID0016"/>
    <d v="2016-01-01T11:55:41"/>
    <x v="4"/>
    <x v="0"/>
    <s v="Y"/>
    <x v="0"/>
    <n v="63"/>
    <d v="1899-12-30T00:05:26"/>
    <x v="1"/>
    <x v="1440"/>
    <n v="326.25"/>
    <n v="1"/>
    <n v="1"/>
  </r>
  <r>
    <s v="ID0013"/>
    <d v="2016-01-01T11:52:48"/>
    <x v="7"/>
    <x v="2"/>
    <s v="Y"/>
    <x v="0"/>
    <n v="84"/>
    <d v="1899-12-30T00:03:34"/>
    <x v="0"/>
    <x v="1441"/>
    <n v="213.71900000000002"/>
    <n v="1"/>
    <n v="1"/>
  </r>
  <r>
    <s v="ID0014"/>
    <d v="2016-01-01T11:52:48"/>
    <x v="6"/>
    <x v="3"/>
    <s v="Y"/>
    <x v="0"/>
    <n v="89"/>
    <d v="1899-12-30T00:05:44"/>
    <x v="0"/>
    <x v="1442"/>
    <n v="343.61500000000001"/>
    <n v="1"/>
    <n v="1"/>
  </r>
  <r>
    <s v="ID0011"/>
    <d v="2016-01-01T11:15:22"/>
    <x v="7"/>
    <x v="2"/>
    <s v="N"/>
    <x v="1"/>
    <n v="0"/>
    <d v="2024-07-09T00:00:00"/>
    <x v="2"/>
    <x v="2"/>
    <n v="0"/>
    <n v="0"/>
    <n v="0"/>
  </r>
  <r>
    <s v="ID0012"/>
    <d v="2016-01-01T11:15:22"/>
    <x v="1"/>
    <x v="2"/>
    <s v="Y"/>
    <x v="0"/>
    <n v="50"/>
    <d v="1899-12-30T00:00:32"/>
    <x v="3"/>
    <x v="1443"/>
    <n v="31.734000000000002"/>
    <n v="1"/>
    <n v="1"/>
  </r>
  <r>
    <s v="ID0009"/>
    <d v="2016-01-01T11:13:55"/>
    <x v="1"/>
    <x v="0"/>
    <s v="Y"/>
    <x v="0"/>
    <n v="15"/>
    <d v="1899-12-30T00:06:38"/>
    <x v="3"/>
    <x v="1444"/>
    <n v="398.45"/>
    <n v="1"/>
    <n v="1"/>
  </r>
  <r>
    <s v="ID0010"/>
    <d v="2016-01-01T11:13:55"/>
    <x v="0"/>
    <x v="4"/>
    <s v="Y"/>
    <x v="0"/>
    <n v="78"/>
    <d v="1899-12-30T00:01:04"/>
    <x v="0"/>
    <x v="1189"/>
    <n v="63.753000000000007"/>
    <n v="1"/>
    <n v="1"/>
  </r>
  <r>
    <s v="ID0007"/>
    <d v="2016-01-01T10:22:05"/>
    <x v="3"/>
    <x v="2"/>
    <s v="Y"/>
    <x v="0"/>
    <n v="24"/>
    <d v="1899-12-30T00:03:40"/>
    <x v="1"/>
    <x v="1445"/>
    <n v="220.34199999999998"/>
    <n v="1"/>
    <n v="1"/>
  </r>
  <r>
    <s v="ID0008"/>
    <d v="2016-01-01T10:22:05"/>
    <x v="3"/>
    <x v="2"/>
    <s v="Y"/>
    <x v="0"/>
    <n v="22"/>
    <d v="1899-12-30T00:00:38"/>
    <x v="3"/>
    <x v="1446"/>
    <n v="38.344000000000001"/>
    <n v="1"/>
    <n v="1"/>
  </r>
  <r>
    <s v="ID0005"/>
    <d v="2016-01-01T10:00:29"/>
    <x v="4"/>
    <x v="2"/>
    <s v="Y"/>
    <x v="0"/>
    <n v="95"/>
    <d v="1899-12-30T00:01:00"/>
    <x v="0"/>
    <x v="1447"/>
    <n v="60.082999999999998"/>
    <n v="1"/>
    <n v="1"/>
  </r>
  <r>
    <s v="ID0006"/>
    <d v="2016-01-01T10:00:29"/>
    <x v="5"/>
    <x v="1"/>
    <s v="N"/>
    <x v="1"/>
    <n v="0"/>
    <d v="2024-07-09T00:00:00"/>
    <x v="2"/>
    <x v="2"/>
    <n v="0"/>
    <n v="0"/>
    <n v="0"/>
  </r>
  <r>
    <s v="ID0003"/>
    <d v="2016-01-01T09:47:31"/>
    <x v="5"/>
    <x v="3"/>
    <s v="Y"/>
    <x v="0"/>
    <n v="10"/>
    <d v="1899-12-30T00:02:11"/>
    <x v="0"/>
    <x v="1448"/>
    <n v="131.202"/>
    <n v="1"/>
    <n v="1"/>
  </r>
  <r>
    <s v="ID0004"/>
    <d v="2016-01-01T09:47:31"/>
    <x v="1"/>
    <x v="3"/>
    <s v="Y"/>
    <x v="0"/>
    <n v="53"/>
    <d v="1899-12-30T00:00:37"/>
    <x v="1"/>
    <x v="1449"/>
    <n v="37.481000000000002"/>
    <n v="1"/>
    <n v="1"/>
  </r>
  <r>
    <s v="ID0001"/>
    <d v="2016-01-01T09:12:58"/>
    <x v="3"/>
    <x v="3"/>
    <s v="Y"/>
    <x v="0"/>
    <n v="109"/>
    <d v="1899-12-30T00:02:23"/>
    <x v="0"/>
    <x v="1450"/>
    <n v="143.21"/>
    <n v="1"/>
    <n v="1"/>
  </r>
  <r>
    <s v="ID0002"/>
    <d v="2016-01-01T09:12:58"/>
    <x v="4"/>
    <x v="1"/>
    <s v="Y"/>
    <x v="1"/>
    <n v="70"/>
    <d v="1899-12-30T00:04:02"/>
    <x v="0"/>
    <x v="1451"/>
    <n v="242.32300000000001"/>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2" cacheId="27"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3:B9" firstHeaderRow="1" firstDataRow="1" firstDataCol="1"/>
  <pivotFields count="13">
    <pivotField dataField="1" showAll="0"/>
    <pivotField numFmtId="22" showAll="0"/>
    <pivotField showAll="0">
      <items count="9">
        <item x="4"/>
        <item x="2"/>
        <item x="3"/>
        <item x="1"/>
        <item x="0"/>
        <item x="7"/>
        <item x="6"/>
        <item x="5"/>
        <item t="default"/>
      </items>
    </pivotField>
    <pivotField axis="axisRow" showAll="0">
      <items count="6">
        <item x="1"/>
        <item x="0"/>
        <item x="4"/>
        <item x="2"/>
        <item x="3"/>
        <item t="default"/>
      </items>
    </pivotField>
    <pivotField showAll="0"/>
    <pivotField showAll="0"/>
    <pivotField showAll="0"/>
    <pivotField numFmtId="22"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Call Id" fld="0" subtotal="count" baseField="0" baseItem="0"/>
  </dataFields>
  <formats count="6">
    <format dxfId="46">
      <pivotArea type="all" dataOnly="0" outline="0" fieldPosition="0"/>
    </format>
    <format dxfId="45">
      <pivotArea outline="0" collapsedLevelsAreSubtotals="1" fieldPosition="0"/>
    </format>
    <format dxfId="44">
      <pivotArea field="3" type="button" dataOnly="0" labelOnly="1" outline="0" axis="axisRow" fieldPosition="0"/>
    </format>
    <format dxfId="43">
      <pivotArea dataOnly="0" labelOnly="1" fieldPosition="0">
        <references count="1">
          <reference field="3" count="0"/>
        </references>
      </pivotArea>
    </format>
    <format dxfId="42">
      <pivotArea dataOnly="0" labelOnly="1" grandRow="1" outline="0" fieldPosition="0"/>
    </format>
    <format dxfId="4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PivotTable4" cacheId="27"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3:D10" firstHeaderRow="1" firstDataRow="2" firstDataCol="1"/>
  <pivotFields count="13">
    <pivotField showAll="0"/>
    <pivotField numFmtId="22" showAll="0"/>
    <pivotField showAll="0">
      <items count="9">
        <item x="4"/>
        <item x="2"/>
        <item x="3"/>
        <item x="1"/>
        <item x="0"/>
        <item x="7"/>
        <item x="6"/>
        <item x="5"/>
        <item t="default"/>
      </items>
    </pivotField>
    <pivotField axis="axisRow" showAll="0">
      <items count="6">
        <item x="1"/>
        <item x="0"/>
        <item x="4"/>
        <item x="2"/>
        <item x="3"/>
        <item t="default"/>
      </items>
    </pivotField>
    <pivotField showAll="0"/>
    <pivotField axis="axisCol" dataField="1" showAll="0">
      <items count="3">
        <item x="1"/>
        <item x="0"/>
        <item t="default"/>
      </items>
    </pivotField>
    <pivotField showAll="0"/>
    <pivotField numFmtId="22" showAll="0"/>
    <pivotField showAll="0"/>
    <pivotField showAll="0"/>
    <pivotField showAll="0"/>
    <pivotField showAll="0"/>
    <pivotField showAll="0"/>
  </pivotFields>
  <rowFields count="1">
    <field x="3"/>
  </rowFields>
  <rowItems count="6">
    <i>
      <x/>
    </i>
    <i>
      <x v="1"/>
    </i>
    <i>
      <x v="2"/>
    </i>
    <i>
      <x v="3"/>
    </i>
    <i>
      <x v="4"/>
    </i>
    <i t="grand">
      <x/>
    </i>
  </rowItems>
  <colFields count="1">
    <field x="5"/>
  </colFields>
  <colItems count="3">
    <i>
      <x/>
    </i>
    <i>
      <x v="1"/>
    </i>
    <i t="grand">
      <x/>
    </i>
  </colItems>
  <dataFields count="1">
    <dataField name="Count of Resolved" fld="5" subtotal="count" baseField="0" baseItem="0"/>
  </dataFields>
  <formats count="10">
    <format dxfId="30">
      <pivotArea type="all" dataOnly="0" outline="0" fieldPosition="0"/>
    </format>
    <format dxfId="29">
      <pivotArea outline="0" collapsedLevelsAreSubtotals="1" fieldPosition="0"/>
    </format>
    <format dxfId="28">
      <pivotArea type="origin" dataOnly="0" labelOnly="1" outline="0" fieldPosition="0"/>
    </format>
    <format dxfId="27">
      <pivotArea field="5" type="button" dataOnly="0" labelOnly="1" outline="0" axis="axisCol" fieldPosition="0"/>
    </format>
    <format dxfId="26">
      <pivotArea type="topRight" dataOnly="0" labelOnly="1" outline="0" fieldPosition="0"/>
    </format>
    <format dxfId="25">
      <pivotArea field="3" type="button" dataOnly="0" labelOnly="1" outline="0" axis="axisRow" fieldPosition="0"/>
    </format>
    <format dxfId="24">
      <pivotArea dataOnly="0" labelOnly="1" fieldPosition="0">
        <references count="1">
          <reference field="3" count="0"/>
        </references>
      </pivotArea>
    </format>
    <format dxfId="23">
      <pivotArea dataOnly="0" labelOnly="1" grandRow="1" outline="0" fieldPosition="0"/>
    </format>
    <format dxfId="22">
      <pivotArea dataOnly="0" labelOnly="1" fieldPosition="0">
        <references count="1">
          <reference field="5" count="0"/>
        </references>
      </pivotArea>
    </format>
    <format dxfId="21">
      <pivotArea dataOnly="0" labelOnly="1" grandCol="1" outline="0"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27"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3:B12" firstHeaderRow="1" firstDataRow="1" firstDataCol="1"/>
  <pivotFields count="13">
    <pivotField showAll="0"/>
    <pivotField numFmtId="22" showAll="0"/>
    <pivotField axis="axisRow" showAll="0">
      <items count="9">
        <item x="4"/>
        <item x="2"/>
        <item x="3"/>
        <item x="1"/>
        <item x="0"/>
        <item x="7"/>
        <item x="6"/>
        <item x="5"/>
        <item t="default"/>
      </items>
    </pivotField>
    <pivotField showAll="0">
      <items count="6">
        <item x="1"/>
        <item x="0"/>
        <item x="4"/>
        <item x="2"/>
        <item x="3"/>
        <item t="default"/>
      </items>
    </pivotField>
    <pivotField showAll="0"/>
    <pivotField showAll="0"/>
    <pivotField dataField="1" showAll="0"/>
    <pivotField numFmtId="22" showAll="0"/>
    <pivotField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Average of Speed of Answer" fld="6" subtotal="average" baseField="0" baseItem="0"/>
  </dataFields>
  <formats count="6">
    <format dxfId="52">
      <pivotArea type="all" dataOnly="0" outline="0" fieldPosition="0"/>
    </format>
    <format dxfId="51">
      <pivotArea outline="0" collapsedLevelsAreSubtotals="1" fieldPosition="0"/>
    </format>
    <format dxfId="50">
      <pivotArea field="2" type="button" dataOnly="0" labelOnly="1" outline="0" axis="axisRow" fieldPosition="0"/>
    </format>
    <format dxfId="49">
      <pivotArea dataOnly="0" labelOnly="1" fieldPosition="0">
        <references count="1">
          <reference field="2" count="0"/>
        </references>
      </pivotArea>
    </format>
    <format dxfId="48">
      <pivotArea dataOnly="0" labelOnly="1" grandRow="1" outline="0" fieldPosition="0"/>
    </format>
    <format dxfId="47">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3" cacheId="27"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3:D13" firstHeaderRow="1" firstDataRow="2" firstDataCol="1"/>
  <pivotFields count="13">
    <pivotField showAll="0"/>
    <pivotField numFmtId="22" showAll="0"/>
    <pivotField axis="axisRow" showAll="0">
      <items count="9">
        <item x="4"/>
        <item x="2"/>
        <item x="3"/>
        <item x="1"/>
        <item x="0"/>
        <item x="7"/>
        <item x="6"/>
        <item x="5"/>
        <item t="default"/>
      </items>
    </pivotField>
    <pivotField showAll="0">
      <items count="6">
        <item x="1"/>
        <item x="0"/>
        <item x="4"/>
        <item x="2"/>
        <item x="3"/>
        <item t="default"/>
      </items>
    </pivotField>
    <pivotField showAll="0"/>
    <pivotField axis="axisCol" dataField="1" showAll="0">
      <items count="3">
        <item x="1"/>
        <item x="0"/>
        <item t="default"/>
      </items>
    </pivotField>
    <pivotField showAll="0"/>
    <pivotField numFmtId="22" showAll="0"/>
    <pivotField showAll="0"/>
    <pivotField showAll="0"/>
    <pivotField showAll="0"/>
    <pivotField showAll="0"/>
    <pivotField showAll="0"/>
  </pivotFields>
  <rowFields count="1">
    <field x="2"/>
  </rowFields>
  <rowItems count="9">
    <i>
      <x/>
    </i>
    <i>
      <x v="1"/>
    </i>
    <i>
      <x v="2"/>
    </i>
    <i>
      <x v="3"/>
    </i>
    <i>
      <x v="4"/>
    </i>
    <i>
      <x v="5"/>
    </i>
    <i>
      <x v="6"/>
    </i>
    <i>
      <x v="7"/>
    </i>
    <i t="grand">
      <x/>
    </i>
  </rowItems>
  <colFields count="1">
    <field x="5"/>
  </colFields>
  <colItems count="3">
    <i>
      <x/>
    </i>
    <i>
      <x v="1"/>
    </i>
    <i t="grand">
      <x/>
    </i>
  </colItems>
  <dataFields count="1">
    <dataField name="Count of Resolved" fld="5" subtotal="count" baseField="0" baseItem="0"/>
  </dataFields>
  <formats count="10">
    <format dxfId="40">
      <pivotArea type="all" dataOnly="0" outline="0" fieldPosition="0"/>
    </format>
    <format dxfId="39">
      <pivotArea outline="0" collapsedLevelsAreSubtotals="1" fieldPosition="0"/>
    </format>
    <format dxfId="38">
      <pivotArea type="origin" dataOnly="0" labelOnly="1" outline="0" fieldPosition="0"/>
    </format>
    <format dxfId="37">
      <pivotArea field="5" type="button" dataOnly="0" labelOnly="1" outline="0" axis="axisCol" fieldPosition="0"/>
    </format>
    <format dxfId="36">
      <pivotArea type="topRight" dataOnly="0" labelOnly="1" outline="0"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grandRow="1" outline="0" fieldPosition="0"/>
    </format>
    <format dxfId="32">
      <pivotArea dataOnly="0" labelOnly="1" fieldPosition="0">
        <references count="1">
          <reference field="5" count="0"/>
        </references>
      </pivotArea>
    </format>
    <format dxfId="31">
      <pivotArea dataOnly="0" labelOnly="1" grandCol="1" outline="0" fieldPosition="0"/>
    </format>
  </format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PivotTable5" cacheId="27"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3:B12" firstHeaderRow="1" firstDataRow="1" firstDataCol="1"/>
  <pivotFields count="13">
    <pivotField showAll="0"/>
    <pivotField numFmtId="22" showAll="0"/>
    <pivotField axis="axisRow" showAll="0">
      <items count="9">
        <item x="4"/>
        <item x="2"/>
        <item x="3"/>
        <item x="1"/>
        <item x="0"/>
        <item x="7"/>
        <item x="6"/>
        <item x="5"/>
        <item t="default"/>
      </items>
    </pivotField>
    <pivotField showAll="0">
      <items count="6">
        <item x="1"/>
        <item x="0"/>
        <item x="4"/>
        <item x="2"/>
        <item x="3"/>
        <item t="default"/>
      </items>
    </pivotField>
    <pivotField showAll="0"/>
    <pivotField showAll="0"/>
    <pivotField showAll="0"/>
    <pivotField numFmtId="22" showAll="0"/>
    <pivotField dataField="1"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Average of Satisfaction rating" fld="8" subtotal="average" baseField="0" baseItem="0"/>
  </dataFields>
  <formats count="6">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grandRow="1" outline="0" fieldPosition="0"/>
    </format>
    <format dxfId="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BB1A73-5016-4FC7-B208-3B4D5A5A7D1D}" name="PivotTable1" cacheId="27"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6">
  <location ref="A3:B10" firstHeaderRow="1" firstDataRow="1" firstDataCol="1"/>
  <pivotFields count="13">
    <pivotField showAll="0"/>
    <pivotField numFmtId="22" showAll="0"/>
    <pivotField showAll="0">
      <items count="9">
        <item x="4"/>
        <item x="2"/>
        <item x="3"/>
        <item x="1"/>
        <item x="0"/>
        <item x="7"/>
        <item x="6"/>
        <item x="5"/>
        <item t="default"/>
      </items>
    </pivotField>
    <pivotField showAll="0">
      <items count="6">
        <item x="1"/>
        <item x="0"/>
        <item x="4"/>
        <item x="2"/>
        <item x="3"/>
        <item t="default"/>
      </items>
    </pivotField>
    <pivotField showAll="0"/>
    <pivotField showAll="0"/>
    <pivotField showAll="0"/>
    <pivotField numFmtId="22" showAll="0"/>
    <pivotField axis="axisRow" showAll="0">
      <items count="7">
        <item x="2"/>
        <item x="5"/>
        <item x="1"/>
        <item x="0"/>
        <item x="3"/>
        <item x="4"/>
        <item t="default"/>
      </items>
    </pivotField>
    <pivotField dataField="1" showAll="0"/>
    <pivotField showAll="0"/>
    <pivotField showAll="0"/>
    <pivotField showAll="0"/>
  </pivotFields>
  <rowFields count="1">
    <field x="8"/>
  </rowFields>
  <rowItems count="7">
    <i>
      <x/>
    </i>
    <i>
      <x v="1"/>
    </i>
    <i>
      <x v="2"/>
    </i>
    <i>
      <x v="3"/>
    </i>
    <i>
      <x v="4"/>
    </i>
    <i>
      <x v="5"/>
    </i>
    <i t="grand">
      <x/>
    </i>
  </rowItems>
  <colItems count="1">
    <i/>
  </colItems>
  <dataFields count="1">
    <dataField name="Average of Total min" fld="9" subtotal="average" baseField="8" baseItem="0"/>
  </dataFields>
  <formats count="6">
    <format dxfId="14">
      <pivotArea type="all" dataOnly="0" outline="0" fieldPosition="0"/>
    </format>
    <format dxfId="13">
      <pivotArea outline="0" collapsedLevelsAreSubtotals="1" fieldPosition="0"/>
    </format>
    <format dxfId="12">
      <pivotArea field="8" type="button" dataOnly="0" labelOnly="1" outline="0" axis="axisRow" fieldPosition="0"/>
    </format>
    <format dxfId="11">
      <pivotArea dataOnly="0" labelOnly="1" fieldPosition="0">
        <references count="1">
          <reference field="8" count="0"/>
        </references>
      </pivotArea>
    </format>
    <format dxfId="10">
      <pivotArea dataOnly="0" labelOnly="1" grandRow="1" outline="0" fieldPosition="0"/>
    </format>
    <format dxfId="9">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61518E-7C95-42D3-AA51-61C4614A32E6}" name="PivotTable2" cacheId="27"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E13" firstHeaderRow="1" firstDataRow="2" firstDataCol="1"/>
  <pivotFields count="13">
    <pivotField dataField="1" showAll="0"/>
    <pivotField numFmtId="22" showAll="0"/>
    <pivotField axis="axisRow" showAll="0">
      <items count="9">
        <item x="4"/>
        <item x="2"/>
        <item x="3"/>
        <item x="1"/>
        <item x="0"/>
        <item x="7"/>
        <item x="6"/>
        <item x="5"/>
        <item t="default"/>
      </items>
    </pivotField>
    <pivotField showAll="0">
      <items count="6">
        <item x="1"/>
        <item x="0"/>
        <item x="4"/>
        <item x="2"/>
        <item x="3"/>
        <item t="default"/>
      </items>
    </pivotField>
    <pivotField showAll="0"/>
    <pivotField showAll="0"/>
    <pivotField dataField="1" showAll="0"/>
    <pivotField numFmtId="22" showAll="0"/>
    <pivotField showAll="0"/>
    <pivotField showAll="0"/>
    <pivotField showAll="0"/>
    <pivotField dataField="1" showAll="0"/>
    <pivotField dataField="1" showAll="0"/>
  </pivotFields>
  <rowFields count="1">
    <field x="2"/>
  </rowFields>
  <rowItems count="9">
    <i>
      <x/>
    </i>
    <i>
      <x v="1"/>
    </i>
    <i>
      <x v="2"/>
    </i>
    <i>
      <x v="3"/>
    </i>
    <i>
      <x v="4"/>
    </i>
    <i>
      <x v="5"/>
    </i>
    <i>
      <x v="6"/>
    </i>
    <i>
      <x v="7"/>
    </i>
    <i t="grand">
      <x/>
    </i>
  </rowItems>
  <colFields count="1">
    <field x="-2"/>
  </colFields>
  <colItems count="4">
    <i>
      <x/>
    </i>
    <i i="1">
      <x v="1"/>
    </i>
    <i i="2">
      <x v="2"/>
    </i>
    <i i="3">
      <x v="3"/>
    </i>
  </colItems>
  <dataFields count="4">
    <dataField name="Count of Call Id" fld="0" subtotal="count" baseField="0" baseItem="0"/>
    <dataField name="Sum of Call Answered" fld="11" baseField="0" baseItem="0"/>
    <dataField name="Average of Speed of Answer" fld="6" subtotal="average" baseField="2" baseItem="0"/>
    <dataField name="Sum of Call Resolved" fld="12" baseField="0" baseItem="0"/>
  </dataFields>
  <formats count="9">
    <format dxfId="8">
      <pivotArea type="all" dataOnly="0" outline="0" fieldPosition="0"/>
    </format>
    <format dxfId="7">
      <pivotArea outline="0" collapsedLevelsAreSubtotals="1" fieldPosition="0"/>
    </format>
    <format dxfId="6">
      <pivotArea type="origin" dataOnly="0" labelOnly="1" outline="0" fieldPosition="0"/>
    </format>
    <format dxfId="5">
      <pivotArea field="-2" type="button" dataOnly="0" labelOnly="1" outline="0" axis="axisCol" fieldPosition="0"/>
    </format>
    <format dxfId="4">
      <pivotArea type="topRight" dataOnly="0" labelOnly="1" outline="0"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500-000000000000}" autoFormatId="16" applyNumberFormats="0" applyBorderFormats="0" applyFontFormats="0" applyPatternFormats="0" applyAlignmentFormats="0" applyWidthHeightFormats="0">
  <queryTableRefresh nextId="15" unboundColumnsRight="2">
    <queryTableFields count="13">
      <queryTableField id="1" name="Call Id" tableColumnId="1"/>
      <queryTableField id="2" name="Date" tableColumnId="2"/>
      <queryTableField id="3" name="Agent" tableColumnId="3"/>
      <queryTableField id="4" name="Department" tableColumnId="4"/>
      <queryTableField id="5" name="Answered (Y/N)" tableColumnId="5"/>
      <queryTableField id="6" name="Resolved" tableColumnId="6"/>
      <queryTableField id="7" name="Speed of Answer" tableColumnId="7"/>
      <queryTableField id="8" name="AvgTalkDuration" tableColumnId="8"/>
      <queryTableField id="9" name="Satisfaction rating" tableColumnId="9"/>
      <queryTableField id="11" name="Total min" tableColumnId="11"/>
      <queryTableField id="12" name="Total sec" tableColumnId="12"/>
      <queryTableField id="13" dataBound="0" tableColumnId="10"/>
      <queryTableField id="14"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8E40CA0-2E62-475C-8560-8D75191BB145}" sourceName="Department">
  <pivotTables>
    <pivotTable tabId="5" name="PivotTable2"/>
    <pivotTable tabId="10" name="PivotTable2"/>
    <pivotTable tabId="4" name="PivotTable1"/>
    <pivotTable tabId="8" name="PivotTable5"/>
    <pivotTable tabId="7" name="PivotTable4"/>
    <pivotTable tabId="6" name="PivotTable3"/>
    <pivotTable tabId="9" name="PivotTable1"/>
  </pivotTables>
  <data>
    <tabular pivotCacheId="1813431522">
      <items count="5">
        <i x="1" s="1"/>
        <i x="0"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0A2AFBE-7C7C-4227-AF8F-2DA6DC42BB08}" cache="Slicer_Department" caption="Departme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B1:N1773" tableType="queryTable" totalsRowShown="0" headerRowDxfId="69" headerRowBorderDxfId="68" tableBorderDxfId="67" totalsRowBorderDxfId="66">
  <autoFilter ref="B1:N1773" xr:uid="{00000000-0009-0000-0100-000001000000}"/>
  <tableColumns count="13">
    <tableColumn id="1" xr3:uid="{00000000-0010-0000-0000-000001000000}" uniqueName="1" name="Call Id" queryTableFieldId="1" dataDxfId="65"/>
    <tableColumn id="2" xr3:uid="{00000000-0010-0000-0000-000002000000}" uniqueName="2" name="Date" queryTableFieldId="2" dataDxfId="64"/>
    <tableColumn id="3" xr3:uid="{00000000-0010-0000-0000-000003000000}" uniqueName="3" name="Agent" queryTableFieldId="3" dataDxfId="63"/>
    <tableColumn id="4" xr3:uid="{00000000-0010-0000-0000-000004000000}" uniqueName="4" name="Department" queryTableFieldId="4" dataDxfId="62"/>
    <tableColumn id="5" xr3:uid="{00000000-0010-0000-0000-000005000000}" uniqueName="5" name="Answered (Y/N)" queryTableFieldId="5" dataDxfId="61"/>
    <tableColumn id="6" xr3:uid="{00000000-0010-0000-0000-000006000000}" uniqueName="6" name="Resolved" queryTableFieldId="6" dataDxfId="60"/>
    <tableColumn id="7" xr3:uid="{00000000-0010-0000-0000-000007000000}" uniqueName="7" name="Speed of Answer" queryTableFieldId="7" dataDxfId="59"/>
    <tableColumn id="8" xr3:uid="{00000000-0010-0000-0000-000008000000}" uniqueName="8" name="AvgTalkDuration" queryTableFieldId="8" dataDxfId="58"/>
    <tableColumn id="9" xr3:uid="{00000000-0010-0000-0000-000009000000}" uniqueName="9" name="Satisfaction rating" queryTableFieldId="9" dataDxfId="57"/>
    <tableColumn id="11" xr3:uid="{00000000-0010-0000-0000-00000B000000}" uniqueName="11" name="Total min" queryTableFieldId="11" dataDxfId="56"/>
    <tableColumn id="12" xr3:uid="{00000000-0010-0000-0000-00000C000000}" uniqueName="12" name="Total sec" queryTableFieldId="12" dataDxfId="55"/>
    <tableColumn id="10" xr3:uid="{0A5CB16E-76B5-4249-B32D-68C1A5BF6DA1}" uniqueName="10" name="Call Answered" queryTableFieldId="13" dataDxfId="54">
      <calculatedColumnFormula>IF(Data[[#This Row],[Answered (Y/N)]]="Y",1,0)</calculatedColumnFormula>
    </tableColumn>
    <tableColumn id="13" xr3:uid="{D88053EE-8FE2-45CA-95CB-EAB085E3470B}" uniqueName="13" name="Call Resolved" queryTableFieldId="14" dataDxfId="53">
      <calculatedColumnFormula>IF(Data[[#This Row],[Resolved]]="Y",1,0)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abSelected="1" workbookViewId="0">
      <selection activeCell="P28" sqref="P28"/>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F22" sqref="F22"/>
    </sheetView>
  </sheetViews>
  <sheetFormatPr defaultRowHeight="15" x14ac:dyDescent="0.25"/>
  <cols>
    <col min="1" max="1" width="16.7109375" style="12" bestFit="1" customWidth="1"/>
    <col min="2" max="2" width="14.5703125" style="12" bestFit="1" customWidth="1"/>
    <col min="3" max="16384" width="9.140625" style="12"/>
  </cols>
  <sheetData>
    <row r="3" spans="1:2" x14ac:dyDescent="0.25">
      <c r="A3" s="12" t="s">
        <v>1798</v>
      </c>
      <c r="B3" s="12" t="s">
        <v>1801</v>
      </c>
    </row>
    <row r="4" spans="1:2" x14ac:dyDescent="0.25">
      <c r="A4" s="13" t="s">
        <v>14</v>
      </c>
      <c r="B4" s="14">
        <v>362</v>
      </c>
    </row>
    <row r="5" spans="1:2" x14ac:dyDescent="0.25">
      <c r="A5" s="13" t="s">
        <v>11</v>
      </c>
      <c r="B5" s="14">
        <v>325</v>
      </c>
    </row>
    <row r="6" spans="1:2" x14ac:dyDescent="0.25">
      <c r="A6" s="13" t="s">
        <v>21</v>
      </c>
      <c r="B6" s="14">
        <v>382</v>
      </c>
    </row>
    <row r="7" spans="1:2" x14ac:dyDescent="0.25">
      <c r="A7" s="13" t="s">
        <v>18</v>
      </c>
      <c r="B7" s="14">
        <v>360</v>
      </c>
    </row>
    <row r="8" spans="1:2" x14ac:dyDescent="0.25">
      <c r="A8" s="13" t="s">
        <v>20</v>
      </c>
      <c r="B8" s="14">
        <v>343</v>
      </c>
    </row>
    <row r="9" spans="1:2" x14ac:dyDescent="0.25">
      <c r="A9" s="13" t="s">
        <v>1799</v>
      </c>
      <c r="B9" s="14">
        <v>1772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0"/>
  <sheetViews>
    <sheetView workbookViewId="0">
      <selection activeCell="D17" sqref="D17"/>
    </sheetView>
  </sheetViews>
  <sheetFormatPr defaultRowHeight="15" x14ac:dyDescent="0.25"/>
  <cols>
    <col min="1" max="1" width="17.42578125" style="12" bestFit="1" customWidth="1"/>
    <col min="2" max="2" width="16.28515625" style="12" customWidth="1"/>
    <col min="3" max="3" width="5" style="12" bestFit="1" customWidth="1"/>
    <col min="4" max="4" width="11.28515625" style="12" bestFit="1" customWidth="1"/>
    <col min="5" max="16384" width="9.140625" style="12"/>
  </cols>
  <sheetData>
    <row r="3" spans="1:4" x14ac:dyDescent="0.25">
      <c r="A3" s="12" t="s">
        <v>1802</v>
      </c>
      <c r="B3" s="12" t="s">
        <v>1803</v>
      </c>
    </row>
    <row r="4" spans="1:4" x14ac:dyDescent="0.25">
      <c r="A4" s="12" t="s">
        <v>1798</v>
      </c>
      <c r="B4" s="12" t="s">
        <v>16</v>
      </c>
      <c r="C4" s="12" t="s">
        <v>12</v>
      </c>
      <c r="D4" s="12" t="s">
        <v>1799</v>
      </c>
    </row>
    <row r="5" spans="1:4" x14ac:dyDescent="0.25">
      <c r="A5" s="13" t="s">
        <v>14</v>
      </c>
      <c r="B5" s="14">
        <v>110</v>
      </c>
      <c r="C5" s="14">
        <v>252</v>
      </c>
      <c r="D5" s="14">
        <v>362</v>
      </c>
    </row>
    <row r="6" spans="1:4" x14ac:dyDescent="0.25">
      <c r="A6" s="13" t="s">
        <v>11</v>
      </c>
      <c r="B6" s="14">
        <v>83</v>
      </c>
      <c r="C6" s="14">
        <v>242</v>
      </c>
      <c r="D6" s="14">
        <v>325</v>
      </c>
    </row>
    <row r="7" spans="1:4" x14ac:dyDescent="0.25">
      <c r="A7" s="13" t="s">
        <v>21</v>
      </c>
      <c r="B7" s="14">
        <v>95</v>
      </c>
      <c r="C7" s="14">
        <v>287</v>
      </c>
      <c r="D7" s="14">
        <v>382</v>
      </c>
    </row>
    <row r="8" spans="1:4" x14ac:dyDescent="0.25">
      <c r="A8" s="13" t="s">
        <v>18</v>
      </c>
      <c r="B8" s="14">
        <v>86</v>
      </c>
      <c r="C8" s="14">
        <v>274</v>
      </c>
      <c r="D8" s="14">
        <v>360</v>
      </c>
    </row>
    <row r="9" spans="1:4" x14ac:dyDescent="0.25">
      <c r="A9" s="13" t="s">
        <v>20</v>
      </c>
      <c r="B9" s="14">
        <v>87</v>
      </c>
      <c r="C9" s="14">
        <v>256</v>
      </c>
      <c r="D9" s="14">
        <v>343</v>
      </c>
    </row>
    <row r="10" spans="1:4" x14ac:dyDescent="0.25">
      <c r="A10" s="13" t="s">
        <v>1799</v>
      </c>
      <c r="B10" s="14">
        <v>461</v>
      </c>
      <c r="C10" s="14">
        <v>1311</v>
      </c>
      <c r="D10" s="14">
        <v>1772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2"/>
  <sheetViews>
    <sheetView workbookViewId="0">
      <selection activeCell="B18" sqref="B18"/>
    </sheetView>
  </sheetViews>
  <sheetFormatPr defaultRowHeight="15" x14ac:dyDescent="0.25"/>
  <cols>
    <col min="1" max="1" width="13.140625" style="12" bestFit="1" customWidth="1"/>
    <col min="2" max="2" width="26.5703125" style="12" bestFit="1" customWidth="1"/>
    <col min="3" max="16384" width="9.140625" style="12"/>
  </cols>
  <sheetData>
    <row r="3" spans="1:2" x14ac:dyDescent="0.25">
      <c r="A3" s="12" t="s">
        <v>1798</v>
      </c>
      <c r="B3" s="12" t="s">
        <v>1800</v>
      </c>
    </row>
    <row r="4" spans="1:2" x14ac:dyDescent="0.25">
      <c r="A4" s="13" t="s">
        <v>19</v>
      </c>
      <c r="B4" s="14">
        <v>52.731481481481481</v>
      </c>
    </row>
    <row r="5" spans="1:2" x14ac:dyDescent="0.25">
      <c r="A5" s="13" t="s">
        <v>15</v>
      </c>
      <c r="B5" s="14">
        <v>56.039647577092509</v>
      </c>
    </row>
    <row r="6" spans="1:2" x14ac:dyDescent="0.25">
      <c r="A6" s="13" t="s">
        <v>17</v>
      </c>
      <c r="B6" s="14">
        <v>53.27927927927928</v>
      </c>
    </row>
    <row r="7" spans="1:2" x14ac:dyDescent="0.25">
      <c r="A7" s="13" t="s">
        <v>13</v>
      </c>
      <c r="B7" s="14">
        <v>55.88942307692308</v>
      </c>
    </row>
    <row r="8" spans="1:2" x14ac:dyDescent="0.25">
      <c r="A8" s="13" t="s">
        <v>10</v>
      </c>
      <c r="B8" s="14">
        <v>54.675438596491226</v>
      </c>
    </row>
    <row r="9" spans="1:2" x14ac:dyDescent="0.25">
      <c r="A9" s="13" t="s">
        <v>24</v>
      </c>
      <c r="B9" s="14">
        <v>59.886877828054295</v>
      </c>
    </row>
    <row r="10" spans="1:2" x14ac:dyDescent="0.25">
      <c r="A10" s="13" t="s">
        <v>23</v>
      </c>
      <c r="B10" s="14">
        <v>55.540909090909089</v>
      </c>
    </row>
    <row r="11" spans="1:2" x14ac:dyDescent="0.25">
      <c r="A11" s="13" t="s">
        <v>22</v>
      </c>
      <c r="B11" s="14">
        <v>53.569565217391307</v>
      </c>
    </row>
    <row r="12" spans="1:2" x14ac:dyDescent="0.25">
      <c r="A12" s="13" t="s">
        <v>1799</v>
      </c>
      <c r="B12" s="14">
        <v>55.194695259593679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3"/>
  <sheetViews>
    <sheetView workbookViewId="0">
      <selection activeCell="D15" sqref="D15"/>
    </sheetView>
  </sheetViews>
  <sheetFormatPr defaultRowHeight="15" x14ac:dyDescent="0.25"/>
  <cols>
    <col min="1" max="1" width="17.42578125" style="12" bestFit="1" customWidth="1"/>
    <col min="2" max="2" width="16.28515625" style="12" customWidth="1"/>
    <col min="3" max="3" width="5" style="12" bestFit="1" customWidth="1"/>
    <col min="4" max="4" width="11.28515625" style="12" bestFit="1" customWidth="1"/>
    <col min="5" max="16384" width="9.140625" style="12"/>
  </cols>
  <sheetData>
    <row r="3" spans="1:4" x14ac:dyDescent="0.25">
      <c r="A3" s="12" t="s">
        <v>1802</v>
      </c>
      <c r="B3" s="12" t="s">
        <v>1803</v>
      </c>
    </row>
    <row r="4" spans="1:4" x14ac:dyDescent="0.25">
      <c r="A4" s="12" t="s">
        <v>1798</v>
      </c>
      <c r="B4" s="12" t="s">
        <v>16</v>
      </c>
      <c r="C4" s="12" t="s">
        <v>12</v>
      </c>
      <c r="D4" s="12" t="s">
        <v>1799</v>
      </c>
    </row>
    <row r="5" spans="1:4" x14ac:dyDescent="0.25">
      <c r="A5" s="13" t="s">
        <v>19</v>
      </c>
      <c r="B5" s="14">
        <v>62</v>
      </c>
      <c r="C5" s="14">
        <v>154</v>
      </c>
      <c r="D5" s="14">
        <v>216</v>
      </c>
    </row>
    <row r="6" spans="1:4" x14ac:dyDescent="0.25">
      <c r="A6" s="13" t="s">
        <v>15</v>
      </c>
      <c r="B6" s="14">
        <v>50</v>
      </c>
      <c r="C6" s="14">
        <v>177</v>
      </c>
      <c r="D6" s="14">
        <v>227</v>
      </c>
    </row>
    <row r="7" spans="1:4" x14ac:dyDescent="0.25">
      <c r="A7" s="13" t="s">
        <v>17</v>
      </c>
      <c r="B7" s="14">
        <v>54</v>
      </c>
      <c r="C7" s="14">
        <v>168</v>
      </c>
      <c r="D7" s="14">
        <v>222</v>
      </c>
    </row>
    <row r="8" spans="1:4" x14ac:dyDescent="0.25">
      <c r="A8" s="13" t="s">
        <v>13</v>
      </c>
      <c r="B8" s="14">
        <v>53</v>
      </c>
      <c r="C8" s="14">
        <v>155</v>
      </c>
      <c r="D8" s="14">
        <v>208</v>
      </c>
    </row>
    <row r="9" spans="1:4" x14ac:dyDescent="0.25">
      <c r="A9" s="13" t="s">
        <v>10</v>
      </c>
      <c r="B9" s="14">
        <v>55</v>
      </c>
      <c r="C9" s="14">
        <v>173</v>
      </c>
      <c r="D9" s="14">
        <v>228</v>
      </c>
    </row>
    <row r="10" spans="1:4" x14ac:dyDescent="0.25">
      <c r="A10" s="13" t="s">
        <v>24</v>
      </c>
      <c r="B10" s="14">
        <v>52</v>
      </c>
      <c r="C10" s="14">
        <v>169</v>
      </c>
      <c r="D10" s="14">
        <v>221</v>
      </c>
    </row>
    <row r="11" spans="1:4" x14ac:dyDescent="0.25">
      <c r="A11" s="13" t="s">
        <v>23</v>
      </c>
      <c r="B11" s="14">
        <v>68</v>
      </c>
      <c r="C11" s="14">
        <v>152</v>
      </c>
      <c r="D11" s="14">
        <v>220</v>
      </c>
    </row>
    <row r="12" spans="1:4" x14ac:dyDescent="0.25">
      <c r="A12" s="13" t="s">
        <v>22</v>
      </c>
      <c r="B12" s="14">
        <v>67</v>
      </c>
      <c r="C12" s="14">
        <v>163</v>
      </c>
      <c r="D12" s="14">
        <v>230</v>
      </c>
    </row>
    <row r="13" spans="1:4" x14ac:dyDescent="0.25">
      <c r="A13" s="13" t="s">
        <v>1799</v>
      </c>
      <c r="B13" s="14">
        <v>461</v>
      </c>
      <c r="C13" s="14">
        <v>1311</v>
      </c>
      <c r="D13" s="14">
        <v>1772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2"/>
  <sheetViews>
    <sheetView workbookViewId="0">
      <selection activeCell="D19" sqref="D19"/>
    </sheetView>
  </sheetViews>
  <sheetFormatPr defaultRowHeight="15" x14ac:dyDescent="0.25"/>
  <cols>
    <col min="1" max="1" width="13.140625" style="12" bestFit="1" customWidth="1"/>
    <col min="2" max="2" width="27.42578125" style="12" bestFit="1" customWidth="1"/>
    <col min="3" max="16384" width="9.140625" style="12"/>
  </cols>
  <sheetData>
    <row r="3" spans="1:2" x14ac:dyDescent="0.25">
      <c r="A3" s="12" t="s">
        <v>1798</v>
      </c>
      <c r="B3" s="12" t="s">
        <v>1804</v>
      </c>
    </row>
    <row r="4" spans="1:2" x14ac:dyDescent="0.25">
      <c r="A4" s="13" t="s">
        <v>19</v>
      </c>
      <c r="B4" s="14">
        <v>2.7731481481481484</v>
      </c>
    </row>
    <row r="5" spans="1:2" x14ac:dyDescent="0.25">
      <c r="A5" s="13" t="s">
        <v>15</v>
      </c>
      <c r="B5" s="14">
        <v>2.9207048458149778</v>
      </c>
    </row>
    <row r="6" spans="1:2" x14ac:dyDescent="0.25">
      <c r="A6" s="13" t="s">
        <v>17</v>
      </c>
      <c r="B6" s="14">
        <v>2.855855855855856</v>
      </c>
    </row>
    <row r="7" spans="1:2" x14ac:dyDescent="0.25">
      <c r="A7" s="13" t="s">
        <v>13</v>
      </c>
      <c r="B7" s="14">
        <v>2.9326923076923075</v>
      </c>
    </row>
    <row r="8" spans="1:2" x14ac:dyDescent="0.25">
      <c r="A8" s="13" t="s">
        <v>10</v>
      </c>
      <c r="B8" s="14">
        <v>2.8157894736842106</v>
      </c>
    </row>
    <row r="9" spans="1:2" x14ac:dyDescent="0.25">
      <c r="A9" s="13" t="s">
        <v>24</v>
      </c>
      <c r="B9" s="14">
        <v>2.8235294117647061</v>
      </c>
    </row>
    <row r="10" spans="1:2" x14ac:dyDescent="0.25">
      <c r="A10" s="13" t="s">
        <v>23</v>
      </c>
      <c r="B10" s="14">
        <v>2.7545454545454544</v>
      </c>
    </row>
    <row r="11" spans="1:2" x14ac:dyDescent="0.25">
      <c r="A11" s="13" t="s">
        <v>22</v>
      </c>
      <c r="B11" s="14">
        <v>2.8173913043478263</v>
      </c>
    </row>
    <row r="12" spans="1:2" x14ac:dyDescent="0.25">
      <c r="A12" s="13" t="s">
        <v>1799</v>
      </c>
      <c r="B12" s="14">
        <v>2.8363431151241536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078-D68D-47AA-8205-359E91F40AD3}">
  <dimension ref="A3:B10"/>
  <sheetViews>
    <sheetView workbookViewId="0">
      <selection activeCell="B6" sqref="B6"/>
    </sheetView>
  </sheetViews>
  <sheetFormatPr defaultRowHeight="15" x14ac:dyDescent="0.25"/>
  <cols>
    <col min="1" max="1" width="13.140625" style="12" bestFit="1" customWidth="1"/>
    <col min="2" max="2" width="19.5703125" style="12" bestFit="1" customWidth="1"/>
    <col min="3" max="16384" width="9.140625" style="12"/>
  </cols>
  <sheetData>
    <row r="3" spans="1:2" x14ac:dyDescent="0.25">
      <c r="A3" s="12" t="s">
        <v>1798</v>
      </c>
      <c r="B3" s="12" t="s">
        <v>1805</v>
      </c>
    </row>
    <row r="4" spans="1:2" x14ac:dyDescent="0.25">
      <c r="A4" s="13">
        <v>0</v>
      </c>
      <c r="B4" s="14">
        <v>0</v>
      </c>
    </row>
    <row r="5" spans="1:2" x14ac:dyDescent="0.25">
      <c r="A5" s="13">
        <v>1</v>
      </c>
      <c r="B5" s="14">
        <v>3.8338797520661152</v>
      </c>
    </row>
    <row r="6" spans="1:2" x14ac:dyDescent="0.25">
      <c r="A6" s="13">
        <v>2</v>
      </c>
      <c r="B6" s="14">
        <v>3.9132028538812782</v>
      </c>
    </row>
    <row r="7" spans="1:2" x14ac:dyDescent="0.25">
      <c r="A7" s="13">
        <v>3</v>
      </c>
      <c r="B7" s="14">
        <v>3.8189702042304874</v>
      </c>
    </row>
    <row r="8" spans="1:2" x14ac:dyDescent="0.25">
      <c r="A8" s="13">
        <v>4</v>
      </c>
      <c r="B8" s="14">
        <v>3.6139414043583575</v>
      </c>
    </row>
    <row r="9" spans="1:2" x14ac:dyDescent="0.25">
      <c r="A9" s="13">
        <v>5</v>
      </c>
      <c r="B9" s="14">
        <v>3.8063999999999991</v>
      </c>
    </row>
    <row r="10" spans="1:2" x14ac:dyDescent="0.25">
      <c r="A10" s="13" t="s">
        <v>1799</v>
      </c>
      <c r="B10" s="14">
        <v>3.0945200056433415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04A3F-CD42-44AD-A673-0CA630BEB2D0}">
  <dimension ref="A3:E13"/>
  <sheetViews>
    <sheetView workbookViewId="0">
      <selection activeCell="D18" sqref="D18"/>
    </sheetView>
  </sheetViews>
  <sheetFormatPr defaultRowHeight="15" x14ac:dyDescent="0.25"/>
  <cols>
    <col min="1" max="1" width="13.140625" style="12" bestFit="1" customWidth="1"/>
    <col min="2" max="2" width="14.5703125" style="12" bestFit="1" customWidth="1"/>
    <col min="3" max="3" width="20.5703125" style="12" bestFit="1" customWidth="1"/>
    <col min="4" max="4" width="26.5703125" style="12" bestFit="1" customWidth="1"/>
    <col min="5" max="5" width="19.7109375" style="12" bestFit="1" customWidth="1"/>
    <col min="6" max="6" width="19.5703125" style="12" bestFit="1" customWidth="1"/>
    <col min="7" max="7" width="28" style="12" bestFit="1" customWidth="1"/>
    <col min="8" max="93" width="3" style="12" bestFit="1" customWidth="1"/>
    <col min="94" max="119" width="4" style="12" bestFit="1" customWidth="1"/>
    <col min="120" max="120" width="7" style="12" bestFit="1" customWidth="1"/>
    <col min="121" max="121" width="11.28515625" style="12" bestFit="1" customWidth="1"/>
    <col min="122" max="16384" width="9.140625" style="12"/>
  </cols>
  <sheetData>
    <row r="3" spans="1:5" x14ac:dyDescent="0.25">
      <c r="B3" s="12" t="s">
        <v>1806</v>
      </c>
    </row>
    <row r="4" spans="1:5" x14ac:dyDescent="0.25">
      <c r="A4" s="12" t="s">
        <v>1798</v>
      </c>
      <c r="B4" s="12" t="s">
        <v>1801</v>
      </c>
      <c r="C4" s="12" t="s">
        <v>1809</v>
      </c>
      <c r="D4" s="12" t="s">
        <v>1800</v>
      </c>
      <c r="E4" s="12" t="s">
        <v>1810</v>
      </c>
    </row>
    <row r="5" spans="1:5" x14ac:dyDescent="0.25">
      <c r="A5" s="13" t="s">
        <v>19</v>
      </c>
      <c r="B5" s="14">
        <v>216</v>
      </c>
      <c r="C5" s="14">
        <v>177</v>
      </c>
      <c r="D5" s="14">
        <v>52.731481481481481</v>
      </c>
      <c r="E5" s="14">
        <v>154</v>
      </c>
    </row>
    <row r="6" spans="1:5" x14ac:dyDescent="0.25">
      <c r="A6" s="13" t="s">
        <v>15</v>
      </c>
      <c r="B6" s="14">
        <v>227</v>
      </c>
      <c r="C6" s="14">
        <v>190</v>
      </c>
      <c r="D6" s="14">
        <v>56.039647577092509</v>
      </c>
      <c r="E6" s="14">
        <v>177</v>
      </c>
    </row>
    <row r="7" spans="1:5" x14ac:dyDescent="0.25">
      <c r="A7" s="13" t="s">
        <v>17</v>
      </c>
      <c r="B7" s="14">
        <v>222</v>
      </c>
      <c r="C7" s="14">
        <v>185</v>
      </c>
      <c r="D7" s="14">
        <v>53.27927927927928</v>
      </c>
      <c r="E7" s="14">
        <v>168</v>
      </c>
    </row>
    <row r="8" spans="1:5" x14ac:dyDescent="0.25">
      <c r="A8" s="13" t="s">
        <v>13</v>
      </c>
      <c r="B8" s="14">
        <v>208</v>
      </c>
      <c r="C8" s="14">
        <v>173</v>
      </c>
      <c r="D8" s="14">
        <v>55.88942307692308</v>
      </c>
      <c r="E8" s="14">
        <v>155</v>
      </c>
    </row>
    <row r="9" spans="1:5" x14ac:dyDescent="0.25">
      <c r="A9" s="13" t="s">
        <v>10</v>
      </c>
      <c r="B9" s="14">
        <v>228</v>
      </c>
      <c r="C9" s="14">
        <v>187</v>
      </c>
      <c r="D9" s="14">
        <v>54.675438596491226</v>
      </c>
      <c r="E9" s="14">
        <v>173</v>
      </c>
    </row>
    <row r="10" spans="1:5" x14ac:dyDescent="0.25">
      <c r="A10" s="13" t="s">
        <v>24</v>
      </c>
      <c r="B10" s="14">
        <v>221</v>
      </c>
      <c r="C10" s="14">
        <v>186</v>
      </c>
      <c r="D10" s="14">
        <v>59.886877828054295</v>
      </c>
      <c r="E10" s="14">
        <v>169</v>
      </c>
    </row>
    <row r="11" spans="1:5" x14ac:dyDescent="0.25">
      <c r="A11" s="13" t="s">
        <v>23</v>
      </c>
      <c r="B11" s="14">
        <v>220</v>
      </c>
      <c r="C11" s="14">
        <v>171</v>
      </c>
      <c r="D11" s="14">
        <v>55.540909090909089</v>
      </c>
      <c r="E11" s="14">
        <v>152</v>
      </c>
    </row>
    <row r="12" spans="1:5" x14ac:dyDescent="0.25">
      <c r="A12" s="13" t="s">
        <v>22</v>
      </c>
      <c r="B12" s="14">
        <v>230</v>
      </c>
      <c r="C12" s="14">
        <v>186</v>
      </c>
      <c r="D12" s="14">
        <v>53.569565217391307</v>
      </c>
      <c r="E12" s="14">
        <v>163</v>
      </c>
    </row>
    <row r="13" spans="1:5" x14ac:dyDescent="0.25">
      <c r="A13" s="13" t="s">
        <v>1799</v>
      </c>
      <c r="B13" s="14">
        <v>1772</v>
      </c>
      <c r="C13" s="14">
        <v>1455</v>
      </c>
      <c r="D13" s="14">
        <v>55.194695259593679</v>
      </c>
      <c r="E13" s="14">
        <v>1311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773"/>
  <sheetViews>
    <sheetView workbookViewId="0">
      <selection activeCell="P21" sqref="P21"/>
    </sheetView>
  </sheetViews>
  <sheetFormatPr defaultRowHeight="15" x14ac:dyDescent="0.25"/>
  <cols>
    <col min="2" max="2" width="8.7109375" bestFit="1" customWidth="1"/>
    <col min="3" max="3" width="15.85546875" bestFit="1" customWidth="1"/>
    <col min="4" max="4" width="8.5703125" bestFit="1" customWidth="1"/>
    <col min="5" max="5" width="16.7109375" bestFit="1" customWidth="1"/>
    <col min="6" max="6" width="17.7109375" bestFit="1" customWidth="1"/>
    <col min="7" max="7" width="11.42578125" bestFit="1" customWidth="1"/>
    <col min="8" max="8" width="18.42578125" bestFit="1" customWidth="1"/>
    <col min="9" max="9" width="18" bestFit="1" customWidth="1"/>
    <col min="10" max="10" width="19.28515625" bestFit="1" customWidth="1"/>
    <col min="11" max="11" width="12" bestFit="1" customWidth="1"/>
    <col min="12" max="12" width="11" bestFit="1" customWidth="1"/>
    <col min="17" max="17" width="29.85546875" hidden="1" customWidth="1"/>
    <col min="18" max="18" width="0" hidden="1" customWidth="1"/>
  </cols>
  <sheetData>
    <row r="1" spans="1:18" x14ac:dyDescent="0.25">
      <c r="A1" s="16" t="s">
        <v>1820</v>
      </c>
      <c r="B1" s="1" t="s">
        <v>25</v>
      </c>
      <c r="C1" s="2" t="s">
        <v>0</v>
      </c>
      <c r="D1" s="2" t="s">
        <v>1</v>
      </c>
      <c r="E1" s="2" t="s">
        <v>2</v>
      </c>
      <c r="F1" s="2" t="s">
        <v>3</v>
      </c>
      <c r="G1" s="2" t="s">
        <v>4</v>
      </c>
      <c r="H1" s="2" t="s">
        <v>5</v>
      </c>
      <c r="I1" s="2" t="s">
        <v>6</v>
      </c>
      <c r="J1" s="2" t="s">
        <v>7</v>
      </c>
      <c r="K1" s="2" t="s">
        <v>8</v>
      </c>
      <c r="L1" s="3" t="s">
        <v>9</v>
      </c>
      <c r="M1" s="2" t="s">
        <v>1807</v>
      </c>
      <c r="N1" s="2" t="s">
        <v>1808</v>
      </c>
      <c r="Q1" s="15" t="s">
        <v>1811</v>
      </c>
      <c r="R1">
        <f>COUNT(A:A)</f>
        <v>1772</v>
      </c>
    </row>
    <row r="2" spans="1:18" x14ac:dyDescent="0.25">
      <c r="A2" s="17">
        <v>1</v>
      </c>
      <c r="B2" s="4" t="s">
        <v>26</v>
      </c>
      <c r="C2" s="5">
        <v>42400.732000000004</v>
      </c>
      <c r="D2" s="6" t="s">
        <v>10</v>
      </c>
      <c r="E2" s="6" t="s">
        <v>11</v>
      </c>
      <c r="F2" s="6" t="s">
        <v>12</v>
      </c>
      <c r="G2" s="6" t="s">
        <v>12</v>
      </c>
      <c r="H2" s="6">
        <v>91</v>
      </c>
      <c r="I2" s="5">
        <v>2.0679050925926923E-3</v>
      </c>
      <c r="J2" s="6">
        <v>3</v>
      </c>
      <c r="K2" s="6">
        <v>2.9777833333333334</v>
      </c>
      <c r="L2" s="7">
        <v>178.667</v>
      </c>
      <c r="M2" s="2">
        <f>IF(Data[[#This Row],[Answered (Y/N)]]="Y",1,0)</f>
        <v>1</v>
      </c>
      <c r="N2" s="2">
        <f>IF(Data[[#This Row],[Resolved]]="Y",1,0)</f>
        <v>1</v>
      </c>
      <c r="Q2" s="15" t="s">
        <v>1812</v>
      </c>
      <c r="R2">
        <f>SUM(M:M)</f>
        <v>1455</v>
      </c>
    </row>
    <row r="3" spans="1:18" x14ac:dyDescent="0.25">
      <c r="A3" s="18">
        <v>2</v>
      </c>
      <c r="B3" s="4" t="s">
        <v>27</v>
      </c>
      <c r="C3" s="5">
        <v>42400.732000000004</v>
      </c>
      <c r="D3" s="6" t="s">
        <v>13</v>
      </c>
      <c r="E3" s="6" t="s">
        <v>14</v>
      </c>
      <c r="F3" s="6" t="s">
        <v>12</v>
      </c>
      <c r="G3" s="6" t="s">
        <v>12</v>
      </c>
      <c r="H3" s="6">
        <v>121</v>
      </c>
      <c r="I3" s="5">
        <v>4.178333333333395E-3</v>
      </c>
      <c r="J3" s="6">
        <v>2</v>
      </c>
      <c r="K3" s="6">
        <v>6.0167999999999999</v>
      </c>
      <c r="L3" s="7">
        <v>361.00799999999998</v>
      </c>
      <c r="M3" s="6">
        <f>IF(Data[[#This Row],[Answered (Y/N)]]="Y",1,0)</f>
        <v>1</v>
      </c>
      <c r="N3" s="6">
        <f>IF(Data[[#This Row],[Resolved]]="Y",1,0)</f>
        <v>1</v>
      </c>
      <c r="Q3" s="15" t="s">
        <v>1813</v>
      </c>
      <c r="R3" s="20">
        <f>AVERAGE(H:H)</f>
        <v>55.194695259593679</v>
      </c>
    </row>
    <row r="4" spans="1:18" x14ac:dyDescent="0.25">
      <c r="A4" s="17">
        <v>3</v>
      </c>
      <c r="B4" s="4" t="s">
        <v>28</v>
      </c>
      <c r="C4" s="5">
        <v>42400.714</v>
      </c>
      <c r="D4" s="6" t="s">
        <v>15</v>
      </c>
      <c r="E4" s="6" t="s">
        <v>11</v>
      </c>
      <c r="F4" s="6" t="s">
        <v>16</v>
      </c>
      <c r="G4" s="6" t="s">
        <v>16</v>
      </c>
      <c r="H4" s="6">
        <v>0</v>
      </c>
      <c r="I4" s="5">
        <v>45482</v>
      </c>
      <c r="J4" s="6">
        <v>0</v>
      </c>
      <c r="K4" s="6">
        <v>0</v>
      </c>
      <c r="L4" s="7">
        <v>0</v>
      </c>
      <c r="M4" s="6">
        <f>IF(Data[[#This Row],[Answered (Y/N)]]="Y",1,0)</f>
        <v>0</v>
      </c>
      <c r="N4" s="6">
        <f>IF(Data[[#This Row],[Resolved]]="Y",1,0)</f>
        <v>0</v>
      </c>
      <c r="Q4" s="6" t="s">
        <v>1814</v>
      </c>
      <c r="R4" s="19">
        <f>Q12/R1</f>
        <v>0.17889390519187359</v>
      </c>
    </row>
    <row r="5" spans="1:18" x14ac:dyDescent="0.25">
      <c r="A5" s="18">
        <v>4</v>
      </c>
      <c r="B5" s="4" t="s">
        <v>29</v>
      </c>
      <c r="C5" s="5">
        <v>42400.714</v>
      </c>
      <c r="D5" s="6" t="s">
        <v>17</v>
      </c>
      <c r="E5" s="6" t="s">
        <v>18</v>
      </c>
      <c r="F5" s="6" t="s">
        <v>12</v>
      </c>
      <c r="G5" s="6" t="s">
        <v>12</v>
      </c>
      <c r="H5" s="6">
        <v>78</v>
      </c>
      <c r="I5" s="5">
        <v>7.2416666666663687E-4</v>
      </c>
      <c r="J5" s="6">
        <v>4</v>
      </c>
      <c r="K5" s="6">
        <v>1.0427999999999999</v>
      </c>
      <c r="L5" s="7">
        <v>62.567999999999998</v>
      </c>
      <c r="M5" s="6">
        <f>IF(Data[[#This Row],[Answered (Y/N)]]="Y",1,0)</f>
        <v>1</v>
      </c>
      <c r="N5" s="6">
        <f>IF(Data[[#This Row],[Resolved]]="Y",1,0)</f>
        <v>1</v>
      </c>
      <c r="Q5" s="6" t="s">
        <v>1815</v>
      </c>
      <c r="R5" s="20">
        <f>AVERAGE(K:K)</f>
        <v>3.0945200056433428</v>
      </c>
    </row>
    <row r="6" spans="1:18" x14ac:dyDescent="0.25">
      <c r="A6" s="17">
        <v>5</v>
      </c>
      <c r="B6" s="4" t="s">
        <v>30</v>
      </c>
      <c r="C6" s="5">
        <v>42400.705999999998</v>
      </c>
      <c r="D6" s="6" t="s">
        <v>19</v>
      </c>
      <c r="E6" s="6" t="s">
        <v>20</v>
      </c>
      <c r="F6" s="6" t="s">
        <v>12</v>
      </c>
      <c r="G6" s="6" t="s">
        <v>12</v>
      </c>
      <c r="H6" s="6">
        <v>58</v>
      </c>
      <c r="I6" s="5">
        <v>3.2629282407408144E-3</v>
      </c>
      <c r="J6" s="6">
        <v>5</v>
      </c>
      <c r="K6" s="6">
        <v>4.6986166666666662</v>
      </c>
      <c r="L6" s="7">
        <v>281.91699999999997</v>
      </c>
      <c r="M6" s="6">
        <f>IF(Data[[#This Row],[Answered (Y/N)]]="Y",1,0)</f>
        <v>1</v>
      </c>
      <c r="N6" s="6">
        <f>IF(Data[[#This Row],[Resolved]]="Y",1,0)</f>
        <v>1</v>
      </c>
      <c r="Q6" s="6" t="s">
        <v>1816</v>
      </c>
      <c r="R6">
        <f>COUNTIF(J:J,"&gt;0")</f>
        <v>1455</v>
      </c>
    </row>
    <row r="7" spans="1:18" x14ac:dyDescent="0.25">
      <c r="A7" s="18">
        <v>6</v>
      </c>
      <c r="B7" s="4" t="s">
        <v>31</v>
      </c>
      <c r="C7" s="5">
        <v>42400.705999999998</v>
      </c>
      <c r="D7" s="6" t="s">
        <v>15</v>
      </c>
      <c r="E7" s="6" t="s">
        <v>21</v>
      </c>
      <c r="F7" s="6" t="s">
        <v>16</v>
      </c>
      <c r="G7" s="6" t="s">
        <v>16</v>
      </c>
      <c r="H7" s="6">
        <v>0</v>
      </c>
      <c r="I7" s="5">
        <v>45482</v>
      </c>
      <c r="J7" s="6">
        <v>0</v>
      </c>
      <c r="K7" s="6">
        <v>0</v>
      </c>
      <c r="L7" s="7">
        <v>0</v>
      </c>
      <c r="M7" s="6">
        <f>IF(Data[[#This Row],[Answered (Y/N)]]="Y",1,0)</f>
        <v>0</v>
      </c>
      <c r="N7" s="6">
        <f>IF(Data[[#This Row],[Resolved]]="Y",1,0)</f>
        <v>0</v>
      </c>
      <c r="Q7" s="6" t="s">
        <v>1817</v>
      </c>
      <c r="R7">
        <f>COUNTIFS(L:L,"&gt;0",L:L,"&lt;180")</f>
        <v>563</v>
      </c>
    </row>
    <row r="8" spans="1:18" x14ac:dyDescent="0.25">
      <c r="A8" s="17">
        <v>7</v>
      </c>
      <c r="B8" s="4" t="s">
        <v>32</v>
      </c>
      <c r="C8" s="5">
        <v>42400.680999999997</v>
      </c>
      <c r="D8" s="6" t="s">
        <v>13</v>
      </c>
      <c r="E8" s="6" t="s">
        <v>21</v>
      </c>
      <c r="F8" s="6" t="s">
        <v>12</v>
      </c>
      <c r="G8" s="6" t="s">
        <v>12</v>
      </c>
      <c r="H8" s="6">
        <v>95</v>
      </c>
      <c r="I8" s="5">
        <v>3.4786342592592057E-3</v>
      </c>
      <c r="J8" s="6">
        <v>3</v>
      </c>
      <c r="K8" s="6">
        <v>5.0092333333333334</v>
      </c>
      <c r="L8" s="7">
        <v>300.55400000000003</v>
      </c>
      <c r="M8" s="6">
        <f>IF(Data[[#This Row],[Answered (Y/N)]]="Y",1,0)</f>
        <v>1</v>
      </c>
      <c r="N8" s="6">
        <f>IF(Data[[#This Row],[Resolved]]="Y",1,0)</f>
        <v>1</v>
      </c>
      <c r="Q8" s="6" t="s">
        <v>1818</v>
      </c>
      <c r="R8" s="19">
        <f>R7/R1</f>
        <v>0.31772009029345372</v>
      </c>
    </row>
    <row r="9" spans="1:18" x14ac:dyDescent="0.25">
      <c r="A9" s="18">
        <v>8</v>
      </c>
      <c r="B9" s="4" t="s">
        <v>33</v>
      </c>
      <c r="C9" s="5">
        <v>42400.680999999997</v>
      </c>
      <c r="D9" s="6" t="s">
        <v>19</v>
      </c>
      <c r="E9" s="6" t="s">
        <v>20</v>
      </c>
      <c r="F9" s="6" t="s">
        <v>12</v>
      </c>
      <c r="G9" s="6" t="s">
        <v>12</v>
      </c>
      <c r="H9" s="6">
        <v>49</v>
      </c>
      <c r="I9" s="5">
        <v>1.365868055555497E-3</v>
      </c>
      <c r="J9" s="6">
        <v>3</v>
      </c>
      <c r="K9" s="6">
        <v>1.96685</v>
      </c>
      <c r="L9" s="7">
        <v>118.011</v>
      </c>
      <c r="M9" s="6">
        <f>IF(Data[[#This Row],[Answered (Y/N)]]="Y",1,0)</f>
        <v>1</v>
      </c>
      <c r="N9" s="6">
        <f>IF(Data[[#This Row],[Resolved]]="Y",1,0)</f>
        <v>1</v>
      </c>
      <c r="Q9" s="6" t="s">
        <v>1819</v>
      </c>
      <c r="R9">
        <f>COUNTIFS(J:J,"&gt;0",J:J,"&lt;=3")</f>
        <v>724</v>
      </c>
    </row>
    <row r="10" spans="1:18" x14ac:dyDescent="0.25">
      <c r="A10" s="17">
        <v>9</v>
      </c>
      <c r="B10" s="4" t="s">
        <v>34</v>
      </c>
      <c r="C10" s="5">
        <v>42400.673000000003</v>
      </c>
      <c r="D10" s="6" t="s">
        <v>22</v>
      </c>
      <c r="E10" s="6" t="s">
        <v>20</v>
      </c>
      <c r="F10" s="6" t="s">
        <v>12</v>
      </c>
      <c r="G10" s="6" t="s">
        <v>12</v>
      </c>
      <c r="H10" s="6">
        <v>103</v>
      </c>
      <c r="I10" s="5">
        <v>4.3250694444445514E-3</v>
      </c>
      <c r="J10" s="6">
        <v>4</v>
      </c>
      <c r="K10" s="6">
        <v>6.2281000000000004</v>
      </c>
      <c r="L10" s="7">
        <v>373.68600000000004</v>
      </c>
      <c r="M10" s="6">
        <f>IF(Data[[#This Row],[Answered (Y/N)]]="Y",1,0)</f>
        <v>1</v>
      </c>
      <c r="N10" s="6">
        <f>IF(Data[[#This Row],[Resolved]]="Y",1,0)</f>
        <v>1</v>
      </c>
    </row>
    <row r="11" spans="1:18" x14ac:dyDescent="0.25">
      <c r="A11" s="18">
        <v>10</v>
      </c>
      <c r="B11" s="4" t="s">
        <v>35</v>
      </c>
      <c r="C11" s="5">
        <v>42400.673000000003</v>
      </c>
      <c r="D11" s="6" t="s">
        <v>19</v>
      </c>
      <c r="E11" s="6" t="s">
        <v>20</v>
      </c>
      <c r="F11" s="6" t="s">
        <v>12</v>
      </c>
      <c r="G11" s="6" t="s">
        <v>12</v>
      </c>
      <c r="H11" s="6">
        <v>81</v>
      </c>
      <c r="I11" s="5">
        <v>2.3799305555556316E-3</v>
      </c>
      <c r="J11" s="6">
        <v>2</v>
      </c>
      <c r="K11" s="6">
        <v>3.4271000000000003</v>
      </c>
      <c r="L11" s="7">
        <v>205.626</v>
      </c>
      <c r="M11" s="6">
        <f>IF(Data[[#This Row],[Answered (Y/N)]]="Y",1,0)</f>
        <v>1</v>
      </c>
      <c r="N11" s="6">
        <f>IF(Data[[#This Row],[Resolved]]="Y",1,0)</f>
        <v>1</v>
      </c>
    </row>
    <row r="12" spans="1:18" x14ac:dyDescent="0.25">
      <c r="A12" s="17">
        <v>11</v>
      </c>
      <c r="B12" s="4" t="s">
        <v>36</v>
      </c>
      <c r="C12" s="5">
        <v>42400.673000000003</v>
      </c>
      <c r="D12" s="6" t="s">
        <v>22</v>
      </c>
      <c r="E12" s="6" t="s">
        <v>21</v>
      </c>
      <c r="F12" s="6" t="s">
        <v>12</v>
      </c>
      <c r="G12" s="6" t="s">
        <v>12</v>
      </c>
      <c r="H12" s="6">
        <v>48</v>
      </c>
      <c r="I12" s="5">
        <v>2.7397916666667133E-3</v>
      </c>
      <c r="J12" s="6">
        <v>5</v>
      </c>
      <c r="K12" s="6">
        <v>3.9453</v>
      </c>
      <c r="L12" s="7">
        <v>236.71799999999999</v>
      </c>
      <c r="M12" s="6">
        <f>IF(Data[[#This Row],[Answered (Y/N)]]="Y",1,0)</f>
        <v>1</v>
      </c>
      <c r="N12" s="6">
        <f>IF(Data[[#This Row],[Resolved]]="Y",1,0)</f>
        <v>1</v>
      </c>
      <c r="Q12">
        <f>COUNTIF(F:F,"N")</f>
        <v>317</v>
      </c>
    </row>
    <row r="13" spans="1:18" x14ac:dyDescent="0.25">
      <c r="A13" s="18">
        <v>12</v>
      </c>
      <c r="B13" s="4" t="s">
        <v>37</v>
      </c>
      <c r="C13" s="5">
        <v>42400.673000000003</v>
      </c>
      <c r="D13" s="6" t="s">
        <v>15</v>
      </c>
      <c r="E13" s="6" t="s">
        <v>21</v>
      </c>
      <c r="F13" s="6" t="s">
        <v>12</v>
      </c>
      <c r="G13" s="6" t="s">
        <v>12</v>
      </c>
      <c r="H13" s="6">
        <v>92</v>
      </c>
      <c r="I13" s="5">
        <v>4.1778356481481094E-3</v>
      </c>
      <c r="J13" s="6">
        <v>3</v>
      </c>
      <c r="K13" s="6">
        <v>6.0160833333333334</v>
      </c>
      <c r="L13" s="7">
        <v>360.96500000000003</v>
      </c>
      <c r="M13" s="6">
        <f>IF(Data[[#This Row],[Answered (Y/N)]]="Y",1,0)</f>
        <v>1</v>
      </c>
      <c r="N13" s="6">
        <f>IF(Data[[#This Row],[Resolved]]="Y",1,0)</f>
        <v>1</v>
      </c>
    </row>
    <row r="14" spans="1:18" x14ac:dyDescent="0.25">
      <c r="A14" s="17">
        <v>13</v>
      </c>
      <c r="B14" s="4" t="s">
        <v>38</v>
      </c>
      <c r="C14" s="5">
        <v>42400.663999999997</v>
      </c>
      <c r="D14" s="6" t="s">
        <v>10</v>
      </c>
      <c r="E14" s="6" t="s">
        <v>11</v>
      </c>
      <c r="F14" s="6" t="s">
        <v>12</v>
      </c>
      <c r="G14" s="6" t="s">
        <v>12</v>
      </c>
      <c r="H14" s="6">
        <v>50</v>
      </c>
      <c r="I14" s="5">
        <v>3.5861111111112898E-4</v>
      </c>
      <c r="J14" s="6">
        <v>2</v>
      </c>
      <c r="K14" s="6">
        <v>0.51640000000000008</v>
      </c>
      <c r="L14" s="7">
        <v>30.984000000000005</v>
      </c>
      <c r="M14" s="6">
        <f>IF(Data[[#This Row],[Answered (Y/N)]]="Y",1,0)</f>
        <v>1</v>
      </c>
      <c r="N14" s="6">
        <f>IF(Data[[#This Row],[Resolved]]="Y",1,0)</f>
        <v>1</v>
      </c>
    </row>
    <row r="15" spans="1:18" x14ac:dyDescent="0.25">
      <c r="A15" s="18">
        <v>14</v>
      </c>
      <c r="B15" s="4" t="s">
        <v>39</v>
      </c>
      <c r="C15" s="5">
        <v>42400.663999999997</v>
      </c>
      <c r="D15" s="6" t="s">
        <v>23</v>
      </c>
      <c r="E15" s="6" t="s">
        <v>11</v>
      </c>
      <c r="F15" s="6" t="s">
        <v>16</v>
      </c>
      <c r="G15" s="6" t="s">
        <v>16</v>
      </c>
      <c r="H15" s="6">
        <v>0</v>
      </c>
      <c r="I15" s="5">
        <v>45482</v>
      </c>
      <c r="J15" s="6">
        <v>0</v>
      </c>
      <c r="K15" s="6">
        <v>0</v>
      </c>
      <c r="L15" s="7">
        <v>0</v>
      </c>
      <c r="M15" s="6">
        <f>IF(Data[[#This Row],[Answered (Y/N)]]="Y",1,0)</f>
        <v>0</v>
      </c>
      <c r="N15" s="6">
        <f>IF(Data[[#This Row],[Resolved]]="Y",1,0)</f>
        <v>0</v>
      </c>
    </row>
    <row r="16" spans="1:18" x14ac:dyDescent="0.25">
      <c r="A16" s="17">
        <v>15</v>
      </c>
      <c r="B16" s="4" t="s">
        <v>40</v>
      </c>
      <c r="C16" s="5">
        <v>42400.652000000002</v>
      </c>
      <c r="D16" s="6" t="s">
        <v>10</v>
      </c>
      <c r="E16" s="6" t="s">
        <v>21</v>
      </c>
      <c r="F16" s="6" t="s">
        <v>16</v>
      </c>
      <c r="G16" s="6" t="s">
        <v>16</v>
      </c>
      <c r="H16" s="6">
        <v>0</v>
      </c>
      <c r="I16" s="5">
        <v>45482</v>
      </c>
      <c r="J16" s="6">
        <v>0</v>
      </c>
      <c r="K16" s="6">
        <v>0</v>
      </c>
      <c r="L16" s="7">
        <v>0</v>
      </c>
      <c r="M16" s="6">
        <f>IF(Data[[#This Row],[Answered (Y/N)]]="Y",1,0)</f>
        <v>0</v>
      </c>
      <c r="N16" s="6">
        <f>IF(Data[[#This Row],[Resolved]]="Y",1,0)</f>
        <v>0</v>
      </c>
    </row>
    <row r="17" spans="1:14" x14ac:dyDescent="0.25">
      <c r="A17" s="18">
        <v>16</v>
      </c>
      <c r="B17" s="4" t="s">
        <v>41</v>
      </c>
      <c r="C17" s="5">
        <v>42400.652000000002</v>
      </c>
      <c r="D17" s="6" t="s">
        <v>15</v>
      </c>
      <c r="E17" s="6" t="s">
        <v>20</v>
      </c>
      <c r="F17" s="6" t="s">
        <v>12</v>
      </c>
      <c r="G17" s="6" t="s">
        <v>12</v>
      </c>
      <c r="H17" s="6">
        <v>20</v>
      </c>
      <c r="I17" s="5">
        <v>9.1905092592603488E-4</v>
      </c>
      <c r="J17" s="6">
        <v>4</v>
      </c>
      <c r="K17" s="6">
        <v>1.3234333333333332</v>
      </c>
      <c r="L17" s="7">
        <v>79.405999999999992</v>
      </c>
      <c r="M17" s="6">
        <f>IF(Data[[#This Row],[Answered (Y/N)]]="Y",1,0)</f>
        <v>1</v>
      </c>
      <c r="N17" s="6">
        <f>IF(Data[[#This Row],[Resolved]]="Y",1,0)</f>
        <v>1</v>
      </c>
    </row>
    <row r="18" spans="1:14" x14ac:dyDescent="0.25">
      <c r="A18" s="17">
        <v>17</v>
      </c>
      <c r="B18" s="4" t="s">
        <v>42</v>
      </c>
      <c r="C18" s="5">
        <v>42400.627999999997</v>
      </c>
      <c r="D18" s="6" t="s">
        <v>15</v>
      </c>
      <c r="E18" s="6" t="s">
        <v>14</v>
      </c>
      <c r="F18" s="6" t="s">
        <v>12</v>
      </c>
      <c r="G18" s="6" t="s">
        <v>12</v>
      </c>
      <c r="H18" s="6">
        <v>24</v>
      </c>
      <c r="I18" s="5">
        <v>3.3635069444444277E-3</v>
      </c>
      <c r="J18" s="6">
        <v>1</v>
      </c>
      <c r="K18" s="6">
        <v>4.8434499999999998</v>
      </c>
      <c r="L18" s="7">
        <v>290.60699999999997</v>
      </c>
      <c r="M18" s="6">
        <f>IF(Data[[#This Row],[Answered (Y/N)]]="Y",1,0)</f>
        <v>1</v>
      </c>
      <c r="N18" s="6">
        <f>IF(Data[[#This Row],[Resolved]]="Y",1,0)</f>
        <v>1</v>
      </c>
    </row>
    <row r="19" spans="1:14" x14ac:dyDescent="0.25">
      <c r="A19" s="18">
        <v>18</v>
      </c>
      <c r="B19" s="4" t="s">
        <v>43</v>
      </c>
      <c r="C19" s="5">
        <v>42400.627999999997</v>
      </c>
      <c r="D19" s="6" t="s">
        <v>17</v>
      </c>
      <c r="E19" s="6" t="s">
        <v>21</v>
      </c>
      <c r="F19" s="6" t="s">
        <v>12</v>
      </c>
      <c r="G19" s="6" t="s">
        <v>12</v>
      </c>
      <c r="H19" s="6">
        <v>92</v>
      </c>
      <c r="I19" s="5">
        <v>1.7182060185185755E-3</v>
      </c>
      <c r="J19" s="6">
        <v>3</v>
      </c>
      <c r="K19" s="6">
        <v>2.4742166666666665</v>
      </c>
      <c r="L19" s="7">
        <v>148.453</v>
      </c>
      <c r="M19" s="6">
        <f>IF(Data[[#This Row],[Answered (Y/N)]]="Y",1,0)</f>
        <v>1</v>
      </c>
      <c r="N19" s="6">
        <f>IF(Data[[#This Row],[Resolved]]="Y",1,0)</f>
        <v>1</v>
      </c>
    </row>
    <row r="20" spans="1:14" x14ac:dyDescent="0.25">
      <c r="A20" s="17">
        <v>19</v>
      </c>
      <c r="B20" s="4" t="s">
        <v>44</v>
      </c>
      <c r="C20" s="5">
        <v>42400.625999999997</v>
      </c>
      <c r="D20" s="6" t="s">
        <v>17</v>
      </c>
      <c r="E20" s="6" t="s">
        <v>14</v>
      </c>
      <c r="F20" s="6" t="s">
        <v>12</v>
      </c>
      <c r="G20" s="6" t="s">
        <v>12</v>
      </c>
      <c r="H20" s="6">
        <v>113</v>
      </c>
      <c r="I20" s="5">
        <v>1.7643518518517531E-3</v>
      </c>
      <c r="J20" s="6">
        <v>1</v>
      </c>
      <c r="K20" s="6">
        <v>2.5406666666666666</v>
      </c>
      <c r="L20" s="7">
        <v>152.44</v>
      </c>
      <c r="M20" s="6">
        <f>IF(Data[[#This Row],[Answered (Y/N)]]="Y",1,0)</f>
        <v>1</v>
      </c>
      <c r="N20" s="6">
        <f>IF(Data[[#This Row],[Resolved]]="Y",1,0)</f>
        <v>1</v>
      </c>
    </row>
    <row r="21" spans="1:14" x14ac:dyDescent="0.25">
      <c r="A21" s="18">
        <v>20</v>
      </c>
      <c r="B21" s="4" t="s">
        <v>45</v>
      </c>
      <c r="C21" s="5">
        <v>42400.625999999997</v>
      </c>
      <c r="D21" s="6" t="s">
        <v>17</v>
      </c>
      <c r="E21" s="6" t="s">
        <v>21</v>
      </c>
      <c r="F21" s="6" t="s">
        <v>12</v>
      </c>
      <c r="G21" s="6" t="s">
        <v>12</v>
      </c>
      <c r="H21" s="6">
        <v>93</v>
      </c>
      <c r="I21" s="5">
        <v>1.6134722222223008E-3</v>
      </c>
      <c r="J21" s="6">
        <v>4</v>
      </c>
      <c r="K21" s="6">
        <v>2.3233999999999999</v>
      </c>
      <c r="L21" s="7">
        <v>139.404</v>
      </c>
      <c r="M21" s="6">
        <f>IF(Data[[#This Row],[Answered (Y/N)]]="Y",1,0)</f>
        <v>1</v>
      </c>
      <c r="N21" s="6">
        <f>IF(Data[[#This Row],[Resolved]]="Y",1,0)</f>
        <v>1</v>
      </c>
    </row>
    <row r="22" spans="1:14" x14ac:dyDescent="0.25">
      <c r="A22" s="17">
        <v>21</v>
      </c>
      <c r="B22" s="4" t="s">
        <v>46</v>
      </c>
      <c r="C22" s="5">
        <v>42400.614000000001</v>
      </c>
      <c r="D22" s="6" t="s">
        <v>24</v>
      </c>
      <c r="E22" s="6" t="s">
        <v>18</v>
      </c>
      <c r="F22" s="6" t="s">
        <v>12</v>
      </c>
      <c r="G22" s="6" t="s">
        <v>12</v>
      </c>
      <c r="H22" s="6">
        <v>37</v>
      </c>
      <c r="I22" s="5">
        <v>4.0036111111110273E-3</v>
      </c>
      <c r="J22" s="6">
        <v>4</v>
      </c>
      <c r="K22" s="6">
        <v>5.7652000000000001</v>
      </c>
      <c r="L22" s="7">
        <v>345.91200000000003</v>
      </c>
      <c r="M22" s="6">
        <f>IF(Data[[#This Row],[Answered (Y/N)]]="Y",1,0)</f>
        <v>1</v>
      </c>
      <c r="N22" s="6">
        <f>IF(Data[[#This Row],[Resolved]]="Y",1,0)</f>
        <v>1</v>
      </c>
    </row>
    <row r="23" spans="1:14" x14ac:dyDescent="0.25">
      <c r="A23" s="18">
        <v>22</v>
      </c>
      <c r="B23" s="4" t="s">
        <v>47</v>
      </c>
      <c r="C23" s="5">
        <v>42400.614000000001</v>
      </c>
      <c r="D23" s="6" t="s">
        <v>23</v>
      </c>
      <c r="E23" s="6" t="s">
        <v>21</v>
      </c>
      <c r="F23" s="6" t="s">
        <v>12</v>
      </c>
      <c r="G23" s="6" t="s">
        <v>12</v>
      </c>
      <c r="H23" s="6">
        <v>36</v>
      </c>
      <c r="I23" s="5">
        <v>9.9811342592581731E-4</v>
      </c>
      <c r="J23" s="6">
        <v>3</v>
      </c>
      <c r="K23" s="6">
        <v>1.4372833333333332</v>
      </c>
      <c r="L23" s="7">
        <v>86.236999999999995</v>
      </c>
      <c r="M23" s="6">
        <f>IF(Data[[#This Row],[Answered (Y/N)]]="Y",1,0)</f>
        <v>1</v>
      </c>
      <c r="N23" s="6">
        <f>IF(Data[[#This Row],[Resolved]]="Y",1,0)</f>
        <v>1</v>
      </c>
    </row>
    <row r="24" spans="1:14" x14ac:dyDescent="0.25">
      <c r="A24" s="17">
        <v>23</v>
      </c>
      <c r="B24" s="4" t="s">
        <v>48</v>
      </c>
      <c r="C24" s="5">
        <v>42400.587</v>
      </c>
      <c r="D24" s="6" t="s">
        <v>10</v>
      </c>
      <c r="E24" s="6" t="s">
        <v>18</v>
      </c>
      <c r="F24" s="6" t="s">
        <v>12</v>
      </c>
      <c r="G24" s="6" t="s">
        <v>12</v>
      </c>
      <c r="H24" s="6">
        <v>124</v>
      </c>
      <c r="I24" s="5">
        <v>4.6499421296295473E-3</v>
      </c>
      <c r="J24" s="6">
        <v>5</v>
      </c>
      <c r="K24" s="6">
        <v>6.6959166666666672</v>
      </c>
      <c r="L24" s="7">
        <v>401.75500000000005</v>
      </c>
      <c r="M24" s="6">
        <f>IF(Data[[#This Row],[Answered (Y/N)]]="Y",1,0)</f>
        <v>1</v>
      </c>
      <c r="N24" s="6">
        <f>IF(Data[[#This Row],[Resolved]]="Y",1,0)</f>
        <v>1</v>
      </c>
    </row>
    <row r="25" spans="1:14" x14ac:dyDescent="0.25">
      <c r="A25" s="18">
        <v>24</v>
      </c>
      <c r="B25" s="4" t="s">
        <v>49</v>
      </c>
      <c r="C25" s="5">
        <v>42400.587</v>
      </c>
      <c r="D25" s="6" t="s">
        <v>10</v>
      </c>
      <c r="E25" s="6" t="s">
        <v>18</v>
      </c>
      <c r="F25" s="6" t="s">
        <v>12</v>
      </c>
      <c r="G25" s="6" t="s">
        <v>12</v>
      </c>
      <c r="H25" s="6">
        <v>18</v>
      </c>
      <c r="I25" s="5">
        <v>4.353020833333332E-3</v>
      </c>
      <c r="J25" s="6">
        <v>1</v>
      </c>
      <c r="K25" s="6">
        <v>6.2683499999999999</v>
      </c>
      <c r="L25" s="7">
        <v>376.101</v>
      </c>
      <c r="M25" s="6">
        <f>IF(Data[[#This Row],[Answered (Y/N)]]="Y",1,0)</f>
        <v>1</v>
      </c>
      <c r="N25" s="6">
        <f>IF(Data[[#This Row],[Resolved]]="Y",1,0)</f>
        <v>1</v>
      </c>
    </row>
    <row r="26" spans="1:14" x14ac:dyDescent="0.25">
      <c r="A26" s="17">
        <v>25</v>
      </c>
      <c r="B26" s="4" t="s">
        <v>50</v>
      </c>
      <c r="C26" s="5">
        <v>42400.587</v>
      </c>
      <c r="D26" s="6" t="s">
        <v>19</v>
      </c>
      <c r="E26" s="6" t="s">
        <v>18</v>
      </c>
      <c r="F26" s="6" t="s">
        <v>12</v>
      </c>
      <c r="G26" s="6" t="s">
        <v>12</v>
      </c>
      <c r="H26" s="6">
        <v>95</v>
      </c>
      <c r="I26" s="5">
        <v>1.6987500000000821E-3</v>
      </c>
      <c r="J26" s="6">
        <v>4</v>
      </c>
      <c r="K26" s="6">
        <v>2.4462000000000002</v>
      </c>
      <c r="L26" s="7">
        <v>146.77200000000002</v>
      </c>
      <c r="M26" s="6">
        <f>IF(Data[[#This Row],[Answered (Y/N)]]="Y",1,0)</f>
        <v>1</v>
      </c>
      <c r="N26" s="6">
        <f>IF(Data[[#This Row],[Resolved]]="Y",1,0)</f>
        <v>1</v>
      </c>
    </row>
    <row r="27" spans="1:14" x14ac:dyDescent="0.25">
      <c r="A27" s="18">
        <v>26</v>
      </c>
      <c r="B27" s="4" t="s">
        <v>51</v>
      </c>
      <c r="C27" s="5">
        <v>42400.587</v>
      </c>
      <c r="D27" s="6" t="s">
        <v>19</v>
      </c>
      <c r="E27" s="6" t="s">
        <v>21</v>
      </c>
      <c r="F27" s="6" t="s">
        <v>12</v>
      </c>
      <c r="G27" s="6" t="s">
        <v>12</v>
      </c>
      <c r="H27" s="6">
        <v>17</v>
      </c>
      <c r="I27" s="5">
        <v>3.7658680555554547E-3</v>
      </c>
      <c r="J27" s="6">
        <v>3</v>
      </c>
      <c r="K27" s="6">
        <v>5.4228500000000004</v>
      </c>
      <c r="L27" s="7">
        <v>325.37100000000004</v>
      </c>
      <c r="M27" s="6">
        <f>IF(Data[[#This Row],[Answered (Y/N)]]="Y",1,0)</f>
        <v>1</v>
      </c>
      <c r="N27" s="6">
        <f>IF(Data[[#This Row],[Resolved]]="Y",1,0)</f>
        <v>1</v>
      </c>
    </row>
    <row r="28" spans="1:14" x14ac:dyDescent="0.25">
      <c r="A28" s="17">
        <v>27</v>
      </c>
      <c r="B28" s="4" t="s">
        <v>52</v>
      </c>
      <c r="C28" s="5">
        <v>42400.587</v>
      </c>
      <c r="D28" s="6" t="s">
        <v>10</v>
      </c>
      <c r="E28" s="6" t="s">
        <v>14</v>
      </c>
      <c r="F28" s="6" t="s">
        <v>16</v>
      </c>
      <c r="G28" s="6" t="s">
        <v>16</v>
      </c>
      <c r="H28" s="6">
        <v>0</v>
      </c>
      <c r="I28" s="5">
        <v>45482</v>
      </c>
      <c r="J28" s="6">
        <v>0</v>
      </c>
      <c r="K28" s="6">
        <v>0</v>
      </c>
      <c r="L28" s="7">
        <v>0</v>
      </c>
      <c r="M28" s="6">
        <f>IF(Data[[#This Row],[Answered (Y/N)]]="Y",1,0)</f>
        <v>0</v>
      </c>
      <c r="N28" s="6">
        <f>IF(Data[[#This Row],[Resolved]]="Y",1,0)</f>
        <v>0</v>
      </c>
    </row>
    <row r="29" spans="1:14" x14ac:dyDescent="0.25">
      <c r="A29" s="18">
        <v>28</v>
      </c>
      <c r="B29" s="4" t="s">
        <v>53</v>
      </c>
      <c r="C29" s="5">
        <v>42400.587</v>
      </c>
      <c r="D29" s="6" t="s">
        <v>22</v>
      </c>
      <c r="E29" s="6" t="s">
        <v>18</v>
      </c>
      <c r="F29" s="6" t="s">
        <v>12</v>
      </c>
      <c r="G29" s="6" t="s">
        <v>12</v>
      </c>
      <c r="H29" s="6">
        <v>75</v>
      </c>
      <c r="I29" s="5">
        <v>3.8762731481489787E-4</v>
      </c>
      <c r="J29" s="6">
        <v>3</v>
      </c>
      <c r="K29" s="6">
        <v>0.55818333333333336</v>
      </c>
      <c r="L29" s="7">
        <v>33.491</v>
      </c>
      <c r="M29" s="6">
        <f>IF(Data[[#This Row],[Answered (Y/N)]]="Y",1,0)</f>
        <v>1</v>
      </c>
      <c r="N29" s="6">
        <f>IF(Data[[#This Row],[Resolved]]="Y",1,0)</f>
        <v>1</v>
      </c>
    </row>
    <row r="30" spans="1:14" x14ac:dyDescent="0.25">
      <c r="A30" s="17">
        <v>29</v>
      </c>
      <c r="B30" s="4" t="s">
        <v>54</v>
      </c>
      <c r="C30" s="5">
        <v>42400.535000000003</v>
      </c>
      <c r="D30" s="6" t="s">
        <v>22</v>
      </c>
      <c r="E30" s="6" t="s">
        <v>11</v>
      </c>
      <c r="F30" s="6" t="s">
        <v>12</v>
      </c>
      <c r="G30" s="6" t="s">
        <v>12</v>
      </c>
      <c r="H30" s="6">
        <v>123</v>
      </c>
      <c r="I30" s="5">
        <v>4.3719907407406833E-3</v>
      </c>
      <c r="J30" s="6">
        <v>2</v>
      </c>
      <c r="K30" s="6">
        <v>6.2956666666666665</v>
      </c>
      <c r="L30" s="7">
        <v>377.74</v>
      </c>
      <c r="M30" s="6">
        <f>IF(Data[[#This Row],[Answered (Y/N)]]="Y",1,0)</f>
        <v>1</v>
      </c>
      <c r="N30" s="6">
        <f>IF(Data[[#This Row],[Resolved]]="Y",1,0)</f>
        <v>1</v>
      </c>
    </row>
    <row r="31" spans="1:14" x14ac:dyDescent="0.25">
      <c r="A31" s="18">
        <v>30</v>
      </c>
      <c r="B31" s="4" t="s">
        <v>55</v>
      </c>
      <c r="C31" s="5">
        <v>42400.535000000003</v>
      </c>
      <c r="D31" s="6" t="s">
        <v>23</v>
      </c>
      <c r="E31" s="6" t="s">
        <v>20</v>
      </c>
      <c r="F31" s="6" t="s">
        <v>16</v>
      </c>
      <c r="G31" s="6" t="s">
        <v>16</v>
      </c>
      <c r="H31" s="6">
        <v>0</v>
      </c>
      <c r="I31" s="5">
        <v>45482</v>
      </c>
      <c r="J31" s="6">
        <v>0</v>
      </c>
      <c r="K31" s="6">
        <v>0</v>
      </c>
      <c r="L31" s="7">
        <v>0</v>
      </c>
      <c r="M31" s="6">
        <f>IF(Data[[#This Row],[Answered (Y/N)]]="Y",1,0)</f>
        <v>0</v>
      </c>
      <c r="N31" s="6">
        <f>IF(Data[[#This Row],[Resolved]]="Y",1,0)</f>
        <v>0</v>
      </c>
    </row>
    <row r="32" spans="1:14" x14ac:dyDescent="0.25">
      <c r="A32" s="17">
        <v>31</v>
      </c>
      <c r="B32" s="4" t="s">
        <v>56</v>
      </c>
      <c r="C32" s="5">
        <v>42400.53</v>
      </c>
      <c r="D32" s="6" t="s">
        <v>15</v>
      </c>
      <c r="E32" s="6" t="s">
        <v>14</v>
      </c>
      <c r="F32" s="6" t="s">
        <v>12</v>
      </c>
      <c r="G32" s="6" t="s">
        <v>12</v>
      </c>
      <c r="H32" s="6">
        <v>28</v>
      </c>
      <c r="I32" s="5">
        <v>4.2924884259258889E-3</v>
      </c>
      <c r="J32" s="6">
        <v>4</v>
      </c>
      <c r="K32" s="6">
        <v>6.1811833333333333</v>
      </c>
      <c r="L32" s="7">
        <v>370.87099999999998</v>
      </c>
      <c r="M32" s="6">
        <f>IF(Data[[#This Row],[Answered (Y/N)]]="Y",1,0)</f>
        <v>1</v>
      </c>
      <c r="N32" s="6">
        <f>IF(Data[[#This Row],[Resolved]]="Y",1,0)</f>
        <v>1</v>
      </c>
    </row>
    <row r="33" spans="1:14" x14ac:dyDescent="0.25">
      <c r="A33" s="18">
        <v>32</v>
      </c>
      <c r="B33" s="4" t="s">
        <v>57</v>
      </c>
      <c r="C33" s="5">
        <v>42400.53</v>
      </c>
      <c r="D33" s="6" t="s">
        <v>15</v>
      </c>
      <c r="E33" s="6" t="s">
        <v>18</v>
      </c>
      <c r="F33" s="6" t="s">
        <v>12</v>
      </c>
      <c r="G33" s="6" t="s">
        <v>12</v>
      </c>
      <c r="H33" s="6">
        <v>16</v>
      </c>
      <c r="I33" s="5">
        <v>2.4406365740741176E-3</v>
      </c>
      <c r="J33" s="6">
        <v>1</v>
      </c>
      <c r="K33" s="6">
        <v>3.5145166666666667</v>
      </c>
      <c r="L33" s="7">
        <v>210.87100000000001</v>
      </c>
      <c r="M33" s="6">
        <f>IF(Data[[#This Row],[Answered (Y/N)]]="Y",1,0)</f>
        <v>1</v>
      </c>
      <c r="N33" s="6">
        <f>IF(Data[[#This Row],[Resolved]]="Y",1,0)</f>
        <v>1</v>
      </c>
    </row>
    <row r="34" spans="1:14" x14ac:dyDescent="0.25">
      <c r="A34" s="17">
        <v>33</v>
      </c>
      <c r="B34" s="4" t="s">
        <v>58</v>
      </c>
      <c r="C34" s="5">
        <v>42400.525999999998</v>
      </c>
      <c r="D34" s="6" t="s">
        <v>22</v>
      </c>
      <c r="E34" s="6" t="s">
        <v>18</v>
      </c>
      <c r="F34" s="6" t="s">
        <v>12</v>
      </c>
      <c r="G34" s="6" t="s">
        <v>16</v>
      </c>
      <c r="H34" s="6">
        <v>17</v>
      </c>
      <c r="I34" s="5">
        <v>2.6499652777778326E-3</v>
      </c>
      <c r="J34" s="6">
        <v>5</v>
      </c>
      <c r="K34" s="6">
        <v>3.81595</v>
      </c>
      <c r="L34" s="7">
        <v>228.95699999999999</v>
      </c>
      <c r="M34" s="6">
        <f>IF(Data[[#This Row],[Answered (Y/N)]]="Y",1,0)</f>
        <v>1</v>
      </c>
      <c r="N34" s="6">
        <f>IF(Data[[#This Row],[Resolved]]="Y",1,0)</f>
        <v>0</v>
      </c>
    </row>
    <row r="35" spans="1:14" x14ac:dyDescent="0.25">
      <c r="A35" s="18">
        <v>34</v>
      </c>
      <c r="B35" s="4" t="s">
        <v>59</v>
      </c>
      <c r="C35" s="5">
        <v>42400.525999999998</v>
      </c>
      <c r="D35" s="6" t="s">
        <v>10</v>
      </c>
      <c r="E35" s="6" t="s">
        <v>21</v>
      </c>
      <c r="F35" s="6" t="s">
        <v>16</v>
      </c>
      <c r="G35" s="6" t="s">
        <v>16</v>
      </c>
      <c r="H35" s="6">
        <v>0</v>
      </c>
      <c r="I35" s="5">
        <v>45482</v>
      </c>
      <c r="J35" s="6">
        <v>0</v>
      </c>
      <c r="K35" s="6">
        <v>0</v>
      </c>
      <c r="L35" s="7">
        <v>0</v>
      </c>
      <c r="M35" s="6">
        <f>IF(Data[[#This Row],[Answered (Y/N)]]="Y",1,0)</f>
        <v>0</v>
      </c>
      <c r="N35" s="6">
        <f>IF(Data[[#This Row],[Resolved]]="Y",1,0)</f>
        <v>0</v>
      </c>
    </row>
    <row r="36" spans="1:14" x14ac:dyDescent="0.25">
      <c r="A36" s="17">
        <v>35</v>
      </c>
      <c r="B36" s="4" t="s">
        <v>60</v>
      </c>
      <c r="C36" s="5">
        <v>42400.510999999999</v>
      </c>
      <c r="D36" s="6" t="s">
        <v>17</v>
      </c>
      <c r="E36" s="6" t="s">
        <v>18</v>
      </c>
      <c r="F36" s="6" t="s">
        <v>12</v>
      </c>
      <c r="G36" s="6" t="s">
        <v>12</v>
      </c>
      <c r="H36" s="6">
        <v>37</v>
      </c>
      <c r="I36" s="5">
        <v>4.8316666666665675E-3</v>
      </c>
      <c r="J36" s="6">
        <v>4</v>
      </c>
      <c r="K36" s="6">
        <v>6.9576000000000002</v>
      </c>
      <c r="L36" s="7">
        <v>417.45600000000002</v>
      </c>
      <c r="M36" s="6">
        <f>IF(Data[[#This Row],[Answered (Y/N)]]="Y",1,0)</f>
        <v>1</v>
      </c>
      <c r="N36" s="6">
        <f>IF(Data[[#This Row],[Resolved]]="Y",1,0)</f>
        <v>1</v>
      </c>
    </row>
    <row r="37" spans="1:14" x14ac:dyDescent="0.25">
      <c r="A37" s="18">
        <v>36</v>
      </c>
      <c r="B37" s="4" t="s">
        <v>61</v>
      </c>
      <c r="C37" s="5">
        <v>42400.510999999999</v>
      </c>
      <c r="D37" s="6" t="s">
        <v>15</v>
      </c>
      <c r="E37" s="6" t="s">
        <v>14</v>
      </c>
      <c r="F37" s="6" t="s">
        <v>12</v>
      </c>
      <c r="G37" s="6" t="s">
        <v>12</v>
      </c>
      <c r="H37" s="6">
        <v>29</v>
      </c>
      <c r="I37" s="5">
        <v>4.5051620370371026E-3</v>
      </c>
      <c r="J37" s="6">
        <v>5</v>
      </c>
      <c r="K37" s="6">
        <v>6.4874333333333336</v>
      </c>
      <c r="L37" s="7">
        <v>389.24600000000004</v>
      </c>
      <c r="M37" s="6">
        <f>IF(Data[[#This Row],[Answered (Y/N)]]="Y",1,0)</f>
        <v>1</v>
      </c>
      <c r="N37" s="6">
        <f>IF(Data[[#This Row],[Resolved]]="Y",1,0)</f>
        <v>1</v>
      </c>
    </row>
    <row r="38" spans="1:14" x14ac:dyDescent="0.25">
      <c r="A38" s="17">
        <v>37</v>
      </c>
      <c r="B38" s="4" t="s">
        <v>62</v>
      </c>
      <c r="C38" s="5">
        <v>42400.5</v>
      </c>
      <c r="D38" s="6" t="s">
        <v>13</v>
      </c>
      <c r="E38" s="6" t="s">
        <v>18</v>
      </c>
      <c r="F38" s="6" t="s">
        <v>12</v>
      </c>
      <c r="G38" s="6" t="s">
        <v>12</v>
      </c>
      <c r="H38" s="6">
        <v>102</v>
      </c>
      <c r="I38" s="5">
        <v>2.6389120370371444E-3</v>
      </c>
      <c r="J38" s="6">
        <v>3</v>
      </c>
      <c r="K38" s="6">
        <v>3.8000333333333334</v>
      </c>
      <c r="L38" s="7">
        <v>228.00200000000001</v>
      </c>
      <c r="M38" s="6">
        <f>IF(Data[[#This Row],[Answered (Y/N)]]="Y",1,0)</f>
        <v>1</v>
      </c>
      <c r="N38" s="6">
        <f>IF(Data[[#This Row],[Resolved]]="Y",1,0)</f>
        <v>1</v>
      </c>
    </row>
    <row r="39" spans="1:14" x14ac:dyDescent="0.25">
      <c r="A39" s="18">
        <v>38</v>
      </c>
      <c r="B39" s="4" t="s">
        <v>63</v>
      </c>
      <c r="C39" s="5">
        <v>42400.5</v>
      </c>
      <c r="D39" s="6" t="s">
        <v>15</v>
      </c>
      <c r="E39" s="6" t="s">
        <v>14</v>
      </c>
      <c r="F39" s="6" t="s">
        <v>12</v>
      </c>
      <c r="G39" s="6" t="s">
        <v>12</v>
      </c>
      <c r="H39" s="6">
        <v>112</v>
      </c>
      <c r="I39" s="5">
        <v>4.6665277777777625E-3</v>
      </c>
      <c r="J39" s="6">
        <v>3</v>
      </c>
      <c r="K39" s="6">
        <v>6.7198000000000002</v>
      </c>
      <c r="L39" s="7">
        <v>403.18799999999999</v>
      </c>
      <c r="M39" s="6">
        <f>IF(Data[[#This Row],[Answered (Y/N)]]="Y",1,0)</f>
        <v>1</v>
      </c>
      <c r="N39" s="6">
        <f>IF(Data[[#This Row],[Resolved]]="Y",1,0)</f>
        <v>1</v>
      </c>
    </row>
    <row r="40" spans="1:14" x14ac:dyDescent="0.25">
      <c r="A40" s="17">
        <v>39</v>
      </c>
      <c r="B40" s="4" t="s">
        <v>64</v>
      </c>
      <c r="C40" s="5">
        <v>42400.5</v>
      </c>
      <c r="D40" s="6" t="s">
        <v>10</v>
      </c>
      <c r="E40" s="6" t="s">
        <v>14</v>
      </c>
      <c r="F40" s="6" t="s">
        <v>12</v>
      </c>
      <c r="G40" s="6" t="s">
        <v>12</v>
      </c>
      <c r="H40" s="6">
        <v>107</v>
      </c>
      <c r="I40" s="5">
        <v>2.2402893518518319E-3</v>
      </c>
      <c r="J40" s="6">
        <v>1</v>
      </c>
      <c r="K40" s="6">
        <v>3.2260166666666668</v>
      </c>
      <c r="L40" s="7">
        <v>193.56100000000001</v>
      </c>
      <c r="M40" s="6">
        <f>IF(Data[[#This Row],[Answered (Y/N)]]="Y",1,0)</f>
        <v>1</v>
      </c>
      <c r="N40" s="6">
        <f>IF(Data[[#This Row],[Resolved]]="Y",1,0)</f>
        <v>1</v>
      </c>
    </row>
    <row r="41" spans="1:14" x14ac:dyDescent="0.25">
      <c r="A41" s="18">
        <v>40</v>
      </c>
      <c r="B41" s="4" t="s">
        <v>65</v>
      </c>
      <c r="C41" s="5">
        <v>42400.5</v>
      </c>
      <c r="D41" s="6" t="s">
        <v>22</v>
      </c>
      <c r="E41" s="6" t="s">
        <v>20</v>
      </c>
      <c r="F41" s="6" t="s">
        <v>12</v>
      </c>
      <c r="G41" s="6" t="s">
        <v>12</v>
      </c>
      <c r="H41" s="6">
        <v>93</v>
      </c>
      <c r="I41" s="5">
        <v>1.8389814814814276E-3</v>
      </c>
      <c r="J41" s="6">
        <v>5</v>
      </c>
      <c r="K41" s="6">
        <v>2.6481333333333335</v>
      </c>
      <c r="L41" s="7">
        <v>158.88800000000001</v>
      </c>
      <c r="M41" s="6">
        <f>IF(Data[[#This Row],[Answered (Y/N)]]="Y",1,0)</f>
        <v>1</v>
      </c>
      <c r="N41" s="6">
        <f>IF(Data[[#This Row],[Resolved]]="Y",1,0)</f>
        <v>1</v>
      </c>
    </row>
    <row r="42" spans="1:14" x14ac:dyDescent="0.25">
      <c r="A42" s="17">
        <v>41</v>
      </c>
      <c r="B42" s="4" t="s">
        <v>66</v>
      </c>
      <c r="C42" s="5">
        <v>42400.499000000003</v>
      </c>
      <c r="D42" s="6" t="s">
        <v>15</v>
      </c>
      <c r="E42" s="6" t="s">
        <v>20</v>
      </c>
      <c r="F42" s="6" t="s">
        <v>16</v>
      </c>
      <c r="G42" s="6" t="s">
        <v>16</v>
      </c>
      <c r="H42" s="6">
        <v>0</v>
      </c>
      <c r="I42" s="5">
        <v>45482</v>
      </c>
      <c r="J42" s="6">
        <v>0</v>
      </c>
      <c r="K42" s="6">
        <v>0</v>
      </c>
      <c r="L42" s="7">
        <v>0</v>
      </c>
      <c r="M42" s="6">
        <f>IF(Data[[#This Row],[Answered (Y/N)]]="Y",1,0)</f>
        <v>0</v>
      </c>
      <c r="N42" s="6">
        <f>IF(Data[[#This Row],[Resolved]]="Y",1,0)</f>
        <v>0</v>
      </c>
    </row>
    <row r="43" spans="1:14" x14ac:dyDescent="0.25">
      <c r="A43" s="18">
        <v>42</v>
      </c>
      <c r="B43" s="4" t="s">
        <v>67</v>
      </c>
      <c r="C43" s="5">
        <v>42400.499000000003</v>
      </c>
      <c r="D43" s="6" t="s">
        <v>17</v>
      </c>
      <c r="E43" s="6" t="s">
        <v>18</v>
      </c>
      <c r="F43" s="6" t="s">
        <v>12</v>
      </c>
      <c r="G43" s="6" t="s">
        <v>12</v>
      </c>
      <c r="H43" s="6">
        <v>38</v>
      </c>
      <c r="I43" s="5">
        <v>2.6367824074073898E-3</v>
      </c>
      <c r="J43" s="6">
        <v>4</v>
      </c>
      <c r="K43" s="6">
        <v>3.7969666666666666</v>
      </c>
      <c r="L43" s="7">
        <v>227.81799999999998</v>
      </c>
      <c r="M43" s="6">
        <f>IF(Data[[#This Row],[Answered (Y/N)]]="Y",1,0)</f>
        <v>1</v>
      </c>
      <c r="N43" s="6">
        <f>IF(Data[[#This Row],[Resolved]]="Y",1,0)</f>
        <v>1</v>
      </c>
    </row>
    <row r="44" spans="1:14" x14ac:dyDescent="0.25">
      <c r="A44" s="17">
        <v>43</v>
      </c>
      <c r="B44" s="4" t="s">
        <v>68</v>
      </c>
      <c r="C44" s="5">
        <v>42400.485999999997</v>
      </c>
      <c r="D44" s="6" t="s">
        <v>15</v>
      </c>
      <c r="E44" s="6" t="s">
        <v>18</v>
      </c>
      <c r="F44" s="6" t="s">
        <v>12</v>
      </c>
      <c r="G44" s="6" t="s">
        <v>12</v>
      </c>
      <c r="H44" s="6">
        <v>79</v>
      </c>
      <c r="I44" s="5">
        <v>9.4230324074073835E-4</v>
      </c>
      <c r="J44" s="6">
        <v>5</v>
      </c>
      <c r="K44" s="6">
        <v>1.3569166666666668</v>
      </c>
      <c r="L44" s="7">
        <v>81.415000000000006</v>
      </c>
      <c r="M44" s="6">
        <f>IF(Data[[#This Row],[Answered (Y/N)]]="Y",1,0)</f>
        <v>1</v>
      </c>
      <c r="N44" s="6">
        <f>IF(Data[[#This Row],[Resolved]]="Y",1,0)</f>
        <v>1</v>
      </c>
    </row>
    <row r="45" spans="1:14" x14ac:dyDescent="0.25">
      <c r="A45" s="18">
        <v>44</v>
      </c>
      <c r="B45" s="4" t="s">
        <v>69</v>
      </c>
      <c r="C45" s="5">
        <v>42400.485999999997</v>
      </c>
      <c r="D45" s="6" t="s">
        <v>24</v>
      </c>
      <c r="E45" s="6" t="s">
        <v>14</v>
      </c>
      <c r="F45" s="6" t="s">
        <v>12</v>
      </c>
      <c r="G45" s="6" t="s">
        <v>12</v>
      </c>
      <c r="H45" s="6">
        <v>42</v>
      </c>
      <c r="I45" s="5">
        <v>1.1545254629630186E-3</v>
      </c>
      <c r="J45" s="6">
        <v>5</v>
      </c>
      <c r="K45" s="6">
        <v>1.6625166666666666</v>
      </c>
      <c r="L45" s="7">
        <v>99.751000000000005</v>
      </c>
      <c r="M45" s="6">
        <f>IF(Data[[#This Row],[Answered (Y/N)]]="Y",1,0)</f>
        <v>1</v>
      </c>
      <c r="N45" s="6">
        <f>IF(Data[[#This Row],[Resolved]]="Y",1,0)</f>
        <v>1</v>
      </c>
    </row>
    <row r="46" spans="1:14" x14ac:dyDescent="0.25">
      <c r="A46" s="17">
        <v>45</v>
      </c>
      <c r="B46" s="4" t="s">
        <v>70</v>
      </c>
      <c r="C46" s="5">
        <v>42400.483</v>
      </c>
      <c r="D46" s="6" t="s">
        <v>24</v>
      </c>
      <c r="E46" s="6" t="s">
        <v>11</v>
      </c>
      <c r="F46" s="6" t="s">
        <v>16</v>
      </c>
      <c r="G46" s="6" t="s">
        <v>16</v>
      </c>
      <c r="H46" s="6">
        <v>0</v>
      </c>
      <c r="I46" s="5">
        <v>45482</v>
      </c>
      <c r="J46" s="6">
        <v>0</v>
      </c>
      <c r="K46" s="6">
        <v>0</v>
      </c>
      <c r="L46" s="7">
        <v>0</v>
      </c>
      <c r="M46" s="6">
        <f>IF(Data[[#This Row],[Answered (Y/N)]]="Y",1,0)</f>
        <v>0</v>
      </c>
      <c r="N46" s="6">
        <f>IF(Data[[#This Row],[Resolved]]="Y",1,0)</f>
        <v>0</v>
      </c>
    </row>
    <row r="47" spans="1:14" x14ac:dyDescent="0.25">
      <c r="A47" s="18">
        <v>46</v>
      </c>
      <c r="B47" s="4" t="s">
        <v>71</v>
      </c>
      <c r="C47" s="5">
        <v>42400.483</v>
      </c>
      <c r="D47" s="6" t="s">
        <v>24</v>
      </c>
      <c r="E47" s="6" t="s">
        <v>20</v>
      </c>
      <c r="F47" s="6" t="s">
        <v>12</v>
      </c>
      <c r="G47" s="6" t="s">
        <v>12</v>
      </c>
      <c r="H47" s="6">
        <v>88</v>
      </c>
      <c r="I47" s="5">
        <v>8.1793981481470546E-4</v>
      </c>
      <c r="J47" s="6">
        <v>1</v>
      </c>
      <c r="K47" s="6">
        <v>1.1778333333333333</v>
      </c>
      <c r="L47" s="7">
        <v>70.67</v>
      </c>
      <c r="M47" s="6">
        <f>IF(Data[[#This Row],[Answered (Y/N)]]="Y",1,0)</f>
        <v>1</v>
      </c>
      <c r="N47" s="6">
        <f>IF(Data[[#This Row],[Resolved]]="Y",1,0)</f>
        <v>1</v>
      </c>
    </row>
    <row r="48" spans="1:14" x14ac:dyDescent="0.25">
      <c r="A48" s="17">
        <v>47</v>
      </c>
      <c r="B48" s="4" t="s">
        <v>72</v>
      </c>
      <c r="C48" s="5">
        <v>42400.481</v>
      </c>
      <c r="D48" s="6" t="s">
        <v>10</v>
      </c>
      <c r="E48" s="6" t="s">
        <v>18</v>
      </c>
      <c r="F48" s="6" t="s">
        <v>16</v>
      </c>
      <c r="G48" s="6" t="s">
        <v>16</v>
      </c>
      <c r="H48" s="6">
        <v>0</v>
      </c>
      <c r="I48" s="5">
        <v>45482</v>
      </c>
      <c r="J48" s="6">
        <v>0</v>
      </c>
      <c r="K48" s="6">
        <v>0</v>
      </c>
      <c r="L48" s="7">
        <v>0</v>
      </c>
      <c r="M48" s="6">
        <f>IF(Data[[#This Row],[Answered (Y/N)]]="Y",1,0)</f>
        <v>0</v>
      </c>
      <c r="N48" s="6">
        <f>IF(Data[[#This Row],[Resolved]]="Y",1,0)</f>
        <v>0</v>
      </c>
    </row>
    <row r="49" spans="1:14" x14ac:dyDescent="0.25">
      <c r="A49" s="18">
        <v>48</v>
      </c>
      <c r="B49" s="4" t="s">
        <v>73</v>
      </c>
      <c r="C49" s="5">
        <v>42400.481</v>
      </c>
      <c r="D49" s="6" t="s">
        <v>13</v>
      </c>
      <c r="E49" s="6" t="s">
        <v>20</v>
      </c>
      <c r="F49" s="6" t="s">
        <v>16</v>
      </c>
      <c r="G49" s="6" t="s">
        <v>16</v>
      </c>
      <c r="H49" s="6">
        <v>0</v>
      </c>
      <c r="I49" s="5">
        <v>45482</v>
      </c>
      <c r="J49" s="6">
        <v>0</v>
      </c>
      <c r="K49" s="6">
        <v>0</v>
      </c>
      <c r="L49" s="7">
        <v>0</v>
      </c>
      <c r="M49" s="6">
        <f>IF(Data[[#This Row],[Answered (Y/N)]]="Y",1,0)</f>
        <v>0</v>
      </c>
      <c r="N49" s="6">
        <f>IF(Data[[#This Row],[Resolved]]="Y",1,0)</f>
        <v>0</v>
      </c>
    </row>
    <row r="50" spans="1:14" x14ac:dyDescent="0.25">
      <c r="A50" s="17">
        <v>49</v>
      </c>
      <c r="B50" s="4" t="s">
        <v>74</v>
      </c>
      <c r="C50" s="5">
        <v>42400.396000000001</v>
      </c>
      <c r="D50" s="6" t="s">
        <v>22</v>
      </c>
      <c r="E50" s="6" t="s">
        <v>20</v>
      </c>
      <c r="F50" s="6" t="s">
        <v>12</v>
      </c>
      <c r="G50" s="6" t="s">
        <v>12</v>
      </c>
      <c r="H50" s="6">
        <v>120</v>
      </c>
      <c r="I50" s="5">
        <v>2.1957986111111882E-3</v>
      </c>
      <c r="J50" s="6">
        <v>1</v>
      </c>
      <c r="K50" s="6">
        <v>3.16195</v>
      </c>
      <c r="L50" s="7">
        <v>189.71700000000001</v>
      </c>
      <c r="M50" s="6">
        <f>IF(Data[[#This Row],[Answered (Y/N)]]="Y",1,0)</f>
        <v>1</v>
      </c>
      <c r="N50" s="6">
        <f>IF(Data[[#This Row],[Resolved]]="Y",1,0)</f>
        <v>1</v>
      </c>
    </row>
    <row r="51" spans="1:14" x14ac:dyDescent="0.25">
      <c r="A51" s="18">
        <v>50</v>
      </c>
      <c r="B51" s="4" t="s">
        <v>75</v>
      </c>
      <c r="C51" s="5">
        <v>42400.396000000001</v>
      </c>
      <c r="D51" s="6" t="s">
        <v>24</v>
      </c>
      <c r="E51" s="6" t="s">
        <v>18</v>
      </c>
      <c r="F51" s="6" t="s">
        <v>12</v>
      </c>
      <c r="G51" s="6" t="s">
        <v>12</v>
      </c>
      <c r="H51" s="6">
        <v>73</v>
      </c>
      <c r="I51" s="5">
        <v>3.9662962962963011E-3</v>
      </c>
      <c r="J51" s="6">
        <v>2</v>
      </c>
      <c r="K51" s="6">
        <v>5.7114666666666665</v>
      </c>
      <c r="L51" s="7">
        <v>342.68799999999999</v>
      </c>
      <c r="M51" s="6">
        <f>IF(Data[[#This Row],[Answered (Y/N)]]="Y",1,0)</f>
        <v>1</v>
      </c>
      <c r="N51" s="6">
        <f>IF(Data[[#This Row],[Resolved]]="Y",1,0)</f>
        <v>1</v>
      </c>
    </row>
    <row r="52" spans="1:14" x14ac:dyDescent="0.25">
      <c r="A52" s="17">
        <v>51</v>
      </c>
      <c r="B52" s="4" t="s">
        <v>76</v>
      </c>
      <c r="C52" s="5">
        <v>42400.394</v>
      </c>
      <c r="D52" s="6" t="s">
        <v>17</v>
      </c>
      <c r="E52" s="6" t="s">
        <v>18</v>
      </c>
      <c r="F52" s="6" t="s">
        <v>12</v>
      </c>
      <c r="G52" s="6" t="s">
        <v>16</v>
      </c>
      <c r="H52" s="6">
        <v>67</v>
      </c>
      <c r="I52" s="5">
        <v>6.6912037037036853E-4</v>
      </c>
      <c r="J52" s="6">
        <v>1</v>
      </c>
      <c r="K52" s="6">
        <v>0.96353333333333324</v>
      </c>
      <c r="L52" s="7">
        <v>57.811999999999998</v>
      </c>
      <c r="M52" s="6">
        <f>IF(Data[[#This Row],[Answered (Y/N)]]="Y",1,0)</f>
        <v>1</v>
      </c>
      <c r="N52" s="6">
        <f>IF(Data[[#This Row],[Resolved]]="Y",1,0)</f>
        <v>0</v>
      </c>
    </row>
    <row r="53" spans="1:14" x14ac:dyDescent="0.25">
      <c r="A53" s="18">
        <v>52</v>
      </c>
      <c r="B53" s="4" t="s">
        <v>77</v>
      </c>
      <c r="C53" s="5">
        <v>42400.394</v>
      </c>
      <c r="D53" s="6" t="s">
        <v>19</v>
      </c>
      <c r="E53" s="6" t="s">
        <v>21</v>
      </c>
      <c r="F53" s="6" t="s">
        <v>12</v>
      </c>
      <c r="G53" s="6" t="s">
        <v>12</v>
      </c>
      <c r="H53" s="6">
        <v>16</v>
      </c>
      <c r="I53" s="5">
        <v>3.8875231481481087E-3</v>
      </c>
      <c r="J53" s="6">
        <v>5</v>
      </c>
      <c r="K53" s="6">
        <v>5.5980333333333334</v>
      </c>
      <c r="L53" s="7">
        <v>335.88200000000001</v>
      </c>
      <c r="M53" s="6">
        <f>IF(Data[[#This Row],[Answered (Y/N)]]="Y",1,0)</f>
        <v>1</v>
      </c>
      <c r="N53" s="6">
        <f>IF(Data[[#This Row],[Resolved]]="Y",1,0)</f>
        <v>1</v>
      </c>
    </row>
    <row r="54" spans="1:14" x14ac:dyDescent="0.25">
      <c r="A54" s="17">
        <v>53</v>
      </c>
      <c r="B54" s="4" t="s">
        <v>78</v>
      </c>
      <c r="C54" s="5">
        <v>42400.392</v>
      </c>
      <c r="D54" s="6" t="s">
        <v>17</v>
      </c>
      <c r="E54" s="6" t="s">
        <v>20</v>
      </c>
      <c r="F54" s="6" t="s">
        <v>12</v>
      </c>
      <c r="G54" s="6" t="s">
        <v>12</v>
      </c>
      <c r="H54" s="6">
        <v>32</v>
      </c>
      <c r="I54" s="5">
        <v>4.1689004629630322E-3</v>
      </c>
      <c r="J54" s="6">
        <v>1</v>
      </c>
      <c r="K54" s="6">
        <v>6.0032166666666669</v>
      </c>
      <c r="L54" s="7">
        <v>360.19299999999998</v>
      </c>
      <c r="M54" s="6">
        <f>IF(Data[[#This Row],[Answered (Y/N)]]="Y",1,0)</f>
        <v>1</v>
      </c>
      <c r="N54" s="6">
        <f>IF(Data[[#This Row],[Resolved]]="Y",1,0)</f>
        <v>1</v>
      </c>
    </row>
    <row r="55" spans="1:14" x14ac:dyDescent="0.25">
      <c r="A55" s="18">
        <v>54</v>
      </c>
      <c r="B55" s="4" t="s">
        <v>79</v>
      </c>
      <c r="C55" s="5">
        <v>42400.392</v>
      </c>
      <c r="D55" s="6" t="s">
        <v>13</v>
      </c>
      <c r="E55" s="6" t="s">
        <v>21</v>
      </c>
      <c r="F55" s="6" t="s">
        <v>16</v>
      </c>
      <c r="G55" s="6" t="s">
        <v>16</v>
      </c>
      <c r="H55" s="6">
        <v>0</v>
      </c>
      <c r="I55" s="5">
        <v>45482</v>
      </c>
      <c r="J55" s="6">
        <v>0</v>
      </c>
      <c r="K55" s="6">
        <v>0</v>
      </c>
      <c r="L55" s="7">
        <v>0</v>
      </c>
      <c r="M55" s="6">
        <f>IF(Data[[#This Row],[Answered (Y/N)]]="Y",1,0)</f>
        <v>0</v>
      </c>
      <c r="N55" s="6">
        <f>IF(Data[[#This Row],[Resolved]]="Y",1,0)</f>
        <v>0</v>
      </c>
    </row>
    <row r="56" spans="1:14" x14ac:dyDescent="0.25">
      <c r="A56" s="17">
        <v>55</v>
      </c>
      <c r="B56" s="4" t="s">
        <v>80</v>
      </c>
      <c r="C56" s="5">
        <v>42400.385000000002</v>
      </c>
      <c r="D56" s="6" t="s">
        <v>19</v>
      </c>
      <c r="E56" s="6" t="s">
        <v>14</v>
      </c>
      <c r="F56" s="6" t="s">
        <v>12</v>
      </c>
      <c r="G56" s="6" t="s">
        <v>12</v>
      </c>
      <c r="H56" s="6">
        <v>30</v>
      </c>
      <c r="I56" s="5">
        <v>6.8216435185175506E-4</v>
      </c>
      <c r="J56" s="6">
        <v>5</v>
      </c>
      <c r="K56" s="6">
        <v>0.98231666666666662</v>
      </c>
      <c r="L56" s="7">
        <v>58.939</v>
      </c>
      <c r="M56" s="6">
        <f>IF(Data[[#This Row],[Answered (Y/N)]]="Y",1,0)</f>
        <v>1</v>
      </c>
      <c r="N56" s="6">
        <f>IF(Data[[#This Row],[Resolved]]="Y",1,0)</f>
        <v>1</v>
      </c>
    </row>
    <row r="57" spans="1:14" x14ac:dyDescent="0.25">
      <c r="A57" s="18">
        <v>56</v>
      </c>
      <c r="B57" s="4" t="s">
        <v>81</v>
      </c>
      <c r="C57" s="5">
        <v>42400.385000000002</v>
      </c>
      <c r="D57" s="6" t="s">
        <v>22</v>
      </c>
      <c r="E57" s="6" t="s">
        <v>20</v>
      </c>
      <c r="F57" s="6" t="s">
        <v>12</v>
      </c>
      <c r="G57" s="6" t="s">
        <v>12</v>
      </c>
      <c r="H57" s="6">
        <v>23</v>
      </c>
      <c r="I57" s="5">
        <v>4.6252777777777698E-3</v>
      </c>
      <c r="J57" s="6">
        <v>3</v>
      </c>
      <c r="K57" s="6">
        <v>6.6604000000000001</v>
      </c>
      <c r="L57" s="7">
        <v>399.62400000000002</v>
      </c>
      <c r="M57" s="6">
        <f>IF(Data[[#This Row],[Answered (Y/N)]]="Y",1,0)</f>
        <v>1</v>
      </c>
      <c r="N57" s="6">
        <f>IF(Data[[#This Row],[Resolved]]="Y",1,0)</f>
        <v>1</v>
      </c>
    </row>
    <row r="58" spans="1:14" x14ac:dyDescent="0.25">
      <c r="A58" s="17">
        <v>57</v>
      </c>
      <c r="B58" s="4" t="s">
        <v>82</v>
      </c>
      <c r="C58" s="5">
        <v>42400.381000000001</v>
      </c>
      <c r="D58" s="6" t="s">
        <v>13</v>
      </c>
      <c r="E58" s="6" t="s">
        <v>18</v>
      </c>
      <c r="F58" s="6" t="s">
        <v>12</v>
      </c>
      <c r="G58" s="6" t="s">
        <v>12</v>
      </c>
      <c r="H58" s="6">
        <v>27</v>
      </c>
      <c r="I58" s="5">
        <v>2.2209259259258207E-3</v>
      </c>
      <c r="J58" s="6">
        <v>3</v>
      </c>
      <c r="K58" s="6">
        <v>3.1981333333333333</v>
      </c>
      <c r="L58" s="7">
        <v>191.88800000000001</v>
      </c>
      <c r="M58" s="6">
        <f>IF(Data[[#This Row],[Answered (Y/N)]]="Y",1,0)</f>
        <v>1</v>
      </c>
      <c r="N58" s="6">
        <f>IF(Data[[#This Row],[Resolved]]="Y",1,0)</f>
        <v>1</v>
      </c>
    </row>
    <row r="59" spans="1:14" x14ac:dyDescent="0.25">
      <c r="A59" s="18">
        <v>58</v>
      </c>
      <c r="B59" s="4" t="s">
        <v>83</v>
      </c>
      <c r="C59" s="5">
        <v>42400.381000000001</v>
      </c>
      <c r="D59" s="6" t="s">
        <v>24</v>
      </c>
      <c r="E59" s="6" t="s">
        <v>20</v>
      </c>
      <c r="F59" s="6" t="s">
        <v>12</v>
      </c>
      <c r="G59" s="6" t="s">
        <v>12</v>
      </c>
      <c r="H59" s="6">
        <v>119</v>
      </c>
      <c r="I59" s="5">
        <v>1.8775810185185371E-3</v>
      </c>
      <c r="J59" s="6">
        <v>4</v>
      </c>
      <c r="K59" s="6">
        <v>2.7037166666666668</v>
      </c>
      <c r="L59" s="7">
        <v>162.22300000000001</v>
      </c>
      <c r="M59" s="6">
        <f>IF(Data[[#This Row],[Answered (Y/N)]]="Y",1,0)</f>
        <v>1</v>
      </c>
      <c r="N59" s="6">
        <f>IF(Data[[#This Row],[Resolved]]="Y",1,0)</f>
        <v>1</v>
      </c>
    </row>
    <row r="60" spans="1:14" x14ac:dyDescent="0.25">
      <c r="A60" s="17">
        <v>59</v>
      </c>
      <c r="B60" s="4" t="s">
        <v>84</v>
      </c>
      <c r="C60" s="5">
        <v>42400.375</v>
      </c>
      <c r="D60" s="6" t="s">
        <v>15</v>
      </c>
      <c r="E60" s="6" t="s">
        <v>18</v>
      </c>
      <c r="F60" s="6" t="s">
        <v>12</v>
      </c>
      <c r="G60" s="6" t="s">
        <v>16</v>
      </c>
      <c r="H60" s="6">
        <v>100</v>
      </c>
      <c r="I60" s="5">
        <v>4.4268518518517652E-3</v>
      </c>
      <c r="J60" s="6">
        <v>5</v>
      </c>
      <c r="K60" s="6">
        <v>6.3746666666666663</v>
      </c>
      <c r="L60" s="7">
        <v>382.47999999999996</v>
      </c>
      <c r="M60" s="6">
        <f>IF(Data[[#This Row],[Answered (Y/N)]]="Y",1,0)</f>
        <v>1</v>
      </c>
      <c r="N60" s="6">
        <f>IF(Data[[#This Row],[Resolved]]="Y",1,0)</f>
        <v>0</v>
      </c>
    </row>
    <row r="61" spans="1:14" x14ac:dyDescent="0.25">
      <c r="A61" s="18">
        <v>60</v>
      </c>
      <c r="B61" s="4" t="s">
        <v>85</v>
      </c>
      <c r="C61" s="5">
        <v>42400.375</v>
      </c>
      <c r="D61" s="6" t="s">
        <v>19</v>
      </c>
      <c r="E61" s="6" t="s">
        <v>18</v>
      </c>
      <c r="F61" s="6" t="s">
        <v>12</v>
      </c>
      <c r="G61" s="6" t="s">
        <v>12</v>
      </c>
      <c r="H61" s="6">
        <v>114</v>
      </c>
      <c r="I61" s="5">
        <v>3.9537499999999781E-3</v>
      </c>
      <c r="J61" s="6">
        <v>4</v>
      </c>
      <c r="K61" s="6">
        <v>5.6934000000000005</v>
      </c>
      <c r="L61" s="7">
        <v>341.60400000000004</v>
      </c>
      <c r="M61" s="6">
        <f>IF(Data[[#This Row],[Answered (Y/N)]]="Y",1,0)</f>
        <v>1</v>
      </c>
      <c r="N61" s="6">
        <f>IF(Data[[#This Row],[Resolved]]="Y",1,0)</f>
        <v>1</v>
      </c>
    </row>
    <row r="62" spans="1:14" x14ac:dyDescent="0.25">
      <c r="A62" s="17">
        <v>61</v>
      </c>
      <c r="B62" s="4" t="s">
        <v>86</v>
      </c>
      <c r="C62" s="5">
        <v>42399.73</v>
      </c>
      <c r="D62" s="6" t="s">
        <v>22</v>
      </c>
      <c r="E62" s="6" t="s">
        <v>18</v>
      </c>
      <c r="F62" s="6" t="s">
        <v>12</v>
      </c>
      <c r="G62" s="6" t="s">
        <v>12</v>
      </c>
      <c r="H62" s="6">
        <v>97</v>
      </c>
      <c r="I62" s="5">
        <v>1.994537037037114E-3</v>
      </c>
      <c r="J62" s="6">
        <v>3</v>
      </c>
      <c r="K62" s="6">
        <v>2.8721333333333332</v>
      </c>
      <c r="L62" s="7">
        <v>172.328</v>
      </c>
      <c r="M62" s="6">
        <f>IF(Data[[#This Row],[Answered (Y/N)]]="Y",1,0)</f>
        <v>1</v>
      </c>
      <c r="N62" s="6">
        <f>IF(Data[[#This Row],[Resolved]]="Y",1,0)</f>
        <v>1</v>
      </c>
    </row>
    <row r="63" spans="1:14" x14ac:dyDescent="0.25">
      <c r="A63" s="18">
        <v>62</v>
      </c>
      <c r="B63" s="4" t="s">
        <v>87</v>
      </c>
      <c r="C63" s="5">
        <v>42399.73</v>
      </c>
      <c r="D63" s="6" t="s">
        <v>10</v>
      </c>
      <c r="E63" s="6" t="s">
        <v>21</v>
      </c>
      <c r="F63" s="6" t="s">
        <v>12</v>
      </c>
      <c r="G63" s="6" t="s">
        <v>12</v>
      </c>
      <c r="H63" s="6">
        <v>20</v>
      </c>
      <c r="I63" s="5">
        <v>3.552997685185133E-3</v>
      </c>
      <c r="J63" s="6">
        <v>5</v>
      </c>
      <c r="K63" s="6">
        <v>5.1163166666666671</v>
      </c>
      <c r="L63" s="7">
        <v>306.97900000000004</v>
      </c>
      <c r="M63" s="6">
        <f>IF(Data[[#This Row],[Answered (Y/N)]]="Y",1,0)</f>
        <v>1</v>
      </c>
      <c r="N63" s="6">
        <f>IF(Data[[#This Row],[Resolved]]="Y",1,0)</f>
        <v>1</v>
      </c>
    </row>
    <row r="64" spans="1:14" x14ac:dyDescent="0.25">
      <c r="A64" s="17">
        <v>63</v>
      </c>
      <c r="B64" s="4" t="s">
        <v>88</v>
      </c>
      <c r="C64" s="5">
        <v>42399.728999999999</v>
      </c>
      <c r="D64" s="6" t="s">
        <v>22</v>
      </c>
      <c r="E64" s="6" t="s">
        <v>20</v>
      </c>
      <c r="F64" s="6" t="s">
        <v>12</v>
      </c>
      <c r="G64" s="6" t="s">
        <v>16</v>
      </c>
      <c r="H64" s="6">
        <v>50</v>
      </c>
      <c r="I64" s="5">
        <v>9.0946759259269427E-4</v>
      </c>
      <c r="J64" s="6">
        <v>2</v>
      </c>
      <c r="K64" s="6">
        <v>1.3096333333333332</v>
      </c>
      <c r="L64" s="7">
        <v>78.577999999999989</v>
      </c>
      <c r="M64" s="6">
        <f>IF(Data[[#This Row],[Answered (Y/N)]]="Y",1,0)</f>
        <v>1</v>
      </c>
      <c r="N64" s="6">
        <f>IF(Data[[#This Row],[Resolved]]="Y",1,0)</f>
        <v>0</v>
      </c>
    </row>
    <row r="65" spans="1:14" x14ac:dyDescent="0.25">
      <c r="A65" s="18">
        <v>64</v>
      </c>
      <c r="B65" s="4" t="s">
        <v>89</v>
      </c>
      <c r="C65" s="5">
        <v>42399.728999999999</v>
      </c>
      <c r="D65" s="6" t="s">
        <v>19</v>
      </c>
      <c r="E65" s="6" t="s">
        <v>20</v>
      </c>
      <c r="F65" s="6" t="s">
        <v>12</v>
      </c>
      <c r="G65" s="6" t="s">
        <v>16</v>
      </c>
      <c r="H65" s="6">
        <v>33</v>
      </c>
      <c r="I65" s="5">
        <v>2.7369560185184216E-3</v>
      </c>
      <c r="J65" s="6">
        <v>4</v>
      </c>
      <c r="K65" s="6">
        <v>3.9412166666666666</v>
      </c>
      <c r="L65" s="7">
        <v>236.47299999999998</v>
      </c>
      <c r="M65" s="6">
        <f>IF(Data[[#This Row],[Answered (Y/N)]]="Y",1,0)</f>
        <v>1</v>
      </c>
      <c r="N65" s="6">
        <f>IF(Data[[#This Row],[Resolved]]="Y",1,0)</f>
        <v>0</v>
      </c>
    </row>
    <row r="66" spans="1:14" x14ac:dyDescent="0.25">
      <c r="A66" s="17">
        <v>65</v>
      </c>
      <c r="B66" s="4" t="s">
        <v>90</v>
      </c>
      <c r="C66" s="5">
        <v>42399.726000000002</v>
      </c>
      <c r="D66" s="6" t="s">
        <v>23</v>
      </c>
      <c r="E66" s="6" t="s">
        <v>18</v>
      </c>
      <c r="F66" s="6" t="s">
        <v>16</v>
      </c>
      <c r="G66" s="6" t="s">
        <v>16</v>
      </c>
      <c r="H66" s="6">
        <v>0</v>
      </c>
      <c r="I66" s="5">
        <v>45482</v>
      </c>
      <c r="J66" s="6">
        <v>0</v>
      </c>
      <c r="K66" s="6">
        <v>0</v>
      </c>
      <c r="L66" s="7">
        <v>0</v>
      </c>
      <c r="M66" s="6">
        <f>IF(Data[[#This Row],[Answered (Y/N)]]="Y",1,0)</f>
        <v>0</v>
      </c>
      <c r="N66" s="6">
        <f>IF(Data[[#This Row],[Resolved]]="Y",1,0)</f>
        <v>0</v>
      </c>
    </row>
    <row r="67" spans="1:14" x14ac:dyDescent="0.25">
      <c r="A67" s="18">
        <v>66</v>
      </c>
      <c r="B67" s="4" t="s">
        <v>91</v>
      </c>
      <c r="C67" s="5">
        <v>42399.726000000002</v>
      </c>
      <c r="D67" s="6" t="s">
        <v>15</v>
      </c>
      <c r="E67" s="6" t="s">
        <v>21</v>
      </c>
      <c r="F67" s="6" t="s">
        <v>12</v>
      </c>
      <c r="G67" s="6" t="s">
        <v>12</v>
      </c>
      <c r="H67" s="6">
        <v>38</v>
      </c>
      <c r="I67" s="5">
        <v>4.7515509259259403E-3</v>
      </c>
      <c r="J67" s="6">
        <v>2</v>
      </c>
      <c r="K67" s="6">
        <v>6.8422333333333336</v>
      </c>
      <c r="L67" s="7">
        <v>410.53399999999999</v>
      </c>
      <c r="M67" s="6">
        <f>IF(Data[[#This Row],[Answered (Y/N)]]="Y",1,0)</f>
        <v>1</v>
      </c>
      <c r="N67" s="6">
        <f>IF(Data[[#This Row],[Resolved]]="Y",1,0)</f>
        <v>1</v>
      </c>
    </row>
    <row r="68" spans="1:14" x14ac:dyDescent="0.25">
      <c r="A68" s="17">
        <v>67</v>
      </c>
      <c r="B68" s="4" t="s">
        <v>92</v>
      </c>
      <c r="C68" s="5">
        <v>42399.720999999998</v>
      </c>
      <c r="D68" s="6" t="s">
        <v>22</v>
      </c>
      <c r="E68" s="6" t="s">
        <v>20</v>
      </c>
      <c r="F68" s="6" t="s">
        <v>16</v>
      </c>
      <c r="G68" s="6" t="s">
        <v>16</v>
      </c>
      <c r="H68" s="6">
        <v>0</v>
      </c>
      <c r="I68" s="5">
        <v>45482</v>
      </c>
      <c r="J68" s="6">
        <v>0</v>
      </c>
      <c r="K68" s="6">
        <v>0</v>
      </c>
      <c r="L68" s="7">
        <v>0</v>
      </c>
      <c r="M68" s="6">
        <f>IF(Data[[#This Row],[Answered (Y/N)]]="Y",1,0)</f>
        <v>0</v>
      </c>
      <c r="N68" s="6">
        <f>IF(Data[[#This Row],[Resolved]]="Y",1,0)</f>
        <v>0</v>
      </c>
    </row>
    <row r="69" spans="1:14" x14ac:dyDescent="0.25">
      <c r="A69" s="18">
        <v>68</v>
      </c>
      <c r="B69" s="4" t="s">
        <v>93</v>
      </c>
      <c r="C69" s="5">
        <v>42399.720999999998</v>
      </c>
      <c r="D69" s="6" t="s">
        <v>10</v>
      </c>
      <c r="E69" s="6" t="s">
        <v>11</v>
      </c>
      <c r="F69" s="6" t="s">
        <v>16</v>
      </c>
      <c r="G69" s="6" t="s">
        <v>16</v>
      </c>
      <c r="H69" s="6">
        <v>0</v>
      </c>
      <c r="I69" s="5">
        <v>45482</v>
      </c>
      <c r="J69" s="6">
        <v>0</v>
      </c>
      <c r="K69" s="6">
        <v>0</v>
      </c>
      <c r="L69" s="7">
        <v>0</v>
      </c>
      <c r="M69" s="6">
        <f>IF(Data[[#This Row],[Answered (Y/N)]]="Y",1,0)</f>
        <v>0</v>
      </c>
      <c r="N69" s="6">
        <f>IF(Data[[#This Row],[Resolved]]="Y",1,0)</f>
        <v>0</v>
      </c>
    </row>
    <row r="70" spans="1:14" x14ac:dyDescent="0.25">
      <c r="A70" s="17">
        <v>69</v>
      </c>
      <c r="B70" s="4" t="s">
        <v>94</v>
      </c>
      <c r="C70" s="5">
        <v>42399.716999999997</v>
      </c>
      <c r="D70" s="6" t="s">
        <v>17</v>
      </c>
      <c r="E70" s="6" t="s">
        <v>21</v>
      </c>
      <c r="F70" s="6" t="s">
        <v>12</v>
      </c>
      <c r="G70" s="6" t="s">
        <v>12</v>
      </c>
      <c r="H70" s="6">
        <v>103</v>
      </c>
      <c r="I70" s="5">
        <v>2.5323379629629272E-3</v>
      </c>
      <c r="J70" s="6">
        <v>2</v>
      </c>
      <c r="K70" s="6">
        <v>3.6465666666666667</v>
      </c>
      <c r="L70" s="7">
        <v>218.79400000000001</v>
      </c>
      <c r="M70" s="6">
        <f>IF(Data[[#This Row],[Answered (Y/N)]]="Y",1,0)</f>
        <v>1</v>
      </c>
      <c r="N70" s="6">
        <f>IF(Data[[#This Row],[Resolved]]="Y",1,0)</f>
        <v>1</v>
      </c>
    </row>
    <row r="71" spans="1:14" x14ac:dyDescent="0.25">
      <c r="A71" s="18">
        <v>70</v>
      </c>
      <c r="B71" s="4" t="s">
        <v>95</v>
      </c>
      <c r="C71" s="5">
        <v>42399.716999999997</v>
      </c>
      <c r="D71" s="6" t="s">
        <v>13</v>
      </c>
      <c r="E71" s="6" t="s">
        <v>18</v>
      </c>
      <c r="F71" s="6" t="s">
        <v>12</v>
      </c>
      <c r="G71" s="6" t="s">
        <v>12</v>
      </c>
      <c r="H71" s="6">
        <v>114</v>
      </c>
      <c r="I71" s="5">
        <v>2.3336689814814626E-3</v>
      </c>
      <c r="J71" s="6">
        <v>3</v>
      </c>
      <c r="K71" s="6">
        <v>3.3604833333333333</v>
      </c>
      <c r="L71" s="7">
        <v>201.62899999999999</v>
      </c>
      <c r="M71" s="6">
        <f>IF(Data[[#This Row],[Answered (Y/N)]]="Y",1,0)</f>
        <v>1</v>
      </c>
      <c r="N71" s="6">
        <f>IF(Data[[#This Row],[Resolved]]="Y",1,0)</f>
        <v>1</v>
      </c>
    </row>
    <row r="72" spans="1:14" x14ac:dyDescent="0.25">
      <c r="A72" s="17">
        <v>71</v>
      </c>
      <c r="B72" s="4" t="s">
        <v>96</v>
      </c>
      <c r="C72" s="5">
        <v>42399.714999999997</v>
      </c>
      <c r="D72" s="6" t="s">
        <v>17</v>
      </c>
      <c r="E72" s="6" t="s">
        <v>14</v>
      </c>
      <c r="F72" s="6" t="s">
        <v>12</v>
      </c>
      <c r="G72" s="6" t="s">
        <v>12</v>
      </c>
      <c r="H72" s="6">
        <v>49</v>
      </c>
      <c r="I72" s="5">
        <v>4.5431712962962223E-3</v>
      </c>
      <c r="J72" s="6">
        <v>5</v>
      </c>
      <c r="K72" s="6">
        <v>6.5421666666666667</v>
      </c>
      <c r="L72" s="7">
        <v>392.53</v>
      </c>
      <c r="M72" s="6">
        <f>IF(Data[[#This Row],[Answered (Y/N)]]="Y",1,0)</f>
        <v>1</v>
      </c>
      <c r="N72" s="6">
        <f>IF(Data[[#This Row],[Resolved]]="Y",1,0)</f>
        <v>1</v>
      </c>
    </row>
    <row r="73" spans="1:14" x14ac:dyDescent="0.25">
      <c r="A73" s="18">
        <v>72</v>
      </c>
      <c r="B73" s="4" t="s">
        <v>97</v>
      </c>
      <c r="C73" s="5">
        <v>42399.714999999997</v>
      </c>
      <c r="D73" s="6" t="s">
        <v>13</v>
      </c>
      <c r="E73" s="6" t="s">
        <v>21</v>
      </c>
      <c r="F73" s="6" t="s">
        <v>12</v>
      </c>
      <c r="G73" s="6" t="s">
        <v>12</v>
      </c>
      <c r="H73" s="6">
        <v>33</v>
      </c>
      <c r="I73" s="5">
        <v>7.5636574074078311E-4</v>
      </c>
      <c r="J73" s="6">
        <v>5</v>
      </c>
      <c r="K73" s="6">
        <v>1.0891666666666666</v>
      </c>
      <c r="L73" s="7">
        <v>65.349999999999994</v>
      </c>
      <c r="M73" s="6">
        <f>IF(Data[[#This Row],[Answered (Y/N)]]="Y",1,0)</f>
        <v>1</v>
      </c>
      <c r="N73" s="6">
        <f>IF(Data[[#This Row],[Resolved]]="Y",1,0)</f>
        <v>1</v>
      </c>
    </row>
    <row r="74" spans="1:14" x14ac:dyDescent="0.25">
      <c r="A74" s="17">
        <v>73</v>
      </c>
      <c r="B74" s="4" t="s">
        <v>98</v>
      </c>
      <c r="C74" s="5">
        <v>42399.703000000001</v>
      </c>
      <c r="D74" s="6" t="s">
        <v>15</v>
      </c>
      <c r="E74" s="6" t="s">
        <v>21</v>
      </c>
      <c r="F74" s="6" t="s">
        <v>12</v>
      </c>
      <c r="G74" s="6" t="s">
        <v>12</v>
      </c>
      <c r="H74" s="6">
        <v>17</v>
      </c>
      <c r="I74" s="5">
        <v>2.2188078703704317E-3</v>
      </c>
      <c r="J74" s="6">
        <v>3</v>
      </c>
      <c r="K74" s="6">
        <v>3.1950833333333333</v>
      </c>
      <c r="L74" s="7">
        <v>191.70499999999998</v>
      </c>
      <c r="M74" s="6">
        <f>IF(Data[[#This Row],[Answered (Y/N)]]="Y",1,0)</f>
        <v>1</v>
      </c>
      <c r="N74" s="6">
        <f>IF(Data[[#This Row],[Resolved]]="Y",1,0)</f>
        <v>1</v>
      </c>
    </row>
    <row r="75" spans="1:14" x14ac:dyDescent="0.25">
      <c r="A75" s="18">
        <v>74</v>
      </c>
      <c r="B75" s="4" t="s">
        <v>99</v>
      </c>
      <c r="C75" s="5">
        <v>42399.703000000001</v>
      </c>
      <c r="D75" s="6" t="s">
        <v>19</v>
      </c>
      <c r="E75" s="6" t="s">
        <v>20</v>
      </c>
      <c r="F75" s="6" t="s">
        <v>12</v>
      </c>
      <c r="G75" s="6" t="s">
        <v>12</v>
      </c>
      <c r="H75" s="6">
        <v>53</v>
      </c>
      <c r="I75" s="5">
        <v>2.5429745370371126E-3</v>
      </c>
      <c r="J75" s="6">
        <v>1</v>
      </c>
      <c r="K75" s="6">
        <v>3.6618833333333334</v>
      </c>
      <c r="L75" s="7">
        <v>219.71299999999999</v>
      </c>
      <c r="M75" s="6">
        <f>IF(Data[[#This Row],[Answered (Y/N)]]="Y",1,0)</f>
        <v>1</v>
      </c>
      <c r="N75" s="6">
        <f>IF(Data[[#This Row],[Resolved]]="Y",1,0)</f>
        <v>1</v>
      </c>
    </row>
    <row r="76" spans="1:14" x14ac:dyDescent="0.25">
      <c r="A76" s="17">
        <v>75</v>
      </c>
      <c r="B76" s="4" t="s">
        <v>100</v>
      </c>
      <c r="C76" s="5">
        <v>42399.701000000001</v>
      </c>
      <c r="D76" s="6" t="s">
        <v>15</v>
      </c>
      <c r="E76" s="6" t="s">
        <v>14</v>
      </c>
      <c r="F76" s="6" t="s">
        <v>16</v>
      </c>
      <c r="G76" s="6" t="s">
        <v>16</v>
      </c>
      <c r="H76" s="6">
        <v>0</v>
      </c>
      <c r="I76" s="5">
        <v>45482</v>
      </c>
      <c r="J76" s="6">
        <v>0</v>
      </c>
      <c r="K76" s="6">
        <v>0</v>
      </c>
      <c r="L76" s="7">
        <v>0</v>
      </c>
      <c r="M76" s="6">
        <f>IF(Data[[#This Row],[Answered (Y/N)]]="Y",1,0)</f>
        <v>0</v>
      </c>
      <c r="N76" s="6">
        <f>IF(Data[[#This Row],[Resolved]]="Y",1,0)</f>
        <v>0</v>
      </c>
    </row>
    <row r="77" spans="1:14" x14ac:dyDescent="0.25">
      <c r="A77" s="18">
        <v>76</v>
      </c>
      <c r="B77" s="4" t="s">
        <v>101</v>
      </c>
      <c r="C77" s="5">
        <v>42399.701000000001</v>
      </c>
      <c r="D77" s="6" t="s">
        <v>10</v>
      </c>
      <c r="E77" s="6" t="s">
        <v>11</v>
      </c>
      <c r="F77" s="6" t="s">
        <v>12</v>
      </c>
      <c r="G77" s="6" t="s">
        <v>12</v>
      </c>
      <c r="H77" s="6">
        <v>107</v>
      </c>
      <c r="I77" s="5">
        <v>2.2772800925925374E-3</v>
      </c>
      <c r="J77" s="6">
        <v>3</v>
      </c>
      <c r="K77" s="6">
        <v>3.2792833333333333</v>
      </c>
      <c r="L77" s="7">
        <v>196.75700000000001</v>
      </c>
      <c r="M77" s="6">
        <f>IF(Data[[#This Row],[Answered (Y/N)]]="Y",1,0)</f>
        <v>1</v>
      </c>
      <c r="N77" s="6">
        <f>IF(Data[[#This Row],[Resolved]]="Y",1,0)</f>
        <v>1</v>
      </c>
    </row>
    <row r="78" spans="1:14" x14ac:dyDescent="0.25">
      <c r="A78" s="17">
        <v>77</v>
      </c>
      <c r="B78" s="4" t="s">
        <v>102</v>
      </c>
      <c r="C78" s="5">
        <v>42399.688999999998</v>
      </c>
      <c r="D78" s="6" t="s">
        <v>10</v>
      </c>
      <c r="E78" s="6" t="s">
        <v>14</v>
      </c>
      <c r="F78" s="6" t="s">
        <v>16</v>
      </c>
      <c r="G78" s="6" t="s">
        <v>16</v>
      </c>
      <c r="H78" s="6">
        <v>0</v>
      </c>
      <c r="I78" s="5">
        <v>45482</v>
      </c>
      <c r="J78" s="6">
        <v>0</v>
      </c>
      <c r="K78" s="6">
        <v>0</v>
      </c>
      <c r="L78" s="7">
        <v>0</v>
      </c>
      <c r="M78" s="6">
        <f>IF(Data[[#This Row],[Answered (Y/N)]]="Y",1,0)</f>
        <v>0</v>
      </c>
      <c r="N78" s="6">
        <f>IF(Data[[#This Row],[Resolved]]="Y",1,0)</f>
        <v>0</v>
      </c>
    </row>
    <row r="79" spans="1:14" x14ac:dyDescent="0.25">
      <c r="A79" s="18">
        <v>78</v>
      </c>
      <c r="B79" s="4" t="s">
        <v>103</v>
      </c>
      <c r="C79" s="5">
        <v>42399.688999999998</v>
      </c>
      <c r="D79" s="6" t="s">
        <v>10</v>
      </c>
      <c r="E79" s="6" t="s">
        <v>20</v>
      </c>
      <c r="F79" s="6" t="s">
        <v>16</v>
      </c>
      <c r="G79" s="6" t="s">
        <v>16</v>
      </c>
      <c r="H79" s="6">
        <v>0</v>
      </c>
      <c r="I79" s="5">
        <v>45482</v>
      </c>
      <c r="J79" s="6">
        <v>0</v>
      </c>
      <c r="K79" s="6">
        <v>0</v>
      </c>
      <c r="L79" s="7">
        <v>0</v>
      </c>
      <c r="M79" s="6">
        <f>IF(Data[[#This Row],[Answered (Y/N)]]="Y",1,0)</f>
        <v>0</v>
      </c>
      <c r="N79" s="6">
        <f>IF(Data[[#This Row],[Resolved]]="Y",1,0)</f>
        <v>0</v>
      </c>
    </row>
    <row r="80" spans="1:14" x14ac:dyDescent="0.25">
      <c r="A80" s="17">
        <v>79</v>
      </c>
      <c r="B80" s="4" t="s">
        <v>104</v>
      </c>
      <c r="C80" s="5">
        <v>42399.68</v>
      </c>
      <c r="D80" s="6" t="s">
        <v>19</v>
      </c>
      <c r="E80" s="6" t="s">
        <v>14</v>
      </c>
      <c r="F80" s="6" t="s">
        <v>12</v>
      </c>
      <c r="G80" s="6" t="s">
        <v>12</v>
      </c>
      <c r="H80" s="6">
        <v>91</v>
      </c>
      <c r="I80" s="5">
        <v>5.7943287037032221E-4</v>
      </c>
      <c r="J80" s="6">
        <v>3</v>
      </c>
      <c r="K80" s="6">
        <v>0.83438333333333337</v>
      </c>
      <c r="L80" s="7">
        <v>50.063000000000002</v>
      </c>
      <c r="M80" s="6">
        <f>IF(Data[[#This Row],[Answered (Y/N)]]="Y",1,0)</f>
        <v>1</v>
      </c>
      <c r="N80" s="6">
        <f>IF(Data[[#This Row],[Resolved]]="Y",1,0)</f>
        <v>1</v>
      </c>
    </row>
    <row r="81" spans="1:14" x14ac:dyDescent="0.25">
      <c r="A81" s="18">
        <v>80</v>
      </c>
      <c r="B81" s="4" t="s">
        <v>105</v>
      </c>
      <c r="C81" s="5">
        <v>42399.68</v>
      </c>
      <c r="D81" s="6" t="s">
        <v>22</v>
      </c>
      <c r="E81" s="6" t="s">
        <v>14</v>
      </c>
      <c r="F81" s="6" t="s">
        <v>12</v>
      </c>
      <c r="G81" s="6" t="s">
        <v>12</v>
      </c>
      <c r="H81" s="6">
        <v>71</v>
      </c>
      <c r="I81" s="5">
        <v>1.0087384259258592E-3</v>
      </c>
      <c r="J81" s="6">
        <v>2</v>
      </c>
      <c r="K81" s="6">
        <v>1.4525833333333333</v>
      </c>
      <c r="L81" s="7">
        <v>87.155000000000001</v>
      </c>
      <c r="M81" s="6">
        <f>IF(Data[[#This Row],[Answered (Y/N)]]="Y",1,0)</f>
        <v>1</v>
      </c>
      <c r="N81" s="6">
        <f>IF(Data[[#This Row],[Resolved]]="Y",1,0)</f>
        <v>1</v>
      </c>
    </row>
    <row r="82" spans="1:14" x14ac:dyDescent="0.25">
      <c r="A82" s="17">
        <v>81</v>
      </c>
      <c r="B82" s="4" t="s">
        <v>106</v>
      </c>
      <c r="C82" s="5">
        <v>42399.68</v>
      </c>
      <c r="D82" s="6" t="s">
        <v>13</v>
      </c>
      <c r="E82" s="6" t="s">
        <v>20</v>
      </c>
      <c r="F82" s="6" t="s">
        <v>16</v>
      </c>
      <c r="G82" s="6" t="s">
        <v>16</v>
      </c>
      <c r="H82" s="6">
        <v>0</v>
      </c>
      <c r="I82" s="5">
        <v>45482</v>
      </c>
      <c r="J82" s="6">
        <v>0</v>
      </c>
      <c r="K82" s="6">
        <v>0</v>
      </c>
      <c r="L82" s="7">
        <v>0</v>
      </c>
      <c r="M82" s="6">
        <f>IF(Data[[#This Row],[Answered (Y/N)]]="Y",1,0)</f>
        <v>0</v>
      </c>
      <c r="N82" s="6">
        <f>IF(Data[[#This Row],[Resolved]]="Y",1,0)</f>
        <v>0</v>
      </c>
    </row>
    <row r="83" spans="1:14" x14ac:dyDescent="0.25">
      <c r="A83" s="18">
        <v>82</v>
      </c>
      <c r="B83" s="4" t="s">
        <v>107</v>
      </c>
      <c r="C83" s="5">
        <v>42399.68</v>
      </c>
      <c r="D83" s="6" t="s">
        <v>22</v>
      </c>
      <c r="E83" s="6" t="s">
        <v>20</v>
      </c>
      <c r="F83" s="6" t="s">
        <v>12</v>
      </c>
      <c r="G83" s="6" t="s">
        <v>12</v>
      </c>
      <c r="H83" s="6">
        <v>78</v>
      </c>
      <c r="I83" s="5">
        <v>3.0828587962963283E-3</v>
      </c>
      <c r="J83" s="6">
        <v>3</v>
      </c>
      <c r="K83" s="6">
        <v>4.4393166666666666</v>
      </c>
      <c r="L83" s="7">
        <v>266.35899999999998</v>
      </c>
      <c r="M83" s="6">
        <f>IF(Data[[#This Row],[Answered (Y/N)]]="Y",1,0)</f>
        <v>1</v>
      </c>
      <c r="N83" s="6">
        <f>IF(Data[[#This Row],[Resolved]]="Y",1,0)</f>
        <v>1</v>
      </c>
    </row>
    <row r="84" spans="1:14" x14ac:dyDescent="0.25">
      <c r="A84" s="17">
        <v>83</v>
      </c>
      <c r="B84" s="4" t="s">
        <v>108</v>
      </c>
      <c r="C84" s="5">
        <v>42399.675999999999</v>
      </c>
      <c r="D84" s="6" t="s">
        <v>22</v>
      </c>
      <c r="E84" s="6" t="s">
        <v>11</v>
      </c>
      <c r="F84" s="6" t="s">
        <v>12</v>
      </c>
      <c r="G84" s="6" t="s">
        <v>16</v>
      </c>
      <c r="H84" s="6">
        <v>65</v>
      </c>
      <c r="I84" s="5">
        <v>2.5575347222221989E-3</v>
      </c>
      <c r="J84" s="6">
        <v>4</v>
      </c>
      <c r="K84" s="6">
        <v>3.6828500000000002</v>
      </c>
      <c r="L84" s="7">
        <v>220.971</v>
      </c>
      <c r="M84" s="6">
        <f>IF(Data[[#This Row],[Answered (Y/N)]]="Y",1,0)</f>
        <v>1</v>
      </c>
      <c r="N84" s="6">
        <f>IF(Data[[#This Row],[Resolved]]="Y",1,0)</f>
        <v>0</v>
      </c>
    </row>
    <row r="85" spans="1:14" x14ac:dyDescent="0.25">
      <c r="A85" s="18">
        <v>84</v>
      </c>
      <c r="B85" s="4" t="s">
        <v>109</v>
      </c>
      <c r="C85" s="5">
        <v>42399.675999999999</v>
      </c>
      <c r="D85" s="6" t="s">
        <v>19</v>
      </c>
      <c r="E85" s="6" t="s">
        <v>11</v>
      </c>
      <c r="F85" s="6" t="s">
        <v>16</v>
      </c>
      <c r="G85" s="6" t="s">
        <v>16</v>
      </c>
      <c r="H85" s="6">
        <v>0</v>
      </c>
      <c r="I85" s="5">
        <v>45482</v>
      </c>
      <c r="J85" s="6">
        <v>0</v>
      </c>
      <c r="K85" s="6">
        <v>0</v>
      </c>
      <c r="L85" s="7">
        <v>0</v>
      </c>
      <c r="M85" s="6">
        <f>IF(Data[[#This Row],[Answered (Y/N)]]="Y",1,0)</f>
        <v>0</v>
      </c>
      <c r="N85" s="6">
        <f>IF(Data[[#This Row],[Resolved]]="Y",1,0)</f>
        <v>0</v>
      </c>
    </row>
    <row r="86" spans="1:14" x14ac:dyDescent="0.25">
      <c r="A86" s="17">
        <v>85</v>
      </c>
      <c r="B86" s="4" t="s">
        <v>110</v>
      </c>
      <c r="C86" s="5">
        <v>42399.665999999997</v>
      </c>
      <c r="D86" s="6" t="s">
        <v>15</v>
      </c>
      <c r="E86" s="6" t="s">
        <v>14</v>
      </c>
      <c r="F86" s="6" t="s">
        <v>12</v>
      </c>
      <c r="G86" s="6" t="s">
        <v>12</v>
      </c>
      <c r="H86" s="6">
        <v>18</v>
      </c>
      <c r="I86" s="5">
        <v>3.2565162037037076E-3</v>
      </c>
      <c r="J86" s="6">
        <v>3</v>
      </c>
      <c r="K86" s="6">
        <v>4.6893833333333337</v>
      </c>
      <c r="L86" s="7">
        <v>281.363</v>
      </c>
      <c r="M86" s="6">
        <f>IF(Data[[#This Row],[Answered (Y/N)]]="Y",1,0)</f>
        <v>1</v>
      </c>
      <c r="N86" s="6">
        <f>IF(Data[[#This Row],[Resolved]]="Y",1,0)</f>
        <v>1</v>
      </c>
    </row>
    <row r="87" spans="1:14" x14ac:dyDescent="0.25">
      <c r="A87" s="18">
        <v>86</v>
      </c>
      <c r="B87" s="4" t="s">
        <v>111</v>
      </c>
      <c r="C87" s="5">
        <v>42399.665999999997</v>
      </c>
      <c r="D87" s="6" t="s">
        <v>13</v>
      </c>
      <c r="E87" s="6" t="s">
        <v>21</v>
      </c>
      <c r="F87" s="6" t="s">
        <v>12</v>
      </c>
      <c r="G87" s="6" t="s">
        <v>12</v>
      </c>
      <c r="H87" s="6">
        <v>31</v>
      </c>
      <c r="I87" s="5">
        <v>2.9836689814815021E-3</v>
      </c>
      <c r="J87" s="6">
        <v>4</v>
      </c>
      <c r="K87" s="6">
        <v>4.2964833333333337</v>
      </c>
      <c r="L87" s="7">
        <v>257.78900000000004</v>
      </c>
      <c r="M87" s="6">
        <f>IF(Data[[#This Row],[Answered (Y/N)]]="Y",1,0)</f>
        <v>1</v>
      </c>
      <c r="N87" s="6">
        <f>IF(Data[[#This Row],[Resolved]]="Y",1,0)</f>
        <v>1</v>
      </c>
    </row>
    <row r="88" spans="1:14" x14ac:dyDescent="0.25">
      <c r="A88" s="17">
        <v>87</v>
      </c>
      <c r="B88" s="4" t="s">
        <v>112</v>
      </c>
      <c r="C88" s="5">
        <v>42399.661</v>
      </c>
      <c r="D88" s="6" t="s">
        <v>15</v>
      </c>
      <c r="E88" s="6" t="s">
        <v>14</v>
      </c>
      <c r="F88" s="6" t="s">
        <v>12</v>
      </c>
      <c r="G88" s="6" t="s">
        <v>12</v>
      </c>
      <c r="H88" s="6">
        <v>111</v>
      </c>
      <c r="I88" s="5">
        <v>1.7893055555555648E-3</v>
      </c>
      <c r="J88" s="6">
        <v>5</v>
      </c>
      <c r="K88" s="6">
        <v>2.5766</v>
      </c>
      <c r="L88" s="7">
        <v>154.596</v>
      </c>
      <c r="M88" s="6">
        <f>IF(Data[[#This Row],[Answered (Y/N)]]="Y",1,0)</f>
        <v>1</v>
      </c>
      <c r="N88" s="6">
        <f>IF(Data[[#This Row],[Resolved]]="Y",1,0)</f>
        <v>1</v>
      </c>
    </row>
    <row r="89" spans="1:14" x14ac:dyDescent="0.25">
      <c r="A89" s="18">
        <v>88</v>
      </c>
      <c r="B89" s="4" t="s">
        <v>113</v>
      </c>
      <c r="C89" s="5">
        <v>42399.661</v>
      </c>
      <c r="D89" s="6" t="s">
        <v>17</v>
      </c>
      <c r="E89" s="6" t="s">
        <v>20</v>
      </c>
      <c r="F89" s="6" t="s">
        <v>12</v>
      </c>
      <c r="G89" s="6" t="s">
        <v>12</v>
      </c>
      <c r="H89" s="6">
        <v>27</v>
      </c>
      <c r="I89" s="5">
        <v>2.5111342592591956E-3</v>
      </c>
      <c r="J89" s="6">
        <v>5</v>
      </c>
      <c r="K89" s="6">
        <v>3.6160333333333332</v>
      </c>
      <c r="L89" s="7">
        <v>216.96199999999999</v>
      </c>
      <c r="M89" s="6">
        <f>IF(Data[[#This Row],[Answered (Y/N)]]="Y",1,0)</f>
        <v>1</v>
      </c>
      <c r="N89" s="6">
        <f>IF(Data[[#This Row],[Resolved]]="Y",1,0)</f>
        <v>1</v>
      </c>
    </row>
    <row r="90" spans="1:14" x14ac:dyDescent="0.25">
      <c r="A90" s="17">
        <v>89</v>
      </c>
      <c r="B90" s="4" t="s">
        <v>114</v>
      </c>
      <c r="C90" s="5">
        <v>42399.656000000003</v>
      </c>
      <c r="D90" s="6" t="s">
        <v>22</v>
      </c>
      <c r="E90" s="6" t="s">
        <v>11</v>
      </c>
      <c r="F90" s="6" t="s">
        <v>12</v>
      </c>
      <c r="G90" s="6" t="s">
        <v>12</v>
      </c>
      <c r="H90" s="6">
        <v>78</v>
      </c>
      <c r="I90" s="5">
        <v>3.5723842592592092E-3</v>
      </c>
      <c r="J90" s="6">
        <v>1</v>
      </c>
      <c r="K90" s="6">
        <v>5.1442333333333332</v>
      </c>
      <c r="L90" s="7">
        <v>308.654</v>
      </c>
      <c r="M90" s="6">
        <f>IF(Data[[#This Row],[Answered (Y/N)]]="Y",1,0)</f>
        <v>1</v>
      </c>
      <c r="N90" s="6">
        <f>IF(Data[[#This Row],[Resolved]]="Y",1,0)</f>
        <v>1</v>
      </c>
    </row>
    <row r="91" spans="1:14" x14ac:dyDescent="0.25">
      <c r="A91" s="18">
        <v>90</v>
      </c>
      <c r="B91" s="4" t="s">
        <v>115</v>
      </c>
      <c r="C91" s="5">
        <v>42399.656000000003</v>
      </c>
      <c r="D91" s="6" t="s">
        <v>17</v>
      </c>
      <c r="E91" s="6" t="s">
        <v>18</v>
      </c>
      <c r="F91" s="6" t="s">
        <v>16</v>
      </c>
      <c r="G91" s="6" t="s">
        <v>16</v>
      </c>
      <c r="H91" s="6">
        <v>0</v>
      </c>
      <c r="I91" s="5">
        <v>45482</v>
      </c>
      <c r="J91" s="6">
        <v>0</v>
      </c>
      <c r="K91" s="6">
        <v>0</v>
      </c>
      <c r="L91" s="7">
        <v>0</v>
      </c>
      <c r="M91" s="6">
        <f>IF(Data[[#This Row],[Answered (Y/N)]]="Y",1,0)</f>
        <v>0</v>
      </c>
      <c r="N91" s="6">
        <f>IF(Data[[#This Row],[Resolved]]="Y",1,0)</f>
        <v>0</v>
      </c>
    </row>
    <row r="92" spans="1:14" x14ac:dyDescent="0.25">
      <c r="A92" s="17">
        <v>91</v>
      </c>
      <c r="B92" s="4" t="s">
        <v>116</v>
      </c>
      <c r="C92" s="5">
        <v>42399.652000000002</v>
      </c>
      <c r="D92" s="6" t="s">
        <v>24</v>
      </c>
      <c r="E92" s="6" t="s">
        <v>18</v>
      </c>
      <c r="F92" s="6" t="s">
        <v>12</v>
      </c>
      <c r="G92" s="6" t="s">
        <v>12</v>
      </c>
      <c r="H92" s="6">
        <v>33</v>
      </c>
      <c r="I92" s="5">
        <v>9.1818287037037649E-4</v>
      </c>
      <c r="J92" s="6">
        <v>2</v>
      </c>
      <c r="K92" s="6">
        <v>1.3221833333333333</v>
      </c>
      <c r="L92" s="7">
        <v>79.330999999999989</v>
      </c>
      <c r="M92" s="6">
        <f>IF(Data[[#This Row],[Answered (Y/N)]]="Y",1,0)</f>
        <v>1</v>
      </c>
      <c r="N92" s="6">
        <f>IF(Data[[#This Row],[Resolved]]="Y",1,0)</f>
        <v>1</v>
      </c>
    </row>
    <row r="93" spans="1:14" x14ac:dyDescent="0.25">
      <c r="A93" s="18">
        <v>92</v>
      </c>
      <c r="B93" s="4" t="s">
        <v>117</v>
      </c>
      <c r="C93" s="5">
        <v>42399.652000000002</v>
      </c>
      <c r="D93" s="6" t="s">
        <v>23</v>
      </c>
      <c r="E93" s="6" t="s">
        <v>11</v>
      </c>
      <c r="F93" s="6" t="s">
        <v>12</v>
      </c>
      <c r="G93" s="6" t="s">
        <v>12</v>
      </c>
      <c r="H93" s="6">
        <v>124</v>
      </c>
      <c r="I93" s="5">
        <v>3.3345138888889458E-3</v>
      </c>
      <c r="J93" s="6">
        <v>5</v>
      </c>
      <c r="K93" s="6">
        <v>4.8017000000000003</v>
      </c>
      <c r="L93" s="7">
        <v>288.10200000000003</v>
      </c>
      <c r="M93" s="6">
        <f>IF(Data[[#This Row],[Answered (Y/N)]]="Y",1,0)</f>
        <v>1</v>
      </c>
      <c r="N93" s="6">
        <f>IF(Data[[#This Row],[Resolved]]="Y",1,0)</f>
        <v>1</v>
      </c>
    </row>
    <row r="94" spans="1:14" x14ac:dyDescent="0.25">
      <c r="A94" s="17">
        <v>93</v>
      </c>
      <c r="B94" s="4" t="s">
        <v>118</v>
      </c>
      <c r="C94" s="5">
        <v>42399.625</v>
      </c>
      <c r="D94" s="6" t="s">
        <v>19</v>
      </c>
      <c r="E94" s="6" t="s">
        <v>18</v>
      </c>
      <c r="F94" s="6" t="s">
        <v>12</v>
      </c>
      <c r="G94" s="6" t="s">
        <v>12</v>
      </c>
      <c r="H94" s="6">
        <v>19</v>
      </c>
      <c r="I94" s="5">
        <v>4.1301273148148798E-3</v>
      </c>
      <c r="J94" s="6">
        <v>1</v>
      </c>
      <c r="K94" s="6">
        <v>5.9473833333333337</v>
      </c>
      <c r="L94" s="7">
        <v>356.84300000000002</v>
      </c>
      <c r="M94" s="6">
        <f>IF(Data[[#This Row],[Answered (Y/N)]]="Y",1,0)</f>
        <v>1</v>
      </c>
      <c r="N94" s="6">
        <f>IF(Data[[#This Row],[Resolved]]="Y",1,0)</f>
        <v>1</v>
      </c>
    </row>
    <row r="95" spans="1:14" x14ac:dyDescent="0.25">
      <c r="A95" s="18">
        <v>94</v>
      </c>
      <c r="B95" s="4" t="s">
        <v>119</v>
      </c>
      <c r="C95" s="5">
        <v>42399.625</v>
      </c>
      <c r="D95" s="6" t="s">
        <v>23</v>
      </c>
      <c r="E95" s="6" t="s">
        <v>20</v>
      </c>
      <c r="F95" s="6" t="s">
        <v>12</v>
      </c>
      <c r="G95" s="6" t="s">
        <v>12</v>
      </c>
      <c r="H95" s="6">
        <v>97</v>
      </c>
      <c r="I95" s="5">
        <v>4.7821180555556175E-3</v>
      </c>
      <c r="J95" s="6">
        <v>5</v>
      </c>
      <c r="K95" s="6">
        <v>6.8862500000000004</v>
      </c>
      <c r="L95" s="7">
        <v>413.17500000000001</v>
      </c>
      <c r="M95" s="6">
        <f>IF(Data[[#This Row],[Answered (Y/N)]]="Y",1,0)</f>
        <v>1</v>
      </c>
      <c r="N95" s="6">
        <f>IF(Data[[#This Row],[Resolved]]="Y",1,0)</f>
        <v>1</v>
      </c>
    </row>
    <row r="96" spans="1:14" x14ac:dyDescent="0.25">
      <c r="A96" s="17">
        <v>95</v>
      </c>
      <c r="B96" s="4" t="s">
        <v>120</v>
      </c>
      <c r="C96" s="5">
        <v>42399.608999999997</v>
      </c>
      <c r="D96" s="6" t="s">
        <v>24</v>
      </c>
      <c r="E96" s="6" t="s">
        <v>18</v>
      </c>
      <c r="F96" s="6" t="s">
        <v>12</v>
      </c>
      <c r="G96" s="6" t="s">
        <v>16</v>
      </c>
      <c r="H96" s="6">
        <v>68</v>
      </c>
      <c r="I96" s="5">
        <v>7.4702546296290251E-4</v>
      </c>
      <c r="J96" s="6">
        <v>2</v>
      </c>
      <c r="K96" s="6">
        <v>1.0757166666666667</v>
      </c>
      <c r="L96" s="7">
        <v>64.543000000000006</v>
      </c>
      <c r="M96" s="6">
        <f>IF(Data[[#This Row],[Answered (Y/N)]]="Y",1,0)</f>
        <v>1</v>
      </c>
      <c r="N96" s="6">
        <f>IF(Data[[#This Row],[Resolved]]="Y",1,0)</f>
        <v>0</v>
      </c>
    </row>
    <row r="97" spans="1:14" x14ac:dyDescent="0.25">
      <c r="A97" s="18">
        <v>96</v>
      </c>
      <c r="B97" s="4" t="s">
        <v>121</v>
      </c>
      <c r="C97" s="5">
        <v>42399.608999999997</v>
      </c>
      <c r="D97" s="6" t="s">
        <v>13</v>
      </c>
      <c r="E97" s="6" t="s">
        <v>21</v>
      </c>
      <c r="F97" s="6" t="s">
        <v>12</v>
      </c>
      <c r="G97" s="6" t="s">
        <v>12</v>
      </c>
      <c r="H97" s="6">
        <v>33</v>
      </c>
      <c r="I97" s="5">
        <v>3.1842476851851043E-3</v>
      </c>
      <c r="J97" s="6">
        <v>3</v>
      </c>
      <c r="K97" s="6">
        <v>4.5853166666666665</v>
      </c>
      <c r="L97" s="7">
        <v>275.11899999999997</v>
      </c>
      <c r="M97" s="6">
        <f>IF(Data[[#This Row],[Answered (Y/N)]]="Y",1,0)</f>
        <v>1</v>
      </c>
      <c r="N97" s="6">
        <f>IF(Data[[#This Row],[Resolved]]="Y",1,0)</f>
        <v>1</v>
      </c>
    </row>
    <row r="98" spans="1:14" x14ac:dyDescent="0.25">
      <c r="A98" s="17">
        <v>97</v>
      </c>
      <c r="B98" s="4" t="s">
        <v>122</v>
      </c>
      <c r="C98" s="5">
        <v>42399.591</v>
      </c>
      <c r="D98" s="6" t="s">
        <v>22</v>
      </c>
      <c r="E98" s="6" t="s">
        <v>18</v>
      </c>
      <c r="F98" s="6" t="s">
        <v>12</v>
      </c>
      <c r="G98" s="6" t="s">
        <v>16</v>
      </c>
      <c r="H98" s="6">
        <v>122</v>
      </c>
      <c r="I98" s="5">
        <v>2.5020023148147885E-3</v>
      </c>
      <c r="J98" s="6">
        <v>3</v>
      </c>
      <c r="K98" s="6">
        <v>3.6028833333333332</v>
      </c>
      <c r="L98" s="7">
        <v>216.173</v>
      </c>
      <c r="M98" s="6">
        <f>IF(Data[[#This Row],[Answered (Y/N)]]="Y",1,0)</f>
        <v>1</v>
      </c>
      <c r="N98" s="6">
        <f>IF(Data[[#This Row],[Resolved]]="Y",1,0)</f>
        <v>0</v>
      </c>
    </row>
    <row r="99" spans="1:14" x14ac:dyDescent="0.25">
      <c r="A99" s="18">
        <v>98</v>
      </c>
      <c r="B99" s="4" t="s">
        <v>123</v>
      </c>
      <c r="C99" s="5">
        <v>42399.591</v>
      </c>
      <c r="D99" s="6" t="s">
        <v>19</v>
      </c>
      <c r="E99" s="6" t="s">
        <v>14</v>
      </c>
      <c r="F99" s="6" t="s">
        <v>12</v>
      </c>
      <c r="G99" s="6" t="s">
        <v>12</v>
      </c>
      <c r="H99" s="6">
        <v>78</v>
      </c>
      <c r="I99" s="5">
        <v>3.9468981481480814E-3</v>
      </c>
      <c r="J99" s="6">
        <v>2</v>
      </c>
      <c r="K99" s="6">
        <v>5.6835333333333331</v>
      </c>
      <c r="L99" s="7">
        <v>341.012</v>
      </c>
      <c r="M99" s="6">
        <f>IF(Data[[#This Row],[Answered (Y/N)]]="Y",1,0)</f>
        <v>1</v>
      </c>
      <c r="N99" s="6">
        <f>IF(Data[[#This Row],[Resolved]]="Y",1,0)</f>
        <v>1</v>
      </c>
    </row>
    <row r="100" spans="1:14" x14ac:dyDescent="0.25">
      <c r="A100" s="17">
        <v>99</v>
      </c>
      <c r="B100" s="4" t="s">
        <v>124</v>
      </c>
      <c r="C100" s="5">
        <v>42399.59</v>
      </c>
      <c r="D100" s="6" t="s">
        <v>22</v>
      </c>
      <c r="E100" s="6" t="s">
        <v>20</v>
      </c>
      <c r="F100" s="6" t="s">
        <v>12</v>
      </c>
      <c r="G100" s="6" t="s">
        <v>12</v>
      </c>
      <c r="H100" s="6">
        <v>85</v>
      </c>
      <c r="I100" s="5">
        <v>2.1348379629628766E-3</v>
      </c>
      <c r="J100" s="6">
        <v>4</v>
      </c>
      <c r="K100" s="6">
        <v>3.0741666666666667</v>
      </c>
      <c r="L100" s="7">
        <v>184.45</v>
      </c>
      <c r="M100" s="6">
        <f>IF(Data[[#This Row],[Answered (Y/N)]]="Y",1,0)</f>
        <v>1</v>
      </c>
      <c r="N100" s="6">
        <f>IF(Data[[#This Row],[Resolved]]="Y",1,0)</f>
        <v>1</v>
      </c>
    </row>
    <row r="101" spans="1:14" x14ac:dyDescent="0.25">
      <c r="A101" s="18">
        <v>100</v>
      </c>
      <c r="B101" s="4" t="s">
        <v>125</v>
      </c>
      <c r="C101" s="5">
        <v>42399.59</v>
      </c>
      <c r="D101" s="6" t="s">
        <v>22</v>
      </c>
      <c r="E101" s="6" t="s">
        <v>18</v>
      </c>
      <c r="F101" s="6" t="s">
        <v>16</v>
      </c>
      <c r="G101" s="6" t="s">
        <v>16</v>
      </c>
      <c r="H101" s="6">
        <v>0</v>
      </c>
      <c r="I101" s="5">
        <v>45482</v>
      </c>
      <c r="J101" s="6">
        <v>0</v>
      </c>
      <c r="K101" s="6">
        <v>0</v>
      </c>
      <c r="L101" s="7">
        <v>0</v>
      </c>
      <c r="M101" s="6">
        <f>IF(Data[[#This Row],[Answered (Y/N)]]="Y",1,0)</f>
        <v>0</v>
      </c>
      <c r="N101" s="6">
        <f>IF(Data[[#This Row],[Resolved]]="Y",1,0)</f>
        <v>0</v>
      </c>
    </row>
    <row r="102" spans="1:14" x14ac:dyDescent="0.25">
      <c r="A102" s="17">
        <v>101</v>
      </c>
      <c r="B102" s="4" t="s">
        <v>126</v>
      </c>
      <c r="C102" s="5">
        <v>42399.584000000003</v>
      </c>
      <c r="D102" s="6" t="s">
        <v>24</v>
      </c>
      <c r="E102" s="6" t="s">
        <v>14</v>
      </c>
      <c r="F102" s="6" t="s">
        <v>12</v>
      </c>
      <c r="G102" s="6" t="s">
        <v>16</v>
      </c>
      <c r="H102" s="6">
        <v>19</v>
      </c>
      <c r="I102" s="5">
        <v>1.5733796296295566E-3</v>
      </c>
      <c r="J102" s="6">
        <v>4</v>
      </c>
      <c r="K102" s="6">
        <v>2.2656666666666667</v>
      </c>
      <c r="L102" s="7">
        <v>135.94</v>
      </c>
      <c r="M102" s="6">
        <f>IF(Data[[#This Row],[Answered (Y/N)]]="Y",1,0)</f>
        <v>1</v>
      </c>
      <c r="N102" s="6">
        <f>IF(Data[[#This Row],[Resolved]]="Y",1,0)</f>
        <v>0</v>
      </c>
    </row>
    <row r="103" spans="1:14" x14ac:dyDescent="0.25">
      <c r="A103" s="18">
        <v>102</v>
      </c>
      <c r="B103" s="4" t="s">
        <v>127</v>
      </c>
      <c r="C103" s="5">
        <v>42399.584000000003</v>
      </c>
      <c r="D103" s="6" t="s">
        <v>24</v>
      </c>
      <c r="E103" s="6" t="s">
        <v>18</v>
      </c>
      <c r="F103" s="6" t="s">
        <v>16</v>
      </c>
      <c r="G103" s="6" t="s">
        <v>16</v>
      </c>
      <c r="H103" s="6">
        <v>0</v>
      </c>
      <c r="I103" s="5">
        <v>45482</v>
      </c>
      <c r="J103" s="6">
        <v>0</v>
      </c>
      <c r="K103" s="6">
        <v>0</v>
      </c>
      <c r="L103" s="7">
        <v>0</v>
      </c>
      <c r="M103" s="6">
        <f>IF(Data[[#This Row],[Answered (Y/N)]]="Y",1,0)</f>
        <v>0</v>
      </c>
      <c r="N103" s="6">
        <f>IF(Data[[#This Row],[Resolved]]="Y",1,0)</f>
        <v>0</v>
      </c>
    </row>
    <row r="104" spans="1:14" x14ac:dyDescent="0.25">
      <c r="A104" s="17">
        <v>103</v>
      </c>
      <c r="B104" s="4" t="s">
        <v>128</v>
      </c>
      <c r="C104" s="5">
        <v>42399.569000000003</v>
      </c>
      <c r="D104" s="6" t="s">
        <v>19</v>
      </c>
      <c r="E104" s="6" t="s">
        <v>11</v>
      </c>
      <c r="F104" s="6" t="s">
        <v>12</v>
      </c>
      <c r="G104" s="6" t="s">
        <v>12</v>
      </c>
      <c r="H104" s="6">
        <v>88</v>
      </c>
      <c r="I104" s="5">
        <v>4.3066782407408244E-3</v>
      </c>
      <c r="J104" s="6">
        <v>5</v>
      </c>
      <c r="K104" s="6">
        <v>6.2016166666666663</v>
      </c>
      <c r="L104" s="7">
        <v>372.09699999999998</v>
      </c>
      <c r="M104" s="6">
        <f>IF(Data[[#This Row],[Answered (Y/N)]]="Y",1,0)</f>
        <v>1</v>
      </c>
      <c r="N104" s="6">
        <f>IF(Data[[#This Row],[Resolved]]="Y",1,0)</f>
        <v>1</v>
      </c>
    </row>
    <row r="105" spans="1:14" x14ac:dyDescent="0.25">
      <c r="A105" s="18">
        <v>104</v>
      </c>
      <c r="B105" s="4" t="s">
        <v>129</v>
      </c>
      <c r="C105" s="5">
        <v>42399.569000000003</v>
      </c>
      <c r="D105" s="6" t="s">
        <v>15</v>
      </c>
      <c r="E105" s="6" t="s">
        <v>14</v>
      </c>
      <c r="F105" s="6" t="s">
        <v>12</v>
      </c>
      <c r="G105" s="6" t="s">
        <v>16</v>
      </c>
      <c r="H105" s="6">
        <v>45</v>
      </c>
      <c r="I105" s="5">
        <v>4.7401851851851529E-3</v>
      </c>
      <c r="J105" s="6">
        <v>4</v>
      </c>
      <c r="K105" s="6">
        <v>6.8258666666666663</v>
      </c>
      <c r="L105" s="7">
        <v>409.55199999999996</v>
      </c>
      <c r="M105" s="6">
        <f>IF(Data[[#This Row],[Answered (Y/N)]]="Y",1,0)</f>
        <v>1</v>
      </c>
      <c r="N105" s="6">
        <f>IF(Data[[#This Row],[Resolved]]="Y",1,0)</f>
        <v>0</v>
      </c>
    </row>
    <row r="106" spans="1:14" x14ac:dyDescent="0.25">
      <c r="A106" s="17">
        <v>105</v>
      </c>
      <c r="B106" s="4" t="s">
        <v>130</v>
      </c>
      <c r="C106" s="5">
        <v>42399.544000000002</v>
      </c>
      <c r="D106" s="6" t="s">
        <v>15</v>
      </c>
      <c r="E106" s="6" t="s">
        <v>21</v>
      </c>
      <c r="F106" s="6" t="s">
        <v>12</v>
      </c>
      <c r="G106" s="6" t="s">
        <v>12</v>
      </c>
      <c r="H106" s="6">
        <v>17</v>
      </c>
      <c r="I106" s="5">
        <v>2.5454513888889529E-3</v>
      </c>
      <c r="J106" s="6">
        <v>5</v>
      </c>
      <c r="K106" s="6">
        <v>3.6654499999999999</v>
      </c>
      <c r="L106" s="7">
        <v>219.92699999999999</v>
      </c>
      <c r="M106" s="6">
        <f>IF(Data[[#This Row],[Answered (Y/N)]]="Y",1,0)</f>
        <v>1</v>
      </c>
      <c r="N106" s="6">
        <f>IF(Data[[#This Row],[Resolved]]="Y",1,0)</f>
        <v>1</v>
      </c>
    </row>
    <row r="107" spans="1:14" x14ac:dyDescent="0.25">
      <c r="A107" s="18">
        <v>106</v>
      </c>
      <c r="B107" s="4" t="s">
        <v>131</v>
      </c>
      <c r="C107" s="5">
        <v>42399.544000000002</v>
      </c>
      <c r="D107" s="6" t="s">
        <v>19</v>
      </c>
      <c r="E107" s="6" t="s">
        <v>14</v>
      </c>
      <c r="F107" s="6" t="s">
        <v>12</v>
      </c>
      <c r="G107" s="6" t="s">
        <v>12</v>
      </c>
      <c r="H107" s="6">
        <v>27</v>
      </c>
      <c r="I107" s="5">
        <v>1.9314814814814785E-3</v>
      </c>
      <c r="J107" s="6">
        <v>5</v>
      </c>
      <c r="K107" s="6">
        <v>2.7813333333333334</v>
      </c>
      <c r="L107" s="7">
        <v>166.88</v>
      </c>
      <c r="M107" s="6">
        <f>IF(Data[[#This Row],[Answered (Y/N)]]="Y",1,0)</f>
        <v>1</v>
      </c>
      <c r="N107" s="6">
        <f>IF(Data[[#This Row],[Resolved]]="Y",1,0)</f>
        <v>1</v>
      </c>
    </row>
    <row r="108" spans="1:14" x14ac:dyDescent="0.25">
      <c r="A108" s="17">
        <v>107</v>
      </c>
      <c r="B108" s="4" t="s">
        <v>132</v>
      </c>
      <c r="C108" s="5">
        <v>42399.536</v>
      </c>
      <c r="D108" s="6" t="s">
        <v>15</v>
      </c>
      <c r="E108" s="6" t="s">
        <v>18</v>
      </c>
      <c r="F108" s="6" t="s">
        <v>12</v>
      </c>
      <c r="G108" s="6" t="s">
        <v>12</v>
      </c>
      <c r="H108" s="6">
        <v>16</v>
      </c>
      <c r="I108" s="5">
        <v>2.8721874999999564E-3</v>
      </c>
      <c r="J108" s="6">
        <v>1</v>
      </c>
      <c r="K108" s="6">
        <v>4.1359500000000002</v>
      </c>
      <c r="L108" s="7">
        <v>248.15700000000001</v>
      </c>
      <c r="M108" s="6">
        <f>IF(Data[[#This Row],[Answered (Y/N)]]="Y",1,0)</f>
        <v>1</v>
      </c>
      <c r="N108" s="6">
        <f>IF(Data[[#This Row],[Resolved]]="Y",1,0)</f>
        <v>1</v>
      </c>
    </row>
    <row r="109" spans="1:14" x14ac:dyDescent="0.25">
      <c r="A109" s="18">
        <v>108</v>
      </c>
      <c r="B109" s="4" t="s">
        <v>133</v>
      </c>
      <c r="C109" s="5">
        <v>42399.536</v>
      </c>
      <c r="D109" s="6" t="s">
        <v>23</v>
      </c>
      <c r="E109" s="6" t="s">
        <v>14</v>
      </c>
      <c r="F109" s="6" t="s">
        <v>12</v>
      </c>
      <c r="G109" s="6" t="s">
        <v>12</v>
      </c>
      <c r="H109" s="6">
        <v>43</v>
      </c>
      <c r="I109" s="5">
        <v>1.3215046296295441E-3</v>
      </c>
      <c r="J109" s="6">
        <v>1</v>
      </c>
      <c r="K109" s="6">
        <v>1.9029666666666665</v>
      </c>
      <c r="L109" s="7">
        <v>114.17799999999998</v>
      </c>
      <c r="M109" s="6">
        <f>IF(Data[[#This Row],[Answered (Y/N)]]="Y",1,0)</f>
        <v>1</v>
      </c>
      <c r="N109" s="6">
        <f>IF(Data[[#This Row],[Resolved]]="Y",1,0)</f>
        <v>1</v>
      </c>
    </row>
    <row r="110" spans="1:14" x14ac:dyDescent="0.25">
      <c r="A110" s="17">
        <v>109</v>
      </c>
      <c r="B110" s="4" t="s">
        <v>134</v>
      </c>
      <c r="C110" s="5">
        <v>42399.534</v>
      </c>
      <c r="D110" s="6" t="s">
        <v>22</v>
      </c>
      <c r="E110" s="6" t="s">
        <v>18</v>
      </c>
      <c r="F110" s="6" t="s">
        <v>12</v>
      </c>
      <c r="G110" s="6" t="s">
        <v>12</v>
      </c>
      <c r="H110" s="6">
        <v>116</v>
      </c>
      <c r="I110" s="5">
        <v>4.3123032407408335E-3</v>
      </c>
      <c r="J110" s="6">
        <v>4</v>
      </c>
      <c r="K110" s="6">
        <v>6.209716666666667</v>
      </c>
      <c r="L110" s="7">
        <v>372.58300000000003</v>
      </c>
      <c r="M110" s="6">
        <f>IF(Data[[#This Row],[Answered (Y/N)]]="Y",1,0)</f>
        <v>1</v>
      </c>
      <c r="N110" s="6">
        <f>IF(Data[[#This Row],[Resolved]]="Y",1,0)</f>
        <v>1</v>
      </c>
    </row>
    <row r="111" spans="1:14" x14ac:dyDescent="0.25">
      <c r="A111" s="18">
        <v>110</v>
      </c>
      <c r="B111" s="4" t="s">
        <v>135</v>
      </c>
      <c r="C111" s="5">
        <v>42399.534</v>
      </c>
      <c r="D111" s="6" t="s">
        <v>19</v>
      </c>
      <c r="E111" s="6" t="s">
        <v>18</v>
      </c>
      <c r="F111" s="6" t="s">
        <v>12</v>
      </c>
      <c r="G111" s="6" t="s">
        <v>16</v>
      </c>
      <c r="H111" s="6">
        <v>98</v>
      </c>
      <c r="I111" s="5">
        <v>4.2959259259258697E-3</v>
      </c>
      <c r="J111" s="6">
        <v>5</v>
      </c>
      <c r="K111" s="6">
        <v>6.1861333333333333</v>
      </c>
      <c r="L111" s="7">
        <v>371.16800000000001</v>
      </c>
      <c r="M111" s="6">
        <f>IF(Data[[#This Row],[Answered (Y/N)]]="Y",1,0)</f>
        <v>1</v>
      </c>
      <c r="N111" s="6">
        <f>IF(Data[[#This Row],[Resolved]]="Y",1,0)</f>
        <v>0</v>
      </c>
    </row>
    <row r="112" spans="1:14" x14ac:dyDescent="0.25">
      <c r="A112" s="17">
        <v>111</v>
      </c>
      <c r="B112" s="4" t="s">
        <v>136</v>
      </c>
      <c r="C112" s="5">
        <v>42399.531000000003</v>
      </c>
      <c r="D112" s="6" t="s">
        <v>10</v>
      </c>
      <c r="E112" s="6" t="s">
        <v>11</v>
      </c>
      <c r="F112" s="6" t="s">
        <v>12</v>
      </c>
      <c r="G112" s="6" t="s">
        <v>12</v>
      </c>
      <c r="H112" s="6">
        <v>41</v>
      </c>
      <c r="I112" s="5">
        <v>1.0159953703703373E-3</v>
      </c>
      <c r="J112" s="6">
        <v>3</v>
      </c>
      <c r="K112" s="6">
        <v>1.4630333333333334</v>
      </c>
      <c r="L112" s="7">
        <v>87.782000000000011</v>
      </c>
      <c r="M112" s="6">
        <f>IF(Data[[#This Row],[Answered (Y/N)]]="Y",1,0)</f>
        <v>1</v>
      </c>
      <c r="N112" s="6">
        <f>IF(Data[[#This Row],[Resolved]]="Y",1,0)</f>
        <v>1</v>
      </c>
    </row>
    <row r="113" spans="1:14" x14ac:dyDescent="0.25">
      <c r="A113" s="18">
        <v>112</v>
      </c>
      <c r="B113" s="4" t="s">
        <v>137</v>
      </c>
      <c r="C113" s="5">
        <v>42399.531000000003</v>
      </c>
      <c r="D113" s="6" t="s">
        <v>19</v>
      </c>
      <c r="E113" s="6" t="s">
        <v>21</v>
      </c>
      <c r="F113" s="6" t="s">
        <v>12</v>
      </c>
      <c r="G113" s="6" t="s">
        <v>12</v>
      </c>
      <c r="H113" s="6">
        <v>69</v>
      </c>
      <c r="I113" s="5">
        <v>4.8349999999999227E-3</v>
      </c>
      <c r="J113" s="6">
        <v>2</v>
      </c>
      <c r="K113" s="6">
        <v>6.9623999999999997</v>
      </c>
      <c r="L113" s="7">
        <v>417.74399999999997</v>
      </c>
      <c r="M113" s="6">
        <f>IF(Data[[#This Row],[Answered (Y/N)]]="Y",1,0)</f>
        <v>1</v>
      </c>
      <c r="N113" s="6">
        <f>IF(Data[[#This Row],[Resolved]]="Y",1,0)</f>
        <v>1</v>
      </c>
    </row>
    <row r="114" spans="1:14" x14ac:dyDescent="0.25">
      <c r="A114" s="17">
        <v>113</v>
      </c>
      <c r="B114" s="4" t="s">
        <v>138</v>
      </c>
      <c r="C114" s="5">
        <v>42399.527999999998</v>
      </c>
      <c r="D114" s="6" t="s">
        <v>23</v>
      </c>
      <c r="E114" s="6" t="s">
        <v>11</v>
      </c>
      <c r="F114" s="6" t="s">
        <v>12</v>
      </c>
      <c r="G114" s="6" t="s">
        <v>12</v>
      </c>
      <c r="H114" s="6">
        <v>13</v>
      </c>
      <c r="I114" s="5">
        <v>1.4218518518518408E-3</v>
      </c>
      <c r="J114" s="6">
        <v>4</v>
      </c>
      <c r="K114" s="6">
        <v>2.0474666666666668</v>
      </c>
      <c r="L114" s="7">
        <v>122.84800000000001</v>
      </c>
      <c r="M114" s="6">
        <f>IF(Data[[#This Row],[Answered (Y/N)]]="Y",1,0)</f>
        <v>1</v>
      </c>
      <c r="N114" s="6">
        <f>IF(Data[[#This Row],[Resolved]]="Y",1,0)</f>
        <v>1</v>
      </c>
    </row>
    <row r="115" spans="1:14" x14ac:dyDescent="0.25">
      <c r="A115" s="18">
        <v>114</v>
      </c>
      <c r="B115" s="4" t="s">
        <v>139</v>
      </c>
      <c r="C115" s="5">
        <v>42399.527999999998</v>
      </c>
      <c r="D115" s="6" t="s">
        <v>13</v>
      </c>
      <c r="E115" s="6" t="s">
        <v>21</v>
      </c>
      <c r="F115" s="6" t="s">
        <v>12</v>
      </c>
      <c r="G115" s="6" t="s">
        <v>16</v>
      </c>
      <c r="H115" s="6">
        <v>91</v>
      </c>
      <c r="I115" s="5">
        <v>2.7930671296296783E-3</v>
      </c>
      <c r="J115" s="6">
        <v>3</v>
      </c>
      <c r="K115" s="6">
        <v>4.0220166666666666</v>
      </c>
      <c r="L115" s="7">
        <v>241.321</v>
      </c>
      <c r="M115" s="6">
        <f>IF(Data[[#This Row],[Answered (Y/N)]]="Y",1,0)</f>
        <v>1</v>
      </c>
      <c r="N115" s="6">
        <f>IF(Data[[#This Row],[Resolved]]="Y",1,0)</f>
        <v>0</v>
      </c>
    </row>
    <row r="116" spans="1:14" x14ac:dyDescent="0.25">
      <c r="A116" s="17">
        <v>115</v>
      </c>
      <c r="B116" s="4" t="s">
        <v>140</v>
      </c>
      <c r="C116" s="5">
        <v>42399.525999999998</v>
      </c>
      <c r="D116" s="6" t="s">
        <v>15</v>
      </c>
      <c r="E116" s="6" t="s">
        <v>20</v>
      </c>
      <c r="F116" s="6" t="s">
        <v>12</v>
      </c>
      <c r="G116" s="6" t="s">
        <v>12</v>
      </c>
      <c r="H116" s="6">
        <v>32</v>
      </c>
      <c r="I116" s="5">
        <v>1.4461574074073891E-3</v>
      </c>
      <c r="J116" s="6">
        <v>4</v>
      </c>
      <c r="K116" s="6">
        <v>2.0824666666666665</v>
      </c>
      <c r="L116" s="7">
        <v>124.94799999999999</v>
      </c>
      <c r="M116" s="6">
        <f>IF(Data[[#This Row],[Answered (Y/N)]]="Y",1,0)</f>
        <v>1</v>
      </c>
      <c r="N116" s="6">
        <f>IF(Data[[#This Row],[Resolved]]="Y",1,0)</f>
        <v>1</v>
      </c>
    </row>
    <row r="117" spans="1:14" x14ac:dyDescent="0.25">
      <c r="A117" s="18">
        <v>116</v>
      </c>
      <c r="B117" s="4" t="s">
        <v>141</v>
      </c>
      <c r="C117" s="5">
        <v>42399.525999999998</v>
      </c>
      <c r="D117" s="6" t="s">
        <v>23</v>
      </c>
      <c r="E117" s="6" t="s">
        <v>20</v>
      </c>
      <c r="F117" s="6" t="s">
        <v>16</v>
      </c>
      <c r="G117" s="6" t="s">
        <v>16</v>
      </c>
      <c r="H117" s="6">
        <v>0</v>
      </c>
      <c r="I117" s="5">
        <v>45482</v>
      </c>
      <c r="J117" s="6">
        <v>0</v>
      </c>
      <c r="K117" s="6">
        <v>0</v>
      </c>
      <c r="L117" s="7">
        <v>0</v>
      </c>
      <c r="M117" s="6">
        <f>IF(Data[[#This Row],[Answered (Y/N)]]="Y",1,0)</f>
        <v>0</v>
      </c>
      <c r="N117" s="6">
        <f>IF(Data[[#This Row],[Resolved]]="Y",1,0)</f>
        <v>0</v>
      </c>
    </row>
    <row r="118" spans="1:14" x14ac:dyDescent="0.25">
      <c r="A118" s="17">
        <v>117</v>
      </c>
      <c r="B118" s="4" t="s">
        <v>142</v>
      </c>
      <c r="C118" s="5">
        <v>42399.516000000003</v>
      </c>
      <c r="D118" s="6" t="s">
        <v>15</v>
      </c>
      <c r="E118" s="6" t="s">
        <v>18</v>
      </c>
      <c r="F118" s="6" t="s">
        <v>12</v>
      </c>
      <c r="G118" s="6" t="s">
        <v>12</v>
      </c>
      <c r="H118" s="6">
        <v>13</v>
      </c>
      <c r="I118" s="5">
        <v>4.0575810185186079E-3</v>
      </c>
      <c r="J118" s="6">
        <v>3</v>
      </c>
      <c r="K118" s="6">
        <v>5.8429166666666665</v>
      </c>
      <c r="L118" s="7">
        <v>350.57499999999999</v>
      </c>
      <c r="M118" s="6">
        <f>IF(Data[[#This Row],[Answered (Y/N)]]="Y",1,0)</f>
        <v>1</v>
      </c>
      <c r="N118" s="6">
        <f>IF(Data[[#This Row],[Resolved]]="Y",1,0)</f>
        <v>1</v>
      </c>
    </row>
    <row r="119" spans="1:14" x14ac:dyDescent="0.25">
      <c r="A119" s="18">
        <v>118</v>
      </c>
      <c r="B119" s="4" t="s">
        <v>143</v>
      </c>
      <c r="C119" s="5">
        <v>42399.516000000003</v>
      </c>
      <c r="D119" s="6" t="s">
        <v>17</v>
      </c>
      <c r="E119" s="6" t="s">
        <v>20</v>
      </c>
      <c r="F119" s="6" t="s">
        <v>12</v>
      </c>
      <c r="G119" s="6" t="s">
        <v>12</v>
      </c>
      <c r="H119" s="6">
        <v>78</v>
      </c>
      <c r="I119" s="5">
        <v>3.1662384259258936E-3</v>
      </c>
      <c r="J119" s="6">
        <v>5</v>
      </c>
      <c r="K119" s="6">
        <v>4.5593833333333329</v>
      </c>
      <c r="L119" s="7">
        <v>273.56299999999999</v>
      </c>
      <c r="M119" s="6">
        <f>IF(Data[[#This Row],[Answered (Y/N)]]="Y",1,0)</f>
        <v>1</v>
      </c>
      <c r="N119" s="6">
        <f>IF(Data[[#This Row],[Resolved]]="Y",1,0)</f>
        <v>1</v>
      </c>
    </row>
    <row r="120" spans="1:14" x14ac:dyDescent="0.25">
      <c r="A120" s="17">
        <v>119</v>
      </c>
      <c r="B120" s="4" t="s">
        <v>144</v>
      </c>
      <c r="C120" s="5">
        <v>42399.512000000002</v>
      </c>
      <c r="D120" s="6" t="s">
        <v>17</v>
      </c>
      <c r="E120" s="6" t="s">
        <v>21</v>
      </c>
      <c r="F120" s="6" t="s">
        <v>12</v>
      </c>
      <c r="G120" s="6" t="s">
        <v>12</v>
      </c>
      <c r="H120" s="6">
        <v>53</v>
      </c>
      <c r="I120" s="5">
        <v>9.69351851851874E-4</v>
      </c>
      <c r="J120" s="6">
        <v>3</v>
      </c>
      <c r="K120" s="6">
        <v>1.3958666666666666</v>
      </c>
      <c r="L120" s="7">
        <v>83.751999999999995</v>
      </c>
      <c r="M120" s="6">
        <f>IF(Data[[#This Row],[Answered (Y/N)]]="Y",1,0)</f>
        <v>1</v>
      </c>
      <c r="N120" s="6">
        <f>IF(Data[[#This Row],[Resolved]]="Y",1,0)</f>
        <v>1</v>
      </c>
    </row>
    <row r="121" spans="1:14" x14ac:dyDescent="0.25">
      <c r="A121" s="18">
        <v>120</v>
      </c>
      <c r="B121" s="4" t="s">
        <v>145</v>
      </c>
      <c r="C121" s="5">
        <v>42399.512000000002</v>
      </c>
      <c r="D121" s="6" t="s">
        <v>22</v>
      </c>
      <c r="E121" s="6" t="s">
        <v>11</v>
      </c>
      <c r="F121" s="6" t="s">
        <v>12</v>
      </c>
      <c r="G121" s="6" t="s">
        <v>12</v>
      </c>
      <c r="H121" s="6">
        <v>52</v>
      </c>
      <c r="I121" s="5">
        <v>4.2873958333333739E-3</v>
      </c>
      <c r="J121" s="6">
        <v>3</v>
      </c>
      <c r="K121" s="6">
        <v>6.1738499999999998</v>
      </c>
      <c r="L121" s="7">
        <v>370.43099999999998</v>
      </c>
      <c r="M121" s="6">
        <f>IF(Data[[#This Row],[Answered (Y/N)]]="Y",1,0)</f>
        <v>1</v>
      </c>
      <c r="N121" s="6">
        <f>IF(Data[[#This Row],[Resolved]]="Y",1,0)</f>
        <v>1</v>
      </c>
    </row>
    <row r="122" spans="1:14" x14ac:dyDescent="0.25">
      <c r="A122" s="17">
        <v>121</v>
      </c>
      <c r="B122" s="4" t="s">
        <v>146</v>
      </c>
      <c r="C122" s="5">
        <v>42399.495000000003</v>
      </c>
      <c r="D122" s="6" t="s">
        <v>10</v>
      </c>
      <c r="E122" s="6" t="s">
        <v>14</v>
      </c>
      <c r="F122" s="6" t="s">
        <v>12</v>
      </c>
      <c r="G122" s="6" t="s">
        <v>12</v>
      </c>
      <c r="H122" s="6">
        <v>118</v>
      </c>
      <c r="I122" s="5">
        <v>1.543113425925835E-3</v>
      </c>
      <c r="J122" s="6">
        <v>4</v>
      </c>
      <c r="K122" s="6">
        <v>2.2220833333333334</v>
      </c>
      <c r="L122" s="7">
        <v>133.32500000000002</v>
      </c>
      <c r="M122" s="6">
        <f>IF(Data[[#This Row],[Answered (Y/N)]]="Y",1,0)</f>
        <v>1</v>
      </c>
      <c r="N122" s="6">
        <f>IF(Data[[#This Row],[Resolved]]="Y",1,0)</f>
        <v>1</v>
      </c>
    </row>
    <row r="123" spans="1:14" x14ac:dyDescent="0.25">
      <c r="A123" s="18">
        <v>122</v>
      </c>
      <c r="B123" s="4" t="s">
        <v>147</v>
      </c>
      <c r="C123" s="5">
        <v>42399.495000000003</v>
      </c>
      <c r="D123" s="6" t="s">
        <v>23</v>
      </c>
      <c r="E123" s="6" t="s">
        <v>11</v>
      </c>
      <c r="F123" s="6" t="s">
        <v>12</v>
      </c>
      <c r="G123" s="6" t="s">
        <v>16</v>
      </c>
      <c r="H123" s="6">
        <v>68</v>
      </c>
      <c r="I123" s="5">
        <v>1.8338888888889127E-3</v>
      </c>
      <c r="J123" s="6">
        <v>2</v>
      </c>
      <c r="K123" s="6">
        <v>2.6408</v>
      </c>
      <c r="L123" s="7">
        <v>158.44800000000001</v>
      </c>
      <c r="M123" s="6">
        <f>IF(Data[[#This Row],[Answered (Y/N)]]="Y",1,0)</f>
        <v>1</v>
      </c>
      <c r="N123" s="6">
        <f>IF(Data[[#This Row],[Resolved]]="Y",1,0)</f>
        <v>0</v>
      </c>
    </row>
    <row r="124" spans="1:14" x14ac:dyDescent="0.25">
      <c r="A124" s="17">
        <v>123</v>
      </c>
      <c r="B124" s="4" t="s">
        <v>148</v>
      </c>
      <c r="C124" s="5">
        <v>42399.476999999999</v>
      </c>
      <c r="D124" s="6" t="s">
        <v>10</v>
      </c>
      <c r="E124" s="6" t="s">
        <v>20</v>
      </c>
      <c r="F124" s="6" t="s">
        <v>12</v>
      </c>
      <c r="G124" s="6" t="s">
        <v>12</v>
      </c>
      <c r="H124" s="6">
        <v>79</v>
      </c>
      <c r="I124" s="5">
        <v>3.1717361111112119E-3</v>
      </c>
      <c r="J124" s="6">
        <v>4</v>
      </c>
      <c r="K124" s="6">
        <v>4.5672999999999995</v>
      </c>
      <c r="L124" s="7">
        <v>274.03799999999995</v>
      </c>
      <c r="M124" s="6">
        <f>IF(Data[[#This Row],[Answered (Y/N)]]="Y",1,0)</f>
        <v>1</v>
      </c>
      <c r="N124" s="6">
        <f>IF(Data[[#This Row],[Resolved]]="Y",1,0)</f>
        <v>1</v>
      </c>
    </row>
    <row r="125" spans="1:14" x14ac:dyDescent="0.25">
      <c r="A125" s="18">
        <v>124</v>
      </c>
      <c r="B125" s="4" t="s">
        <v>149</v>
      </c>
      <c r="C125" s="5">
        <v>42399.476999999999</v>
      </c>
      <c r="D125" s="6" t="s">
        <v>22</v>
      </c>
      <c r="E125" s="6" t="s">
        <v>20</v>
      </c>
      <c r="F125" s="6" t="s">
        <v>12</v>
      </c>
      <c r="G125" s="6" t="s">
        <v>16</v>
      </c>
      <c r="H125" s="6">
        <v>94</v>
      </c>
      <c r="I125" s="5">
        <v>4.8190624999999709E-3</v>
      </c>
      <c r="J125" s="6">
        <v>5</v>
      </c>
      <c r="K125" s="6">
        <v>6.9394499999999999</v>
      </c>
      <c r="L125" s="7">
        <v>416.36700000000002</v>
      </c>
      <c r="M125" s="6">
        <f>IF(Data[[#This Row],[Answered (Y/N)]]="Y",1,0)</f>
        <v>1</v>
      </c>
      <c r="N125" s="6">
        <f>IF(Data[[#This Row],[Resolved]]="Y",1,0)</f>
        <v>0</v>
      </c>
    </row>
    <row r="126" spans="1:14" x14ac:dyDescent="0.25">
      <c r="A126" s="17">
        <v>125</v>
      </c>
      <c r="B126" s="4" t="s">
        <v>150</v>
      </c>
      <c r="C126" s="5">
        <v>42399.466999999997</v>
      </c>
      <c r="D126" s="6" t="s">
        <v>15</v>
      </c>
      <c r="E126" s="6" t="s">
        <v>21</v>
      </c>
      <c r="F126" s="6" t="s">
        <v>16</v>
      </c>
      <c r="G126" s="6" t="s">
        <v>16</v>
      </c>
      <c r="H126" s="6">
        <v>0</v>
      </c>
      <c r="I126" s="5">
        <v>45482</v>
      </c>
      <c r="J126" s="6">
        <v>0</v>
      </c>
      <c r="K126" s="6">
        <v>0</v>
      </c>
      <c r="L126" s="7">
        <v>0</v>
      </c>
      <c r="M126" s="6">
        <f>IF(Data[[#This Row],[Answered (Y/N)]]="Y",1,0)</f>
        <v>0</v>
      </c>
      <c r="N126" s="6">
        <f>IF(Data[[#This Row],[Resolved]]="Y",1,0)</f>
        <v>0</v>
      </c>
    </row>
    <row r="127" spans="1:14" x14ac:dyDescent="0.25">
      <c r="A127" s="18">
        <v>126</v>
      </c>
      <c r="B127" s="4" t="s">
        <v>151</v>
      </c>
      <c r="C127" s="5">
        <v>42399.466999999997</v>
      </c>
      <c r="D127" s="6" t="s">
        <v>10</v>
      </c>
      <c r="E127" s="6" t="s">
        <v>14</v>
      </c>
      <c r="F127" s="6" t="s">
        <v>12</v>
      </c>
      <c r="G127" s="6" t="s">
        <v>12</v>
      </c>
      <c r="H127" s="6">
        <v>23</v>
      </c>
      <c r="I127" s="5">
        <v>4.1493055555554825E-3</v>
      </c>
      <c r="J127" s="6">
        <v>5</v>
      </c>
      <c r="K127" s="6">
        <v>5.9749999999999996</v>
      </c>
      <c r="L127" s="7">
        <v>358.5</v>
      </c>
      <c r="M127" s="6">
        <f>IF(Data[[#This Row],[Answered (Y/N)]]="Y",1,0)</f>
        <v>1</v>
      </c>
      <c r="N127" s="6">
        <f>IF(Data[[#This Row],[Resolved]]="Y",1,0)</f>
        <v>1</v>
      </c>
    </row>
    <row r="128" spans="1:14" x14ac:dyDescent="0.25">
      <c r="A128" s="17">
        <v>127</v>
      </c>
      <c r="B128" s="4" t="s">
        <v>152</v>
      </c>
      <c r="C128" s="5">
        <v>42399.445</v>
      </c>
      <c r="D128" s="6" t="s">
        <v>19</v>
      </c>
      <c r="E128" s="6" t="s">
        <v>18</v>
      </c>
      <c r="F128" s="6" t="s">
        <v>12</v>
      </c>
      <c r="G128" s="6" t="s">
        <v>12</v>
      </c>
      <c r="H128" s="6">
        <v>22</v>
      </c>
      <c r="I128" s="5">
        <v>4.9523148148145069E-4</v>
      </c>
      <c r="J128" s="6">
        <v>3</v>
      </c>
      <c r="K128" s="6">
        <v>0.71313333333333329</v>
      </c>
      <c r="L128" s="7">
        <v>42.787999999999997</v>
      </c>
      <c r="M128" s="6">
        <f>IF(Data[[#This Row],[Answered (Y/N)]]="Y",1,0)</f>
        <v>1</v>
      </c>
      <c r="N128" s="6">
        <f>IF(Data[[#This Row],[Resolved]]="Y",1,0)</f>
        <v>1</v>
      </c>
    </row>
    <row r="129" spans="1:14" x14ac:dyDescent="0.25">
      <c r="A129" s="18">
        <v>128</v>
      </c>
      <c r="B129" s="4" t="s">
        <v>153</v>
      </c>
      <c r="C129" s="5">
        <v>42399.445</v>
      </c>
      <c r="D129" s="6" t="s">
        <v>17</v>
      </c>
      <c r="E129" s="6" t="s">
        <v>18</v>
      </c>
      <c r="F129" s="6" t="s">
        <v>12</v>
      </c>
      <c r="G129" s="6" t="s">
        <v>12</v>
      </c>
      <c r="H129" s="6">
        <v>20</v>
      </c>
      <c r="I129" s="5">
        <v>3.4540046296296367E-3</v>
      </c>
      <c r="J129" s="6">
        <v>4</v>
      </c>
      <c r="K129" s="6">
        <v>4.9737666666666662</v>
      </c>
      <c r="L129" s="7">
        <v>298.42599999999999</v>
      </c>
      <c r="M129" s="6">
        <f>IF(Data[[#This Row],[Answered (Y/N)]]="Y",1,0)</f>
        <v>1</v>
      </c>
      <c r="N129" s="6">
        <f>IF(Data[[#This Row],[Resolved]]="Y",1,0)</f>
        <v>1</v>
      </c>
    </row>
    <row r="130" spans="1:14" x14ac:dyDescent="0.25">
      <c r="A130" s="17">
        <v>129</v>
      </c>
      <c r="B130" s="4" t="s">
        <v>154</v>
      </c>
      <c r="C130" s="5">
        <v>42399.436000000002</v>
      </c>
      <c r="D130" s="6" t="s">
        <v>10</v>
      </c>
      <c r="E130" s="6" t="s">
        <v>14</v>
      </c>
      <c r="F130" s="6" t="s">
        <v>12</v>
      </c>
      <c r="G130" s="6" t="s">
        <v>12</v>
      </c>
      <c r="H130" s="6">
        <v>57</v>
      </c>
      <c r="I130" s="5">
        <v>3.0742592592591933E-3</v>
      </c>
      <c r="J130" s="6">
        <v>5</v>
      </c>
      <c r="K130" s="6">
        <v>4.4269333333333334</v>
      </c>
      <c r="L130" s="7">
        <v>265.61599999999999</v>
      </c>
      <c r="M130" s="6">
        <f>IF(Data[[#This Row],[Answered (Y/N)]]="Y",1,0)</f>
        <v>1</v>
      </c>
      <c r="N130" s="6">
        <f>IF(Data[[#This Row],[Resolved]]="Y",1,0)</f>
        <v>1</v>
      </c>
    </row>
    <row r="131" spans="1:14" x14ac:dyDescent="0.25">
      <c r="A131" s="18">
        <v>130</v>
      </c>
      <c r="B131" s="4" t="s">
        <v>155</v>
      </c>
      <c r="C131" s="5">
        <v>42399.436000000002</v>
      </c>
      <c r="D131" s="6" t="s">
        <v>23</v>
      </c>
      <c r="E131" s="6" t="s">
        <v>21</v>
      </c>
      <c r="F131" s="6" t="s">
        <v>12</v>
      </c>
      <c r="G131" s="6" t="s">
        <v>12</v>
      </c>
      <c r="H131" s="6">
        <v>113</v>
      </c>
      <c r="I131" s="5">
        <v>1.7801967592592227E-3</v>
      </c>
      <c r="J131" s="6">
        <v>3</v>
      </c>
      <c r="K131" s="6">
        <v>2.5634833333333331</v>
      </c>
      <c r="L131" s="7">
        <v>153.809</v>
      </c>
      <c r="M131" s="6">
        <f>IF(Data[[#This Row],[Answered (Y/N)]]="Y",1,0)</f>
        <v>1</v>
      </c>
      <c r="N131" s="6">
        <f>IF(Data[[#This Row],[Resolved]]="Y",1,0)</f>
        <v>1</v>
      </c>
    </row>
    <row r="132" spans="1:14" x14ac:dyDescent="0.25">
      <c r="A132" s="17">
        <v>131</v>
      </c>
      <c r="B132" s="4" t="s">
        <v>156</v>
      </c>
      <c r="C132" s="5">
        <v>42399.423000000003</v>
      </c>
      <c r="D132" s="6" t="s">
        <v>13</v>
      </c>
      <c r="E132" s="6" t="s">
        <v>14</v>
      </c>
      <c r="F132" s="6" t="s">
        <v>12</v>
      </c>
      <c r="G132" s="6" t="s">
        <v>12</v>
      </c>
      <c r="H132" s="6">
        <v>99</v>
      </c>
      <c r="I132" s="5">
        <v>1.7644097222222488E-3</v>
      </c>
      <c r="J132" s="6">
        <v>2</v>
      </c>
      <c r="K132" s="6">
        <v>2.5407500000000001</v>
      </c>
      <c r="L132" s="7">
        <v>152.44499999999999</v>
      </c>
      <c r="M132" s="6">
        <f>IF(Data[[#This Row],[Answered (Y/N)]]="Y",1,0)</f>
        <v>1</v>
      </c>
      <c r="N132" s="6">
        <f>IF(Data[[#This Row],[Resolved]]="Y",1,0)</f>
        <v>1</v>
      </c>
    </row>
    <row r="133" spans="1:14" x14ac:dyDescent="0.25">
      <c r="A133" s="18">
        <v>132</v>
      </c>
      <c r="B133" s="4" t="s">
        <v>157</v>
      </c>
      <c r="C133" s="5">
        <v>42399.423000000003</v>
      </c>
      <c r="D133" s="6" t="s">
        <v>24</v>
      </c>
      <c r="E133" s="6" t="s">
        <v>18</v>
      </c>
      <c r="F133" s="6" t="s">
        <v>12</v>
      </c>
      <c r="G133" s="6" t="s">
        <v>12</v>
      </c>
      <c r="H133" s="6">
        <v>77</v>
      </c>
      <c r="I133" s="5">
        <v>3.0600810185186234E-3</v>
      </c>
      <c r="J133" s="6">
        <v>4</v>
      </c>
      <c r="K133" s="6">
        <v>4.4065166666666666</v>
      </c>
      <c r="L133" s="7">
        <v>264.39100000000002</v>
      </c>
      <c r="M133" s="6">
        <f>IF(Data[[#This Row],[Answered (Y/N)]]="Y",1,0)</f>
        <v>1</v>
      </c>
      <c r="N133" s="6">
        <f>IF(Data[[#This Row],[Resolved]]="Y",1,0)</f>
        <v>1</v>
      </c>
    </row>
    <row r="134" spans="1:14" x14ac:dyDescent="0.25">
      <c r="A134" s="17">
        <v>133</v>
      </c>
      <c r="B134" s="4" t="s">
        <v>158</v>
      </c>
      <c r="C134" s="5">
        <v>42399.421999999999</v>
      </c>
      <c r="D134" s="6" t="s">
        <v>22</v>
      </c>
      <c r="E134" s="6" t="s">
        <v>14</v>
      </c>
      <c r="F134" s="6" t="s">
        <v>12</v>
      </c>
      <c r="G134" s="6" t="s">
        <v>12</v>
      </c>
      <c r="H134" s="6">
        <v>116</v>
      </c>
      <c r="I134" s="5">
        <v>2.4272222222221362E-3</v>
      </c>
      <c r="J134" s="6">
        <v>1</v>
      </c>
      <c r="K134" s="6">
        <v>3.4952000000000001</v>
      </c>
      <c r="L134" s="7">
        <v>209.71200000000002</v>
      </c>
      <c r="M134" s="6">
        <f>IF(Data[[#This Row],[Answered (Y/N)]]="Y",1,0)</f>
        <v>1</v>
      </c>
      <c r="N134" s="6">
        <f>IF(Data[[#This Row],[Resolved]]="Y",1,0)</f>
        <v>1</v>
      </c>
    </row>
    <row r="135" spans="1:14" x14ac:dyDescent="0.25">
      <c r="A135" s="18">
        <v>134</v>
      </c>
      <c r="B135" s="4" t="s">
        <v>159</v>
      </c>
      <c r="C135" s="5">
        <v>42399.421999999999</v>
      </c>
      <c r="D135" s="6" t="s">
        <v>24</v>
      </c>
      <c r="E135" s="6" t="s">
        <v>21</v>
      </c>
      <c r="F135" s="6" t="s">
        <v>12</v>
      </c>
      <c r="G135" s="6" t="s">
        <v>12</v>
      </c>
      <c r="H135" s="6">
        <v>118</v>
      </c>
      <c r="I135" s="5">
        <v>1.9216087962963257E-3</v>
      </c>
      <c r="J135" s="6">
        <v>2</v>
      </c>
      <c r="K135" s="6">
        <v>2.7671166666666664</v>
      </c>
      <c r="L135" s="7">
        <v>166.02699999999999</v>
      </c>
      <c r="M135" s="6">
        <f>IF(Data[[#This Row],[Answered (Y/N)]]="Y",1,0)</f>
        <v>1</v>
      </c>
      <c r="N135" s="6">
        <f>IF(Data[[#This Row],[Resolved]]="Y",1,0)</f>
        <v>1</v>
      </c>
    </row>
    <row r="136" spans="1:14" x14ac:dyDescent="0.25">
      <c r="A136" s="17">
        <v>135</v>
      </c>
      <c r="B136" s="4" t="s">
        <v>160</v>
      </c>
      <c r="C136" s="5">
        <v>42399.411999999997</v>
      </c>
      <c r="D136" s="6" t="s">
        <v>17</v>
      </c>
      <c r="E136" s="6" t="s">
        <v>21</v>
      </c>
      <c r="F136" s="6" t="s">
        <v>12</v>
      </c>
      <c r="G136" s="6" t="s">
        <v>12</v>
      </c>
      <c r="H136" s="6">
        <v>124</v>
      </c>
      <c r="I136" s="5">
        <v>7.0959490740740705E-4</v>
      </c>
      <c r="J136" s="6">
        <v>4</v>
      </c>
      <c r="K136" s="6">
        <v>1.0218166666666666</v>
      </c>
      <c r="L136" s="7">
        <v>61.308999999999997</v>
      </c>
      <c r="M136" s="6">
        <f>IF(Data[[#This Row],[Answered (Y/N)]]="Y",1,0)</f>
        <v>1</v>
      </c>
      <c r="N136" s="6">
        <f>IF(Data[[#This Row],[Resolved]]="Y",1,0)</f>
        <v>1</v>
      </c>
    </row>
    <row r="137" spans="1:14" x14ac:dyDescent="0.25">
      <c r="A137" s="18">
        <v>136</v>
      </c>
      <c r="B137" s="4" t="s">
        <v>161</v>
      </c>
      <c r="C137" s="5">
        <v>42399.411999999997</v>
      </c>
      <c r="D137" s="6" t="s">
        <v>19</v>
      </c>
      <c r="E137" s="6" t="s">
        <v>18</v>
      </c>
      <c r="F137" s="6" t="s">
        <v>12</v>
      </c>
      <c r="G137" s="6" t="s">
        <v>16</v>
      </c>
      <c r="H137" s="6">
        <v>92</v>
      </c>
      <c r="I137" s="5">
        <v>1.3992476851851787E-3</v>
      </c>
      <c r="J137" s="6">
        <v>5</v>
      </c>
      <c r="K137" s="6">
        <v>2.0149166666666667</v>
      </c>
      <c r="L137" s="7">
        <v>120.895</v>
      </c>
      <c r="M137" s="6">
        <f>IF(Data[[#This Row],[Answered (Y/N)]]="Y",1,0)</f>
        <v>1</v>
      </c>
      <c r="N137" s="6">
        <f>IF(Data[[#This Row],[Resolved]]="Y",1,0)</f>
        <v>0</v>
      </c>
    </row>
    <row r="138" spans="1:14" x14ac:dyDescent="0.25">
      <c r="A138" s="17">
        <v>137</v>
      </c>
      <c r="B138" s="4" t="s">
        <v>162</v>
      </c>
      <c r="C138" s="5">
        <v>42399.408000000003</v>
      </c>
      <c r="D138" s="6" t="s">
        <v>15</v>
      </c>
      <c r="E138" s="6" t="s">
        <v>11</v>
      </c>
      <c r="F138" s="6" t="s">
        <v>12</v>
      </c>
      <c r="G138" s="6" t="s">
        <v>12</v>
      </c>
      <c r="H138" s="6">
        <v>12</v>
      </c>
      <c r="I138" s="5">
        <v>4.1225115740741725E-3</v>
      </c>
      <c r="J138" s="6">
        <v>5</v>
      </c>
      <c r="K138" s="6">
        <v>5.9364166666666662</v>
      </c>
      <c r="L138" s="7">
        <v>356.18499999999995</v>
      </c>
      <c r="M138" s="6">
        <f>IF(Data[[#This Row],[Answered (Y/N)]]="Y",1,0)</f>
        <v>1</v>
      </c>
      <c r="N138" s="6">
        <f>IF(Data[[#This Row],[Resolved]]="Y",1,0)</f>
        <v>1</v>
      </c>
    </row>
    <row r="139" spans="1:14" x14ac:dyDescent="0.25">
      <c r="A139" s="18">
        <v>138</v>
      </c>
      <c r="B139" s="4" t="s">
        <v>163</v>
      </c>
      <c r="C139" s="5">
        <v>42399.408000000003</v>
      </c>
      <c r="D139" s="6" t="s">
        <v>10</v>
      </c>
      <c r="E139" s="6" t="s">
        <v>20</v>
      </c>
      <c r="F139" s="6" t="s">
        <v>12</v>
      </c>
      <c r="G139" s="6" t="s">
        <v>12</v>
      </c>
      <c r="H139" s="6">
        <v>85</v>
      </c>
      <c r="I139" s="5">
        <v>2.5694675925926891E-3</v>
      </c>
      <c r="J139" s="6">
        <v>3</v>
      </c>
      <c r="K139" s="6">
        <v>3.7000333333333333</v>
      </c>
      <c r="L139" s="7">
        <v>222.00200000000001</v>
      </c>
      <c r="M139" s="6">
        <f>IF(Data[[#This Row],[Answered (Y/N)]]="Y",1,0)</f>
        <v>1</v>
      </c>
      <c r="N139" s="6">
        <f>IF(Data[[#This Row],[Resolved]]="Y",1,0)</f>
        <v>1</v>
      </c>
    </row>
    <row r="140" spans="1:14" x14ac:dyDescent="0.25">
      <c r="A140" s="17">
        <v>139</v>
      </c>
      <c r="B140" s="4" t="s">
        <v>164</v>
      </c>
      <c r="C140" s="5">
        <v>42399.379000000001</v>
      </c>
      <c r="D140" s="6" t="s">
        <v>17</v>
      </c>
      <c r="E140" s="6" t="s">
        <v>20</v>
      </c>
      <c r="F140" s="6" t="s">
        <v>12</v>
      </c>
      <c r="G140" s="6" t="s">
        <v>12</v>
      </c>
      <c r="H140" s="6">
        <v>84</v>
      </c>
      <c r="I140" s="5">
        <v>1.179363425925839E-3</v>
      </c>
      <c r="J140" s="6">
        <v>4</v>
      </c>
      <c r="K140" s="6">
        <v>1.6982833333333334</v>
      </c>
      <c r="L140" s="7">
        <v>101.89700000000001</v>
      </c>
      <c r="M140" s="6">
        <f>IF(Data[[#This Row],[Answered (Y/N)]]="Y",1,0)</f>
        <v>1</v>
      </c>
      <c r="N140" s="6">
        <f>IF(Data[[#This Row],[Resolved]]="Y",1,0)</f>
        <v>1</v>
      </c>
    </row>
    <row r="141" spans="1:14" x14ac:dyDescent="0.25">
      <c r="A141" s="18">
        <v>140</v>
      </c>
      <c r="B141" s="4" t="s">
        <v>165</v>
      </c>
      <c r="C141" s="5">
        <v>42399.379000000001</v>
      </c>
      <c r="D141" s="6" t="s">
        <v>19</v>
      </c>
      <c r="E141" s="6" t="s">
        <v>18</v>
      </c>
      <c r="F141" s="6" t="s">
        <v>12</v>
      </c>
      <c r="G141" s="6" t="s">
        <v>12</v>
      </c>
      <c r="H141" s="6">
        <v>84</v>
      </c>
      <c r="I141" s="5">
        <v>3.4449999999999203E-3</v>
      </c>
      <c r="J141" s="6">
        <v>5</v>
      </c>
      <c r="K141" s="6">
        <v>4.9607999999999999</v>
      </c>
      <c r="L141" s="7">
        <v>297.64799999999997</v>
      </c>
      <c r="M141" s="6">
        <f>IF(Data[[#This Row],[Answered (Y/N)]]="Y",1,0)</f>
        <v>1</v>
      </c>
      <c r="N141" s="6">
        <f>IF(Data[[#This Row],[Resolved]]="Y",1,0)</f>
        <v>1</v>
      </c>
    </row>
    <row r="142" spans="1:14" x14ac:dyDescent="0.25">
      <c r="A142" s="17">
        <v>141</v>
      </c>
      <c r="B142" s="4" t="s">
        <v>166</v>
      </c>
      <c r="C142" s="5">
        <v>42398.745000000003</v>
      </c>
      <c r="D142" s="6" t="s">
        <v>22</v>
      </c>
      <c r="E142" s="6" t="s">
        <v>14</v>
      </c>
      <c r="F142" s="6" t="s">
        <v>16</v>
      </c>
      <c r="G142" s="6" t="s">
        <v>16</v>
      </c>
      <c r="H142" s="6">
        <v>0</v>
      </c>
      <c r="I142" s="5">
        <v>45482</v>
      </c>
      <c r="J142" s="6">
        <v>0</v>
      </c>
      <c r="K142" s="6">
        <v>0</v>
      </c>
      <c r="L142" s="7">
        <v>0</v>
      </c>
      <c r="M142" s="6">
        <f>IF(Data[[#This Row],[Answered (Y/N)]]="Y",1,0)</f>
        <v>0</v>
      </c>
      <c r="N142" s="6">
        <f>IF(Data[[#This Row],[Resolved]]="Y",1,0)</f>
        <v>0</v>
      </c>
    </row>
    <row r="143" spans="1:14" x14ac:dyDescent="0.25">
      <c r="A143" s="18">
        <v>142</v>
      </c>
      <c r="B143" s="4" t="s">
        <v>167</v>
      </c>
      <c r="C143" s="5">
        <v>42398.745000000003</v>
      </c>
      <c r="D143" s="6" t="s">
        <v>22</v>
      </c>
      <c r="E143" s="6" t="s">
        <v>11</v>
      </c>
      <c r="F143" s="6" t="s">
        <v>12</v>
      </c>
      <c r="G143" s="6" t="s">
        <v>12</v>
      </c>
      <c r="H143" s="6">
        <v>53</v>
      </c>
      <c r="I143" s="5">
        <v>1.2026851851851816E-3</v>
      </c>
      <c r="J143" s="6">
        <v>4</v>
      </c>
      <c r="K143" s="6">
        <v>1.7318666666666667</v>
      </c>
      <c r="L143" s="7">
        <v>103.91200000000001</v>
      </c>
      <c r="M143" s="6">
        <f>IF(Data[[#This Row],[Answered (Y/N)]]="Y",1,0)</f>
        <v>1</v>
      </c>
      <c r="N143" s="6">
        <f>IF(Data[[#This Row],[Resolved]]="Y",1,0)</f>
        <v>1</v>
      </c>
    </row>
    <row r="144" spans="1:14" x14ac:dyDescent="0.25">
      <c r="A144" s="17">
        <v>143</v>
      </c>
      <c r="B144" s="4" t="s">
        <v>168</v>
      </c>
      <c r="C144" s="5">
        <v>42398.737000000001</v>
      </c>
      <c r="D144" s="6" t="s">
        <v>13</v>
      </c>
      <c r="E144" s="6" t="s">
        <v>11</v>
      </c>
      <c r="F144" s="6" t="s">
        <v>12</v>
      </c>
      <c r="G144" s="6" t="s">
        <v>12</v>
      </c>
      <c r="H144" s="6">
        <v>28</v>
      </c>
      <c r="I144" s="5">
        <v>4.5399305555560154E-4</v>
      </c>
      <c r="J144" s="6">
        <v>4</v>
      </c>
      <c r="K144" s="6">
        <v>0.65375000000000005</v>
      </c>
      <c r="L144" s="7">
        <v>39.225000000000001</v>
      </c>
      <c r="M144" s="6">
        <f>IF(Data[[#This Row],[Answered (Y/N)]]="Y",1,0)</f>
        <v>1</v>
      </c>
      <c r="N144" s="6">
        <f>IF(Data[[#This Row],[Resolved]]="Y",1,0)</f>
        <v>1</v>
      </c>
    </row>
    <row r="145" spans="1:14" x14ac:dyDescent="0.25">
      <c r="A145" s="18">
        <v>144</v>
      </c>
      <c r="B145" s="4" t="s">
        <v>169</v>
      </c>
      <c r="C145" s="5">
        <v>42398.737000000001</v>
      </c>
      <c r="D145" s="6" t="s">
        <v>17</v>
      </c>
      <c r="E145" s="6" t="s">
        <v>21</v>
      </c>
      <c r="F145" s="6" t="s">
        <v>12</v>
      </c>
      <c r="G145" s="6" t="s">
        <v>16</v>
      </c>
      <c r="H145" s="6">
        <v>43</v>
      </c>
      <c r="I145" s="5">
        <v>1.4835069444445459E-3</v>
      </c>
      <c r="J145" s="6">
        <v>4</v>
      </c>
      <c r="K145" s="6">
        <v>2.13625</v>
      </c>
      <c r="L145" s="7">
        <v>128.17500000000001</v>
      </c>
      <c r="M145" s="6">
        <f>IF(Data[[#This Row],[Answered (Y/N)]]="Y",1,0)</f>
        <v>1</v>
      </c>
      <c r="N145" s="6">
        <f>IF(Data[[#This Row],[Resolved]]="Y",1,0)</f>
        <v>0</v>
      </c>
    </row>
    <row r="146" spans="1:14" x14ac:dyDescent="0.25">
      <c r="A146" s="17">
        <v>145</v>
      </c>
      <c r="B146" s="4" t="s">
        <v>170</v>
      </c>
      <c r="C146" s="5">
        <v>42398.716999999997</v>
      </c>
      <c r="D146" s="6" t="s">
        <v>13</v>
      </c>
      <c r="E146" s="6" t="s">
        <v>18</v>
      </c>
      <c r="F146" s="6" t="s">
        <v>12</v>
      </c>
      <c r="G146" s="6" t="s">
        <v>16</v>
      </c>
      <c r="H146" s="6">
        <v>124</v>
      </c>
      <c r="I146" s="5">
        <v>2.9908796296296281E-3</v>
      </c>
      <c r="J146" s="6">
        <v>5</v>
      </c>
      <c r="K146" s="6">
        <v>4.3068666666666671</v>
      </c>
      <c r="L146" s="7">
        <v>258.41200000000003</v>
      </c>
      <c r="M146" s="6">
        <f>IF(Data[[#This Row],[Answered (Y/N)]]="Y",1,0)</f>
        <v>1</v>
      </c>
      <c r="N146" s="6">
        <f>IF(Data[[#This Row],[Resolved]]="Y",1,0)</f>
        <v>0</v>
      </c>
    </row>
    <row r="147" spans="1:14" x14ac:dyDescent="0.25">
      <c r="A147" s="18">
        <v>146</v>
      </c>
      <c r="B147" s="4" t="s">
        <v>171</v>
      </c>
      <c r="C147" s="5">
        <v>42398.716999999997</v>
      </c>
      <c r="D147" s="6" t="s">
        <v>23</v>
      </c>
      <c r="E147" s="6" t="s">
        <v>20</v>
      </c>
      <c r="F147" s="6" t="s">
        <v>12</v>
      </c>
      <c r="G147" s="6" t="s">
        <v>12</v>
      </c>
      <c r="H147" s="6">
        <v>44</v>
      </c>
      <c r="I147" s="5">
        <v>1.8123726851850819E-3</v>
      </c>
      <c r="J147" s="6">
        <v>4</v>
      </c>
      <c r="K147" s="6">
        <v>2.6098166666666667</v>
      </c>
      <c r="L147" s="7">
        <v>156.589</v>
      </c>
      <c r="M147" s="6">
        <f>IF(Data[[#This Row],[Answered (Y/N)]]="Y",1,0)</f>
        <v>1</v>
      </c>
      <c r="N147" s="6">
        <f>IF(Data[[#This Row],[Resolved]]="Y",1,0)</f>
        <v>1</v>
      </c>
    </row>
    <row r="148" spans="1:14" x14ac:dyDescent="0.25">
      <c r="A148" s="17">
        <v>147</v>
      </c>
      <c r="B148" s="4" t="s">
        <v>172</v>
      </c>
      <c r="C148" s="5">
        <v>42398.673999999999</v>
      </c>
      <c r="D148" s="6" t="s">
        <v>24</v>
      </c>
      <c r="E148" s="6" t="s">
        <v>21</v>
      </c>
      <c r="F148" s="6" t="s">
        <v>16</v>
      </c>
      <c r="G148" s="6" t="s">
        <v>16</v>
      </c>
      <c r="H148" s="6">
        <v>0</v>
      </c>
      <c r="I148" s="5">
        <v>45482</v>
      </c>
      <c r="J148" s="6">
        <v>0</v>
      </c>
      <c r="K148" s="6">
        <v>0</v>
      </c>
      <c r="L148" s="7">
        <v>0</v>
      </c>
      <c r="M148" s="6">
        <f>IF(Data[[#This Row],[Answered (Y/N)]]="Y",1,0)</f>
        <v>0</v>
      </c>
      <c r="N148" s="6">
        <f>IF(Data[[#This Row],[Resolved]]="Y",1,0)</f>
        <v>0</v>
      </c>
    </row>
    <row r="149" spans="1:14" x14ac:dyDescent="0.25">
      <c r="A149" s="18">
        <v>148</v>
      </c>
      <c r="B149" s="4" t="s">
        <v>173</v>
      </c>
      <c r="C149" s="5">
        <v>42398.673999999999</v>
      </c>
      <c r="D149" s="6" t="s">
        <v>24</v>
      </c>
      <c r="E149" s="6" t="s">
        <v>14</v>
      </c>
      <c r="F149" s="6" t="s">
        <v>16</v>
      </c>
      <c r="G149" s="6" t="s">
        <v>16</v>
      </c>
      <c r="H149" s="6">
        <v>0</v>
      </c>
      <c r="I149" s="5">
        <v>45482</v>
      </c>
      <c r="J149" s="6">
        <v>0</v>
      </c>
      <c r="K149" s="6">
        <v>0</v>
      </c>
      <c r="L149" s="7">
        <v>0</v>
      </c>
      <c r="M149" s="6">
        <f>IF(Data[[#This Row],[Answered (Y/N)]]="Y",1,0)</f>
        <v>0</v>
      </c>
      <c r="N149" s="6">
        <f>IF(Data[[#This Row],[Resolved]]="Y",1,0)</f>
        <v>0</v>
      </c>
    </row>
    <row r="150" spans="1:14" x14ac:dyDescent="0.25">
      <c r="A150" s="17">
        <v>149</v>
      </c>
      <c r="B150" s="4" t="s">
        <v>174</v>
      </c>
      <c r="C150" s="5">
        <v>42398.661</v>
      </c>
      <c r="D150" s="6" t="s">
        <v>15</v>
      </c>
      <c r="E150" s="6" t="s">
        <v>14</v>
      </c>
      <c r="F150" s="6" t="s">
        <v>12</v>
      </c>
      <c r="G150" s="6" t="s">
        <v>12</v>
      </c>
      <c r="H150" s="6">
        <v>65</v>
      </c>
      <c r="I150" s="5">
        <v>1.2503703703703462E-3</v>
      </c>
      <c r="J150" s="6">
        <v>3</v>
      </c>
      <c r="K150" s="6">
        <v>1.8005333333333333</v>
      </c>
      <c r="L150" s="7">
        <v>108.032</v>
      </c>
      <c r="M150" s="6">
        <f>IF(Data[[#This Row],[Answered (Y/N)]]="Y",1,0)</f>
        <v>1</v>
      </c>
      <c r="N150" s="6">
        <f>IF(Data[[#This Row],[Resolved]]="Y",1,0)</f>
        <v>1</v>
      </c>
    </row>
    <row r="151" spans="1:14" x14ac:dyDescent="0.25">
      <c r="A151" s="18">
        <v>150</v>
      </c>
      <c r="B151" s="4" t="s">
        <v>175</v>
      </c>
      <c r="C151" s="5">
        <v>42398.661</v>
      </c>
      <c r="D151" s="6" t="s">
        <v>19</v>
      </c>
      <c r="E151" s="6" t="s">
        <v>18</v>
      </c>
      <c r="F151" s="6" t="s">
        <v>16</v>
      </c>
      <c r="G151" s="6" t="s">
        <v>16</v>
      </c>
      <c r="H151" s="6">
        <v>0</v>
      </c>
      <c r="I151" s="5">
        <v>45482</v>
      </c>
      <c r="J151" s="6">
        <v>0</v>
      </c>
      <c r="K151" s="6">
        <v>0</v>
      </c>
      <c r="L151" s="7">
        <v>0</v>
      </c>
      <c r="M151" s="6">
        <f>IF(Data[[#This Row],[Answered (Y/N)]]="Y",1,0)</f>
        <v>0</v>
      </c>
      <c r="N151" s="6">
        <f>IF(Data[[#This Row],[Resolved]]="Y",1,0)</f>
        <v>0</v>
      </c>
    </row>
    <row r="152" spans="1:14" x14ac:dyDescent="0.25">
      <c r="A152" s="17">
        <v>151</v>
      </c>
      <c r="B152" s="4" t="s">
        <v>176</v>
      </c>
      <c r="C152" s="5">
        <v>42398.656999999999</v>
      </c>
      <c r="D152" s="6" t="s">
        <v>13</v>
      </c>
      <c r="E152" s="6" t="s">
        <v>11</v>
      </c>
      <c r="F152" s="6" t="s">
        <v>12</v>
      </c>
      <c r="G152" s="6" t="s">
        <v>12</v>
      </c>
      <c r="H152" s="6">
        <v>88</v>
      </c>
      <c r="I152" s="5">
        <v>4.0552430555556018E-3</v>
      </c>
      <c r="J152" s="6">
        <v>5</v>
      </c>
      <c r="K152" s="6">
        <v>5.83955</v>
      </c>
      <c r="L152" s="7">
        <v>350.37299999999999</v>
      </c>
      <c r="M152" s="6">
        <f>IF(Data[[#This Row],[Answered (Y/N)]]="Y",1,0)</f>
        <v>1</v>
      </c>
      <c r="N152" s="6">
        <f>IF(Data[[#This Row],[Resolved]]="Y",1,0)</f>
        <v>1</v>
      </c>
    </row>
    <row r="153" spans="1:14" x14ac:dyDescent="0.25">
      <c r="A153" s="18">
        <v>152</v>
      </c>
      <c r="B153" s="4" t="s">
        <v>177</v>
      </c>
      <c r="C153" s="5">
        <v>42398.656999999999</v>
      </c>
      <c r="D153" s="6" t="s">
        <v>22</v>
      </c>
      <c r="E153" s="6" t="s">
        <v>14</v>
      </c>
      <c r="F153" s="6" t="s">
        <v>12</v>
      </c>
      <c r="G153" s="6" t="s">
        <v>12</v>
      </c>
      <c r="H153" s="6">
        <v>93</v>
      </c>
      <c r="I153" s="5">
        <v>2.1918750000000653E-3</v>
      </c>
      <c r="J153" s="6">
        <v>5</v>
      </c>
      <c r="K153" s="6">
        <v>3.1562999999999999</v>
      </c>
      <c r="L153" s="7">
        <v>189.37799999999999</v>
      </c>
      <c r="M153" s="6">
        <f>IF(Data[[#This Row],[Answered (Y/N)]]="Y",1,0)</f>
        <v>1</v>
      </c>
      <c r="N153" s="6">
        <f>IF(Data[[#This Row],[Resolved]]="Y",1,0)</f>
        <v>1</v>
      </c>
    </row>
    <row r="154" spans="1:14" x14ac:dyDescent="0.25">
      <c r="A154" s="17">
        <v>153</v>
      </c>
      <c r="B154" s="4" t="s">
        <v>178</v>
      </c>
      <c r="C154" s="5">
        <v>42398.656000000003</v>
      </c>
      <c r="D154" s="6" t="s">
        <v>17</v>
      </c>
      <c r="E154" s="6" t="s">
        <v>18</v>
      </c>
      <c r="F154" s="6" t="s">
        <v>12</v>
      </c>
      <c r="G154" s="6" t="s">
        <v>12</v>
      </c>
      <c r="H154" s="6">
        <v>75</v>
      </c>
      <c r="I154" s="5">
        <v>2.9807638888887933E-3</v>
      </c>
      <c r="J154" s="6">
        <v>2</v>
      </c>
      <c r="K154" s="6">
        <v>4.2923</v>
      </c>
      <c r="L154" s="7">
        <v>257.53800000000001</v>
      </c>
      <c r="M154" s="6">
        <f>IF(Data[[#This Row],[Answered (Y/N)]]="Y",1,0)</f>
        <v>1</v>
      </c>
      <c r="N154" s="6">
        <f>IF(Data[[#This Row],[Resolved]]="Y",1,0)</f>
        <v>1</v>
      </c>
    </row>
    <row r="155" spans="1:14" x14ac:dyDescent="0.25">
      <c r="A155" s="18">
        <v>154</v>
      </c>
      <c r="B155" s="4" t="s">
        <v>179</v>
      </c>
      <c r="C155" s="5">
        <v>42398.656000000003</v>
      </c>
      <c r="D155" s="6" t="s">
        <v>10</v>
      </c>
      <c r="E155" s="6" t="s">
        <v>20</v>
      </c>
      <c r="F155" s="6" t="s">
        <v>12</v>
      </c>
      <c r="G155" s="6" t="s">
        <v>12</v>
      </c>
      <c r="H155" s="6">
        <v>20</v>
      </c>
      <c r="I155" s="5">
        <v>4.7756481481482371E-3</v>
      </c>
      <c r="J155" s="6">
        <v>3</v>
      </c>
      <c r="K155" s="6">
        <v>6.8769333333333336</v>
      </c>
      <c r="L155" s="7">
        <v>412.61599999999999</v>
      </c>
      <c r="M155" s="6">
        <f>IF(Data[[#This Row],[Answered (Y/N)]]="Y",1,0)</f>
        <v>1</v>
      </c>
      <c r="N155" s="6">
        <f>IF(Data[[#This Row],[Resolved]]="Y",1,0)</f>
        <v>1</v>
      </c>
    </row>
    <row r="156" spans="1:14" x14ac:dyDescent="0.25">
      <c r="A156" s="17">
        <v>155</v>
      </c>
      <c r="B156" s="4" t="s">
        <v>180</v>
      </c>
      <c r="C156" s="5">
        <v>42398.64</v>
      </c>
      <c r="D156" s="6" t="s">
        <v>22</v>
      </c>
      <c r="E156" s="6" t="s">
        <v>20</v>
      </c>
      <c r="F156" s="6" t="s">
        <v>12</v>
      </c>
      <c r="G156" s="6" t="s">
        <v>12</v>
      </c>
      <c r="H156" s="6">
        <v>84</v>
      </c>
      <c r="I156" s="5">
        <v>4.6640625000000657E-3</v>
      </c>
      <c r="J156" s="6">
        <v>3</v>
      </c>
      <c r="K156" s="6">
        <v>6.7162500000000005</v>
      </c>
      <c r="L156" s="7">
        <v>402.97500000000002</v>
      </c>
      <c r="M156" s="6">
        <f>IF(Data[[#This Row],[Answered (Y/N)]]="Y",1,0)</f>
        <v>1</v>
      </c>
      <c r="N156" s="6">
        <f>IF(Data[[#This Row],[Resolved]]="Y",1,0)</f>
        <v>1</v>
      </c>
    </row>
    <row r="157" spans="1:14" x14ac:dyDescent="0.25">
      <c r="A157" s="18">
        <v>156</v>
      </c>
      <c r="B157" s="4" t="s">
        <v>181</v>
      </c>
      <c r="C157" s="5">
        <v>42398.64</v>
      </c>
      <c r="D157" s="6" t="s">
        <v>24</v>
      </c>
      <c r="E157" s="6" t="s">
        <v>18</v>
      </c>
      <c r="F157" s="6" t="s">
        <v>12</v>
      </c>
      <c r="G157" s="6" t="s">
        <v>16</v>
      </c>
      <c r="H157" s="6">
        <v>105</v>
      </c>
      <c r="I157" s="5">
        <v>1.6591087962962714E-3</v>
      </c>
      <c r="J157" s="6">
        <v>3</v>
      </c>
      <c r="K157" s="6">
        <v>2.3891166666666668</v>
      </c>
      <c r="L157" s="7">
        <v>143.34700000000001</v>
      </c>
      <c r="M157" s="6">
        <f>IF(Data[[#This Row],[Answered (Y/N)]]="Y",1,0)</f>
        <v>1</v>
      </c>
      <c r="N157" s="6">
        <f>IF(Data[[#This Row],[Resolved]]="Y",1,0)</f>
        <v>0</v>
      </c>
    </row>
    <row r="158" spans="1:14" x14ac:dyDescent="0.25">
      <c r="A158" s="17">
        <v>157</v>
      </c>
      <c r="B158" s="4" t="s">
        <v>182</v>
      </c>
      <c r="C158" s="5">
        <v>42398.631000000001</v>
      </c>
      <c r="D158" s="6" t="s">
        <v>17</v>
      </c>
      <c r="E158" s="6" t="s">
        <v>14</v>
      </c>
      <c r="F158" s="6" t="s">
        <v>12</v>
      </c>
      <c r="G158" s="6" t="s">
        <v>12</v>
      </c>
      <c r="H158" s="6">
        <v>45</v>
      </c>
      <c r="I158" s="5">
        <v>4.063449074074077E-3</v>
      </c>
      <c r="J158" s="6">
        <v>3</v>
      </c>
      <c r="K158" s="6">
        <v>5.8513666666666664</v>
      </c>
      <c r="L158" s="7">
        <v>351.08199999999999</v>
      </c>
      <c r="M158" s="6">
        <f>IF(Data[[#This Row],[Answered (Y/N)]]="Y",1,0)</f>
        <v>1</v>
      </c>
      <c r="N158" s="6">
        <f>IF(Data[[#This Row],[Resolved]]="Y",1,0)</f>
        <v>1</v>
      </c>
    </row>
    <row r="159" spans="1:14" x14ac:dyDescent="0.25">
      <c r="A159" s="18">
        <v>158</v>
      </c>
      <c r="B159" s="4" t="s">
        <v>183</v>
      </c>
      <c r="C159" s="5">
        <v>42398.631000000001</v>
      </c>
      <c r="D159" s="6" t="s">
        <v>17</v>
      </c>
      <c r="E159" s="6" t="s">
        <v>14</v>
      </c>
      <c r="F159" s="6" t="s">
        <v>12</v>
      </c>
      <c r="G159" s="6" t="s">
        <v>12</v>
      </c>
      <c r="H159" s="6">
        <v>29</v>
      </c>
      <c r="I159" s="5">
        <v>3.3342013888888467E-3</v>
      </c>
      <c r="J159" s="6">
        <v>3</v>
      </c>
      <c r="K159" s="6">
        <v>4.8012499999999996</v>
      </c>
      <c r="L159" s="7">
        <v>288.07499999999999</v>
      </c>
      <c r="M159" s="6">
        <f>IF(Data[[#This Row],[Answered (Y/N)]]="Y",1,0)</f>
        <v>1</v>
      </c>
      <c r="N159" s="6">
        <f>IF(Data[[#This Row],[Resolved]]="Y",1,0)</f>
        <v>1</v>
      </c>
    </row>
    <row r="160" spans="1:14" x14ac:dyDescent="0.25">
      <c r="A160" s="17">
        <v>159</v>
      </c>
      <c r="B160" s="4" t="s">
        <v>184</v>
      </c>
      <c r="C160" s="5">
        <v>42398.618000000002</v>
      </c>
      <c r="D160" s="6" t="s">
        <v>19</v>
      </c>
      <c r="E160" s="6" t="s">
        <v>20</v>
      </c>
      <c r="F160" s="6" t="s">
        <v>12</v>
      </c>
      <c r="G160" s="6" t="s">
        <v>12</v>
      </c>
      <c r="H160" s="6">
        <v>23</v>
      </c>
      <c r="I160" s="5">
        <v>5.2574074074063226E-4</v>
      </c>
      <c r="J160" s="6">
        <v>4</v>
      </c>
      <c r="K160" s="6">
        <v>0.75706666666666667</v>
      </c>
      <c r="L160" s="7">
        <v>45.423999999999999</v>
      </c>
      <c r="M160" s="6">
        <f>IF(Data[[#This Row],[Answered (Y/N)]]="Y",1,0)</f>
        <v>1</v>
      </c>
      <c r="N160" s="6">
        <f>IF(Data[[#This Row],[Resolved]]="Y",1,0)</f>
        <v>1</v>
      </c>
    </row>
    <row r="161" spans="1:14" x14ac:dyDescent="0.25">
      <c r="A161" s="18">
        <v>160</v>
      </c>
      <c r="B161" s="4" t="s">
        <v>185</v>
      </c>
      <c r="C161" s="5">
        <v>42398.618000000002</v>
      </c>
      <c r="D161" s="6" t="s">
        <v>10</v>
      </c>
      <c r="E161" s="6" t="s">
        <v>21</v>
      </c>
      <c r="F161" s="6" t="s">
        <v>12</v>
      </c>
      <c r="G161" s="6" t="s">
        <v>12</v>
      </c>
      <c r="H161" s="6">
        <v>34</v>
      </c>
      <c r="I161" s="5">
        <v>2.7066203703702829E-3</v>
      </c>
      <c r="J161" s="6">
        <v>3</v>
      </c>
      <c r="K161" s="6">
        <v>3.8975333333333335</v>
      </c>
      <c r="L161" s="7">
        <v>233.852</v>
      </c>
      <c r="M161" s="6">
        <f>IF(Data[[#This Row],[Answered (Y/N)]]="Y",1,0)</f>
        <v>1</v>
      </c>
      <c r="N161" s="6">
        <f>IF(Data[[#This Row],[Resolved]]="Y",1,0)</f>
        <v>1</v>
      </c>
    </row>
    <row r="162" spans="1:14" x14ac:dyDescent="0.25">
      <c r="A162" s="17">
        <v>161</v>
      </c>
      <c r="B162" s="4" t="s">
        <v>186</v>
      </c>
      <c r="C162" s="5">
        <v>42398.606</v>
      </c>
      <c r="D162" s="6" t="s">
        <v>22</v>
      </c>
      <c r="E162" s="6" t="s">
        <v>20</v>
      </c>
      <c r="F162" s="6" t="s">
        <v>16</v>
      </c>
      <c r="G162" s="6" t="s">
        <v>16</v>
      </c>
      <c r="H162" s="6">
        <v>0</v>
      </c>
      <c r="I162" s="5">
        <v>45482</v>
      </c>
      <c r="J162" s="6">
        <v>0</v>
      </c>
      <c r="K162" s="6">
        <v>0</v>
      </c>
      <c r="L162" s="7">
        <v>0</v>
      </c>
      <c r="M162" s="6">
        <f>IF(Data[[#This Row],[Answered (Y/N)]]="Y",1,0)</f>
        <v>0</v>
      </c>
      <c r="N162" s="6">
        <f>IF(Data[[#This Row],[Resolved]]="Y",1,0)</f>
        <v>0</v>
      </c>
    </row>
    <row r="163" spans="1:14" x14ac:dyDescent="0.25">
      <c r="A163" s="18">
        <v>162</v>
      </c>
      <c r="B163" s="4" t="s">
        <v>187</v>
      </c>
      <c r="C163" s="5">
        <v>42398.606</v>
      </c>
      <c r="D163" s="6" t="s">
        <v>15</v>
      </c>
      <c r="E163" s="6" t="s">
        <v>11</v>
      </c>
      <c r="F163" s="6" t="s">
        <v>12</v>
      </c>
      <c r="G163" s="6" t="s">
        <v>12</v>
      </c>
      <c r="H163" s="6">
        <v>65</v>
      </c>
      <c r="I163" s="5">
        <v>3.6196180555556623E-3</v>
      </c>
      <c r="J163" s="6">
        <v>5</v>
      </c>
      <c r="K163" s="6">
        <v>5.21225</v>
      </c>
      <c r="L163" s="7">
        <v>312.73500000000001</v>
      </c>
      <c r="M163" s="6">
        <f>IF(Data[[#This Row],[Answered (Y/N)]]="Y",1,0)</f>
        <v>1</v>
      </c>
      <c r="N163" s="6">
        <f>IF(Data[[#This Row],[Resolved]]="Y",1,0)</f>
        <v>1</v>
      </c>
    </row>
    <row r="164" spans="1:14" x14ac:dyDescent="0.25">
      <c r="A164" s="17">
        <v>163</v>
      </c>
      <c r="B164" s="4" t="s">
        <v>188</v>
      </c>
      <c r="C164" s="5">
        <v>42398.591</v>
      </c>
      <c r="D164" s="6" t="s">
        <v>17</v>
      </c>
      <c r="E164" s="6" t="s">
        <v>21</v>
      </c>
      <c r="F164" s="6" t="s">
        <v>12</v>
      </c>
      <c r="G164" s="6" t="s">
        <v>16</v>
      </c>
      <c r="H164" s="6">
        <v>83</v>
      </c>
      <c r="I164" s="5">
        <v>3.9682870370372214E-4</v>
      </c>
      <c r="J164" s="6">
        <v>4</v>
      </c>
      <c r="K164" s="6">
        <v>0.57143333333333335</v>
      </c>
      <c r="L164" s="7">
        <v>34.286000000000001</v>
      </c>
      <c r="M164" s="6">
        <f>IF(Data[[#This Row],[Answered (Y/N)]]="Y",1,0)</f>
        <v>1</v>
      </c>
      <c r="N164" s="6">
        <f>IF(Data[[#This Row],[Resolved]]="Y",1,0)</f>
        <v>0</v>
      </c>
    </row>
    <row r="165" spans="1:14" x14ac:dyDescent="0.25">
      <c r="A165" s="18">
        <v>164</v>
      </c>
      <c r="B165" s="4" t="s">
        <v>189</v>
      </c>
      <c r="C165" s="5">
        <v>42398.591</v>
      </c>
      <c r="D165" s="6" t="s">
        <v>22</v>
      </c>
      <c r="E165" s="6" t="s">
        <v>14</v>
      </c>
      <c r="F165" s="6" t="s">
        <v>16</v>
      </c>
      <c r="G165" s="6" t="s">
        <v>16</v>
      </c>
      <c r="H165" s="6">
        <v>0</v>
      </c>
      <c r="I165" s="5">
        <v>45482</v>
      </c>
      <c r="J165" s="6">
        <v>0</v>
      </c>
      <c r="K165" s="6">
        <v>0</v>
      </c>
      <c r="L165" s="7">
        <v>0</v>
      </c>
      <c r="M165" s="6">
        <f>IF(Data[[#This Row],[Answered (Y/N)]]="Y",1,0)</f>
        <v>0</v>
      </c>
      <c r="N165" s="6">
        <f>IF(Data[[#This Row],[Resolved]]="Y",1,0)</f>
        <v>0</v>
      </c>
    </row>
    <row r="166" spans="1:14" x14ac:dyDescent="0.25">
      <c r="A166" s="17">
        <v>165</v>
      </c>
      <c r="B166" s="4" t="s">
        <v>190</v>
      </c>
      <c r="C166" s="5">
        <v>42398.567999999999</v>
      </c>
      <c r="D166" s="6" t="s">
        <v>19</v>
      </c>
      <c r="E166" s="6" t="s">
        <v>20</v>
      </c>
      <c r="F166" s="6" t="s">
        <v>12</v>
      </c>
      <c r="G166" s="6" t="s">
        <v>12</v>
      </c>
      <c r="H166" s="6">
        <v>14</v>
      </c>
      <c r="I166" s="5">
        <v>1.5078935185184328E-3</v>
      </c>
      <c r="J166" s="6">
        <v>4</v>
      </c>
      <c r="K166" s="6">
        <v>2.1713666666666667</v>
      </c>
      <c r="L166" s="7">
        <v>130.28200000000001</v>
      </c>
      <c r="M166" s="6">
        <f>IF(Data[[#This Row],[Answered (Y/N)]]="Y",1,0)</f>
        <v>1</v>
      </c>
      <c r="N166" s="6">
        <f>IF(Data[[#This Row],[Resolved]]="Y",1,0)</f>
        <v>1</v>
      </c>
    </row>
    <row r="167" spans="1:14" x14ac:dyDescent="0.25">
      <c r="A167" s="18">
        <v>166</v>
      </c>
      <c r="B167" s="4" t="s">
        <v>191</v>
      </c>
      <c r="C167" s="5">
        <v>42398.567999999999</v>
      </c>
      <c r="D167" s="6" t="s">
        <v>15</v>
      </c>
      <c r="E167" s="6" t="s">
        <v>18</v>
      </c>
      <c r="F167" s="6" t="s">
        <v>12</v>
      </c>
      <c r="G167" s="6" t="s">
        <v>12</v>
      </c>
      <c r="H167" s="6">
        <v>77</v>
      </c>
      <c r="I167" s="5">
        <v>1.8070023148148984E-3</v>
      </c>
      <c r="J167" s="6">
        <v>3</v>
      </c>
      <c r="K167" s="6">
        <v>2.6020833333333333</v>
      </c>
      <c r="L167" s="7">
        <v>156.125</v>
      </c>
      <c r="M167" s="6">
        <f>IF(Data[[#This Row],[Answered (Y/N)]]="Y",1,0)</f>
        <v>1</v>
      </c>
      <c r="N167" s="6">
        <f>IF(Data[[#This Row],[Resolved]]="Y",1,0)</f>
        <v>1</v>
      </c>
    </row>
    <row r="168" spans="1:14" x14ac:dyDescent="0.25">
      <c r="A168" s="17">
        <v>167</v>
      </c>
      <c r="B168" s="4" t="s">
        <v>192</v>
      </c>
      <c r="C168" s="5">
        <v>42398.55</v>
      </c>
      <c r="D168" s="6" t="s">
        <v>13</v>
      </c>
      <c r="E168" s="6" t="s">
        <v>20</v>
      </c>
      <c r="F168" s="6" t="s">
        <v>12</v>
      </c>
      <c r="G168" s="6" t="s">
        <v>12</v>
      </c>
      <c r="H168" s="6">
        <v>102</v>
      </c>
      <c r="I168" s="5">
        <v>3.3007754629630348E-3</v>
      </c>
      <c r="J168" s="6">
        <v>3</v>
      </c>
      <c r="K168" s="6">
        <v>4.7531166666666671</v>
      </c>
      <c r="L168" s="7">
        <v>285.18700000000001</v>
      </c>
      <c r="M168" s="6">
        <f>IF(Data[[#This Row],[Answered (Y/N)]]="Y",1,0)</f>
        <v>1</v>
      </c>
      <c r="N168" s="6">
        <f>IF(Data[[#This Row],[Resolved]]="Y",1,0)</f>
        <v>1</v>
      </c>
    </row>
    <row r="169" spans="1:14" x14ac:dyDescent="0.25">
      <c r="A169" s="18">
        <v>168</v>
      </c>
      <c r="B169" s="4" t="s">
        <v>193</v>
      </c>
      <c r="C169" s="5">
        <v>42398.55</v>
      </c>
      <c r="D169" s="6" t="s">
        <v>15</v>
      </c>
      <c r="E169" s="6" t="s">
        <v>11</v>
      </c>
      <c r="F169" s="6" t="s">
        <v>12</v>
      </c>
      <c r="G169" s="6" t="s">
        <v>16</v>
      </c>
      <c r="H169" s="6">
        <v>75</v>
      </c>
      <c r="I169" s="5">
        <v>3.8214814814814257E-3</v>
      </c>
      <c r="J169" s="6">
        <v>3</v>
      </c>
      <c r="K169" s="6">
        <v>5.502933333333333</v>
      </c>
      <c r="L169" s="7">
        <v>330.17599999999999</v>
      </c>
      <c r="M169" s="6">
        <f>IF(Data[[#This Row],[Answered (Y/N)]]="Y",1,0)</f>
        <v>1</v>
      </c>
      <c r="N169" s="6">
        <f>IF(Data[[#This Row],[Resolved]]="Y",1,0)</f>
        <v>0</v>
      </c>
    </row>
    <row r="170" spans="1:14" x14ac:dyDescent="0.25">
      <c r="A170" s="17">
        <v>169</v>
      </c>
      <c r="B170" s="4" t="s">
        <v>194</v>
      </c>
      <c r="C170" s="5">
        <v>42398.544999999998</v>
      </c>
      <c r="D170" s="6" t="s">
        <v>17</v>
      </c>
      <c r="E170" s="6" t="s">
        <v>11</v>
      </c>
      <c r="F170" s="6" t="s">
        <v>12</v>
      </c>
      <c r="G170" s="6" t="s">
        <v>12</v>
      </c>
      <c r="H170" s="6">
        <v>23</v>
      </c>
      <c r="I170" s="5">
        <v>9.2636574074078659E-4</v>
      </c>
      <c r="J170" s="6">
        <v>4</v>
      </c>
      <c r="K170" s="6">
        <v>1.3339666666666667</v>
      </c>
      <c r="L170" s="7">
        <v>80.038000000000011</v>
      </c>
      <c r="M170" s="6">
        <f>IF(Data[[#This Row],[Answered (Y/N)]]="Y",1,0)</f>
        <v>1</v>
      </c>
      <c r="N170" s="6">
        <f>IF(Data[[#This Row],[Resolved]]="Y",1,0)</f>
        <v>1</v>
      </c>
    </row>
    <row r="171" spans="1:14" x14ac:dyDescent="0.25">
      <c r="A171" s="18">
        <v>170</v>
      </c>
      <c r="B171" s="4" t="s">
        <v>195</v>
      </c>
      <c r="C171" s="5">
        <v>42398.544999999998</v>
      </c>
      <c r="D171" s="6" t="s">
        <v>17</v>
      </c>
      <c r="E171" s="6" t="s">
        <v>11</v>
      </c>
      <c r="F171" s="6" t="s">
        <v>12</v>
      </c>
      <c r="G171" s="6" t="s">
        <v>12</v>
      </c>
      <c r="H171" s="6">
        <v>39</v>
      </c>
      <c r="I171" s="5">
        <v>7.994444444443527E-4</v>
      </c>
      <c r="J171" s="6">
        <v>1</v>
      </c>
      <c r="K171" s="6">
        <v>1.1512</v>
      </c>
      <c r="L171" s="7">
        <v>69.072000000000003</v>
      </c>
      <c r="M171" s="6">
        <f>IF(Data[[#This Row],[Answered (Y/N)]]="Y",1,0)</f>
        <v>1</v>
      </c>
      <c r="N171" s="6">
        <f>IF(Data[[#This Row],[Resolved]]="Y",1,0)</f>
        <v>1</v>
      </c>
    </row>
    <row r="172" spans="1:14" x14ac:dyDescent="0.25">
      <c r="A172" s="17">
        <v>171</v>
      </c>
      <c r="B172" s="4" t="s">
        <v>196</v>
      </c>
      <c r="C172" s="5">
        <v>42398.542000000001</v>
      </c>
      <c r="D172" s="6" t="s">
        <v>23</v>
      </c>
      <c r="E172" s="6" t="s">
        <v>20</v>
      </c>
      <c r="F172" s="6" t="s">
        <v>12</v>
      </c>
      <c r="G172" s="6" t="s">
        <v>12</v>
      </c>
      <c r="H172" s="6">
        <v>68</v>
      </c>
      <c r="I172" s="5">
        <v>5.1874999999990123E-4</v>
      </c>
      <c r="J172" s="6">
        <v>4</v>
      </c>
      <c r="K172" s="6">
        <v>0.747</v>
      </c>
      <c r="L172" s="7">
        <v>44.82</v>
      </c>
      <c r="M172" s="6">
        <f>IF(Data[[#This Row],[Answered (Y/N)]]="Y",1,0)</f>
        <v>1</v>
      </c>
      <c r="N172" s="6">
        <f>IF(Data[[#This Row],[Resolved]]="Y",1,0)</f>
        <v>1</v>
      </c>
    </row>
    <row r="173" spans="1:14" x14ac:dyDescent="0.25">
      <c r="A173" s="18">
        <v>172</v>
      </c>
      <c r="B173" s="4" t="s">
        <v>197</v>
      </c>
      <c r="C173" s="5">
        <v>42398.542000000001</v>
      </c>
      <c r="D173" s="6" t="s">
        <v>10</v>
      </c>
      <c r="E173" s="6" t="s">
        <v>20</v>
      </c>
      <c r="F173" s="6" t="s">
        <v>12</v>
      </c>
      <c r="G173" s="6" t="s">
        <v>12</v>
      </c>
      <c r="H173" s="6">
        <v>17</v>
      </c>
      <c r="I173" s="5">
        <v>4.0178009259259628E-3</v>
      </c>
      <c r="J173" s="6">
        <v>3</v>
      </c>
      <c r="K173" s="6">
        <v>5.7856333333333332</v>
      </c>
      <c r="L173" s="7">
        <v>347.13799999999998</v>
      </c>
      <c r="M173" s="6">
        <f>IF(Data[[#This Row],[Answered (Y/N)]]="Y",1,0)</f>
        <v>1</v>
      </c>
      <c r="N173" s="6">
        <f>IF(Data[[#This Row],[Resolved]]="Y",1,0)</f>
        <v>1</v>
      </c>
    </row>
    <row r="174" spans="1:14" x14ac:dyDescent="0.25">
      <c r="A174" s="17">
        <v>173</v>
      </c>
      <c r="B174" s="4" t="s">
        <v>198</v>
      </c>
      <c r="C174" s="5">
        <v>42398.536</v>
      </c>
      <c r="D174" s="6" t="s">
        <v>17</v>
      </c>
      <c r="E174" s="6" t="s">
        <v>14</v>
      </c>
      <c r="F174" s="6" t="s">
        <v>12</v>
      </c>
      <c r="G174" s="6" t="s">
        <v>12</v>
      </c>
      <c r="H174" s="6">
        <v>112</v>
      </c>
      <c r="I174" s="5">
        <v>3.1093287037036177E-3</v>
      </c>
      <c r="J174" s="6">
        <v>3</v>
      </c>
      <c r="K174" s="6">
        <v>4.4774333333333329</v>
      </c>
      <c r="L174" s="7">
        <v>268.64599999999996</v>
      </c>
      <c r="M174" s="6">
        <f>IF(Data[[#This Row],[Answered (Y/N)]]="Y",1,0)</f>
        <v>1</v>
      </c>
      <c r="N174" s="6">
        <f>IF(Data[[#This Row],[Resolved]]="Y",1,0)</f>
        <v>1</v>
      </c>
    </row>
    <row r="175" spans="1:14" x14ac:dyDescent="0.25">
      <c r="A175" s="18">
        <v>174</v>
      </c>
      <c r="B175" s="4" t="s">
        <v>199</v>
      </c>
      <c r="C175" s="5">
        <v>42398.536</v>
      </c>
      <c r="D175" s="6" t="s">
        <v>23</v>
      </c>
      <c r="E175" s="6" t="s">
        <v>18</v>
      </c>
      <c r="F175" s="6" t="s">
        <v>12</v>
      </c>
      <c r="G175" s="6" t="s">
        <v>12</v>
      </c>
      <c r="H175" s="6">
        <v>98</v>
      </c>
      <c r="I175" s="5">
        <v>2.189444444444355E-3</v>
      </c>
      <c r="J175" s="6">
        <v>4</v>
      </c>
      <c r="K175" s="6">
        <v>3.1528</v>
      </c>
      <c r="L175" s="7">
        <v>189.16800000000001</v>
      </c>
      <c r="M175" s="6">
        <f>IF(Data[[#This Row],[Answered (Y/N)]]="Y",1,0)</f>
        <v>1</v>
      </c>
      <c r="N175" s="6">
        <f>IF(Data[[#This Row],[Resolved]]="Y",1,0)</f>
        <v>1</v>
      </c>
    </row>
    <row r="176" spans="1:14" x14ac:dyDescent="0.25">
      <c r="A176" s="17">
        <v>175</v>
      </c>
      <c r="B176" s="4" t="s">
        <v>200</v>
      </c>
      <c r="C176" s="5">
        <v>42398.536</v>
      </c>
      <c r="D176" s="6" t="s">
        <v>22</v>
      </c>
      <c r="E176" s="6" t="s">
        <v>18</v>
      </c>
      <c r="F176" s="6" t="s">
        <v>12</v>
      </c>
      <c r="G176" s="6" t="s">
        <v>12</v>
      </c>
      <c r="H176" s="6">
        <v>105</v>
      </c>
      <c r="I176" s="5">
        <v>2.2351388888888213E-3</v>
      </c>
      <c r="J176" s="6">
        <v>2</v>
      </c>
      <c r="K176" s="6">
        <v>3.2185999999999999</v>
      </c>
      <c r="L176" s="7">
        <v>193.11599999999999</v>
      </c>
      <c r="M176" s="6">
        <f>IF(Data[[#This Row],[Answered (Y/N)]]="Y",1,0)</f>
        <v>1</v>
      </c>
      <c r="N176" s="6">
        <f>IF(Data[[#This Row],[Resolved]]="Y",1,0)</f>
        <v>1</v>
      </c>
    </row>
    <row r="177" spans="1:14" x14ac:dyDescent="0.25">
      <c r="A177" s="18">
        <v>176</v>
      </c>
      <c r="B177" s="4" t="s">
        <v>201</v>
      </c>
      <c r="C177" s="5">
        <v>42398.536</v>
      </c>
      <c r="D177" s="6" t="s">
        <v>17</v>
      </c>
      <c r="E177" s="6" t="s">
        <v>14</v>
      </c>
      <c r="F177" s="6" t="s">
        <v>12</v>
      </c>
      <c r="G177" s="6" t="s">
        <v>12</v>
      </c>
      <c r="H177" s="6">
        <v>78</v>
      </c>
      <c r="I177" s="5">
        <v>2.1193865740740669E-3</v>
      </c>
      <c r="J177" s="6">
        <v>5</v>
      </c>
      <c r="K177" s="6">
        <v>3.0519166666666666</v>
      </c>
      <c r="L177" s="7">
        <v>183.11500000000001</v>
      </c>
      <c r="M177" s="6">
        <f>IF(Data[[#This Row],[Answered (Y/N)]]="Y",1,0)</f>
        <v>1</v>
      </c>
      <c r="N177" s="6">
        <f>IF(Data[[#This Row],[Resolved]]="Y",1,0)</f>
        <v>1</v>
      </c>
    </row>
    <row r="178" spans="1:14" x14ac:dyDescent="0.25">
      <c r="A178" s="17">
        <v>177</v>
      </c>
      <c r="B178" s="4" t="s">
        <v>202</v>
      </c>
      <c r="C178" s="5">
        <v>42398.531999999999</v>
      </c>
      <c r="D178" s="6" t="s">
        <v>15</v>
      </c>
      <c r="E178" s="6" t="s">
        <v>21</v>
      </c>
      <c r="F178" s="6" t="s">
        <v>12</v>
      </c>
      <c r="G178" s="6" t="s">
        <v>12</v>
      </c>
      <c r="H178" s="6">
        <v>37</v>
      </c>
      <c r="I178" s="5">
        <v>3.7336111111110348E-3</v>
      </c>
      <c r="J178" s="6">
        <v>3</v>
      </c>
      <c r="K178" s="6">
        <v>5.3764000000000003</v>
      </c>
      <c r="L178" s="7">
        <v>322.584</v>
      </c>
      <c r="M178" s="6">
        <f>IF(Data[[#This Row],[Answered (Y/N)]]="Y",1,0)</f>
        <v>1</v>
      </c>
      <c r="N178" s="6">
        <f>IF(Data[[#This Row],[Resolved]]="Y",1,0)</f>
        <v>1</v>
      </c>
    </row>
    <row r="179" spans="1:14" x14ac:dyDescent="0.25">
      <c r="A179" s="18">
        <v>178</v>
      </c>
      <c r="B179" s="4" t="s">
        <v>203</v>
      </c>
      <c r="C179" s="5">
        <v>42398.531999999999</v>
      </c>
      <c r="D179" s="6" t="s">
        <v>22</v>
      </c>
      <c r="E179" s="6" t="s">
        <v>18</v>
      </c>
      <c r="F179" s="6" t="s">
        <v>12</v>
      </c>
      <c r="G179" s="6" t="s">
        <v>16</v>
      </c>
      <c r="H179" s="6">
        <v>42</v>
      </c>
      <c r="I179" s="5">
        <v>2.5083796296296867E-3</v>
      </c>
      <c r="J179" s="6">
        <v>4</v>
      </c>
      <c r="K179" s="6">
        <v>3.6120666666666668</v>
      </c>
      <c r="L179" s="7">
        <v>216.72400000000002</v>
      </c>
      <c r="M179" s="6">
        <f>IF(Data[[#This Row],[Answered (Y/N)]]="Y",1,0)</f>
        <v>1</v>
      </c>
      <c r="N179" s="6">
        <f>IF(Data[[#This Row],[Resolved]]="Y",1,0)</f>
        <v>0</v>
      </c>
    </row>
    <row r="180" spans="1:14" x14ac:dyDescent="0.25">
      <c r="A180" s="17">
        <v>179</v>
      </c>
      <c r="B180" s="4" t="s">
        <v>204</v>
      </c>
      <c r="C180" s="5">
        <v>42398.531000000003</v>
      </c>
      <c r="D180" s="6" t="s">
        <v>24</v>
      </c>
      <c r="E180" s="6" t="s">
        <v>18</v>
      </c>
      <c r="F180" s="6" t="s">
        <v>12</v>
      </c>
      <c r="G180" s="6" t="s">
        <v>12</v>
      </c>
      <c r="H180" s="6">
        <v>62</v>
      </c>
      <c r="I180" s="5">
        <v>1.6342939814815161E-3</v>
      </c>
      <c r="J180" s="6">
        <v>1</v>
      </c>
      <c r="K180" s="6">
        <v>2.3533833333333334</v>
      </c>
      <c r="L180" s="7">
        <v>141.203</v>
      </c>
      <c r="M180" s="6">
        <f>IF(Data[[#This Row],[Answered (Y/N)]]="Y",1,0)</f>
        <v>1</v>
      </c>
      <c r="N180" s="6">
        <f>IF(Data[[#This Row],[Resolved]]="Y",1,0)</f>
        <v>1</v>
      </c>
    </row>
    <row r="181" spans="1:14" x14ac:dyDescent="0.25">
      <c r="A181" s="18">
        <v>180</v>
      </c>
      <c r="B181" s="4" t="s">
        <v>205</v>
      </c>
      <c r="C181" s="5">
        <v>42398.531000000003</v>
      </c>
      <c r="D181" s="6" t="s">
        <v>24</v>
      </c>
      <c r="E181" s="6" t="s">
        <v>14</v>
      </c>
      <c r="F181" s="6" t="s">
        <v>12</v>
      </c>
      <c r="G181" s="6" t="s">
        <v>12</v>
      </c>
      <c r="H181" s="6">
        <v>122</v>
      </c>
      <c r="I181" s="5">
        <v>3.4463078703703687E-3</v>
      </c>
      <c r="J181" s="6">
        <v>3</v>
      </c>
      <c r="K181" s="6">
        <v>4.9626833333333336</v>
      </c>
      <c r="L181" s="7">
        <v>297.76100000000002</v>
      </c>
      <c r="M181" s="6">
        <f>IF(Data[[#This Row],[Answered (Y/N)]]="Y",1,0)</f>
        <v>1</v>
      </c>
      <c r="N181" s="6">
        <f>IF(Data[[#This Row],[Resolved]]="Y",1,0)</f>
        <v>1</v>
      </c>
    </row>
    <row r="182" spans="1:14" x14ac:dyDescent="0.25">
      <c r="A182" s="17">
        <v>181</v>
      </c>
      <c r="B182" s="4" t="s">
        <v>206</v>
      </c>
      <c r="C182" s="5">
        <v>42398.498</v>
      </c>
      <c r="D182" s="6" t="s">
        <v>17</v>
      </c>
      <c r="E182" s="6" t="s">
        <v>18</v>
      </c>
      <c r="F182" s="6" t="s">
        <v>16</v>
      </c>
      <c r="G182" s="6" t="s">
        <v>16</v>
      </c>
      <c r="H182" s="6">
        <v>0</v>
      </c>
      <c r="I182" s="5">
        <v>45482</v>
      </c>
      <c r="J182" s="6">
        <v>0</v>
      </c>
      <c r="K182" s="6">
        <v>0</v>
      </c>
      <c r="L182" s="7">
        <v>0</v>
      </c>
      <c r="M182" s="6">
        <f>IF(Data[[#This Row],[Answered (Y/N)]]="Y",1,0)</f>
        <v>0</v>
      </c>
      <c r="N182" s="6">
        <f>IF(Data[[#This Row],[Resolved]]="Y",1,0)</f>
        <v>0</v>
      </c>
    </row>
    <row r="183" spans="1:14" x14ac:dyDescent="0.25">
      <c r="A183" s="18">
        <v>182</v>
      </c>
      <c r="B183" s="4" t="s">
        <v>207</v>
      </c>
      <c r="C183" s="5">
        <v>42398.498</v>
      </c>
      <c r="D183" s="6" t="s">
        <v>13</v>
      </c>
      <c r="E183" s="6" t="s">
        <v>14</v>
      </c>
      <c r="F183" s="6" t="s">
        <v>12</v>
      </c>
      <c r="G183" s="6" t="s">
        <v>12</v>
      </c>
      <c r="H183" s="6">
        <v>11</v>
      </c>
      <c r="I183" s="5">
        <v>3.04106481481492E-3</v>
      </c>
      <c r="J183" s="6">
        <v>5</v>
      </c>
      <c r="K183" s="6">
        <v>4.3791333333333338</v>
      </c>
      <c r="L183" s="7">
        <v>262.74800000000005</v>
      </c>
      <c r="M183" s="6">
        <f>IF(Data[[#This Row],[Answered (Y/N)]]="Y",1,0)</f>
        <v>1</v>
      </c>
      <c r="N183" s="6">
        <f>IF(Data[[#This Row],[Resolved]]="Y",1,0)</f>
        <v>1</v>
      </c>
    </row>
    <row r="184" spans="1:14" x14ac:dyDescent="0.25">
      <c r="A184" s="17">
        <v>183</v>
      </c>
      <c r="B184" s="4" t="s">
        <v>208</v>
      </c>
      <c r="C184" s="5">
        <v>42398.453000000001</v>
      </c>
      <c r="D184" s="6" t="s">
        <v>22</v>
      </c>
      <c r="E184" s="6" t="s">
        <v>11</v>
      </c>
      <c r="F184" s="6" t="s">
        <v>12</v>
      </c>
      <c r="G184" s="6" t="s">
        <v>12</v>
      </c>
      <c r="H184" s="6">
        <v>92</v>
      </c>
      <c r="I184" s="5">
        <v>2.2346990740740313E-3</v>
      </c>
      <c r="J184" s="6">
        <v>5</v>
      </c>
      <c r="K184" s="6">
        <v>3.2179666666666669</v>
      </c>
      <c r="L184" s="7">
        <v>193.078</v>
      </c>
      <c r="M184" s="6">
        <f>IF(Data[[#This Row],[Answered (Y/N)]]="Y",1,0)</f>
        <v>1</v>
      </c>
      <c r="N184" s="6">
        <f>IF(Data[[#This Row],[Resolved]]="Y",1,0)</f>
        <v>1</v>
      </c>
    </row>
    <row r="185" spans="1:14" x14ac:dyDescent="0.25">
      <c r="A185" s="18">
        <v>184</v>
      </c>
      <c r="B185" s="4" t="s">
        <v>209</v>
      </c>
      <c r="C185" s="5">
        <v>42398.453000000001</v>
      </c>
      <c r="D185" s="6" t="s">
        <v>10</v>
      </c>
      <c r="E185" s="6" t="s">
        <v>14</v>
      </c>
      <c r="F185" s="6" t="s">
        <v>12</v>
      </c>
      <c r="G185" s="6" t="s">
        <v>12</v>
      </c>
      <c r="H185" s="6">
        <v>51</v>
      </c>
      <c r="I185" s="5">
        <v>1.856631944444409E-3</v>
      </c>
      <c r="J185" s="6">
        <v>2</v>
      </c>
      <c r="K185" s="6">
        <v>2.6735500000000001</v>
      </c>
      <c r="L185" s="7">
        <v>160.41300000000001</v>
      </c>
      <c r="M185" s="6">
        <f>IF(Data[[#This Row],[Answered (Y/N)]]="Y",1,0)</f>
        <v>1</v>
      </c>
      <c r="N185" s="6">
        <f>IF(Data[[#This Row],[Resolved]]="Y",1,0)</f>
        <v>1</v>
      </c>
    </row>
    <row r="186" spans="1:14" x14ac:dyDescent="0.25">
      <c r="A186" s="17">
        <v>185</v>
      </c>
      <c r="B186" s="4" t="s">
        <v>210</v>
      </c>
      <c r="C186" s="5">
        <v>42398.451999999997</v>
      </c>
      <c r="D186" s="6" t="s">
        <v>17</v>
      </c>
      <c r="E186" s="6" t="s">
        <v>14</v>
      </c>
      <c r="F186" s="6" t="s">
        <v>12</v>
      </c>
      <c r="G186" s="6" t="s">
        <v>12</v>
      </c>
      <c r="H186" s="6">
        <v>59</v>
      </c>
      <c r="I186" s="5">
        <v>3.412951388888974E-3</v>
      </c>
      <c r="J186" s="6">
        <v>4</v>
      </c>
      <c r="K186" s="6">
        <v>4.91465</v>
      </c>
      <c r="L186" s="7">
        <v>294.87900000000002</v>
      </c>
      <c r="M186" s="6">
        <f>IF(Data[[#This Row],[Answered (Y/N)]]="Y",1,0)</f>
        <v>1</v>
      </c>
      <c r="N186" s="6">
        <f>IF(Data[[#This Row],[Resolved]]="Y",1,0)</f>
        <v>1</v>
      </c>
    </row>
    <row r="187" spans="1:14" x14ac:dyDescent="0.25">
      <c r="A187" s="18">
        <v>186</v>
      </c>
      <c r="B187" s="4" t="s">
        <v>211</v>
      </c>
      <c r="C187" s="5">
        <v>42398.451999999997</v>
      </c>
      <c r="D187" s="6" t="s">
        <v>10</v>
      </c>
      <c r="E187" s="6" t="s">
        <v>14</v>
      </c>
      <c r="F187" s="6" t="s">
        <v>16</v>
      </c>
      <c r="G187" s="6" t="s">
        <v>16</v>
      </c>
      <c r="H187" s="6">
        <v>0</v>
      </c>
      <c r="I187" s="5">
        <v>45482</v>
      </c>
      <c r="J187" s="6">
        <v>0</v>
      </c>
      <c r="K187" s="6">
        <v>0</v>
      </c>
      <c r="L187" s="7">
        <v>0</v>
      </c>
      <c r="M187" s="6">
        <f>IF(Data[[#This Row],[Answered (Y/N)]]="Y",1,0)</f>
        <v>0</v>
      </c>
      <c r="N187" s="6">
        <f>IF(Data[[#This Row],[Resolved]]="Y",1,0)</f>
        <v>0</v>
      </c>
    </row>
    <row r="188" spans="1:14" x14ac:dyDescent="0.25">
      <c r="A188" s="17">
        <v>187</v>
      </c>
      <c r="B188" s="4" t="s">
        <v>212</v>
      </c>
      <c r="C188" s="5">
        <v>42398.436999999998</v>
      </c>
      <c r="D188" s="6" t="s">
        <v>24</v>
      </c>
      <c r="E188" s="6" t="s">
        <v>20</v>
      </c>
      <c r="F188" s="6" t="s">
        <v>12</v>
      </c>
      <c r="G188" s="6" t="s">
        <v>12</v>
      </c>
      <c r="H188" s="6">
        <v>118</v>
      </c>
      <c r="I188" s="5">
        <v>2.8155902777777797E-3</v>
      </c>
      <c r="J188" s="6">
        <v>3</v>
      </c>
      <c r="K188" s="6">
        <v>4.0544500000000001</v>
      </c>
      <c r="L188" s="7">
        <v>243.267</v>
      </c>
      <c r="M188" s="6">
        <f>IF(Data[[#This Row],[Answered (Y/N)]]="Y",1,0)</f>
        <v>1</v>
      </c>
      <c r="N188" s="6">
        <f>IF(Data[[#This Row],[Resolved]]="Y",1,0)</f>
        <v>1</v>
      </c>
    </row>
    <row r="189" spans="1:14" x14ac:dyDescent="0.25">
      <c r="A189" s="18">
        <v>188</v>
      </c>
      <c r="B189" s="4" t="s">
        <v>213</v>
      </c>
      <c r="C189" s="5">
        <v>42398.436999999998</v>
      </c>
      <c r="D189" s="6" t="s">
        <v>10</v>
      </c>
      <c r="E189" s="6" t="s">
        <v>18</v>
      </c>
      <c r="F189" s="6" t="s">
        <v>12</v>
      </c>
      <c r="G189" s="6" t="s">
        <v>12</v>
      </c>
      <c r="H189" s="6">
        <v>94</v>
      </c>
      <c r="I189" s="5">
        <v>8.3435185185187777E-4</v>
      </c>
      <c r="J189" s="6">
        <v>3</v>
      </c>
      <c r="K189" s="6">
        <v>1.2014666666666667</v>
      </c>
      <c r="L189" s="7">
        <v>72.087999999999994</v>
      </c>
      <c r="M189" s="6">
        <f>IF(Data[[#This Row],[Answered (Y/N)]]="Y",1,0)</f>
        <v>1</v>
      </c>
      <c r="N189" s="6">
        <f>IF(Data[[#This Row],[Resolved]]="Y",1,0)</f>
        <v>1</v>
      </c>
    </row>
    <row r="190" spans="1:14" x14ac:dyDescent="0.25">
      <c r="A190" s="17">
        <v>189</v>
      </c>
      <c r="B190" s="4" t="s">
        <v>214</v>
      </c>
      <c r="C190" s="5">
        <v>42398.430999999997</v>
      </c>
      <c r="D190" s="6" t="s">
        <v>13</v>
      </c>
      <c r="E190" s="6" t="s">
        <v>11</v>
      </c>
      <c r="F190" s="6" t="s">
        <v>12</v>
      </c>
      <c r="G190" s="6" t="s">
        <v>12</v>
      </c>
      <c r="H190" s="6">
        <v>43</v>
      </c>
      <c r="I190" s="5">
        <v>1.4493055555555578E-3</v>
      </c>
      <c r="J190" s="6">
        <v>4</v>
      </c>
      <c r="K190" s="6">
        <v>2.0870000000000002</v>
      </c>
      <c r="L190" s="7">
        <v>125.22000000000001</v>
      </c>
      <c r="M190" s="6">
        <f>IF(Data[[#This Row],[Answered (Y/N)]]="Y",1,0)</f>
        <v>1</v>
      </c>
      <c r="N190" s="6">
        <f>IF(Data[[#This Row],[Resolved]]="Y",1,0)</f>
        <v>1</v>
      </c>
    </row>
    <row r="191" spans="1:14" x14ac:dyDescent="0.25">
      <c r="A191" s="18">
        <v>190</v>
      </c>
      <c r="B191" s="4" t="s">
        <v>215</v>
      </c>
      <c r="C191" s="5">
        <v>42398.430999999997</v>
      </c>
      <c r="D191" s="6" t="s">
        <v>19</v>
      </c>
      <c r="E191" s="6" t="s">
        <v>18</v>
      </c>
      <c r="F191" s="6" t="s">
        <v>16</v>
      </c>
      <c r="G191" s="6" t="s">
        <v>16</v>
      </c>
      <c r="H191" s="6">
        <v>0</v>
      </c>
      <c r="I191" s="5">
        <v>45482</v>
      </c>
      <c r="J191" s="6">
        <v>0</v>
      </c>
      <c r="K191" s="6">
        <v>0</v>
      </c>
      <c r="L191" s="7">
        <v>0</v>
      </c>
      <c r="M191" s="6">
        <f>IF(Data[[#This Row],[Answered (Y/N)]]="Y",1,0)</f>
        <v>0</v>
      </c>
      <c r="N191" s="6">
        <f>IF(Data[[#This Row],[Resolved]]="Y",1,0)</f>
        <v>0</v>
      </c>
    </row>
    <row r="192" spans="1:14" x14ac:dyDescent="0.25">
      <c r="A192" s="17">
        <v>191</v>
      </c>
      <c r="B192" s="4" t="s">
        <v>216</v>
      </c>
      <c r="C192" s="5">
        <v>42398.415000000001</v>
      </c>
      <c r="D192" s="6" t="s">
        <v>15</v>
      </c>
      <c r="E192" s="6" t="s">
        <v>21</v>
      </c>
      <c r="F192" s="6" t="s">
        <v>12</v>
      </c>
      <c r="G192" s="6" t="s">
        <v>12</v>
      </c>
      <c r="H192" s="6">
        <v>95</v>
      </c>
      <c r="I192" s="5">
        <v>1.2258564814815465E-3</v>
      </c>
      <c r="J192" s="6">
        <v>5</v>
      </c>
      <c r="K192" s="6">
        <v>1.7652333333333332</v>
      </c>
      <c r="L192" s="7">
        <v>105.91399999999999</v>
      </c>
      <c r="M192" s="6">
        <f>IF(Data[[#This Row],[Answered (Y/N)]]="Y",1,0)</f>
        <v>1</v>
      </c>
      <c r="N192" s="6">
        <f>IF(Data[[#This Row],[Resolved]]="Y",1,0)</f>
        <v>1</v>
      </c>
    </row>
    <row r="193" spans="1:14" x14ac:dyDescent="0.25">
      <c r="A193" s="18">
        <v>192</v>
      </c>
      <c r="B193" s="4" t="s">
        <v>217</v>
      </c>
      <c r="C193" s="5">
        <v>42398.415000000001</v>
      </c>
      <c r="D193" s="6" t="s">
        <v>15</v>
      </c>
      <c r="E193" s="6" t="s">
        <v>14</v>
      </c>
      <c r="F193" s="6" t="s">
        <v>12</v>
      </c>
      <c r="G193" s="6" t="s">
        <v>12</v>
      </c>
      <c r="H193" s="6">
        <v>23</v>
      </c>
      <c r="I193" s="5">
        <v>4.3441319444443849E-3</v>
      </c>
      <c r="J193" s="6">
        <v>4</v>
      </c>
      <c r="K193" s="6">
        <v>6.2555500000000004</v>
      </c>
      <c r="L193" s="7">
        <v>375.33300000000003</v>
      </c>
      <c r="M193" s="6">
        <f>IF(Data[[#This Row],[Answered (Y/N)]]="Y",1,0)</f>
        <v>1</v>
      </c>
      <c r="N193" s="6">
        <f>IF(Data[[#This Row],[Resolved]]="Y",1,0)</f>
        <v>1</v>
      </c>
    </row>
    <row r="194" spans="1:14" x14ac:dyDescent="0.25">
      <c r="A194" s="17">
        <v>193</v>
      </c>
      <c r="B194" s="4" t="s">
        <v>218</v>
      </c>
      <c r="C194" s="5">
        <v>42398.389000000003</v>
      </c>
      <c r="D194" s="6" t="s">
        <v>13</v>
      </c>
      <c r="E194" s="6" t="s">
        <v>11</v>
      </c>
      <c r="F194" s="6" t="s">
        <v>12</v>
      </c>
      <c r="G194" s="6" t="s">
        <v>12</v>
      </c>
      <c r="H194" s="6">
        <v>22</v>
      </c>
      <c r="I194" s="5">
        <v>3.4370023148149187E-3</v>
      </c>
      <c r="J194" s="6">
        <v>3</v>
      </c>
      <c r="K194" s="6">
        <v>4.9492833333333337</v>
      </c>
      <c r="L194" s="7">
        <v>296.95699999999999</v>
      </c>
      <c r="M194" s="6">
        <f>IF(Data[[#This Row],[Answered (Y/N)]]="Y",1,0)</f>
        <v>1</v>
      </c>
      <c r="N194" s="6">
        <f>IF(Data[[#This Row],[Resolved]]="Y",1,0)</f>
        <v>1</v>
      </c>
    </row>
    <row r="195" spans="1:14" x14ac:dyDescent="0.25">
      <c r="A195" s="18">
        <v>194</v>
      </c>
      <c r="B195" s="4" t="s">
        <v>219</v>
      </c>
      <c r="C195" s="5">
        <v>42398.389000000003</v>
      </c>
      <c r="D195" s="6" t="s">
        <v>22</v>
      </c>
      <c r="E195" s="6" t="s">
        <v>18</v>
      </c>
      <c r="F195" s="6" t="s">
        <v>16</v>
      </c>
      <c r="G195" s="6" t="s">
        <v>16</v>
      </c>
      <c r="H195" s="6">
        <v>0</v>
      </c>
      <c r="I195" s="5">
        <v>45482</v>
      </c>
      <c r="J195" s="6">
        <v>0</v>
      </c>
      <c r="K195" s="6">
        <v>0</v>
      </c>
      <c r="L195" s="7">
        <v>0</v>
      </c>
      <c r="M195" s="6">
        <f>IF(Data[[#This Row],[Answered (Y/N)]]="Y",1,0)</f>
        <v>0</v>
      </c>
      <c r="N195" s="6">
        <f>IF(Data[[#This Row],[Resolved]]="Y",1,0)</f>
        <v>0</v>
      </c>
    </row>
    <row r="196" spans="1:14" x14ac:dyDescent="0.25">
      <c r="A196" s="17">
        <v>195</v>
      </c>
      <c r="B196" s="4" t="s">
        <v>220</v>
      </c>
      <c r="C196" s="5">
        <v>42398.381000000001</v>
      </c>
      <c r="D196" s="6" t="s">
        <v>15</v>
      </c>
      <c r="E196" s="6" t="s">
        <v>18</v>
      </c>
      <c r="F196" s="6" t="s">
        <v>12</v>
      </c>
      <c r="G196" s="6" t="s">
        <v>12</v>
      </c>
      <c r="H196" s="6">
        <v>87</v>
      </c>
      <c r="I196" s="5">
        <v>7.9297453703697229E-4</v>
      </c>
      <c r="J196" s="6">
        <v>5</v>
      </c>
      <c r="K196" s="6">
        <v>1.1418833333333334</v>
      </c>
      <c r="L196" s="7">
        <v>68.513000000000005</v>
      </c>
      <c r="M196" s="6">
        <f>IF(Data[[#This Row],[Answered (Y/N)]]="Y",1,0)</f>
        <v>1</v>
      </c>
      <c r="N196" s="6">
        <f>IF(Data[[#This Row],[Resolved]]="Y",1,0)</f>
        <v>1</v>
      </c>
    </row>
    <row r="197" spans="1:14" x14ac:dyDescent="0.25">
      <c r="A197" s="18">
        <v>196</v>
      </c>
      <c r="B197" s="4" t="s">
        <v>221</v>
      </c>
      <c r="C197" s="5">
        <v>42398.381000000001</v>
      </c>
      <c r="D197" s="6" t="s">
        <v>13</v>
      </c>
      <c r="E197" s="6" t="s">
        <v>18</v>
      </c>
      <c r="F197" s="6" t="s">
        <v>16</v>
      </c>
      <c r="G197" s="6" t="s">
        <v>16</v>
      </c>
      <c r="H197" s="6">
        <v>0</v>
      </c>
      <c r="I197" s="5">
        <v>45482</v>
      </c>
      <c r="J197" s="6">
        <v>0</v>
      </c>
      <c r="K197" s="6">
        <v>0</v>
      </c>
      <c r="L197" s="7">
        <v>0</v>
      </c>
      <c r="M197" s="6">
        <f>IF(Data[[#This Row],[Answered (Y/N)]]="Y",1,0)</f>
        <v>0</v>
      </c>
      <c r="N197" s="6">
        <f>IF(Data[[#This Row],[Resolved]]="Y",1,0)</f>
        <v>0</v>
      </c>
    </row>
    <row r="198" spans="1:14" x14ac:dyDescent="0.25">
      <c r="A198" s="17">
        <v>197</v>
      </c>
      <c r="B198" s="4" t="s">
        <v>222</v>
      </c>
      <c r="C198" s="5">
        <v>42398.377</v>
      </c>
      <c r="D198" s="6" t="s">
        <v>13</v>
      </c>
      <c r="E198" s="6" t="s">
        <v>11</v>
      </c>
      <c r="F198" s="6" t="s">
        <v>12</v>
      </c>
      <c r="G198" s="6" t="s">
        <v>12</v>
      </c>
      <c r="H198" s="6">
        <v>55</v>
      </c>
      <c r="I198" s="5">
        <v>2.1784143518519539E-3</v>
      </c>
      <c r="J198" s="6">
        <v>4</v>
      </c>
      <c r="K198" s="6">
        <v>3.1369166666666666</v>
      </c>
      <c r="L198" s="7">
        <v>188.215</v>
      </c>
      <c r="M198" s="6">
        <f>IF(Data[[#This Row],[Answered (Y/N)]]="Y",1,0)</f>
        <v>1</v>
      </c>
      <c r="N198" s="6">
        <f>IF(Data[[#This Row],[Resolved]]="Y",1,0)</f>
        <v>1</v>
      </c>
    </row>
    <row r="199" spans="1:14" x14ac:dyDescent="0.25">
      <c r="A199" s="18">
        <v>198</v>
      </c>
      <c r="B199" s="4" t="s">
        <v>223</v>
      </c>
      <c r="C199" s="5">
        <v>42398.377</v>
      </c>
      <c r="D199" s="6" t="s">
        <v>10</v>
      </c>
      <c r="E199" s="6" t="s">
        <v>11</v>
      </c>
      <c r="F199" s="6" t="s">
        <v>16</v>
      </c>
      <c r="G199" s="6" t="s">
        <v>16</v>
      </c>
      <c r="H199" s="6">
        <v>0</v>
      </c>
      <c r="I199" s="5">
        <v>45482</v>
      </c>
      <c r="J199" s="6">
        <v>0</v>
      </c>
      <c r="K199" s="6">
        <v>0</v>
      </c>
      <c r="L199" s="7">
        <v>0</v>
      </c>
      <c r="M199" s="6">
        <f>IF(Data[[#This Row],[Answered (Y/N)]]="Y",1,0)</f>
        <v>0</v>
      </c>
      <c r="N199" s="6">
        <f>IF(Data[[#This Row],[Resolved]]="Y",1,0)</f>
        <v>0</v>
      </c>
    </row>
    <row r="200" spans="1:14" x14ac:dyDescent="0.25">
      <c r="A200" s="17">
        <v>199</v>
      </c>
      <c r="B200" s="4" t="s">
        <v>224</v>
      </c>
      <c r="C200" s="5">
        <v>42397.75</v>
      </c>
      <c r="D200" s="6" t="s">
        <v>17</v>
      </c>
      <c r="E200" s="6" t="s">
        <v>18</v>
      </c>
      <c r="F200" s="6" t="s">
        <v>12</v>
      </c>
      <c r="G200" s="6" t="s">
        <v>12</v>
      </c>
      <c r="H200" s="6">
        <v>54</v>
      </c>
      <c r="I200" s="5">
        <v>4.2892824074074465E-3</v>
      </c>
      <c r="J200" s="6">
        <v>2</v>
      </c>
      <c r="K200" s="6">
        <v>6.176566666666667</v>
      </c>
      <c r="L200" s="7">
        <v>370.59399999999999</v>
      </c>
      <c r="M200" s="6">
        <f>IF(Data[[#This Row],[Answered (Y/N)]]="Y",1,0)</f>
        <v>1</v>
      </c>
      <c r="N200" s="6">
        <f>IF(Data[[#This Row],[Resolved]]="Y",1,0)</f>
        <v>1</v>
      </c>
    </row>
    <row r="201" spans="1:14" x14ac:dyDescent="0.25">
      <c r="A201" s="18">
        <v>200</v>
      </c>
      <c r="B201" s="4" t="s">
        <v>225</v>
      </c>
      <c r="C201" s="5">
        <v>42397.75</v>
      </c>
      <c r="D201" s="6" t="s">
        <v>22</v>
      </c>
      <c r="E201" s="6" t="s">
        <v>21</v>
      </c>
      <c r="F201" s="6" t="s">
        <v>12</v>
      </c>
      <c r="G201" s="6" t="s">
        <v>12</v>
      </c>
      <c r="H201" s="6">
        <v>82</v>
      </c>
      <c r="I201" s="5">
        <v>4.0022685185185924E-3</v>
      </c>
      <c r="J201" s="6">
        <v>5</v>
      </c>
      <c r="K201" s="6">
        <v>5.7632666666666665</v>
      </c>
      <c r="L201" s="7">
        <v>345.79599999999999</v>
      </c>
      <c r="M201" s="6">
        <f>IF(Data[[#This Row],[Answered (Y/N)]]="Y",1,0)</f>
        <v>1</v>
      </c>
      <c r="N201" s="6">
        <f>IF(Data[[#This Row],[Resolved]]="Y",1,0)</f>
        <v>1</v>
      </c>
    </row>
    <row r="202" spans="1:14" x14ac:dyDescent="0.25">
      <c r="A202" s="17">
        <v>201</v>
      </c>
      <c r="B202" s="4" t="s">
        <v>226</v>
      </c>
      <c r="C202" s="5">
        <v>42397.745000000003</v>
      </c>
      <c r="D202" s="6" t="s">
        <v>17</v>
      </c>
      <c r="E202" s="6" t="s">
        <v>18</v>
      </c>
      <c r="F202" s="6" t="s">
        <v>12</v>
      </c>
      <c r="G202" s="6" t="s">
        <v>12</v>
      </c>
      <c r="H202" s="6">
        <v>61</v>
      </c>
      <c r="I202" s="5">
        <v>4.9878472222220083E-4</v>
      </c>
      <c r="J202" s="6">
        <v>1</v>
      </c>
      <c r="K202" s="6">
        <v>0.71824999999999994</v>
      </c>
      <c r="L202" s="7">
        <v>43.094999999999999</v>
      </c>
      <c r="M202" s="6">
        <f>IF(Data[[#This Row],[Answered (Y/N)]]="Y",1,0)</f>
        <v>1</v>
      </c>
      <c r="N202" s="6">
        <f>IF(Data[[#This Row],[Resolved]]="Y",1,0)</f>
        <v>1</v>
      </c>
    </row>
    <row r="203" spans="1:14" x14ac:dyDescent="0.25">
      <c r="A203" s="18">
        <v>202</v>
      </c>
      <c r="B203" s="4" t="s">
        <v>227</v>
      </c>
      <c r="C203" s="5">
        <v>42397.745000000003</v>
      </c>
      <c r="D203" s="6" t="s">
        <v>23</v>
      </c>
      <c r="E203" s="6" t="s">
        <v>11</v>
      </c>
      <c r="F203" s="6" t="s">
        <v>16</v>
      </c>
      <c r="G203" s="6" t="s">
        <v>16</v>
      </c>
      <c r="H203" s="6">
        <v>0</v>
      </c>
      <c r="I203" s="5">
        <v>45482</v>
      </c>
      <c r="J203" s="6">
        <v>0</v>
      </c>
      <c r="K203" s="6">
        <v>0</v>
      </c>
      <c r="L203" s="7">
        <v>0</v>
      </c>
      <c r="M203" s="6">
        <f>IF(Data[[#This Row],[Answered (Y/N)]]="Y",1,0)</f>
        <v>0</v>
      </c>
      <c r="N203" s="6">
        <f>IF(Data[[#This Row],[Resolved]]="Y",1,0)</f>
        <v>0</v>
      </c>
    </row>
    <row r="204" spans="1:14" x14ac:dyDescent="0.25">
      <c r="A204" s="17">
        <v>203</v>
      </c>
      <c r="B204" s="4" t="s">
        <v>228</v>
      </c>
      <c r="C204" s="5">
        <v>42397.72</v>
      </c>
      <c r="D204" s="6" t="s">
        <v>23</v>
      </c>
      <c r="E204" s="6" t="s">
        <v>14</v>
      </c>
      <c r="F204" s="6" t="s">
        <v>12</v>
      </c>
      <c r="G204" s="6" t="s">
        <v>12</v>
      </c>
      <c r="H204" s="6">
        <v>84</v>
      </c>
      <c r="I204" s="5">
        <v>2.9704050925924985E-3</v>
      </c>
      <c r="J204" s="6">
        <v>4</v>
      </c>
      <c r="K204" s="6">
        <v>4.2773833333333338</v>
      </c>
      <c r="L204" s="7">
        <v>256.64300000000003</v>
      </c>
      <c r="M204" s="6">
        <f>IF(Data[[#This Row],[Answered (Y/N)]]="Y",1,0)</f>
        <v>1</v>
      </c>
      <c r="N204" s="6">
        <f>IF(Data[[#This Row],[Resolved]]="Y",1,0)</f>
        <v>1</v>
      </c>
    </row>
    <row r="205" spans="1:14" x14ac:dyDescent="0.25">
      <c r="A205" s="18">
        <v>204</v>
      </c>
      <c r="B205" s="4" t="s">
        <v>229</v>
      </c>
      <c r="C205" s="5">
        <v>42397.72</v>
      </c>
      <c r="D205" s="6" t="s">
        <v>13</v>
      </c>
      <c r="E205" s="6" t="s">
        <v>20</v>
      </c>
      <c r="F205" s="6" t="s">
        <v>12</v>
      </c>
      <c r="G205" s="6" t="s">
        <v>12</v>
      </c>
      <c r="H205" s="6">
        <v>121</v>
      </c>
      <c r="I205" s="5">
        <v>1.3557060185185321E-3</v>
      </c>
      <c r="J205" s="6">
        <v>4</v>
      </c>
      <c r="K205" s="6">
        <v>1.9522166666666667</v>
      </c>
      <c r="L205" s="7">
        <v>117.13300000000001</v>
      </c>
      <c r="M205" s="6">
        <f>IF(Data[[#This Row],[Answered (Y/N)]]="Y",1,0)</f>
        <v>1</v>
      </c>
      <c r="N205" s="6">
        <f>IF(Data[[#This Row],[Resolved]]="Y",1,0)</f>
        <v>1</v>
      </c>
    </row>
    <row r="206" spans="1:14" x14ac:dyDescent="0.25">
      <c r="A206" s="17">
        <v>205</v>
      </c>
      <c r="B206" s="4" t="s">
        <v>230</v>
      </c>
      <c r="C206" s="5">
        <v>42397.711000000003</v>
      </c>
      <c r="D206" s="6" t="s">
        <v>15</v>
      </c>
      <c r="E206" s="6" t="s">
        <v>18</v>
      </c>
      <c r="F206" s="6" t="s">
        <v>12</v>
      </c>
      <c r="G206" s="6" t="s">
        <v>12</v>
      </c>
      <c r="H206" s="6">
        <v>27</v>
      </c>
      <c r="I206" s="5">
        <v>2.2691550925926229E-3</v>
      </c>
      <c r="J206" s="6">
        <v>4</v>
      </c>
      <c r="K206" s="6">
        <v>3.2675833333333335</v>
      </c>
      <c r="L206" s="7">
        <v>196.05500000000001</v>
      </c>
      <c r="M206" s="6">
        <f>IF(Data[[#This Row],[Answered (Y/N)]]="Y",1,0)</f>
        <v>1</v>
      </c>
      <c r="N206" s="6">
        <f>IF(Data[[#This Row],[Resolved]]="Y",1,0)</f>
        <v>1</v>
      </c>
    </row>
    <row r="207" spans="1:14" x14ac:dyDescent="0.25">
      <c r="A207" s="18">
        <v>206</v>
      </c>
      <c r="B207" s="4" t="s">
        <v>231</v>
      </c>
      <c r="C207" s="5">
        <v>42397.711000000003</v>
      </c>
      <c r="D207" s="6" t="s">
        <v>15</v>
      </c>
      <c r="E207" s="6" t="s">
        <v>21</v>
      </c>
      <c r="F207" s="6" t="s">
        <v>12</v>
      </c>
      <c r="G207" s="6" t="s">
        <v>12</v>
      </c>
      <c r="H207" s="6">
        <v>41</v>
      </c>
      <c r="I207" s="5">
        <v>2.2809374999999132E-3</v>
      </c>
      <c r="J207" s="6">
        <v>4</v>
      </c>
      <c r="K207" s="6">
        <v>3.2845499999999999</v>
      </c>
      <c r="L207" s="7">
        <v>197.07299999999998</v>
      </c>
      <c r="M207" s="6">
        <f>IF(Data[[#This Row],[Answered (Y/N)]]="Y",1,0)</f>
        <v>1</v>
      </c>
      <c r="N207" s="6">
        <f>IF(Data[[#This Row],[Resolved]]="Y",1,0)</f>
        <v>1</v>
      </c>
    </row>
    <row r="208" spans="1:14" x14ac:dyDescent="0.25">
      <c r="A208" s="17">
        <v>207</v>
      </c>
      <c r="B208" s="4" t="s">
        <v>232</v>
      </c>
      <c r="C208" s="5">
        <v>42397.695</v>
      </c>
      <c r="D208" s="6" t="s">
        <v>15</v>
      </c>
      <c r="E208" s="6" t="s">
        <v>20</v>
      </c>
      <c r="F208" s="6" t="s">
        <v>12</v>
      </c>
      <c r="G208" s="6" t="s">
        <v>12</v>
      </c>
      <c r="H208" s="6">
        <v>94</v>
      </c>
      <c r="I208" s="5">
        <v>1.1888078703703453E-3</v>
      </c>
      <c r="J208" s="6">
        <v>4</v>
      </c>
      <c r="K208" s="6">
        <v>1.7118833333333332</v>
      </c>
      <c r="L208" s="7">
        <v>102.71299999999999</v>
      </c>
      <c r="M208" s="6">
        <f>IF(Data[[#This Row],[Answered (Y/N)]]="Y",1,0)</f>
        <v>1</v>
      </c>
      <c r="N208" s="6">
        <f>IF(Data[[#This Row],[Resolved]]="Y",1,0)</f>
        <v>1</v>
      </c>
    </row>
    <row r="209" spans="1:14" x14ac:dyDescent="0.25">
      <c r="A209" s="18">
        <v>208</v>
      </c>
      <c r="B209" s="4" t="s">
        <v>233</v>
      </c>
      <c r="C209" s="5">
        <v>42397.695</v>
      </c>
      <c r="D209" s="6" t="s">
        <v>24</v>
      </c>
      <c r="E209" s="6" t="s">
        <v>21</v>
      </c>
      <c r="F209" s="6" t="s">
        <v>12</v>
      </c>
      <c r="G209" s="6" t="s">
        <v>16</v>
      </c>
      <c r="H209" s="6">
        <v>80</v>
      </c>
      <c r="I209" s="5">
        <v>3.4778819444445386E-3</v>
      </c>
      <c r="J209" s="6">
        <v>4</v>
      </c>
      <c r="K209" s="6">
        <v>5.0081499999999997</v>
      </c>
      <c r="L209" s="7">
        <v>300.48899999999998</v>
      </c>
      <c r="M209" s="6">
        <f>IF(Data[[#This Row],[Answered (Y/N)]]="Y",1,0)</f>
        <v>1</v>
      </c>
      <c r="N209" s="6">
        <f>IF(Data[[#This Row],[Resolved]]="Y",1,0)</f>
        <v>0</v>
      </c>
    </row>
    <row r="210" spans="1:14" x14ac:dyDescent="0.25">
      <c r="A210" s="17">
        <v>209</v>
      </c>
      <c r="B210" s="4" t="s">
        <v>234</v>
      </c>
      <c r="C210" s="5">
        <v>42397.68</v>
      </c>
      <c r="D210" s="6" t="s">
        <v>13</v>
      </c>
      <c r="E210" s="6" t="s">
        <v>20</v>
      </c>
      <c r="F210" s="6" t="s">
        <v>12</v>
      </c>
      <c r="G210" s="6" t="s">
        <v>12</v>
      </c>
      <c r="H210" s="6">
        <v>29</v>
      </c>
      <c r="I210" s="5">
        <v>3.1812268518518483E-3</v>
      </c>
      <c r="J210" s="6">
        <v>3</v>
      </c>
      <c r="K210" s="6">
        <v>4.5809666666666669</v>
      </c>
      <c r="L210" s="7">
        <v>274.858</v>
      </c>
      <c r="M210" s="6">
        <f>IF(Data[[#This Row],[Answered (Y/N)]]="Y",1,0)</f>
        <v>1</v>
      </c>
      <c r="N210" s="6">
        <f>IF(Data[[#This Row],[Resolved]]="Y",1,0)</f>
        <v>1</v>
      </c>
    </row>
    <row r="211" spans="1:14" x14ac:dyDescent="0.25">
      <c r="A211" s="18">
        <v>210</v>
      </c>
      <c r="B211" s="4" t="s">
        <v>235</v>
      </c>
      <c r="C211" s="5">
        <v>42397.68</v>
      </c>
      <c r="D211" s="6" t="s">
        <v>13</v>
      </c>
      <c r="E211" s="6" t="s">
        <v>11</v>
      </c>
      <c r="F211" s="6" t="s">
        <v>12</v>
      </c>
      <c r="G211" s="6" t="s">
        <v>12</v>
      </c>
      <c r="H211" s="6">
        <v>67</v>
      </c>
      <c r="I211" s="5">
        <v>4.6582638888887917E-3</v>
      </c>
      <c r="J211" s="6">
        <v>2</v>
      </c>
      <c r="K211" s="6">
        <v>6.7079000000000004</v>
      </c>
      <c r="L211" s="7">
        <v>402.47400000000005</v>
      </c>
      <c r="M211" s="6">
        <f>IF(Data[[#This Row],[Answered (Y/N)]]="Y",1,0)</f>
        <v>1</v>
      </c>
      <c r="N211" s="6">
        <f>IF(Data[[#This Row],[Resolved]]="Y",1,0)</f>
        <v>1</v>
      </c>
    </row>
    <row r="212" spans="1:14" x14ac:dyDescent="0.25">
      <c r="A212" s="17">
        <v>211</v>
      </c>
      <c r="B212" s="4" t="s">
        <v>236</v>
      </c>
      <c r="C212" s="5">
        <v>42397.675999999999</v>
      </c>
      <c r="D212" s="6" t="s">
        <v>17</v>
      </c>
      <c r="E212" s="6" t="s">
        <v>21</v>
      </c>
      <c r="F212" s="6" t="s">
        <v>16</v>
      </c>
      <c r="G212" s="6" t="s">
        <v>16</v>
      </c>
      <c r="H212" s="6">
        <v>0</v>
      </c>
      <c r="I212" s="5">
        <v>45482</v>
      </c>
      <c r="J212" s="6">
        <v>0</v>
      </c>
      <c r="K212" s="6">
        <v>0</v>
      </c>
      <c r="L212" s="7">
        <v>0</v>
      </c>
      <c r="M212" s="6">
        <f>IF(Data[[#This Row],[Answered (Y/N)]]="Y",1,0)</f>
        <v>0</v>
      </c>
      <c r="N212" s="6">
        <f>IF(Data[[#This Row],[Resolved]]="Y",1,0)</f>
        <v>0</v>
      </c>
    </row>
    <row r="213" spans="1:14" x14ac:dyDescent="0.25">
      <c r="A213" s="18">
        <v>212</v>
      </c>
      <c r="B213" s="4" t="s">
        <v>237</v>
      </c>
      <c r="C213" s="5">
        <v>42397.675999999999</v>
      </c>
      <c r="D213" s="6" t="s">
        <v>10</v>
      </c>
      <c r="E213" s="6" t="s">
        <v>21</v>
      </c>
      <c r="F213" s="6" t="s">
        <v>12</v>
      </c>
      <c r="G213" s="6" t="s">
        <v>12</v>
      </c>
      <c r="H213" s="6">
        <v>66</v>
      </c>
      <c r="I213" s="5">
        <v>1.8041319444443982E-3</v>
      </c>
      <c r="J213" s="6">
        <v>3</v>
      </c>
      <c r="K213" s="6">
        <v>2.59795</v>
      </c>
      <c r="L213" s="7">
        <v>155.87700000000001</v>
      </c>
      <c r="M213" s="6">
        <f>IF(Data[[#This Row],[Answered (Y/N)]]="Y",1,0)</f>
        <v>1</v>
      </c>
      <c r="N213" s="6">
        <f>IF(Data[[#This Row],[Resolved]]="Y",1,0)</f>
        <v>1</v>
      </c>
    </row>
    <row r="214" spans="1:14" x14ac:dyDescent="0.25">
      <c r="A214" s="17">
        <v>213</v>
      </c>
      <c r="B214" s="4" t="s">
        <v>238</v>
      </c>
      <c r="C214" s="5">
        <v>42397.661999999997</v>
      </c>
      <c r="D214" s="6" t="s">
        <v>13</v>
      </c>
      <c r="E214" s="6" t="s">
        <v>14</v>
      </c>
      <c r="F214" s="6" t="s">
        <v>12</v>
      </c>
      <c r="G214" s="6" t="s">
        <v>12</v>
      </c>
      <c r="H214" s="6">
        <v>93</v>
      </c>
      <c r="I214" s="5">
        <v>4.5199074074073753E-3</v>
      </c>
      <c r="J214" s="6">
        <v>3</v>
      </c>
      <c r="K214" s="6">
        <v>6.5086666666666666</v>
      </c>
      <c r="L214" s="7">
        <v>390.52</v>
      </c>
      <c r="M214" s="6">
        <f>IF(Data[[#This Row],[Answered (Y/N)]]="Y",1,0)</f>
        <v>1</v>
      </c>
      <c r="N214" s="6">
        <f>IF(Data[[#This Row],[Resolved]]="Y",1,0)</f>
        <v>1</v>
      </c>
    </row>
    <row r="215" spans="1:14" x14ac:dyDescent="0.25">
      <c r="A215" s="18">
        <v>214</v>
      </c>
      <c r="B215" s="4" t="s">
        <v>239</v>
      </c>
      <c r="C215" s="5">
        <v>42397.661999999997</v>
      </c>
      <c r="D215" s="6" t="s">
        <v>24</v>
      </c>
      <c r="E215" s="6" t="s">
        <v>18</v>
      </c>
      <c r="F215" s="6" t="s">
        <v>12</v>
      </c>
      <c r="G215" s="6" t="s">
        <v>12</v>
      </c>
      <c r="H215" s="6">
        <v>61</v>
      </c>
      <c r="I215" s="5">
        <v>1.4033449074073445E-3</v>
      </c>
      <c r="J215" s="6">
        <v>1</v>
      </c>
      <c r="K215" s="6">
        <v>2.0208166666666667</v>
      </c>
      <c r="L215" s="7">
        <v>121.249</v>
      </c>
      <c r="M215" s="6">
        <f>IF(Data[[#This Row],[Answered (Y/N)]]="Y",1,0)</f>
        <v>1</v>
      </c>
      <c r="N215" s="6">
        <f>IF(Data[[#This Row],[Resolved]]="Y",1,0)</f>
        <v>1</v>
      </c>
    </row>
    <row r="216" spans="1:14" x14ac:dyDescent="0.25">
      <c r="A216" s="17">
        <v>215</v>
      </c>
      <c r="B216" s="4" t="s">
        <v>240</v>
      </c>
      <c r="C216" s="5">
        <v>42397.623</v>
      </c>
      <c r="D216" s="6" t="s">
        <v>17</v>
      </c>
      <c r="E216" s="6" t="s">
        <v>21</v>
      </c>
      <c r="F216" s="6" t="s">
        <v>12</v>
      </c>
      <c r="G216" s="6" t="s">
        <v>12</v>
      </c>
      <c r="H216" s="6">
        <v>45</v>
      </c>
      <c r="I216" s="5">
        <v>2.680115740740785E-3</v>
      </c>
      <c r="J216" s="6">
        <v>4</v>
      </c>
      <c r="K216" s="6">
        <v>3.8593666666666664</v>
      </c>
      <c r="L216" s="7">
        <v>231.56199999999998</v>
      </c>
      <c r="M216" s="6">
        <f>IF(Data[[#This Row],[Answered (Y/N)]]="Y",1,0)</f>
        <v>1</v>
      </c>
      <c r="N216" s="6">
        <f>IF(Data[[#This Row],[Resolved]]="Y",1,0)</f>
        <v>1</v>
      </c>
    </row>
    <row r="217" spans="1:14" x14ac:dyDescent="0.25">
      <c r="A217" s="18">
        <v>216</v>
      </c>
      <c r="B217" s="4" t="s">
        <v>241</v>
      </c>
      <c r="C217" s="5">
        <v>42397.623</v>
      </c>
      <c r="D217" s="6" t="s">
        <v>19</v>
      </c>
      <c r="E217" s="6" t="s">
        <v>14</v>
      </c>
      <c r="F217" s="6" t="s">
        <v>16</v>
      </c>
      <c r="G217" s="6" t="s">
        <v>16</v>
      </c>
      <c r="H217" s="6">
        <v>0</v>
      </c>
      <c r="I217" s="5">
        <v>45482</v>
      </c>
      <c r="J217" s="6">
        <v>0</v>
      </c>
      <c r="K217" s="6">
        <v>0</v>
      </c>
      <c r="L217" s="7">
        <v>0</v>
      </c>
      <c r="M217" s="6">
        <f>IF(Data[[#This Row],[Answered (Y/N)]]="Y",1,0)</f>
        <v>0</v>
      </c>
      <c r="N217" s="6">
        <f>IF(Data[[#This Row],[Resolved]]="Y",1,0)</f>
        <v>0</v>
      </c>
    </row>
    <row r="218" spans="1:14" x14ac:dyDescent="0.25">
      <c r="A218" s="17">
        <v>217</v>
      </c>
      <c r="B218" s="4" t="s">
        <v>242</v>
      </c>
      <c r="C218" s="5">
        <v>42397.606</v>
      </c>
      <c r="D218" s="6" t="s">
        <v>15</v>
      </c>
      <c r="E218" s="6" t="s">
        <v>11</v>
      </c>
      <c r="F218" s="6" t="s">
        <v>12</v>
      </c>
      <c r="G218" s="6" t="s">
        <v>12</v>
      </c>
      <c r="H218" s="6">
        <v>25</v>
      </c>
      <c r="I218" s="5">
        <v>1.5638773148147767E-3</v>
      </c>
      <c r="J218" s="6">
        <v>2</v>
      </c>
      <c r="K218" s="6">
        <v>2.2519833333333334</v>
      </c>
      <c r="L218" s="7">
        <v>135.119</v>
      </c>
      <c r="M218" s="6">
        <f>IF(Data[[#This Row],[Answered (Y/N)]]="Y",1,0)</f>
        <v>1</v>
      </c>
      <c r="N218" s="6">
        <f>IF(Data[[#This Row],[Resolved]]="Y",1,0)</f>
        <v>1</v>
      </c>
    </row>
    <row r="219" spans="1:14" x14ac:dyDescent="0.25">
      <c r="A219" s="18">
        <v>218</v>
      </c>
      <c r="B219" s="4" t="s">
        <v>243</v>
      </c>
      <c r="C219" s="5">
        <v>42397.606</v>
      </c>
      <c r="D219" s="6" t="s">
        <v>10</v>
      </c>
      <c r="E219" s="6" t="s">
        <v>11</v>
      </c>
      <c r="F219" s="6" t="s">
        <v>12</v>
      </c>
      <c r="G219" s="6" t="s">
        <v>12</v>
      </c>
      <c r="H219" s="6">
        <v>46</v>
      </c>
      <c r="I219" s="5">
        <v>2.0463194444444444E-3</v>
      </c>
      <c r="J219" s="6">
        <v>4</v>
      </c>
      <c r="K219" s="6">
        <v>2.9466999999999999</v>
      </c>
      <c r="L219" s="7">
        <v>176.80199999999999</v>
      </c>
      <c r="M219" s="6">
        <f>IF(Data[[#This Row],[Answered (Y/N)]]="Y",1,0)</f>
        <v>1</v>
      </c>
      <c r="N219" s="6">
        <f>IF(Data[[#This Row],[Resolved]]="Y",1,0)</f>
        <v>1</v>
      </c>
    </row>
    <row r="220" spans="1:14" x14ac:dyDescent="0.25">
      <c r="A220" s="17">
        <v>219</v>
      </c>
      <c r="B220" s="4" t="s">
        <v>244</v>
      </c>
      <c r="C220" s="5">
        <v>42397.597000000002</v>
      </c>
      <c r="D220" s="6" t="s">
        <v>15</v>
      </c>
      <c r="E220" s="6" t="s">
        <v>21</v>
      </c>
      <c r="F220" s="6" t="s">
        <v>12</v>
      </c>
      <c r="G220" s="6" t="s">
        <v>12</v>
      </c>
      <c r="H220" s="6">
        <v>23</v>
      </c>
      <c r="I220" s="5">
        <v>2.2658449074073328E-3</v>
      </c>
      <c r="J220" s="6">
        <v>3</v>
      </c>
      <c r="K220" s="6">
        <v>3.2628166666666667</v>
      </c>
      <c r="L220" s="7">
        <v>195.76900000000001</v>
      </c>
      <c r="M220" s="6">
        <f>IF(Data[[#This Row],[Answered (Y/N)]]="Y",1,0)</f>
        <v>1</v>
      </c>
      <c r="N220" s="6">
        <f>IF(Data[[#This Row],[Resolved]]="Y",1,0)</f>
        <v>1</v>
      </c>
    </row>
    <row r="221" spans="1:14" x14ac:dyDescent="0.25">
      <c r="A221" s="18">
        <v>220</v>
      </c>
      <c r="B221" s="4" t="s">
        <v>245</v>
      </c>
      <c r="C221" s="5">
        <v>42397.597000000002</v>
      </c>
      <c r="D221" s="6" t="s">
        <v>24</v>
      </c>
      <c r="E221" s="6" t="s">
        <v>20</v>
      </c>
      <c r="F221" s="6" t="s">
        <v>12</v>
      </c>
      <c r="G221" s="6" t="s">
        <v>16</v>
      </c>
      <c r="H221" s="6">
        <v>86</v>
      </c>
      <c r="I221" s="5">
        <v>2.6789814814813795E-3</v>
      </c>
      <c r="J221" s="6">
        <v>3</v>
      </c>
      <c r="K221" s="6">
        <v>3.8577333333333335</v>
      </c>
      <c r="L221" s="7">
        <v>231.464</v>
      </c>
      <c r="M221" s="6">
        <f>IF(Data[[#This Row],[Answered (Y/N)]]="Y",1,0)</f>
        <v>1</v>
      </c>
      <c r="N221" s="6">
        <f>IF(Data[[#This Row],[Resolved]]="Y",1,0)</f>
        <v>0</v>
      </c>
    </row>
    <row r="222" spans="1:14" x14ac:dyDescent="0.25">
      <c r="A222" s="17">
        <v>221</v>
      </c>
      <c r="B222" s="4" t="s">
        <v>246</v>
      </c>
      <c r="C222" s="5">
        <v>42397.595999999998</v>
      </c>
      <c r="D222" s="6" t="s">
        <v>24</v>
      </c>
      <c r="E222" s="6" t="s">
        <v>18</v>
      </c>
      <c r="F222" s="6" t="s">
        <v>12</v>
      </c>
      <c r="G222" s="6" t="s">
        <v>12</v>
      </c>
      <c r="H222" s="6">
        <v>70</v>
      </c>
      <c r="I222" s="5">
        <v>4.0836342592591723E-3</v>
      </c>
      <c r="J222" s="6">
        <v>1</v>
      </c>
      <c r="K222" s="6">
        <v>5.8804333333333334</v>
      </c>
      <c r="L222" s="7">
        <v>352.82600000000002</v>
      </c>
      <c r="M222" s="6">
        <f>IF(Data[[#This Row],[Answered (Y/N)]]="Y",1,0)</f>
        <v>1</v>
      </c>
      <c r="N222" s="6">
        <f>IF(Data[[#This Row],[Resolved]]="Y",1,0)</f>
        <v>1</v>
      </c>
    </row>
    <row r="223" spans="1:14" x14ac:dyDescent="0.25">
      <c r="A223" s="18">
        <v>222</v>
      </c>
      <c r="B223" s="4" t="s">
        <v>247</v>
      </c>
      <c r="C223" s="5">
        <v>42397.595999999998</v>
      </c>
      <c r="D223" s="6" t="s">
        <v>23</v>
      </c>
      <c r="E223" s="6" t="s">
        <v>21</v>
      </c>
      <c r="F223" s="6" t="s">
        <v>12</v>
      </c>
      <c r="G223" s="6" t="s">
        <v>12</v>
      </c>
      <c r="H223" s="6">
        <v>101</v>
      </c>
      <c r="I223" s="5">
        <v>4.0700347222222266E-3</v>
      </c>
      <c r="J223" s="6">
        <v>5</v>
      </c>
      <c r="K223" s="6">
        <v>5.8608500000000001</v>
      </c>
      <c r="L223" s="7">
        <v>351.65100000000001</v>
      </c>
      <c r="M223" s="6">
        <f>IF(Data[[#This Row],[Answered (Y/N)]]="Y",1,0)</f>
        <v>1</v>
      </c>
      <c r="N223" s="6">
        <f>IF(Data[[#This Row],[Resolved]]="Y",1,0)</f>
        <v>1</v>
      </c>
    </row>
    <row r="224" spans="1:14" x14ac:dyDescent="0.25">
      <c r="A224" s="17">
        <v>223</v>
      </c>
      <c r="B224" s="4" t="s">
        <v>248</v>
      </c>
      <c r="C224" s="5">
        <v>42397.555</v>
      </c>
      <c r="D224" s="6" t="s">
        <v>17</v>
      </c>
      <c r="E224" s="6" t="s">
        <v>21</v>
      </c>
      <c r="F224" s="6" t="s">
        <v>12</v>
      </c>
      <c r="G224" s="6" t="s">
        <v>12</v>
      </c>
      <c r="H224" s="6">
        <v>45</v>
      </c>
      <c r="I224" s="5">
        <v>2.382453703703602E-3</v>
      </c>
      <c r="J224" s="6">
        <v>1</v>
      </c>
      <c r="K224" s="6">
        <v>3.4307333333333334</v>
      </c>
      <c r="L224" s="7">
        <v>205.84399999999999</v>
      </c>
      <c r="M224" s="6">
        <f>IF(Data[[#This Row],[Answered (Y/N)]]="Y",1,0)</f>
        <v>1</v>
      </c>
      <c r="N224" s="6">
        <f>IF(Data[[#This Row],[Resolved]]="Y",1,0)</f>
        <v>1</v>
      </c>
    </row>
    <row r="225" spans="1:14" x14ac:dyDescent="0.25">
      <c r="A225" s="18">
        <v>224</v>
      </c>
      <c r="B225" s="4" t="s">
        <v>249</v>
      </c>
      <c r="C225" s="5">
        <v>42397.555</v>
      </c>
      <c r="D225" s="6" t="s">
        <v>22</v>
      </c>
      <c r="E225" s="6" t="s">
        <v>14</v>
      </c>
      <c r="F225" s="6" t="s">
        <v>12</v>
      </c>
      <c r="G225" s="6" t="s">
        <v>12</v>
      </c>
      <c r="H225" s="6">
        <v>24</v>
      </c>
      <c r="I225" s="5">
        <v>1.5745833333333792E-3</v>
      </c>
      <c r="J225" s="6">
        <v>4</v>
      </c>
      <c r="K225" s="6">
        <v>2.2673999999999999</v>
      </c>
      <c r="L225" s="7">
        <v>136.04399999999998</v>
      </c>
      <c r="M225" s="6">
        <f>IF(Data[[#This Row],[Answered (Y/N)]]="Y",1,0)</f>
        <v>1</v>
      </c>
      <c r="N225" s="6">
        <f>IF(Data[[#This Row],[Resolved]]="Y",1,0)</f>
        <v>1</v>
      </c>
    </row>
    <row r="226" spans="1:14" x14ac:dyDescent="0.25">
      <c r="A226" s="17">
        <v>225</v>
      </c>
      <c r="B226" s="4" t="s">
        <v>250</v>
      </c>
      <c r="C226" s="5">
        <v>42397.553999999996</v>
      </c>
      <c r="D226" s="6" t="s">
        <v>24</v>
      </c>
      <c r="E226" s="6" t="s">
        <v>11</v>
      </c>
      <c r="F226" s="6" t="s">
        <v>12</v>
      </c>
      <c r="G226" s="6" t="s">
        <v>12</v>
      </c>
      <c r="H226" s="6">
        <v>44</v>
      </c>
      <c r="I226" s="5">
        <v>1.4930208333332473E-3</v>
      </c>
      <c r="J226" s="6">
        <v>5</v>
      </c>
      <c r="K226" s="6">
        <v>2.14995</v>
      </c>
      <c r="L226" s="7">
        <v>128.99700000000001</v>
      </c>
      <c r="M226" s="6">
        <f>IF(Data[[#This Row],[Answered (Y/N)]]="Y",1,0)</f>
        <v>1</v>
      </c>
      <c r="N226" s="6">
        <f>IF(Data[[#This Row],[Resolved]]="Y",1,0)</f>
        <v>1</v>
      </c>
    </row>
    <row r="227" spans="1:14" x14ac:dyDescent="0.25">
      <c r="A227" s="18">
        <v>226</v>
      </c>
      <c r="B227" s="4" t="s">
        <v>251</v>
      </c>
      <c r="C227" s="5">
        <v>42397.553999999996</v>
      </c>
      <c r="D227" s="6" t="s">
        <v>22</v>
      </c>
      <c r="E227" s="6" t="s">
        <v>21</v>
      </c>
      <c r="F227" s="6" t="s">
        <v>12</v>
      </c>
      <c r="G227" s="6" t="s">
        <v>12</v>
      </c>
      <c r="H227" s="6">
        <v>10</v>
      </c>
      <c r="I227" s="5">
        <v>1.2831250000000516E-3</v>
      </c>
      <c r="J227" s="6">
        <v>3</v>
      </c>
      <c r="K227" s="6">
        <v>1.8477000000000001</v>
      </c>
      <c r="L227" s="7">
        <v>110.86200000000001</v>
      </c>
      <c r="M227" s="6">
        <f>IF(Data[[#This Row],[Answered (Y/N)]]="Y",1,0)</f>
        <v>1</v>
      </c>
      <c r="N227" s="6">
        <f>IF(Data[[#This Row],[Resolved]]="Y",1,0)</f>
        <v>1</v>
      </c>
    </row>
    <row r="228" spans="1:14" x14ac:dyDescent="0.25">
      <c r="A228" s="17">
        <v>227</v>
      </c>
      <c r="B228" s="4" t="s">
        <v>252</v>
      </c>
      <c r="C228" s="5">
        <v>42397.542000000001</v>
      </c>
      <c r="D228" s="6" t="s">
        <v>10</v>
      </c>
      <c r="E228" s="6" t="s">
        <v>20</v>
      </c>
      <c r="F228" s="6" t="s">
        <v>16</v>
      </c>
      <c r="G228" s="6" t="s">
        <v>16</v>
      </c>
      <c r="H228" s="6">
        <v>0</v>
      </c>
      <c r="I228" s="5">
        <v>45482</v>
      </c>
      <c r="J228" s="6">
        <v>0</v>
      </c>
      <c r="K228" s="6">
        <v>0</v>
      </c>
      <c r="L228" s="7">
        <v>0</v>
      </c>
      <c r="M228" s="6">
        <f>IF(Data[[#This Row],[Answered (Y/N)]]="Y",1,0)</f>
        <v>0</v>
      </c>
      <c r="N228" s="6">
        <f>IF(Data[[#This Row],[Resolved]]="Y",1,0)</f>
        <v>0</v>
      </c>
    </row>
    <row r="229" spans="1:14" x14ac:dyDescent="0.25">
      <c r="A229" s="18">
        <v>228</v>
      </c>
      <c r="B229" s="4" t="s">
        <v>253</v>
      </c>
      <c r="C229" s="5">
        <v>42397.542000000001</v>
      </c>
      <c r="D229" s="6" t="s">
        <v>15</v>
      </c>
      <c r="E229" s="6" t="s">
        <v>21</v>
      </c>
      <c r="F229" s="6" t="s">
        <v>12</v>
      </c>
      <c r="G229" s="6" t="s">
        <v>12</v>
      </c>
      <c r="H229" s="6">
        <v>101</v>
      </c>
      <c r="I229" s="5">
        <v>3.7292013888889919E-3</v>
      </c>
      <c r="J229" s="6">
        <v>4</v>
      </c>
      <c r="K229" s="6">
        <v>5.37005</v>
      </c>
      <c r="L229" s="7">
        <v>322.20299999999997</v>
      </c>
      <c r="M229" s="6">
        <f>IF(Data[[#This Row],[Answered (Y/N)]]="Y",1,0)</f>
        <v>1</v>
      </c>
      <c r="N229" s="6">
        <f>IF(Data[[#This Row],[Resolved]]="Y",1,0)</f>
        <v>1</v>
      </c>
    </row>
    <row r="230" spans="1:14" x14ac:dyDescent="0.25">
      <c r="A230" s="17">
        <v>229</v>
      </c>
      <c r="B230" s="4" t="s">
        <v>254</v>
      </c>
      <c r="C230" s="5">
        <v>42397.531999999999</v>
      </c>
      <c r="D230" s="6" t="s">
        <v>23</v>
      </c>
      <c r="E230" s="6" t="s">
        <v>20</v>
      </c>
      <c r="F230" s="6" t="s">
        <v>12</v>
      </c>
      <c r="G230" s="6" t="s">
        <v>12</v>
      </c>
      <c r="H230" s="6">
        <v>111</v>
      </c>
      <c r="I230" s="5">
        <v>2.7170833333334254E-3</v>
      </c>
      <c r="J230" s="6">
        <v>5</v>
      </c>
      <c r="K230" s="6">
        <v>3.9125999999999999</v>
      </c>
      <c r="L230" s="7">
        <v>234.756</v>
      </c>
      <c r="M230" s="6">
        <f>IF(Data[[#This Row],[Answered (Y/N)]]="Y",1,0)</f>
        <v>1</v>
      </c>
      <c r="N230" s="6">
        <f>IF(Data[[#This Row],[Resolved]]="Y",1,0)</f>
        <v>1</v>
      </c>
    </row>
    <row r="231" spans="1:14" x14ac:dyDescent="0.25">
      <c r="A231" s="18">
        <v>230</v>
      </c>
      <c r="B231" s="4" t="s">
        <v>255</v>
      </c>
      <c r="C231" s="5">
        <v>42397.531999999999</v>
      </c>
      <c r="D231" s="6" t="s">
        <v>19</v>
      </c>
      <c r="E231" s="6" t="s">
        <v>21</v>
      </c>
      <c r="F231" s="6" t="s">
        <v>12</v>
      </c>
      <c r="G231" s="6" t="s">
        <v>12</v>
      </c>
      <c r="H231" s="6">
        <v>123</v>
      </c>
      <c r="I231" s="5">
        <v>4.7740740740742638E-4</v>
      </c>
      <c r="J231" s="6">
        <v>4</v>
      </c>
      <c r="K231" s="6">
        <v>0.68746666666666667</v>
      </c>
      <c r="L231" s="7">
        <v>41.247999999999998</v>
      </c>
      <c r="M231" s="6">
        <f>IF(Data[[#This Row],[Answered (Y/N)]]="Y",1,0)</f>
        <v>1</v>
      </c>
      <c r="N231" s="6">
        <f>IF(Data[[#This Row],[Resolved]]="Y",1,0)</f>
        <v>1</v>
      </c>
    </row>
    <row r="232" spans="1:14" x14ac:dyDescent="0.25">
      <c r="A232" s="17">
        <v>231</v>
      </c>
      <c r="B232" s="4" t="s">
        <v>256</v>
      </c>
      <c r="C232" s="5">
        <v>42397.497000000003</v>
      </c>
      <c r="D232" s="6" t="s">
        <v>15</v>
      </c>
      <c r="E232" s="6" t="s">
        <v>20</v>
      </c>
      <c r="F232" s="6" t="s">
        <v>12</v>
      </c>
      <c r="G232" s="6" t="s">
        <v>12</v>
      </c>
      <c r="H232" s="6">
        <v>28</v>
      </c>
      <c r="I232" s="5">
        <v>3.7636111111110093E-3</v>
      </c>
      <c r="J232" s="6">
        <v>3</v>
      </c>
      <c r="K232" s="6">
        <v>5.4196</v>
      </c>
      <c r="L232" s="7">
        <v>325.17599999999999</v>
      </c>
      <c r="M232" s="6">
        <f>IF(Data[[#This Row],[Answered (Y/N)]]="Y",1,0)</f>
        <v>1</v>
      </c>
      <c r="N232" s="6">
        <f>IF(Data[[#This Row],[Resolved]]="Y",1,0)</f>
        <v>1</v>
      </c>
    </row>
    <row r="233" spans="1:14" x14ac:dyDescent="0.25">
      <c r="A233" s="18">
        <v>232</v>
      </c>
      <c r="B233" s="4" t="s">
        <v>257</v>
      </c>
      <c r="C233" s="5">
        <v>42397.497000000003</v>
      </c>
      <c r="D233" s="6" t="s">
        <v>19</v>
      </c>
      <c r="E233" s="6" t="s">
        <v>20</v>
      </c>
      <c r="F233" s="6" t="s">
        <v>12</v>
      </c>
      <c r="G233" s="6" t="s">
        <v>12</v>
      </c>
      <c r="H233" s="6">
        <v>90</v>
      </c>
      <c r="I233" s="5">
        <v>2.6521296296295738E-3</v>
      </c>
      <c r="J233" s="6">
        <v>3</v>
      </c>
      <c r="K233" s="6">
        <v>3.8190666666666666</v>
      </c>
      <c r="L233" s="7">
        <v>229.14400000000001</v>
      </c>
      <c r="M233" s="6">
        <f>IF(Data[[#This Row],[Answered (Y/N)]]="Y",1,0)</f>
        <v>1</v>
      </c>
      <c r="N233" s="6">
        <f>IF(Data[[#This Row],[Resolved]]="Y",1,0)</f>
        <v>1</v>
      </c>
    </row>
    <row r="234" spans="1:14" x14ac:dyDescent="0.25">
      <c r="A234" s="17">
        <v>233</v>
      </c>
      <c r="B234" s="4" t="s">
        <v>258</v>
      </c>
      <c r="C234" s="5">
        <v>42397.495999999999</v>
      </c>
      <c r="D234" s="6" t="s">
        <v>17</v>
      </c>
      <c r="E234" s="6" t="s">
        <v>14</v>
      </c>
      <c r="F234" s="6" t="s">
        <v>12</v>
      </c>
      <c r="G234" s="6" t="s">
        <v>12</v>
      </c>
      <c r="H234" s="6">
        <v>101</v>
      </c>
      <c r="I234" s="5">
        <v>3.2998379629629593E-3</v>
      </c>
      <c r="J234" s="6">
        <v>4</v>
      </c>
      <c r="K234" s="6">
        <v>4.7517666666666667</v>
      </c>
      <c r="L234" s="7">
        <v>285.10599999999999</v>
      </c>
      <c r="M234" s="6">
        <f>IF(Data[[#This Row],[Answered (Y/N)]]="Y",1,0)</f>
        <v>1</v>
      </c>
      <c r="N234" s="6">
        <f>IF(Data[[#This Row],[Resolved]]="Y",1,0)</f>
        <v>1</v>
      </c>
    </row>
    <row r="235" spans="1:14" x14ac:dyDescent="0.25">
      <c r="A235" s="18">
        <v>234</v>
      </c>
      <c r="B235" s="4" t="s">
        <v>259</v>
      </c>
      <c r="C235" s="5">
        <v>42397.495999999999</v>
      </c>
      <c r="D235" s="6" t="s">
        <v>19</v>
      </c>
      <c r="E235" s="6" t="s">
        <v>11</v>
      </c>
      <c r="F235" s="6" t="s">
        <v>12</v>
      </c>
      <c r="G235" s="6" t="s">
        <v>12</v>
      </c>
      <c r="H235" s="6">
        <v>124</v>
      </c>
      <c r="I235" s="5">
        <v>1.1330208333333314E-3</v>
      </c>
      <c r="J235" s="6">
        <v>4</v>
      </c>
      <c r="K235" s="6">
        <v>1.6315500000000001</v>
      </c>
      <c r="L235" s="7">
        <v>97.893000000000001</v>
      </c>
      <c r="M235" s="6">
        <f>IF(Data[[#This Row],[Answered (Y/N)]]="Y",1,0)</f>
        <v>1</v>
      </c>
      <c r="N235" s="6">
        <f>IF(Data[[#This Row],[Resolved]]="Y",1,0)</f>
        <v>1</v>
      </c>
    </row>
    <row r="236" spans="1:14" x14ac:dyDescent="0.25">
      <c r="A236" s="17">
        <v>235</v>
      </c>
      <c r="B236" s="4" t="s">
        <v>260</v>
      </c>
      <c r="C236" s="5">
        <v>42397.478999999999</v>
      </c>
      <c r="D236" s="6" t="s">
        <v>19</v>
      </c>
      <c r="E236" s="6" t="s">
        <v>11</v>
      </c>
      <c r="F236" s="6" t="s">
        <v>12</v>
      </c>
      <c r="G236" s="6" t="s">
        <v>12</v>
      </c>
      <c r="H236" s="6">
        <v>22</v>
      </c>
      <c r="I236" s="5">
        <v>3.4977314814814697E-3</v>
      </c>
      <c r="J236" s="6">
        <v>3</v>
      </c>
      <c r="K236" s="6">
        <v>5.0367333333333333</v>
      </c>
      <c r="L236" s="7">
        <v>302.20400000000001</v>
      </c>
      <c r="M236" s="6">
        <f>IF(Data[[#This Row],[Answered (Y/N)]]="Y",1,0)</f>
        <v>1</v>
      </c>
      <c r="N236" s="6">
        <f>IF(Data[[#This Row],[Resolved]]="Y",1,0)</f>
        <v>1</v>
      </c>
    </row>
    <row r="237" spans="1:14" x14ac:dyDescent="0.25">
      <c r="A237" s="18">
        <v>236</v>
      </c>
      <c r="B237" s="4" t="s">
        <v>261</v>
      </c>
      <c r="C237" s="5">
        <v>42397.478999999999</v>
      </c>
      <c r="D237" s="6" t="s">
        <v>24</v>
      </c>
      <c r="E237" s="6" t="s">
        <v>21</v>
      </c>
      <c r="F237" s="6" t="s">
        <v>12</v>
      </c>
      <c r="G237" s="6" t="s">
        <v>16</v>
      </c>
      <c r="H237" s="6">
        <v>96</v>
      </c>
      <c r="I237" s="5">
        <v>2.7095138888888481E-3</v>
      </c>
      <c r="J237" s="6">
        <v>1</v>
      </c>
      <c r="K237" s="6">
        <v>3.9016999999999999</v>
      </c>
      <c r="L237" s="7">
        <v>234.102</v>
      </c>
      <c r="M237" s="6">
        <f>IF(Data[[#This Row],[Answered (Y/N)]]="Y",1,0)</f>
        <v>1</v>
      </c>
      <c r="N237" s="6">
        <f>IF(Data[[#This Row],[Resolved]]="Y",1,0)</f>
        <v>0</v>
      </c>
    </row>
    <row r="238" spans="1:14" x14ac:dyDescent="0.25">
      <c r="A238" s="17">
        <v>237</v>
      </c>
      <c r="B238" s="4" t="s">
        <v>262</v>
      </c>
      <c r="C238" s="5">
        <v>42397.472999999998</v>
      </c>
      <c r="D238" s="6" t="s">
        <v>19</v>
      </c>
      <c r="E238" s="6" t="s">
        <v>18</v>
      </c>
      <c r="F238" s="6" t="s">
        <v>12</v>
      </c>
      <c r="G238" s="6" t="s">
        <v>12</v>
      </c>
      <c r="H238" s="6">
        <v>66</v>
      </c>
      <c r="I238" s="5">
        <v>3.9861689814815193E-3</v>
      </c>
      <c r="J238" s="6">
        <v>4</v>
      </c>
      <c r="K238" s="6">
        <v>5.7400833333333336</v>
      </c>
      <c r="L238" s="7">
        <v>344.40500000000003</v>
      </c>
      <c r="M238" s="6">
        <f>IF(Data[[#This Row],[Answered (Y/N)]]="Y",1,0)</f>
        <v>1</v>
      </c>
      <c r="N238" s="6">
        <f>IF(Data[[#This Row],[Resolved]]="Y",1,0)</f>
        <v>1</v>
      </c>
    </row>
    <row r="239" spans="1:14" x14ac:dyDescent="0.25">
      <c r="A239" s="18">
        <v>238</v>
      </c>
      <c r="B239" s="4" t="s">
        <v>263</v>
      </c>
      <c r="C239" s="5">
        <v>42397.472999999998</v>
      </c>
      <c r="D239" s="6" t="s">
        <v>19</v>
      </c>
      <c r="E239" s="6" t="s">
        <v>11</v>
      </c>
      <c r="F239" s="6" t="s">
        <v>12</v>
      </c>
      <c r="G239" s="6" t="s">
        <v>12</v>
      </c>
      <c r="H239" s="6">
        <v>65</v>
      </c>
      <c r="I239" s="5">
        <v>1.285648148148244E-3</v>
      </c>
      <c r="J239" s="6">
        <v>5</v>
      </c>
      <c r="K239" s="6">
        <v>1.8513333333333333</v>
      </c>
      <c r="L239" s="7">
        <v>111.08</v>
      </c>
      <c r="M239" s="6">
        <f>IF(Data[[#This Row],[Answered (Y/N)]]="Y",1,0)</f>
        <v>1</v>
      </c>
      <c r="N239" s="6">
        <f>IF(Data[[#This Row],[Resolved]]="Y",1,0)</f>
        <v>1</v>
      </c>
    </row>
    <row r="240" spans="1:14" x14ac:dyDescent="0.25">
      <c r="A240" s="17">
        <v>239</v>
      </c>
      <c r="B240" s="4" t="s">
        <v>264</v>
      </c>
      <c r="C240" s="5">
        <v>42397.463000000003</v>
      </c>
      <c r="D240" s="6" t="s">
        <v>22</v>
      </c>
      <c r="E240" s="6" t="s">
        <v>21</v>
      </c>
      <c r="F240" s="6" t="s">
        <v>12</v>
      </c>
      <c r="G240" s="6" t="s">
        <v>12</v>
      </c>
      <c r="H240" s="6">
        <v>41</v>
      </c>
      <c r="I240" s="5">
        <v>2.1735300925926904E-3</v>
      </c>
      <c r="J240" s="6">
        <v>4</v>
      </c>
      <c r="K240" s="6">
        <v>3.1298833333333334</v>
      </c>
      <c r="L240" s="7">
        <v>187.79300000000001</v>
      </c>
      <c r="M240" s="6">
        <f>IF(Data[[#This Row],[Answered (Y/N)]]="Y",1,0)</f>
        <v>1</v>
      </c>
      <c r="N240" s="6">
        <f>IF(Data[[#This Row],[Resolved]]="Y",1,0)</f>
        <v>1</v>
      </c>
    </row>
    <row r="241" spans="1:14" x14ac:dyDescent="0.25">
      <c r="A241" s="18">
        <v>240</v>
      </c>
      <c r="B241" s="4" t="s">
        <v>265</v>
      </c>
      <c r="C241" s="5">
        <v>42397.463000000003</v>
      </c>
      <c r="D241" s="6" t="s">
        <v>13</v>
      </c>
      <c r="E241" s="6" t="s">
        <v>14</v>
      </c>
      <c r="F241" s="6" t="s">
        <v>12</v>
      </c>
      <c r="G241" s="6" t="s">
        <v>12</v>
      </c>
      <c r="H241" s="6">
        <v>26</v>
      </c>
      <c r="I241" s="5">
        <v>1.2367824074073219E-3</v>
      </c>
      <c r="J241" s="6">
        <v>5</v>
      </c>
      <c r="K241" s="6">
        <v>1.7809666666666666</v>
      </c>
      <c r="L241" s="7">
        <v>106.85799999999999</v>
      </c>
      <c r="M241" s="6">
        <f>IF(Data[[#This Row],[Answered (Y/N)]]="Y",1,0)</f>
        <v>1</v>
      </c>
      <c r="N241" s="6">
        <f>IF(Data[[#This Row],[Resolved]]="Y",1,0)</f>
        <v>1</v>
      </c>
    </row>
    <row r="242" spans="1:14" x14ac:dyDescent="0.25">
      <c r="A242" s="17">
        <v>241</v>
      </c>
      <c r="B242" s="4" t="s">
        <v>266</v>
      </c>
      <c r="C242" s="5">
        <v>42397.453000000001</v>
      </c>
      <c r="D242" s="6" t="s">
        <v>23</v>
      </c>
      <c r="E242" s="6" t="s">
        <v>20</v>
      </c>
      <c r="F242" s="6" t="s">
        <v>12</v>
      </c>
      <c r="G242" s="6" t="s">
        <v>12</v>
      </c>
      <c r="H242" s="6">
        <v>90</v>
      </c>
      <c r="I242" s="5">
        <v>3.295752314814715E-3</v>
      </c>
      <c r="J242" s="6">
        <v>3</v>
      </c>
      <c r="K242" s="6">
        <v>4.7458833333333335</v>
      </c>
      <c r="L242" s="7">
        <v>284.75299999999999</v>
      </c>
      <c r="M242" s="6">
        <f>IF(Data[[#This Row],[Answered (Y/N)]]="Y",1,0)</f>
        <v>1</v>
      </c>
      <c r="N242" s="6">
        <f>IF(Data[[#This Row],[Resolved]]="Y",1,0)</f>
        <v>1</v>
      </c>
    </row>
    <row r="243" spans="1:14" x14ac:dyDescent="0.25">
      <c r="A243" s="18">
        <v>242</v>
      </c>
      <c r="B243" s="4" t="s">
        <v>267</v>
      </c>
      <c r="C243" s="5">
        <v>42397.453000000001</v>
      </c>
      <c r="D243" s="6" t="s">
        <v>15</v>
      </c>
      <c r="E243" s="6" t="s">
        <v>18</v>
      </c>
      <c r="F243" s="6" t="s">
        <v>12</v>
      </c>
      <c r="G243" s="6" t="s">
        <v>12</v>
      </c>
      <c r="H243" s="6">
        <v>104</v>
      </c>
      <c r="I243" s="5">
        <v>4.2936921296297115E-3</v>
      </c>
      <c r="J243" s="6">
        <v>5</v>
      </c>
      <c r="K243" s="6">
        <v>6.1829166666666664</v>
      </c>
      <c r="L243" s="7">
        <v>370.97499999999997</v>
      </c>
      <c r="M243" s="6">
        <f>IF(Data[[#This Row],[Answered (Y/N)]]="Y",1,0)</f>
        <v>1</v>
      </c>
      <c r="N243" s="6">
        <f>IF(Data[[#This Row],[Resolved]]="Y",1,0)</f>
        <v>1</v>
      </c>
    </row>
    <row r="244" spans="1:14" x14ac:dyDescent="0.25">
      <c r="A244" s="17">
        <v>243</v>
      </c>
      <c r="B244" s="4" t="s">
        <v>268</v>
      </c>
      <c r="C244" s="5">
        <v>42397.445</v>
      </c>
      <c r="D244" s="6" t="s">
        <v>17</v>
      </c>
      <c r="E244" s="6" t="s">
        <v>20</v>
      </c>
      <c r="F244" s="6" t="s">
        <v>12</v>
      </c>
      <c r="G244" s="6" t="s">
        <v>12</v>
      </c>
      <c r="H244" s="6">
        <v>48</v>
      </c>
      <c r="I244" s="5">
        <v>1.0562731481480458E-3</v>
      </c>
      <c r="J244" s="6">
        <v>3</v>
      </c>
      <c r="K244" s="6">
        <v>1.5210333333333335</v>
      </c>
      <c r="L244" s="7">
        <v>91.262</v>
      </c>
      <c r="M244" s="6">
        <f>IF(Data[[#This Row],[Answered (Y/N)]]="Y",1,0)</f>
        <v>1</v>
      </c>
      <c r="N244" s="6">
        <f>IF(Data[[#This Row],[Resolved]]="Y",1,0)</f>
        <v>1</v>
      </c>
    </row>
    <row r="245" spans="1:14" x14ac:dyDescent="0.25">
      <c r="A245" s="18">
        <v>244</v>
      </c>
      <c r="B245" s="4" t="s">
        <v>269</v>
      </c>
      <c r="C245" s="5">
        <v>42397.445</v>
      </c>
      <c r="D245" s="6" t="s">
        <v>17</v>
      </c>
      <c r="E245" s="6" t="s">
        <v>21</v>
      </c>
      <c r="F245" s="6" t="s">
        <v>12</v>
      </c>
      <c r="G245" s="6" t="s">
        <v>16</v>
      </c>
      <c r="H245" s="6">
        <v>58</v>
      </c>
      <c r="I245" s="5">
        <v>1.7981828703703684E-3</v>
      </c>
      <c r="J245" s="6">
        <v>1</v>
      </c>
      <c r="K245" s="6">
        <v>2.5893833333333331</v>
      </c>
      <c r="L245" s="7">
        <v>155.363</v>
      </c>
      <c r="M245" s="6">
        <f>IF(Data[[#This Row],[Answered (Y/N)]]="Y",1,0)</f>
        <v>1</v>
      </c>
      <c r="N245" s="6">
        <f>IF(Data[[#This Row],[Resolved]]="Y",1,0)</f>
        <v>0</v>
      </c>
    </row>
    <row r="246" spans="1:14" x14ac:dyDescent="0.25">
      <c r="A246" s="17">
        <v>245</v>
      </c>
      <c r="B246" s="4" t="s">
        <v>270</v>
      </c>
      <c r="C246" s="5">
        <v>42397.42</v>
      </c>
      <c r="D246" s="6" t="s">
        <v>13</v>
      </c>
      <c r="E246" s="6" t="s">
        <v>14</v>
      </c>
      <c r="F246" s="6" t="s">
        <v>12</v>
      </c>
      <c r="G246" s="6" t="s">
        <v>16</v>
      </c>
      <c r="H246" s="6">
        <v>120</v>
      </c>
      <c r="I246" s="5">
        <v>1.0066550925926787E-3</v>
      </c>
      <c r="J246" s="6">
        <v>4</v>
      </c>
      <c r="K246" s="6">
        <v>1.4495833333333334</v>
      </c>
      <c r="L246" s="7">
        <v>86.975000000000009</v>
      </c>
      <c r="M246" s="6">
        <f>IF(Data[[#This Row],[Answered (Y/N)]]="Y",1,0)</f>
        <v>1</v>
      </c>
      <c r="N246" s="6">
        <f>IF(Data[[#This Row],[Resolved]]="Y",1,0)</f>
        <v>0</v>
      </c>
    </row>
    <row r="247" spans="1:14" x14ac:dyDescent="0.25">
      <c r="A247" s="18">
        <v>246</v>
      </c>
      <c r="B247" s="4" t="s">
        <v>271</v>
      </c>
      <c r="C247" s="5">
        <v>42397.42</v>
      </c>
      <c r="D247" s="6" t="s">
        <v>15</v>
      </c>
      <c r="E247" s="6" t="s">
        <v>18</v>
      </c>
      <c r="F247" s="6" t="s">
        <v>12</v>
      </c>
      <c r="G247" s="6" t="s">
        <v>12</v>
      </c>
      <c r="H247" s="6">
        <v>123</v>
      </c>
      <c r="I247" s="5">
        <v>1.3495601851851724E-3</v>
      </c>
      <c r="J247" s="6">
        <v>4</v>
      </c>
      <c r="K247" s="6">
        <v>1.9433666666666665</v>
      </c>
      <c r="L247" s="7">
        <v>116.60199999999999</v>
      </c>
      <c r="M247" s="6">
        <f>IF(Data[[#This Row],[Answered (Y/N)]]="Y",1,0)</f>
        <v>1</v>
      </c>
      <c r="N247" s="6">
        <f>IF(Data[[#This Row],[Resolved]]="Y",1,0)</f>
        <v>1</v>
      </c>
    </row>
    <row r="248" spans="1:14" x14ac:dyDescent="0.25">
      <c r="A248" s="17">
        <v>247</v>
      </c>
      <c r="B248" s="4" t="s">
        <v>272</v>
      </c>
      <c r="C248" s="5">
        <v>42397.406999999999</v>
      </c>
      <c r="D248" s="6" t="s">
        <v>22</v>
      </c>
      <c r="E248" s="6" t="s">
        <v>14</v>
      </c>
      <c r="F248" s="6" t="s">
        <v>12</v>
      </c>
      <c r="G248" s="6" t="s">
        <v>12</v>
      </c>
      <c r="H248" s="6">
        <v>87</v>
      </c>
      <c r="I248" s="5">
        <v>1.0911574074075059E-3</v>
      </c>
      <c r="J248" s="6">
        <v>4</v>
      </c>
      <c r="K248" s="6">
        <v>1.5712666666666668</v>
      </c>
      <c r="L248" s="7">
        <v>94.27600000000001</v>
      </c>
      <c r="M248" s="6">
        <f>IF(Data[[#This Row],[Answered (Y/N)]]="Y",1,0)</f>
        <v>1</v>
      </c>
      <c r="N248" s="6">
        <f>IF(Data[[#This Row],[Resolved]]="Y",1,0)</f>
        <v>1</v>
      </c>
    </row>
    <row r="249" spans="1:14" x14ac:dyDescent="0.25">
      <c r="A249" s="18">
        <v>248</v>
      </c>
      <c r="B249" s="4" t="s">
        <v>273</v>
      </c>
      <c r="C249" s="5">
        <v>42397.406999999999</v>
      </c>
      <c r="D249" s="6" t="s">
        <v>22</v>
      </c>
      <c r="E249" s="6" t="s">
        <v>14</v>
      </c>
      <c r="F249" s="6" t="s">
        <v>12</v>
      </c>
      <c r="G249" s="6" t="s">
        <v>12</v>
      </c>
      <c r="H249" s="6">
        <v>26</v>
      </c>
      <c r="I249" s="5">
        <v>1.3355208333334367E-3</v>
      </c>
      <c r="J249" s="6">
        <v>2</v>
      </c>
      <c r="K249" s="6">
        <v>1.9231500000000001</v>
      </c>
      <c r="L249" s="7">
        <v>115.38900000000001</v>
      </c>
      <c r="M249" s="6">
        <f>IF(Data[[#This Row],[Answered (Y/N)]]="Y",1,0)</f>
        <v>1</v>
      </c>
      <c r="N249" s="6">
        <f>IF(Data[[#This Row],[Resolved]]="Y",1,0)</f>
        <v>1</v>
      </c>
    </row>
    <row r="250" spans="1:14" x14ac:dyDescent="0.25">
      <c r="A250" s="17">
        <v>249</v>
      </c>
      <c r="B250" s="4" t="s">
        <v>274</v>
      </c>
      <c r="C250" s="5">
        <v>42397.383999999998</v>
      </c>
      <c r="D250" s="6" t="s">
        <v>23</v>
      </c>
      <c r="E250" s="6" t="s">
        <v>18</v>
      </c>
      <c r="F250" s="6" t="s">
        <v>12</v>
      </c>
      <c r="G250" s="6" t="s">
        <v>12</v>
      </c>
      <c r="H250" s="6">
        <v>38</v>
      </c>
      <c r="I250" s="5">
        <v>4.4432638888889375E-3</v>
      </c>
      <c r="J250" s="6">
        <v>4</v>
      </c>
      <c r="K250" s="6">
        <v>6.3982999999999999</v>
      </c>
      <c r="L250" s="7">
        <v>383.89799999999997</v>
      </c>
      <c r="M250" s="6">
        <f>IF(Data[[#This Row],[Answered (Y/N)]]="Y",1,0)</f>
        <v>1</v>
      </c>
      <c r="N250" s="6">
        <f>IF(Data[[#This Row],[Resolved]]="Y",1,0)</f>
        <v>1</v>
      </c>
    </row>
    <row r="251" spans="1:14" x14ac:dyDescent="0.25">
      <c r="A251" s="18">
        <v>250</v>
      </c>
      <c r="B251" s="4" t="s">
        <v>275</v>
      </c>
      <c r="C251" s="5">
        <v>42397.383999999998</v>
      </c>
      <c r="D251" s="6" t="s">
        <v>23</v>
      </c>
      <c r="E251" s="6" t="s">
        <v>18</v>
      </c>
      <c r="F251" s="6" t="s">
        <v>12</v>
      </c>
      <c r="G251" s="6" t="s">
        <v>12</v>
      </c>
      <c r="H251" s="6">
        <v>39</v>
      </c>
      <c r="I251" s="5">
        <v>3.8866550925926724E-3</v>
      </c>
      <c r="J251" s="6">
        <v>3</v>
      </c>
      <c r="K251" s="6">
        <v>5.5967833333333337</v>
      </c>
      <c r="L251" s="7">
        <v>335.80700000000002</v>
      </c>
      <c r="M251" s="6">
        <f>IF(Data[[#This Row],[Answered (Y/N)]]="Y",1,0)</f>
        <v>1</v>
      </c>
      <c r="N251" s="6">
        <f>IF(Data[[#This Row],[Resolved]]="Y",1,0)</f>
        <v>1</v>
      </c>
    </row>
    <row r="252" spans="1:14" x14ac:dyDescent="0.25">
      <c r="A252" s="17">
        <v>251</v>
      </c>
      <c r="B252" s="4" t="s">
        <v>276</v>
      </c>
      <c r="C252" s="5">
        <v>42397.383000000002</v>
      </c>
      <c r="D252" s="6" t="s">
        <v>13</v>
      </c>
      <c r="E252" s="6" t="s">
        <v>11</v>
      </c>
      <c r="F252" s="6" t="s">
        <v>12</v>
      </c>
      <c r="G252" s="6" t="s">
        <v>12</v>
      </c>
      <c r="H252" s="6">
        <v>58</v>
      </c>
      <c r="I252" s="5">
        <v>3.4385069444444749E-3</v>
      </c>
      <c r="J252" s="6">
        <v>3</v>
      </c>
      <c r="K252" s="6">
        <v>4.9514500000000004</v>
      </c>
      <c r="L252" s="7">
        <v>297.08700000000005</v>
      </c>
      <c r="M252" s="6">
        <f>IF(Data[[#This Row],[Answered (Y/N)]]="Y",1,0)</f>
        <v>1</v>
      </c>
      <c r="N252" s="6">
        <f>IF(Data[[#This Row],[Resolved]]="Y",1,0)</f>
        <v>1</v>
      </c>
    </row>
    <row r="253" spans="1:14" x14ac:dyDescent="0.25">
      <c r="A253" s="18">
        <v>252</v>
      </c>
      <c r="B253" s="4" t="s">
        <v>277</v>
      </c>
      <c r="C253" s="5">
        <v>42397.383000000002</v>
      </c>
      <c r="D253" s="6" t="s">
        <v>23</v>
      </c>
      <c r="E253" s="6" t="s">
        <v>18</v>
      </c>
      <c r="F253" s="6" t="s">
        <v>12</v>
      </c>
      <c r="G253" s="6" t="s">
        <v>12</v>
      </c>
      <c r="H253" s="6">
        <v>61</v>
      </c>
      <c r="I253" s="5">
        <v>3.6631365740740218E-3</v>
      </c>
      <c r="J253" s="6">
        <v>3</v>
      </c>
      <c r="K253" s="6">
        <v>5.2749166666666669</v>
      </c>
      <c r="L253" s="7">
        <v>316.495</v>
      </c>
      <c r="M253" s="6">
        <f>IF(Data[[#This Row],[Answered (Y/N)]]="Y",1,0)</f>
        <v>1</v>
      </c>
      <c r="N253" s="6">
        <f>IF(Data[[#This Row],[Resolved]]="Y",1,0)</f>
        <v>1</v>
      </c>
    </row>
    <row r="254" spans="1:14" x14ac:dyDescent="0.25">
      <c r="A254" s="17">
        <v>253</v>
      </c>
      <c r="B254" s="4" t="s">
        <v>278</v>
      </c>
      <c r="C254" s="5">
        <v>42397.377999999997</v>
      </c>
      <c r="D254" s="6" t="s">
        <v>10</v>
      </c>
      <c r="E254" s="6" t="s">
        <v>21</v>
      </c>
      <c r="F254" s="6" t="s">
        <v>12</v>
      </c>
      <c r="G254" s="6" t="s">
        <v>12</v>
      </c>
      <c r="H254" s="6">
        <v>46</v>
      </c>
      <c r="I254" s="5">
        <v>3.0852662037037515E-3</v>
      </c>
      <c r="J254" s="6">
        <v>5</v>
      </c>
      <c r="K254" s="6">
        <v>4.4427833333333338</v>
      </c>
      <c r="L254" s="7">
        <v>266.56700000000001</v>
      </c>
      <c r="M254" s="6">
        <f>IF(Data[[#This Row],[Answered (Y/N)]]="Y",1,0)</f>
        <v>1</v>
      </c>
      <c r="N254" s="6">
        <f>IF(Data[[#This Row],[Resolved]]="Y",1,0)</f>
        <v>1</v>
      </c>
    </row>
    <row r="255" spans="1:14" x14ac:dyDescent="0.25">
      <c r="A255" s="18">
        <v>254</v>
      </c>
      <c r="B255" s="4" t="s">
        <v>279</v>
      </c>
      <c r="C255" s="5">
        <v>42397.377999999997</v>
      </c>
      <c r="D255" s="6" t="s">
        <v>24</v>
      </c>
      <c r="E255" s="6" t="s">
        <v>21</v>
      </c>
      <c r="F255" s="6" t="s">
        <v>12</v>
      </c>
      <c r="G255" s="6" t="s">
        <v>12</v>
      </c>
      <c r="H255" s="6">
        <v>14</v>
      </c>
      <c r="I255" s="5">
        <v>3.9463541666666657E-3</v>
      </c>
      <c r="J255" s="6">
        <v>3</v>
      </c>
      <c r="K255" s="6">
        <v>5.6827500000000004</v>
      </c>
      <c r="L255" s="7">
        <v>340.96500000000003</v>
      </c>
      <c r="M255" s="6">
        <f>IF(Data[[#This Row],[Answered (Y/N)]]="Y",1,0)</f>
        <v>1</v>
      </c>
      <c r="N255" s="6">
        <f>IF(Data[[#This Row],[Resolved]]="Y",1,0)</f>
        <v>1</v>
      </c>
    </row>
    <row r="256" spans="1:14" x14ac:dyDescent="0.25">
      <c r="A256" s="17">
        <v>255</v>
      </c>
      <c r="B256" s="4" t="s">
        <v>280</v>
      </c>
      <c r="C256" s="5">
        <v>42396.737999999998</v>
      </c>
      <c r="D256" s="6" t="s">
        <v>10</v>
      </c>
      <c r="E256" s="6" t="s">
        <v>20</v>
      </c>
      <c r="F256" s="6" t="s">
        <v>12</v>
      </c>
      <c r="G256" s="6" t="s">
        <v>12</v>
      </c>
      <c r="H256" s="6">
        <v>93</v>
      </c>
      <c r="I256" s="5">
        <v>6.4628472222216793E-4</v>
      </c>
      <c r="J256" s="6">
        <v>4</v>
      </c>
      <c r="K256" s="6">
        <v>0.93064999999999998</v>
      </c>
      <c r="L256" s="7">
        <v>55.838999999999999</v>
      </c>
      <c r="M256" s="6">
        <f>IF(Data[[#This Row],[Answered (Y/N)]]="Y",1,0)</f>
        <v>1</v>
      </c>
      <c r="N256" s="6">
        <f>IF(Data[[#This Row],[Resolved]]="Y",1,0)</f>
        <v>1</v>
      </c>
    </row>
    <row r="257" spans="1:14" x14ac:dyDescent="0.25">
      <c r="A257" s="18">
        <v>256</v>
      </c>
      <c r="B257" s="4" t="s">
        <v>281</v>
      </c>
      <c r="C257" s="5">
        <v>42396.737999999998</v>
      </c>
      <c r="D257" s="6" t="s">
        <v>23</v>
      </c>
      <c r="E257" s="6" t="s">
        <v>14</v>
      </c>
      <c r="F257" s="6" t="s">
        <v>16</v>
      </c>
      <c r="G257" s="6" t="s">
        <v>16</v>
      </c>
      <c r="H257" s="6">
        <v>0</v>
      </c>
      <c r="I257" s="5">
        <v>45482</v>
      </c>
      <c r="J257" s="6">
        <v>0</v>
      </c>
      <c r="K257" s="6">
        <v>0</v>
      </c>
      <c r="L257" s="7">
        <v>0</v>
      </c>
      <c r="M257" s="6">
        <f>IF(Data[[#This Row],[Answered (Y/N)]]="Y",1,0)</f>
        <v>0</v>
      </c>
      <c r="N257" s="6">
        <f>IF(Data[[#This Row],[Resolved]]="Y",1,0)</f>
        <v>0</v>
      </c>
    </row>
    <row r="258" spans="1:14" x14ac:dyDescent="0.25">
      <c r="A258" s="17">
        <v>257</v>
      </c>
      <c r="B258" s="4" t="s">
        <v>282</v>
      </c>
      <c r="C258" s="5">
        <v>42396.720999999998</v>
      </c>
      <c r="D258" s="6" t="s">
        <v>10</v>
      </c>
      <c r="E258" s="6" t="s">
        <v>21</v>
      </c>
      <c r="F258" s="6" t="s">
        <v>12</v>
      </c>
      <c r="G258" s="6" t="s">
        <v>12</v>
      </c>
      <c r="H258" s="6">
        <v>28</v>
      </c>
      <c r="I258" s="5">
        <v>2.1251736111111974E-3</v>
      </c>
      <c r="J258" s="6">
        <v>5</v>
      </c>
      <c r="K258" s="6">
        <v>3.0602499999999999</v>
      </c>
      <c r="L258" s="7">
        <v>183.61500000000001</v>
      </c>
      <c r="M258" s="6">
        <f>IF(Data[[#This Row],[Answered (Y/N)]]="Y",1,0)</f>
        <v>1</v>
      </c>
      <c r="N258" s="6">
        <f>IF(Data[[#This Row],[Resolved]]="Y",1,0)</f>
        <v>1</v>
      </c>
    </row>
    <row r="259" spans="1:14" x14ac:dyDescent="0.25">
      <c r="A259" s="18">
        <v>258</v>
      </c>
      <c r="B259" s="4" t="s">
        <v>283</v>
      </c>
      <c r="C259" s="5">
        <v>42396.720999999998</v>
      </c>
      <c r="D259" s="6" t="s">
        <v>13</v>
      </c>
      <c r="E259" s="6" t="s">
        <v>20</v>
      </c>
      <c r="F259" s="6" t="s">
        <v>16</v>
      </c>
      <c r="G259" s="6" t="s">
        <v>16</v>
      </c>
      <c r="H259" s="6">
        <v>0</v>
      </c>
      <c r="I259" s="5">
        <v>45482</v>
      </c>
      <c r="J259" s="6">
        <v>0</v>
      </c>
      <c r="K259" s="6">
        <v>0</v>
      </c>
      <c r="L259" s="7">
        <v>0</v>
      </c>
      <c r="M259" s="6">
        <f>IF(Data[[#This Row],[Answered (Y/N)]]="Y",1,0)</f>
        <v>0</v>
      </c>
      <c r="N259" s="6">
        <f>IF(Data[[#This Row],[Resolved]]="Y",1,0)</f>
        <v>0</v>
      </c>
    </row>
    <row r="260" spans="1:14" x14ac:dyDescent="0.25">
      <c r="A260" s="17">
        <v>259</v>
      </c>
      <c r="B260" s="4" t="s">
        <v>284</v>
      </c>
      <c r="C260" s="5">
        <v>42396.716999999997</v>
      </c>
      <c r="D260" s="6" t="s">
        <v>10</v>
      </c>
      <c r="E260" s="6" t="s">
        <v>21</v>
      </c>
      <c r="F260" s="6" t="s">
        <v>12</v>
      </c>
      <c r="G260" s="6" t="s">
        <v>12</v>
      </c>
      <c r="H260" s="6">
        <v>107</v>
      </c>
      <c r="I260" s="5">
        <v>2.1612499999998924E-3</v>
      </c>
      <c r="J260" s="6">
        <v>4</v>
      </c>
      <c r="K260" s="6">
        <v>3.1122000000000001</v>
      </c>
      <c r="L260" s="7">
        <v>186.732</v>
      </c>
      <c r="M260" s="6">
        <f>IF(Data[[#This Row],[Answered (Y/N)]]="Y",1,0)</f>
        <v>1</v>
      </c>
      <c r="N260" s="6">
        <f>IF(Data[[#This Row],[Resolved]]="Y",1,0)</f>
        <v>1</v>
      </c>
    </row>
    <row r="261" spans="1:14" x14ac:dyDescent="0.25">
      <c r="A261" s="18">
        <v>260</v>
      </c>
      <c r="B261" s="4" t="s">
        <v>285</v>
      </c>
      <c r="C261" s="5">
        <v>42396.716999999997</v>
      </c>
      <c r="D261" s="6" t="s">
        <v>15</v>
      </c>
      <c r="E261" s="6" t="s">
        <v>18</v>
      </c>
      <c r="F261" s="6" t="s">
        <v>12</v>
      </c>
      <c r="G261" s="6" t="s">
        <v>12</v>
      </c>
      <c r="H261" s="6">
        <v>77</v>
      </c>
      <c r="I261" s="5">
        <v>4.2072569444444596E-3</v>
      </c>
      <c r="J261" s="6">
        <v>3</v>
      </c>
      <c r="K261" s="6">
        <v>6.0584499999999997</v>
      </c>
      <c r="L261" s="7">
        <v>363.50700000000001</v>
      </c>
      <c r="M261" s="6">
        <f>IF(Data[[#This Row],[Answered (Y/N)]]="Y",1,0)</f>
        <v>1</v>
      </c>
      <c r="N261" s="6">
        <f>IF(Data[[#This Row],[Resolved]]="Y",1,0)</f>
        <v>1</v>
      </c>
    </row>
    <row r="262" spans="1:14" x14ac:dyDescent="0.25">
      <c r="A262" s="17">
        <v>261</v>
      </c>
      <c r="B262" s="4" t="s">
        <v>286</v>
      </c>
      <c r="C262" s="5">
        <v>42396.709000000003</v>
      </c>
      <c r="D262" s="6" t="s">
        <v>19</v>
      </c>
      <c r="E262" s="6" t="s">
        <v>18</v>
      </c>
      <c r="F262" s="6" t="s">
        <v>12</v>
      </c>
      <c r="G262" s="6" t="s">
        <v>12</v>
      </c>
      <c r="H262" s="6">
        <v>31</v>
      </c>
      <c r="I262" s="5">
        <v>3.0893750000000608E-3</v>
      </c>
      <c r="J262" s="6">
        <v>1</v>
      </c>
      <c r="K262" s="6">
        <v>4.4486999999999997</v>
      </c>
      <c r="L262" s="7">
        <v>266.92199999999997</v>
      </c>
      <c r="M262" s="6">
        <f>IF(Data[[#This Row],[Answered (Y/N)]]="Y",1,0)</f>
        <v>1</v>
      </c>
      <c r="N262" s="6">
        <f>IF(Data[[#This Row],[Resolved]]="Y",1,0)</f>
        <v>1</v>
      </c>
    </row>
    <row r="263" spans="1:14" x14ac:dyDescent="0.25">
      <c r="A263" s="18">
        <v>262</v>
      </c>
      <c r="B263" s="4" t="s">
        <v>287</v>
      </c>
      <c r="C263" s="5">
        <v>42396.709000000003</v>
      </c>
      <c r="D263" s="6" t="s">
        <v>24</v>
      </c>
      <c r="E263" s="6" t="s">
        <v>20</v>
      </c>
      <c r="F263" s="6" t="s">
        <v>12</v>
      </c>
      <c r="G263" s="6" t="s">
        <v>12</v>
      </c>
      <c r="H263" s="6">
        <v>33</v>
      </c>
      <c r="I263" s="5">
        <v>4.5392824074073079E-3</v>
      </c>
      <c r="J263" s="6">
        <v>2</v>
      </c>
      <c r="K263" s="6">
        <v>6.5365666666666664</v>
      </c>
      <c r="L263" s="7">
        <v>392.19399999999996</v>
      </c>
      <c r="M263" s="6">
        <f>IF(Data[[#This Row],[Answered (Y/N)]]="Y",1,0)</f>
        <v>1</v>
      </c>
      <c r="N263" s="6">
        <f>IF(Data[[#This Row],[Resolved]]="Y",1,0)</f>
        <v>1</v>
      </c>
    </row>
    <row r="264" spans="1:14" x14ac:dyDescent="0.25">
      <c r="A264" s="17">
        <v>263</v>
      </c>
      <c r="B264" s="4" t="s">
        <v>288</v>
      </c>
      <c r="C264" s="5">
        <v>42396.707000000002</v>
      </c>
      <c r="D264" s="6" t="s">
        <v>23</v>
      </c>
      <c r="E264" s="6" t="s">
        <v>20</v>
      </c>
      <c r="F264" s="6" t="s">
        <v>12</v>
      </c>
      <c r="G264" s="6" t="s">
        <v>12</v>
      </c>
      <c r="H264" s="6">
        <v>100</v>
      </c>
      <c r="I264" s="5">
        <v>1.8890740740740153E-3</v>
      </c>
      <c r="J264" s="6">
        <v>4</v>
      </c>
      <c r="K264" s="6">
        <v>2.7202666666666668</v>
      </c>
      <c r="L264" s="7">
        <v>163.21600000000001</v>
      </c>
      <c r="M264" s="6">
        <f>IF(Data[[#This Row],[Answered (Y/N)]]="Y",1,0)</f>
        <v>1</v>
      </c>
      <c r="N264" s="6">
        <f>IF(Data[[#This Row],[Resolved]]="Y",1,0)</f>
        <v>1</v>
      </c>
    </row>
    <row r="265" spans="1:14" x14ac:dyDescent="0.25">
      <c r="A265" s="18">
        <v>264</v>
      </c>
      <c r="B265" s="4" t="s">
        <v>289</v>
      </c>
      <c r="C265" s="5">
        <v>42396.707000000002</v>
      </c>
      <c r="D265" s="6" t="s">
        <v>10</v>
      </c>
      <c r="E265" s="6" t="s">
        <v>20</v>
      </c>
      <c r="F265" s="6" t="s">
        <v>12</v>
      </c>
      <c r="G265" s="6" t="s">
        <v>12</v>
      </c>
      <c r="H265" s="6">
        <v>27</v>
      </c>
      <c r="I265" s="5">
        <v>3.5751157407406531E-3</v>
      </c>
      <c r="J265" s="6">
        <v>3</v>
      </c>
      <c r="K265" s="6">
        <v>5.1481666666666666</v>
      </c>
      <c r="L265" s="7">
        <v>308.89</v>
      </c>
      <c r="M265" s="6">
        <f>IF(Data[[#This Row],[Answered (Y/N)]]="Y",1,0)</f>
        <v>1</v>
      </c>
      <c r="N265" s="6">
        <f>IF(Data[[#This Row],[Resolved]]="Y",1,0)</f>
        <v>1</v>
      </c>
    </row>
    <row r="266" spans="1:14" x14ac:dyDescent="0.25">
      <c r="A266" s="17">
        <v>265</v>
      </c>
      <c r="B266" s="4" t="s">
        <v>290</v>
      </c>
      <c r="C266" s="5">
        <v>42396.673999999999</v>
      </c>
      <c r="D266" s="6" t="s">
        <v>10</v>
      </c>
      <c r="E266" s="6" t="s">
        <v>11</v>
      </c>
      <c r="F266" s="6" t="s">
        <v>12</v>
      </c>
      <c r="G266" s="6" t="s">
        <v>12</v>
      </c>
      <c r="H266" s="6">
        <v>77</v>
      </c>
      <c r="I266" s="5">
        <v>2.251956018518575E-3</v>
      </c>
      <c r="J266" s="6">
        <v>5</v>
      </c>
      <c r="K266" s="6">
        <v>3.2428166666666667</v>
      </c>
      <c r="L266" s="7">
        <v>194.56899999999999</v>
      </c>
      <c r="M266" s="6">
        <f>IF(Data[[#This Row],[Answered (Y/N)]]="Y",1,0)</f>
        <v>1</v>
      </c>
      <c r="N266" s="6">
        <f>IF(Data[[#This Row],[Resolved]]="Y",1,0)</f>
        <v>1</v>
      </c>
    </row>
    <row r="267" spans="1:14" x14ac:dyDescent="0.25">
      <c r="A267" s="18">
        <v>266</v>
      </c>
      <c r="B267" s="4" t="s">
        <v>291</v>
      </c>
      <c r="C267" s="5">
        <v>42396.673999999999</v>
      </c>
      <c r="D267" s="6" t="s">
        <v>24</v>
      </c>
      <c r="E267" s="6" t="s">
        <v>11</v>
      </c>
      <c r="F267" s="6" t="s">
        <v>12</v>
      </c>
      <c r="G267" s="6" t="s">
        <v>12</v>
      </c>
      <c r="H267" s="6">
        <v>16</v>
      </c>
      <c r="I267" s="5">
        <v>3.7209606481480861E-3</v>
      </c>
      <c r="J267" s="6">
        <v>4</v>
      </c>
      <c r="K267" s="6">
        <v>5.3581833333333337</v>
      </c>
      <c r="L267" s="7">
        <v>321.49100000000004</v>
      </c>
      <c r="M267" s="6">
        <f>IF(Data[[#This Row],[Answered (Y/N)]]="Y",1,0)</f>
        <v>1</v>
      </c>
      <c r="N267" s="6">
        <f>IF(Data[[#This Row],[Resolved]]="Y",1,0)</f>
        <v>1</v>
      </c>
    </row>
    <row r="268" spans="1:14" x14ac:dyDescent="0.25">
      <c r="A268" s="17">
        <v>267</v>
      </c>
      <c r="B268" s="4" t="s">
        <v>292</v>
      </c>
      <c r="C268" s="5">
        <v>42396.667999999998</v>
      </c>
      <c r="D268" s="6" t="s">
        <v>15</v>
      </c>
      <c r="E268" s="6" t="s">
        <v>18</v>
      </c>
      <c r="F268" s="6" t="s">
        <v>12</v>
      </c>
      <c r="G268" s="6" t="s">
        <v>12</v>
      </c>
      <c r="H268" s="6">
        <v>99</v>
      </c>
      <c r="I268" s="5">
        <v>3.0327199074073885E-3</v>
      </c>
      <c r="J268" s="6">
        <v>3</v>
      </c>
      <c r="K268" s="6">
        <v>4.367116666666667</v>
      </c>
      <c r="L268" s="7">
        <v>262.02700000000004</v>
      </c>
      <c r="M268" s="6">
        <f>IF(Data[[#This Row],[Answered (Y/N)]]="Y",1,0)</f>
        <v>1</v>
      </c>
      <c r="N268" s="6">
        <f>IF(Data[[#This Row],[Resolved]]="Y",1,0)</f>
        <v>1</v>
      </c>
    </row>
    <row r="269" spans="1:14" x14ac:dyDescent="0.25">
      <c r="A269" s="18">
        <v>268</v>
      </c>
      <c r="B269" s="4" t="s">
        <v>293</v>
      </c>
      <c r="C269" s="5">
        <v>42396.667999999998</v>
      </c>
      <c r="D269" s="6" t="s">
        <v>13</v>
      </c>
      <c r="E269" s="6" t="s">
        <v>14</v>
      </c>
      <c r="F269" s="6" t="s">
        <v>16</v>
      </c>
      <c r="G269" s="6" t="s">
        <v>16</v>
      </c>
      <c r="H269" s="6">
        <v>0</v>
      </c>
      <c r="I269" s="5">
        <v>45482</v>
      </c>
      <c r="J269" s="6">
        <v>0</v>
      </c>
      <c r="K269" s="6">
        <v>0</v>
      </c>
      <c r="L269" s="7">
        <v>0</v>
      </c>
      <c r="M269" s="6">
        <f>IF(Data[[#This Row],[Answered (Y/N)]]="Y",1,0)</f>
        <v>0</v>
      </c>
      <c r="N269" s="6">
        <f>IF(Data[[#This Row],[Resolved]]="Y",1,0)</f>
        <v>0</v>
      </c>
    </row>
    <row r="270" spans="1:14" x14ac:dyDescent="0.25">
      <c r="A270" s="17">
        <v>269</v>
      </c>
      <c r="B270" s="4" t="s">
        <v>294</v>
      </c>
      <c r="C270" s="5">
        <v>42396.667000000001</v>
      </c>
      <c r="D270" s="6" t="s">
        <v>10</v>
      </c>
      <c r="E270" s="6" t="s">
        <v>11</v>
      </c>
      <c r="F270" s="6" t="s">
        <v>12</v>
      </c>
      <c r="G270" s="6" t="s">
        <v>12</v>
      </c>
      <c r="H270" s="6">
        <v>26</v>
      </c>
      <c r="I270" s="5">
        <v>1.3375925925926957E-3</v>
      </c>
      <c r="J270" s="6">
        <v>2</v>
      </c>
      <c r="K270" s="6">
        <v>1.9261333333333333</v>
      </c>
      <c r="L270" s="7">
        <v>115.568</v>
      </c>
      <c r="M270" s="6">
        <f>IF(Data[[#This Row],[Answered (Y/N)]]="Y",1,0)</f>
        <v>1</v>
      </c>
      <c r="N270" s="6">
        <f>IF(Data[[#This Row],[Resolved]]="Y",1,0)</f>
        <v>1</v>
      </c>
    </row>
    <row r="271" spans="1:14" x14ac:dyDescent="0.25">
      <c r="A271" s="18">
        <v>270</v>
      </c>
      <c r="B271" s="4" t="s">
        <v>295</v>
      </c>
      <c r="C271" s="5">
        <v>42396.667000000001</v>
      </c>
      <c r="D271" s="6" t="s">
        <v>23</v>
      </c>
      <c r="E271" s="6" t="s">
        <v>11</v>
      </c>
      <c r="F271" s="6" t="s">
        <v>12</v>
      </c>
      <c r="G271" s="6" t="s">
        <v>12</v>
      </c>
      <c r="H271" s="6">
        <v>96</v>
      </c>
      <c r="I271" s="5">
        <v>4.5018981481481646E-3</v>
      </c>
      <c r="J271" s="6">
        <v>4</v>
      </c>
      <c r="K271" s="6">
        <v>6.482733333333333</v>
      </c>
      <c r="L271" s="7">
        <v>388.964</v>
      </c>
      <c r="M271" s="6">
        <f>IF(Data[[#This Row],[Answered (Y/N)]]="Y",1,0)</f>
        <v>1</v>
      </c>
      <c r="N271" s="6">
        <f>IF(Data[[#This Row],[Resolved]]="Y",1,0)</f>
        <v>1</v>
      </c>
    </row>
    <row r="272" spans="1:14" x14ac:dyDescent="0.25">
      <c r="A272" s="17">
        <v>271</v>
      </c>
      <c r="B272" s="4" t="s">
        <v>296</v>
      </c>
      <c r="C272" s="5">
        <v>42396.652999999998</v>
      </c>
      <c r="D272" s="6" t="s">
        <v>22</v>
      </c>
      <c r="E272" s="6" t="s">
        <v>21</v>
      </c>
      <c r="F272" s="6" t="s">
        <v>12</v>
      </c>
      <c r="G272" s="6" t="s">
        <v>12</v>
      </c>
      <c r="H272" s="6">
        <v>112</v>
      </c>
      <c r="I272" s="5">
        <v>1.8830324074075033E-3</v>
      </c>
      <c r="J272" s="6">
        <v>4</v>
      </c>
      <c r="K272" s="6">
        <v>2.7115666666666667</v>
      </c>
      <c r="L272" s="7">
        <v>162.69399999999999</v>
      </c>
      <c r="M272" s="6">
        <f>IF(Data[[#This Row],[Answered (Y/N)]]="Y",1,0)</f>
        <v>1</v>
      </c>
      <c r="N272" s="6">
        <f>IF(Data[[#This Row],[Resolved]]="Y",1,0)</f>
        <v>1</v>
      </c>
    </row>
    <row r="273" spans="1:14" x14ac:dyDescent="0.25">
      <c r="A273" s="18">
        <v>272</v>
      </c>
      <c r="B273" s="4" t="s">
        <v>297</v>
      </c>
      <c r="C273" s="5">
        <v>42396.652999999998</v>
      </c>
      <c r="D273" s="6" t="s">
        <v>19</v>
      </c>
      <c r="E273" s="6" t="s">
        <v>20</v>
      </c>
      <c r="F273" s="6" t="s">
        <v>12</v>
      </c>
      <c r="G273" s="6" t="s">
        <v>16</v>
      </c>
      <c r="H273" s="6">
        <v>10</v>
      </c>
      <c r="I273" s="5">
        <v>2.5656712962962569E-3</v>
      </c>
      <c r="J273" s="6">
        <v>4</v>
      </c>
      <c r="K273" s="6">
        <v>3.6945666666666668</v>
      </c>
      <c r="L273" s="7">
        <v>221.67400000000001</v>
      </c>
      <c r="M273" s="6">
        <f>IF(Data[[#This Row],[Answered (Y/N)]]="Y",1,0)</f>
        <v>1</v>
      </c>
      <c r="N273" s="6">
        <f>IF(Data[[#This Row],[Resolved]]="Y",1,0)</f>
        <v>0</v>
      </c>
    </row>
    <row r="274" spans="1:14" x14ac:dyDescent="0.25">
      <c r="A274" s="17">
        <v>273</v>
      </c>
      <c r="B274" s="4" t="s">
        <v>298</v>
      </c>
      <c r="C274" s="5">
        <v>42396.641000000003</v>
      </c>
      <c r="D274" s="6" t="s">
        <v>19</v>
      </c>
      <c r="E274" s="6" t="s">
        <v>11</v>
      </c>
      <c r="F274" s="6" t="s">
        <v>12</v>
      </c>
      <c r="G274" s="6" t="s">
        <v>12</v>
      </c>
      <c r="H274" s="6">
        <v>10</v>
      </c>
      <c r="I274" s="5">
        <v>4.2115393518518118E-3</v>
      </c>
      <c r="J274" s="6">
        <v>5</v>
      </c>
      <c r="K274" s="6">
        <v>6.0646166666666668</v>
      </c>
      <c r="L274" s="7">
        <v>363.87700000000001</v>
      </c>
      <c r="M274" s="6">
        <f>IF(Data[[#This Row],[Answered (Y/N)]]="Y",1,0)</f>
        <v>1</v>
      </c>
      <c r="N274" s="6">
        <f>IF(Data[[#This Row],[Resolved]]="Y",1,0)</f>
        <v>1</v>
      </c>
    </row>
    <row r="275" spans="1:14" x14ac:dyDescent="0.25">
      <c r="A275" s="18">
        <v>274</v>
      </c>
      <c r="B275" s="4" t="s">
        <v>299</v>
      </c>
      <c r="C275" s="5">
        <v>42396.641000000003</v>
      </c>
      <c r="D275" s="6" t="s">
        <v>17</v>
      </c>
      <c r="E275" s="6" t="s">
        <v>21</v>
      </c>
      <c r="F275" s="6" t="s">
        <v>16</v>
      </c>
      <c r="G275" s="6" t="s">
        <v>16</v>
      </c>
      <c r="H275" s="6">
        <v>0</v>
      </c>
      <c r="I275" s="5">
        <v>45482</v>
      </c>
      <c r="J275" s="6">
        <v>0</v>
      </c>
      <c r="K275" s="6">
        <v>0</v>
      </c>
      <c r="L275" s="7">
        <v>0</v>
      </c>
      <c r="M275" s="6">
        <f>IF(Data[[#This Row],[Answered (Y/N)]]="Y",1,0)</f>
        <v>0</v>
      </c>
      <c r="N275" s="6">
        <f>IF(Data[[#This Row],[Resolved]]="Y",1,0)</f>
        <v>0</v>
      </c>
    </row>
    <row r="276" spans="1:14" x14ac:dyDescent="0.25">
      <c r="A276" s="17">
        <v>275</v>
      </c>
      <c r="B276" s="4" t="s">
        <v>300</v>
      </c>
      <c r="C276" s="5">
        <v>42396.639999999999</v>
      </c>
      <c r="D276" s="6" t="s">
        <v>22</v>
      </c>
      <c r="E276" s="6" t="s">
        <v>18</v>
      </c>
      <c r="F276" s="6" t="s">
        <v>12</v>
      </c>
      <c r="G276" s="6" t="s">
        <v>12</v>
      </c>
      <c r="H276" s="6">
        <v>10</v>
      </c>
      <c r="I276" s="5">
        <v>9.8141203703705493E-4</v>
      </c>
      <c r="J276" s="6">
        <v>5</v>
      </c>
      <c r="K276" s="6">
        <v>1.4132333333333333</v>
      </c>
      <c r="L276" s="7">
        <v>84.793999999999997</v>
      </c>
      <c r="M276" s="6">
        <f>IF(Data[[#This Row],[Answered (Y/N)]]="Y",1,0)</f>
        <v>1</v>
      </c>
      <c r="N276" s="6">
        <f>IF(Data[[#This Row],[Resolved]]="Y",1,0)</f>
        <v>1</v>
      </c>
    </row>
    <row r="277" spans="1:14" x14ac:dyDescent="0.25">
      <c r="A277" s="18">
        <v>276</v>
      </c>
      <c r="B277" s="4" t="s">
        <v>301</v>
      </c>
      <c r="C277" s="5">
        <v>42396.639999999999</v>
      </c>
      <c r="D277" s="6" t="s">
        <v>15</v>
      </c>
      <c r="E277" s="6" t="s">
        <v>11</v>
      </c>
      <c r="F277" s="6" t="s">
        <v>12</v>
      </c>
      <c r="G277" s="6" t="s">
        <v>12</v>
      </c>
      <c r="H277" s="6">
        <v>19</v>
      </c>
      <c r="I277" s="5">
        <v>3.2709837962963118E-3</v>
      </c>
      <c r="J277" s="6">
        <v>2</v>
      </c>
      <c r="K277" s="6">
        <v>4.7102166666666667</v>
      </c>
      <c r="L277" s="7">
        <v>282.613</v>
      </c>
      <c r="M277" s="6">
        <f>IF(Data[[#This Row],[Answered (Y/N)]]="Y",1,0)</f>
        <v>1</v>
      </c>
      <c r="N277" s="6">
        <f>IF(Data[[#This Row],[Resolved]]="Y",1,0)</f>
        <v>1</v>
      </c>
    </row>
    <row r="278" spans="1:14" x14ac:dyDescent="0.25">
      <c r="A278" s="17">
        <v>277</v>
      </c>
      <c r="B278" s="4" t="s">
        <v>302</v>
      </c>
      <c r="C278" s="5">
        <v>42396.620999999999</v>
      </c>
      <c r="D278" s="6" t="s">
        <v>15</v>
      </c>
      <c r="E278" s="6" t="s">
        <v>14</v>
      </c>
      <c r="F278" s="6" t="s">
        <v>12</v>
      </c>
      <c r="G278" s="6" t="s">
        <v>12</v>
      </c>
      <c r="H278" s="6">
        <v>123</v>
      </c>
      <c r="I278" s="5">
        <v>4.7303587962963523E-3</v>
      </c>
      <c r="J278" s="6">
        <v>5</v>
      </c>
      <c r="K278" s="6">
        <v>6.8117166666666664</v>
      </c>
      <c r="L278" s="7">
        <v>408.70299999999997</v>
      </c>
      <c r="M278" s="6">
        <f>IF(Data[[#This Row],[Answered (Y/N)]]="Y",1,0)</f>
        <v>1</v>
      </c>
      <c r="N278" s="6">
        <f>IF(Data[[#This Row],[Resolved]]="Y",1,0)</f>
        <v>1</v>
      </c>
    </row>
    <row r="279" spans="1:14" x14ac:dyDescent="0.25">
      <c r="A279" s="18">
        <v>278</v>
      </c>
      <c r="B279" s="4" t="s">
        <v>303</v>
      </c>
      <c r="C279" s="5">
        <v>42396.620999999999</v>
      </c>
      <c r="D279" s="6" t="s">
        <v>19</v>
      </c>
      <c r="E279" s="6" t="s">
        <v>18</v>
      </c>
      <c r="F279" s="6" t="s">
        <v>12</v>
      </c>
      <c r="G279" s="6" t="s">
        <v>12</v>
      </c>
      <c r="H279" s="6">
        <v>32</v>
      </c>
      <c r="I279" s="5">
        <v>3.2675694444443959E-3</v>
      </c>
      <c r="J279" s="6">
        <v>3</v>
      </c>
      <c r="K279" s="6">
        <v>4.7053000000000003</v>
      </c>
      <c r="L279" s="7">
        <v>282.31800000000004</v>
      </c>
      <c r="M279" s="6">
        <f>IF(Data[[#This Row],[Answered (Y/N)]]="Y",1,0)</f>
        <v>1</v>
      </c>
      <c r="N279" s="6">
        <f>IF(Data[[#This Row],[Resolved]]="Y",1,0)</f>
        <v>1</v>
      </c>
    </row>
    <row r="280" spans="1:14" x14ac:dyDescent="0.25">
      <c r="A280" s="17">
        <v>279</v>
      </c>
      <c r="B280" s="4" t="s">
        <v>304</v>
      </c>
      <c r="C280" s="5">
        <v>42396.614999999998</v>
      </c>
      <c r="D280" s="6" t="s">
        <v>10</v>
      </c>
      <c r="E280" s="6" t="s">
        <v>11</v>
      </c>
      <c r="F280" s="6" t="s">
        <v>12</v>
      </c>
      <c r="G280" s="6" t="s">
        <v>12</v>
      </c>
      <c r="H280" s="6">
        <v>87</v>
      </c>
      <c r="I280" s="5">
        <v>4.5636111111111433E-3</v>
      </c>
      <c r="J280" s="6">
        <v>3</v>
      </c>
      <c r="K280" s="6">
        <v>6.5716000000000001</v>
      </c>
      <c r="L280" s="7">
        <v>394.29599999999999</v>
      </c>
      <c r="M280" s="6">
        <f>IF(Data[[#This Row],[Answered (Y/N)]]="Y",1,0)</f>
        <v>1</v>
      </c>
      <c r="N280" s="6">
        <f>IF(Data[[#This Row],[Resolved]]="Y",1,0)</f>
        <v>1</v>
      </c>
    </row>
    <row r="281" spans="1:14" x14ac:dyDescent="0.25">
      <c r="A281" s="18">
        <v>280</v>
      </c>
      <c r="B281" s="4" t="s">
        <v>305</v>
      </c>
      <c r="C281" s="5">
        <v>42396.614999999998</v>
      </c>
      <c r="D281" s="6" t="s">
        <v>10</v>
      </c>
      <c r="E281" s="6" t="s">
        <v>18</v>
      </c>
      <c r="F281" s="6" t="s">
        <v>12</v>
      </c>
      <c r="G281" s="6" t="s">
        <v>12</v>
      </c>
      <c r="H281" s="6">
        <v>15</v>
      </c>
      <c r="I281" s="5">
        <v>4.1477662037037177E-3</v>
      </c>
      <c r="J281" s="6">
        <v>3</v>
      </c>
      <c r="K281" s="6">
        <v>5.9727833333333331</v>
      </c>
      <c r="L281" s="7">
        <v>358.36699999999996</v>
      </c>
      <c r="M281" s="6">
        <f>IF(Data[[#This Row],[Answered (Y/N)]]="Y",1,0)</f>
        <v>1</v>
      </c>
      <c r="N281" s="6">
        <f>IF(Data[[#This Row],[Resolved]]="Y",1,0)</f>
        <v>1</v>
      </c>
    </row>
    <row r="282" spans="1:14" x14ac:dyDescent="0.25">
      <c r="A282" s="17">
        <v>281</v>
      </c>
      <c r="B282" s="4" t="s">
        <v>306</v>
      </c>
      <c r="C282" s="5">
        <v>42396.578000000001</v>
      </c>
      <c r="D282" s="6" t="s">
        <v>24</v>
      </c>
      <c r="E282" s="6" t="s">
        <v>20</v>
      </c>
      <c r="F282" s="6" t="s">
        <v>12</v>
      </c>
      <c r="G282" s="6" t="s">
        <v>12</v>
      </c>
      <c r="H282" s="6">
        <v>50</v>
      </c>
      <c r="I282" s="5">
        <v>1.2151620370370875E-3</v>
      </c>
      <c r="J282" s="6">
        <v>4</v>
      </c>
      <c r="K282" s="6">
        <v>1.7498333333333334</v>
      </c>
      <c r="L282" s="7">
        <v>104.99</v>
      </c>
      <c r="M282" s="6">
        <f>IF(Data[[#This Row],[Answered (Y/N)]]="Y",1,0)</f>
        <v>1</v>
      </c>
      <c r="N282" s="6">
        <f>IF(Data[[#This Row],[Resolved]]="Y",1,0)</f>
        <v>1</v>
      </c>
    </row>
    <row r="283" spans="1:14" x14ac:dyDescent="0.25">
      <c r="A283" s="18">
        <v>282</v>
      </c>
      <c r="B283" s="4" t="s">
        <v>307</v>
      </c>
      <c r="C283" s="5">
        <v>42396.578000000001</v>
      </c>
      <c r="D283" s="6" t="s">
        <v>13</v>
      </c>
      <c r="E283" s="6" t="s">
        <v>21</v>
      </c>
      <c r="F283" s="6" t="s">
        <v>12</v>
      </c>
      <c r="G283" s="6" t="s">
        <v>12</v>
      </c>
      <c r="H283" s="6">
        <v>87</v>
      </c>
      <c r="I283" s="5">
        <v>3.4802314814814661E-3</v>
      </c>
      <c r="J283" s="6">
        <v>2</v>
      </c>
      <c r="K283" s="6">
        <v>5.0115333333333334</v>
      </c>
      <c r="L283" s="7">
        <v>300.69200000000001</v>
      </c>
      <c r="M283" s="6">
        <f>IF(Data[[#This Row],[Answered (Y/N)]]="Y",1,0)</f>
        <v>1</v>
      </c>
      <c r="N283" s="6">
        <f>IF(Data[[#This Row],[Resolved]]="Y",1,0)</f>
        <v>1</v>
      </c>
    </row>
    <row r="284" spans="1:14" x14ac:dyDescent="0.25">
      <c r="A284" s="17">
        <v>283</v>
      </c>
      <c r="B284" s="4" t="s">
        <v>308</v>
      </c>
      <c r="C284" s="5">
        <v>42396.561000000002</v>
      </c>
      <c r="D284" s="6" t="s">
        <v>15</v>
      </c>
      <c r="E284" s="6" t="s">
        <v>18</v>
      </c>
      <c r="F284" s="6" t="s">
        <v>12</v>
      </c>
      <c r="G284" s="6" t="s">
        <v>12</v>
      </c>
      <c r="H284" s="6">
        <v>27</v>
      </c>
      <c r="I284" s="5">
        <v>1.8139351851851337E-3</v>
      </c>
      <c r="J284" s="6">
        <v>3</v>
      </c>
      <c r="K284" s="6">
        <v>2.6120666666666668</v>
      </c>
      <c r="L284" s="7">
        <v>156.72400000000002</v>
      </c>
      <c r="M284" s="6">
        <f>IF(Data[[#This Row],[Answered (Y/N)]]="Y",1,0)</f>
        <v>1</v>
      </c>
      <c r="N284" s="6">
        <f>IF(Data[[#This Row],[Resolved]]="Y",1,0)</f>
        <v>1</v>
      </c>
    </row>
    <row r="285" spans="1:14" x14ac:dyDescent="0.25">
      <c r="A285" s="18">
        <v>284</v>
      </c>
      <c r="B285" s="4" t="s">
        <v>309</v>
      </c>
      <c r="C285" s="5">
        <v>42396.561000000002</v>
      </c>
      <c r="D285" s="6" t="s">
        <v>23</v>
      </c>
      <c r="E285" s="6" t="s">
        <v>11</v>
      </c>
      <c r="F285" s="6" t="s">
        <v>12</v>
      </c>
      <c r="G285" s="6" t="s">
        <v>12</v>
      </c>
      <c r="H285" s="6">
        <v>49</v>
      </c>
      <c r="I285" s="5">
        <v>9.6791666666673493E-4</v>
      </c>
      <c r="J285" s="6">
        <v>4</v>
      </c>
      <c r="K285" s="6">
        <v>1.3937999999999999</v>
      </c>
      <c r="L285" s="7">
        <v>83.628</v>
      </c>
      <c r="M285" s="6">
        <f>IF(Data[[#This Row],[Answered (Y/N)]]="Y",1,0)</f>
        <v>1</v>
      </c>
      <c r="N285" s="6">
        <f>IF(Data[[#This Row],[Resolved]]="Y",1,0)</f>
        <v>1</v>
      </c>
    </row>
    <row r="286" spans="1:14" x14ac:dyDescent="0.25">
      <c r="A286" s="17">
        <v>285</v>
      </c>
      <c r="B286" s="4" t="s">
        <v>310</v>
      </c>
      <c r="C286" s="5">
        <v>42396.557000000001</v>
      </c>
      <c r="D286" s="6" t="s">
        <v>17</v>
      </c>
      <c r="E286" s="6" t="s">
        <v>20</v>
      </c>
      <c r="F286" s="6" t="s">
        <v>12</v>
      </c>
      <c r="G286" s="6" t="s">
        <v>12</v>
      </c>
      <c r="H286" s="6">
        <v>15</v>
      </c>
      <c r="I286" s="5">
        <v>4.7915856481481889E-3</v>
      </c>
      <c r="J286" s="6">
        <v>2</v>
      </c>
      <c r="K286" s="6">
        <v>6.8998833333333334</v>
      </c>
      <c r="L286" s="7">
        <v>413.99299999999999</v>
      </c>
      <c r="M286" s="6">
        <f>IF(Data[[#This Row],[Answered (Y/N)]]="Y",1,0)</f>
        <v>1</v>
      </c>
      <c r="N286" s="6">
        <f>IF(Data[[#This Row],[Resolved]]="Y",1,0)</f>
        <v>1</v>
      </c>
    </row>
    <row r="287" spans="1:14" x14ac:dyDescent="0.25">
      <c r="A287" s="18">
        <v>286</v>
      </c>
      <c r="B287" s="4" t="s">
        <v>311</v>
      </c>
      <c r="C287" s="5">
        <v>42396.557000000001</v>
      </c>
      <c r="D287" s="6" t="s">
        <v>22</v>
      </c>
      <c r="E287" s="6" t="s">
        <v>11</v>
      </c>
      <c r="F287" s="6" t="s">
        <v>12</v>
      </c>
      <c r="G287" s="6" t="s">
        <v>12</v>
      </c>
      <c r="H287" s="6">
        <v>47</v>
      </c>
      <c r="I287" s="5">
        <v>2.8623611111111558E-3</v>
      </c>
      <c r="J287" s="6">
        <v>2</v>
      </c>
      <c r="K287" s="6">
        <v>4.1218000000000004</v>
      </c>
      <c r="L287" s="7">
        <v>247.30800000000002</v>
      </c>
      <c r="M287" s="6">
        <f>IF(Data[[#This Row],[Answered (Y/N)]]="Y",1,0)</f>
        <v>1</v>
      </c>
      <c r="N287" s="6">
        <f>IF(Data[[#This Row],[Resolved]]="Y",1,0)</f>
        <v>1</v>
      </c>
    </row>
    <row r="288" spans="1:14" x14ac:dyDescent="0.25">
      <c r="A288" s="17">
        <v>287</v>
      </c>
      <c r="B288" s="4" t="s">
        <v>312</v>
      </c>
      <c r="C288" s="5">
        <v>42396.548000000003</v>
      </c>
      <c r="D288" s="6" t="s">
        <v>15</v>
      </c>
      <c r="E288" s="6" t="s">
        <v>21</v>
      </c>
      <c r="F288" s="6" t="s">
        <v>12</v>
      </c>
      <c r="G288" s="6" t="s">
        <v>12</v>
      </c>
      <c r="H288" s="6">
        <v>45</v>
      </c>
      <c r="I288" s="5">
        <v>2.6925231481480516E-3</v>
      </c>
      <c r="J288" s="6">
        <v>5</v>
      </c>
      <c r="K288" s="6">
        <v>3.8772333333333333</v>
      </c>
      <c r="L288" s="7">
        <v>232.63399999999999</v>
      </c>
      <c r="M288" s="6">
        <f>IF(Data[[#This Row],[Answered (Y/N)]]="Y",1,0)</f>
        <v>1</v>
      </c>
      <c r="N288" s="6">
        <f>IF(Data[[#This Row],[Resolved]]="Y",1,0)</f>
        <v>1</v>
      </c>
    </row>
    <row r="289" spans="1:14" x14ac:dyDescent="0.25">
      <c r="A289" s="18">
        <v>288</v>
      </c>
      <c r="B289" s="4" t="s">
        <v>313</v>
      </c>
      <c r="C289" s="5">
        <v>42396.548000000003</v>
      </c>
      <c r="D289" s="6" t="s">
        <v>15</v>
      </c>
      <c r="E289" s="6" t="s">
        <v>21</v>
      </c>
      <c r="F289" s="6" t="s">
        <v>12</v>
      </c>
      <c r="G289" s="6" t="s">
        <v>12</v>
      </c>
      <c r="H289" s="6">
        <v>84</v>
      </c>
      <c r="I289" s="5">
        <v>1.7754745370370806E-3</v>
      </c>
      <c r="J289" s="6">
        <v>2</v>
      </c>
      <c r="K289" s="6">
        <v>2.5566833333333334</v>
      </c>
      <c r="L289" s="7">
        <v>153.40100000000001</v>
      </c>
      <c r="M289" s="6">
        <f>IF(Data[[#This Row],[Answered (Y/N)]]="Y",1,0)</f>
        <v>1</v>
      </c>
      <c r="N289" s="6">
        <f>IF(Data[[#This Row],[Resolved]]="Y",1,0)</f>
        <v>1</v>
      </c>
    </row>
    <row r="290" spans="1:14" x14ac:dyDescent="0.25">
      <c r="A290" s="17">
        <v>289</v>
      </c>
      <c r="B290" s="4" t="s">
        <v>314</v>
      </c>
      <c r="C290" s="5">
        <v>42396.546999999999</v>
      </c>
      <c r="D290" s="6" t="s">
        <v>15</v>
      </c>
      <c r="E290" s="6" t="s">
        <v>21</v>
      </c>
      <c r="F290" s="6" t="s">
        <v>12</v>
      </c>
      <c r="G290" s="6" t="s">
        <v>12</v>
      </c>
      <c r="H290" s="6">
        <v>58</v>
      </c>
      <c r="I290" s="5">
        <v>1.39984953703709E-3</v>
      </c>
      <c r="J290" s="6">
        <v>4</v>
      </c>
      <c r="K290" s="6">
        <v>2.0157833333333333</v>
      </c>
      <c r="L290" s="7">
        <v>120.947</v>
      </c>
      <c r="M290" s="6">
        <f>IF(Data[[#This Row],[Answered (Y/N)]]="Y",1,0)</f>
        <v>1</v>
      </c>
      <c r="N290" s="6">
        <f>IF(Data[[#This Row],[Resolved]]="Y",1,0)</f>
        <v>1</v>
      </c>
    </row>
    <row r="291" spans="1:14" x14ac:dyDescent="0.25">
      <c r="A291" s="18">
        <v>290</v>
      </c>
      <c r="B291" s="4" t="s">
        <v>315</v>
      </c>
      <c r="C291" s="5">
        <v>42396.546999999999</v>
      </c>
      <c r="D291" s="6" t="s">
        <v>17</v>
      </c>
      <c r="E291" s="6" t="s">
        <v>21</v>
      </c>
      <c r="F291" s="6" t="s">
        <v>12</v>
      </c>
      <c r="G291" s="6" t="s">
        <v>12</v>
      </c>
      <c r="H291" s="6">
        <v>86</v>
      </c>
      <c r="I291" s="5">
        <v>2.392685185185206E-3</v>
      </c>
      <c r="J291" s="6">
        <v>2</v>
      </c>
      <c r="K291" s="6">
        <v>3.4454666666666665</v>
      </c>
      <c r="L291" s="7">
        <v>206.72799999999998</v>
      </c>
      <c r="M291" s="6">
        <f>IF(Data[[#This Row],[Answered (Y/N)]]="Y",1,0)</f>
        <v>1</v>
      </c>
      <c r="N291" s="6">
        <f>IF(Data[[#This Row],[Resolved]]="Y",1,0)</f>
        <v>1</v>
      </c>
    </row>
    <row r="292" spans="1:14" x14ac:dyDescent="0.25">
      <c r="A292" s="17">
        <v>291</v>
      </c>
      <c r="B292" s="4" t="s">
        <v>316</v>
      </c>
      <c r="C292" s="5">
        <v>42396.544000000002</v>
      </c>
      <c r="D292" s="6" t="s">
        <v>10</v>
      </c>
      <c r="E292" s="6" t="s">
        <v>11</v>
      </c>
      <c r="F292" s="6" t="s">
        <v>12</v>
      </c>
      <c r="G292" s="6" t="s">
        <v>12</v>
      </c>
      <c r="H292" s="6">
        <v>114</v>
      </c>
      <c r="I292" s="5">
        <v>3.022962962963005E-3</v>
      </c>
      <c r="J292" s="6">
        <v>3</v>
      </c>
      <c r="K292" s="6">
        <v>4.3530666666666669</v>
      </c>
      <c r="L292" s="7">
        <v>261.18400000000003</v>
      </c>
      <c r="M292" s="6">
        <f>IF(Data[[#This Row],[Answered (Y/N)]]="Y",1,0)</f>
        <v>1</v>
      </c>
      <c r="N292" s="6">
        <f>IF(Data[[#This Row],[Resolved]]="Y",1,0)</f>
        <v>1</v>
      </c>
    </row>
    <row r="293" spans="1:14" x14ac:dyDescent="0.25">
      <c r="A293" s="18">
        <v>292</v>
      </c>
      <c r="B293" s="4" t="s">
        <v>317</v>
      </c>
      <c r="C293" s="5">
        <v>42396.544000000002</v>
      </c>
      <c r="D293" s="6" t="s">
        <v>10</v>
      </c>
      <c r="E293" s="6" t="s">
        <v>14</v>
      </c>
      <c r="F293" s="6" t="s">
        <v>16</v>
      </c>
      <c r="G293" s="6" t="s">
        <v>16</v>
      </c>
      <c r="H293" s="6">
        <v>0</v>
      </c>
      <c r="I293" s="5">
        <v>45482</v>
      </c>
      <c r="J293" s="6">
        <v>0</v>
      </c>
      <c r="K293" s="6">
        <v>0</v>
      </c>
      <c r="L293" s="7">
        <v>0</v>
      </c>
      <c r="M293" s="6">
        <f>IF(Data[[#This Row],[Answered (Y/N)]]="Y",1,0)</f>
        <v>0</v>
      </c>
      <c r="N293" s="6">
        <f>IF(Data[[#This Row],[Resolved]]="Y",1,0)</f>
        <v>0</v>
      </c>
    </row>
    <row r="294" spans="1:14" x14ac:dyDescent="0.25">
      <c r="A294" s="17">
        <v>293</v>
      </c>
      <c r="B294" s="4" t="s">
        <v>318</v>
      </c>
      <c r="C294" s="5">
        <v>42396.542000000001</v>
      </c>
      <c r="D294" s="6" t="s">
        <v>23</v>
      </c>
      <c r="E294" s="6" t="s">
        <v>14</v>
      </c>
      <c r="F294" s="6" t="s">
        <v>16</v>
      </c>
      <c r="G294" s="6" t="s">
        <v>16</v>
      </c>
      <c r="H294" s="6">
        <v>0</v>
      </c>
      <c r="I294" s="5">
        <v>45482</v>
      </c>
      <c r="J294" s="6">
        <v>0</v>
      </c>
      <c r="K294" s="6">
        <v>0</v>
      </c>
      <c r="L294" s="7">
        <v>0</v>
      </c>
      <c r="M294" s="6">
        <f>IF(Data[[#This Row],[Answered (Y/N)]]="Y",1,0)</f>
        <v>0</v>
      </c>
      <c r="N294" s="6">
        <f>IF(Data[[#This Row],[Resolved]]="Y",1,0)</f>
        <v>0</v>
      </c>
    </row>
    <row r="295" spans="1:14" x14ac:dyDescent="0.25">
      <c r="A295" s="18">
        <v>294</v>
      </c>
      <c r="B295" s="4" t="s">
        <v>319</v>
      </c>
      <c r="C295" s="5">
        <v>42396.542000000001</v>
      </c>
      <c r="D295" s="6" t="s">
        <v>23</v>
      </c>
      <c r="E295" s="6" t="s">
        <v>21</v>
      </c>
      <c r="F295" s="6" t="s">
        <v>12</v>
      </c>
      <c r="G295" s="6" t="s">
        <v>12</v>
      </c>
      <c r="H295" s="6">
        <v>50</v>
      </c>
      <c r="I295" s="5">
        <v>2.668275462962999E-3</v>
      </c>
      <c r="J295" s="6">
        <v>5</v>
      </c>
      <c r="K295" s="6">
        <v>3.8423166666666666</v>
      </c>
      <c r="L295" s="7">
        <v>230.53899999999999</v>
      </c>
      <c r="M295" s="6">
        <f>IF(Data[[#This Row],[Answered (Y/N)]]="Y",1,0)</f>
        <v>1</v>
      </c>
      <c r="N295" s="6">
        <f>IF(Data[[#This Row],[Resolved]]="Y",1,0)</f>
        <v>1</v>
      </c>
    </row>
    <row r="296" spans="1:14" x14ac:dyDescent="0.25">
      <c r="A296" s="17">
        <v>295</v>
      </c>
      <c r="B296" s="4" t="s">
        <v>320</v>
      </c>
      <c r="C296" s="5">
        <v>42396.527999999998</v>
      </c>
      <c r="D296" s="6" t="s">
        <v>10</v>
      </c>
      <c r="E296" s="6" t="s">
        <v>20</v>
      </c>
      <c r="F296" s="6" t="s">
        <v>16</v>
      </c>
      <c r="G296" s="6" t="s">
        <v>16</v>
      </c>
      <c r="H296" s="6">
        <v>0</v>
      </c>
      <c r="I296" s="5">
        <v>45482</v>
      </c>
      <c r="J296" s="6">
        <v>0</v>
      </c>
      <c r="K296" s="6">
        <v>0</v>
      </c>
      <c r="L296" s="7">
        <v>0</v>
      </c>
      <c r="M296" s="6">
        <f>IF(Data[[#This Row],[Answered (Y/N)]]="Y",1,0)</f>
        <v>0</v>
      </c>
      <c r="N296" s="6">
        <f>IF(Data[[#This Row],[Resolved]]="Y",1,0)</f>
        <v>0</v>
      </c>
    </row>
    <row r="297" spans="1:14" x14ac:dyDescent="0.25">
      <c r="A297" s="18">
        <v>296</v>
      </c>
      <c r="B297" s="4" t="s">
        <v>321</v>
      </c>
      <c r="C297" s="5">
        <v>42396.527999999998</v>
      </c>
      <c r="D297" s="6" t="s">
        <v>15</v>
      </c>
      <c r="E297" s="6" t="s">
        <v>14</v>
      </c>
      <c r="F297" s="6" t="s">
        <v>12</v>
      </c>
      <c r="G297" s="6" t="s">
        <v>12</v>
      </c>
      <c r="H297" s="6">
        <v>33</v>
      </c>
      <c r="I297" s="5">
        <v>4.0780671296296589E-3</v>
      </c>
      <c r="J297" s="6">
        <v>5</v>
      </c>
      <c r="K297" s="6">
        <v>5.8724166666666662</v>
      </c>
      <c r="L297" s="7">
        <v>352.34499999999997</v>
      </c>
      <c r="M297" s="6">
        <f>IF(Data[[#This Row],[Answered (Y/N)]]="Y",1,0)</f>
        <v>1</v>
      </c>
      <c r="N297" s="6">
        <f>IF(Data[[#This Row],[Resolved]]="Y",1,0)</f>
        <v>1</v>
      </c>
    </row>
    <row r="298" spans="1:14" x14ac:dyDescent="0.25">
      <c r="A298" s="17">
        <v>297</v>
      </c>
      <c r="B298" s="4" t="s">
        <v>322</v>
      </c>
      <c r="C298" s="5">
        <v>42396.464999999997</v>
      </c>
      <c r="D298" s="6" t="s">
        <v>15</v>
      </c>
      <c r="E298" s="6" t="s">
        <v>14</v>
      </c>
      <c r="F298" s="6" t="s">
        <v>12</v>
      </c>
      <c r="G298" s="6" t="s">
        <v>12</v>
      </c>
      <c r="H298" s="6">
        <v>61</v>
      </c>
      <c r="I298" s="5">
        <v>1.8454629629629515E-3</v>
      </c>
      <c r="J298" s="6">
        <v>3</v>
      </c>
      <c r="K298" s="6">
        <v>2.6574666666666666</v>
      </c>
      <c r="L298" s="7">
        <v>159.44800000000001</v>
      </c>
      <c r="M298" s="6">
        <f>IF(Data[[#This Row],[Answered (Y/N)]]="Y",1,0)</f>
        <v>1</v>
      </c>
      <c r="N298" s="6">
        <f>IF(Data[[#This Row],[Resolved]]="Y",1,0)</f>
        <v>1</v>
      </c>
    </row>
    <row r="299" spans="1:14" x14ac:dyDescent="0.25">
      <c r="A299" s="18">
        <v>298</v>
      </c>
      <c r="B299" s="4" t="s">
        <v>323</v>
      </c>
      <c r="C299" s="5">
        <v>42396.464999999997</v>
      </c>
      <c r="D299" s="6" t="s">
        <v>15</v>
      </c>
      <c r="E299" s="6" t="s">
        <v>21</v>
      </c>
      <c r="F299" s="6" t="s">
        <v>12</v>
      </c>
      <c r="G299" s="6" t="s">
        <v>12</v>
      </c>
      <c r="H299" s="6">
        <v>125</v>
      </c>
      <c r="I299" s="5">
        <v>4.2240625000000698E-3</v>
      </c>
      <c r="J299" s="6">
        <v>5</v>
      </c>
      <c r="K299" s="6">
        <v>6.0826500000000001</v>
      </c>
      <c r="L299" s="7">
        <v>364.959</v>
      </c>
      <c r="M299" s="6">
        <f>IF(Data[[#This Row],[Answered (Y/N)]]="Y",1,0)</f>
        <v>1</v>
      </c>
      <c r="N299" s="6">
        <f>IF(Data[[#This Row],[Resolved]]="Y",1,0)</f>
        <v>1</v>
      </c>
    </row>
    <row r="300" spans="1:14" x14ac:dyDescent="0.25">
      <c r="A300" s="17">
        <v>299</v>
      </c>
      <c r="B300" s="4" t="s">
        <v>324</v>
      </c>
      <c r="C300" s="5">
        <v>42396.447</v>
      </c>
      <c r="D300" s="6" t="s">
        <v>10</v>
      </c>
      <c r="E300" s="6" t="s">
        <v>20</v>
      </c>
      <c r="F300" s="6" t="s">
        <v>12</v>
      </c>
      <c r="G300" s="6" t="s">
        <v>12</v>
      </c>
      <c r="H300" s="6">
        <v>97</v>
      </c>
      <c r="I300" s="5">
        <v>4.5936574074074699E-3</v>
      </c>
      <c r="J300" s="6">
        <v>4</v>
      </c>
      <c r="K300" s="6">
        <v>6.6148666666666669</v>
      </c>
      <c r="L300" s="7">
        <v>396.892</v>
      </c>
      <c r="M300" s="6">
        <f>IF(Data[[#This Row],[Answered (Y/N)]]="Y",1,0)</f>
        <v>1</v>
      </c>
      <c r="N300" s="6">
        <f>IF(Data[[#This Row],[Resolved]]="Y",1,0)</f>
        <v>1</v>
      </c>
    </row>
    <row r="301" spans="1:14" x14ac:dyDescent="0.25">
      <c r="A301" s="18">
        <v>300</v>
      </c>
      <c r="B301" s="4" t="s">
        <v>325</v>
      </c>
      <c r="C301" s="5">
        <v>42396.447</v>
      </c>
      <c r="D301" s="6" t="s">
        <v>23</v>
      </c>
      <c r="E301" s="6" t="s">
        <v>20</v>
      </c>
      <c r="F301" s="6" t="s">
        <v>12</v>
      </c>
      <c r="G301" s="6" t="s">
        <v>12</v>
      </c>
      <c r="H301" s="6">
        <v>75</v>
      </c>
      <c r="I301" s="5">
        <v>1.9673842592593527E-3</v>
      </c>
      <c r="J301" s="6">
        <v>4</v>
      </c>
      <c r="K301" s="6">
        <v>2.8330333333333333</v>
      </c>
      <c r="L301" s="7">
        <v>169.982</v>
      </c>
      <c r="M301" s="6">
        <f>IF(Data[[#This Row],[Answered (Y/N)]]="Y",1,0)</f>
        <v>1</v>
      </c>
      <c r="N301" s="6">
        <f>IF(Data[[#This Row],[Resolved]]="Y",1,0)</f>
        <v>1</v>
      </c>
    </row>
    <row r="302" spans="1:14" x14ac:dyDescent="0.25">
      <c r="A302" s="17">
        <v>301</v>
      </c>
      <c r="B302" s="4" t="s">
        <v>326</v>
      </c>
      <c r="C302" s="5">
        <v>42396.415000000001</v>
      </c>
      <c r="D302" s="6" t="s">
        <v>23</v>
      </c>
      <c r="E302" s="6" t="s">
        <v>21</v>
      </c>
      <c r="F302" s="6" t="s">
        <v>12</v>
      </c>
      <c r="G302" s="6" t="s">
        <v>12</v>
      </c>
      <c r="H302" s="6">
        <v>118</v>
      </c>
      <c r="I302" s="5">
        <v>2.3960879629629783E-3</v>
      </c>
      <c r="J302" s="6">
        <v>4</v>
      </c>
      <c r="K302" s="6">
        <v>3.4503666666666666</v>
      </c>
      <c r="L302" s="7">
        <v>207.02199999999999</v>
      </c>
      <c r="M302" s="6">
        <f>IF(Data[[#This Row],[Answered (Y/N)]]="Y",1,0)</f>
        <v>1</v>
      </c>
      <c r="N302" s="6">
        <f>IF(Data[[#This Row],[Resolved]]="Y",1,0)</f>
        <v>1</v>
      </c>
    </row>
    <row r="303" spans="1:14" x14ac:dyDescent="0.25">
      <c r="A303" s="18">
        <v>302</v>
      </c>
      <c r="B303" s="4" t="s">
        <v>327</v>
      </c>
      <c r="C303" s="5">
        <v>42396.415000000001</v>
      </c>
      <c r="D303" s="6" t="s">
        <v>22</v>
      </c>
      <c r="E303" s="6" t="s">
        <v>20</v>
      </c>
      <c r="F303" s="6" t="s">
        <v>12</v>
      </c>
      <c r="G303" s="6" t="s">
        <v>12</v>
      </c>
      <c r="H303" s="6">
        <v>40</v>
      </c>
      <c r="I303" s="5">
        <v>2.8425578703703547E-3</v>
      </c>
      <c r="J303" s="6">
        <v>4</v>
      </c>
      <c r="K303" s="6">
        <v>4.0932833333333329</v>
      </c>
      <c r="L303" s="7">
        <v>245.59699999999998</v>
      </c>
      <c r="M303" s="6">
        <f>IF(Data[[#This Row],[Answered (Y/N)]]="Y",1,0)</f>
        <v>1</v>
      </c>
      <c r="N303" s="6">
        <f>IF(Data[[#This Row],[Resolved]]="Y",1,0)</f>
        <v>1</v>
      </c>
    </row>
    <row r="304" spans="1:14" x14ac:dyDescent="0.25">
      <c r="A304" s="17">
        <v>303</v>
      </c>
      <c r="B304" s="4" t="s">
        <v>328</v>
      </c>
      <c r="C304" s="5">
        <v>42396.413</v>
      </c>
      <c r="D304" s="6" t="s">
        <v>13</v>
      </c>
      <c r="E304" s="6" t="s">
        <v>18</v>
      </c>
      <c r="F304" s="6" t="s">
        <v>16</v>
      </c>
      <c r="G304" s="6" t="s">
        <v>16</v>
      </c>
      <c r="H304" s="6">
        <v>0</v>
      </c>
      <c r="I304" s="5">
        <v>45482</v>
      </c>
      <c r="J304" s="6">
        <v>0</v>
      </c>
      <c r="K304" s="6">
        <v>0</v>
      </c>
      <c r="L304" s="7">
        <v>0</v>
      </c>
      <c r="M304" s="6">
        <f>IF(Data[[#This Row],[Answered (Y/N)]]="Y",1,0)</f>
        <v>0</v>
      </c>
      <c r="N304" s="6">
        <f>IF(Data[[#This Row],[Resolved]]="Y",1,0)</f>
        <v>0</v>
      </c>
    </row>
    <row r="305" spans="1:14" x14ac:dyDescent="0.25">
      <c r="A305" s="18">
        <v>304</v>
      </c>
      <c r="B305" s="4" t="s">
        <v>329</v>
      </c>
      <c r="C305" s="5">
        <v>42396.413</v>
      </c>
      <c r="D305" s="6" t="s">
        <v>23</v>
      </c>
      <c r="E305" s="6" t="s">
        <v>20</v>
      </c>
      <c r="F305" s="6" t="s">
        <v>12</v>
      </c>
      <c r="G305" s="6" t="s">
        <v>12</v>
      </c>
      <c r="H305" s="6">
        <v>36</v>
      </c>
      <c r="I305" s="5">
        <v>3.0173032407407874E-3</v>
      </c>
      <c r="J305" s="6">
        <v>4</v>
      </c>
      <c r="K305" s="6">
        <v>4.3449166666666663</v>
      </c>
      <c r="L305" s="7">
        <v>260.69499999999999</v>
      </c>
      <c r="M305" s="6">
        <f>IF(Data[[#This Row],[Answered (Y/N)]]="Y",1,0)</f>
        <v>1</v>
      </c>
      <c r="N305" s="6">
        <f>IF(Data[[#This Row],[Resolved]]="Y",1,0)</f>
        <v>1</v>
      </c>
    </row>
    <row r="306" spans="1:14" x14ac:dyDescent="0.25">
      <c r="A306" s="17">
        <v>305</v>
      </c>
      <c r="B306" s="4" t="s">
        <v>330</v>
      </c>
      <c r="C306" s="5">
        <v>42396.404000000002</v>
      </c>
      <c r="D306" s="6" t="s">
        <v>23</v>
      </c>
      <c r="E306" s="6" t="s">
        <v>11</v>
      </c>
      <c r="F306" s="6" t="s">
        <v>12</v>
      </c>
      <c r="G306" s="6" t="s">
        <v>12</v>
      </c>
      <c r="H306" s="6">
        <v>86</v>
      </c>
      <c r="I306" s="5">
        <v>1.9915624999999881E-3</v>
      </c>
      <c r="J306" s="6">
        <v>1</v>
      </c>
      <c r="K306" s="6">
        <v>2.8678499999999998</v>
      </c>
      <c r="L306" s="7">
        <v>172.071</v>
      </c>
      <c r="M306" s="6">
        <f>IF(Data[[#This Row],[Answered (Y/N)]]="Y",1,0)</f>
        <v>1</v>
      </c>
      <c r="N306" s="6">
        <f>IF(Data[[#This Row],[Resolved]]="Y",1,0)</f>
        <v>1</v>
      </c>
    </row>
    <row r="307" spans="1:14" x14ac:dyDescent="0.25">
      <c r="A307" s="18">
        <v>306</v>
      </c>
      <c r="B307" s="4" t="s">
        <v>331</v>
      </c>
      <c r="C307" s="5">
        <v>42396.404000000002</v>
      </c>
      <c r="D307" s="6" t="s">
        <v>24</v>
      </c>
      <c r="E307" s="6" t="s">
        <v>20</v>
      </c>
      <c r="F307" s="6" t="s">
        <v>12</v>
      </c>
      <c r="G307" s="6" t="s">
        <v>12</v>
      </c>
      <c r="H307" s="6">
        <v>20</v>
      </c>
      <c r="I307" s="5">
        <v>3.0416550925926877E-3</v>
      </c>
      <c r="J307" s="6">
        <v>4</v>
      </c>
      <c r="K307" s="6">
        <v>4.3799833333333336</v>
      </c>
      <c r="L307" s="7">
        <v>262.79900000000004</v>
      </c>
      <c r="M307" s="6">
        <f>IF(Data[[#This Row],[Answered (Y/N)]]="Y",1,0)</f>
        <v>1</v>
      </c>
      <c r="N307" s="6">
        <f>IF(Data[[#This Row],[Resolved]]="Y",1,0)</f>
        <v>1</v>
      </c>
    </row>
    <row r="308" spans="1:14" x14ac:dyDescent="0.25">
      <c r="A308" s="17">
        <v>307</v>
      </c>
      <c r="B308" s="4" t="s">
        <v>332</v>
      </c>
      <c r="C308" s="5">
        <v>42396.402000000002</v>
      </c>
      <c r="D308" s="6" t="s">
        <v>19</v>
      </c>
      <c r="E308" s="6" t="s">
        <v>14</v>
      </c>
      <c r="F308" s="6" t="s">
        <v>12</v>
      </c>
      <c r="G308" s="6" t="s">
        <v>12</v>
      </c>
      <c r="H308" s="6">
        <v>22</v>
      </c>
      <c r="I308" s="5">
        <v>2.9153009259259566E-3</v>
      </c>
      <c r="J308" s="6">
        <v>3</v>
      </c>
      <c r="K308" s="6">
        <v>4.1980333333333331</v>
      </c>
      <c r="L308" s="7">
        <v>251.88199999999998</v>
      </c>
      <c r="M308" s="6">
        <f>IF(Data[[#This Row],[Answered (Y/N)]]="Y",1,0)</f>
        <v>1</v>
      </c>
      <c r="N308" s="6">
        <f>IF(Data[[#This Row],[Resolved]]="Y",1,0)</f>
        <v>1</v>
      </c>
    </row>
    <row r="309" spans="1:14" x14ac:dyDescent="0.25">
      <c r="A309" s="18">
        <v>308</v>
      </c>
      <c r="B309" s="4" t="s">
        <v>333</v>
      </c>
      <c r="C309" s="5">
        <v>42396.402000000002</v>
      </c>
      <c r="D309" s="6" t="s">
        <v>13</v>
      </c>
      <c r="E309" s="6" t="s">
        <v>21</v>
      </c>
      <c r="F309" s="6" t="s">
        <v>16</v>
      </c>
      <c r="G309" s="6" t="s">
        <v>16</v>
      </c>
      <c r="H309" s="6">
        <v>0</v>
      </c>
      <c r="I309" s="5">
        <v>45482</v>
      </c>
      <c r="J309" s="6">
        <v>0</v>
      </c>
      <c r="K309" s="6">
        <v>0</v>
      </c>
      <c r="L309" s="7">
        <v>0</v>
      </c>
      <c r="M309" s="6">
        <f>IF(Data[[#This Row],[Answered (Y/N)]]="Y",1,0)</f>
        <v>0</v>
      </c>
      <c r="N309" s="6">
        <f>IF(Data[[#This Row],[Resolved]]="Y",1,0)</f>
        <v>0</v>
      </c>
    </row>
    <row r="310" spans="1:14" x14ac:dyDescent="0.25">
      <c r="A310" s="17">
        <v>309</v>
      </c>
      <c r="B310" s="4" t="s">
        <v>334</v>
      </c>
      <c r="C310" s="5">
        <v>42396.381999999998</v>
      </c>
      <c r="D310" s="6" t="s">
        <v>17</v>
      </c>
      <c r="E310" s="6" t="s">
        <v>21</v>
      </c>
      <c r="F310" s="6" t="s">
        <v>12</v>
      </c>
      <c r="G310" s="6" t="s">
        <v>12</v>
      </c>
      <c r="H310" s="6">
        <v>95</v>
      </c>
      <c r="I310" s="5">
        <v>2.0276157407408402E-3</v>
      </c>
      <c r="J310" s="6">
        <v>3</v>
      </c>
      <c r="K310" s="6">
        <v>2.9197666666666668</v>
      </c>
      <c r="L310" s="7">
        <v>175.18600000000001</v>
      </c>
      <c r="M310" s="6">
        <f>IF(Data[[#This Row],[Answered (Y/N)]]="Y",1,0)</f>
        <v>1</v>
      </c>
      <c r="N310" s="6">
        <f>IF(Data[[#This Row],[Resolved]]="Y",1,0)</f>
        <v>1</v>
      </c>
    </row>
    <row r="311" spans="1:14" x14ac:dyDescent="0.25">
      <c r="A311" s="18">
        <v>310</v>
      </c>
      <c r="B311" s="4" t="s">
        <v>335</v>
      </c>
      <c r="C311" s="5">
        <v>42396.381999999998</v>
      </c>
      <c r="D311" s="6" t="s">
        <v>17</v>
      </c>
      <c r="E311" s="6" t="s">
        <v>20</v>
      </c>
      <c r="F311" s="6" t="s">
        <v>12</v>
      </c>
      <c r="G311" s="6" t="s">
        <v>12</v>
      </c>
      <c r="H311" s="6">
        <v>13</v>
      </c>
      <c r="I311" s="5">
        <v>2.2467245370370037E-3</v>
      </c>
      <c r="J311" s="6">
        <v>5</v>
      </c>
      <c r="K311" s="6">
        <v>3.2352833333333333</v>
      </c>
      <c r="L311" s="7">
        <v>194.11699999999999</v>
      </c>
      <c r="M311" s="6">
        <f>IF(Data[[#This Row],[Answered (Y/N)]]="Y",1,0)</f>
        <v>1</v>
      </c>
      <c r="N311" s="6">
        <f>IF(Data[[#This Row],[Resolved]]="Y",1,0)</f>
        <v>1</v>
      </c>
    </row>
    <row r="312" spans="1:14" x14ac:dyDescent="0.25">
      <c r="A312" s="17">
        <v>311</v>
      </c>
      <c r="B312" s="4" t="s">
        <v>336</v>
      </c>
      <c r="C312" s="5">
        <v>42395.745000000003</v>
      </c>
      <c r="D312" s="6" t="s">
        <v>15</v>
      </c>
      <c r="E312" s="6" t="s">
        <v>21</v>
      </c>
      <c r="F312" s="6" t="s">
        <v>12</v>
      </c>
      <c r="G312" s="6" t="s">
        <v>12</v>
      </c>
      <c r="H312" s="6">
        <v>82</v>
      </c>
      <c r="I312" s="5">
        <v>4.5942129629630291E-3</v>
      </c>
      <c r="J312" s="6">
        <v>1</v>
      </c>
      <c r="K312" s="6">
        <v>6.6156666666666668</v>
      </c>
      <c r="L312" s="7">
        <v>396.94</v>
      </c>
      <c r="M312" s="6">
        <f>IF(Data[[#This Row],[Answered (Y/N)]]="Y",1,0)</f>
        <v>1</v>
      </c>
      <c r="N312" s="6">
        <f>IF(Data[[#This Row],[Resolved]]="Y",1,0)</f>
        <v>1</v>
      </c>
    </row>
    <row r="313" spans="1:14" x14ac:dyDescent="0.25">
      <c r="A313" s="18">
        <v>312</v>
      </c>
      <c r="B313" s="4" t="s">
        <v>337</v>
      </c>
      <c r="C313" s="5">
        <v>42395.745000000003</v>
      </c>
      <c r="D313" s="6" t="s">
        <v>10</v>
      </c>
      <c r="E313" s="6" t="s">
        <v>14</v>
      </c>
      <c r="F313" s="6" t="s">
        <v>12</v>
      </c>
      <c r="G313" s="6" t="s">
        <v>12</v>
      </c>
      <c r="H313" s="6">
        <v>34</v>
      </c>
      <c r="I313" s="5">
        <v>2.9844444444444562E-3</v>
      </c>
      <c r="J313" s="6">
        <v>2</v>
      </c>
      <c r="K313" s="6">
        <v>4.2976000000000001</v>
      </c>
      <c r="L313" s="7">
        <v>257.85599999999999</v>
      </c>
      <c r="M313" s="6">
        <f>IF(Data[[#This Row],[Answered (Y/N)]]="Y",1,0)</f>
        <v>1</v>
      </c>
      <c r="N313" s="6">
        <f>IF(Data[[#This Row],[Resolved]]="Y",1,0)</f>
        <v>1</v>
      </c>
    </row>
    <row r="314" spans="1:14" x14ac:dyDescent="0.25">
      <c r="A314" s="17">
        <v>313</v>
      </c>
      <c r="B314" s="4" t="s">
        <v>338</v>
      </c>
      <c r="C314" s="5">
        <v>42395.720999999998</v>
      </c>
      <c r="D314" s="6" t="s">
        <v>19</v>
      </c>
      <c r="E314" s="6" t="s">
        <v>20</v>
      </c>
      <c r="F314" s="6" t="s">
        <v>12</v>
      </c>
      <c r="G314" s="6" t="s">
        <v>12</v>
      </c>
      <c r="H314" s="6">
        <v>38</v>
      </c>
      <c r="I314" s="5">
        <v>4.836550925925831E-3</v>
      </c>
      <c r="J314" s="6">
        <v>1</v>
      </c>
      <c r="K314" s="6">
        <v>6.9646333333333335</v>
      </c>
      <c r="L314" s="7">
        <v>417.87799999999999</v>
      </c>
      <c r="M314" s="6">
        <f>IF(Data[[#This Row],[Answered (Y/N)]]="Y",1,0)</f>
        <v>1</v>
      </c>
      <c r="N314" s="6">
        <f>IF(Data[[#This Row],[Resolved]]="Y",1,0)</f>
        <v>1</v>
      </c>
    </row>
    <row r="315" spans="1:14" x14ac:dyDescent="0.25">
      <c r="A315" s="18">
        <v>314</v>
      </c>
      <c r="B315" s="4" t="s">
        <v>339</v>
      </c>
      <c r="C315" s="5">
        <v>42395.720999999998</v>
      </c>
      <c r="D315" s="6" t="s">
        <v>19</v>
      </c>
      <c r="E315" s="6" t="s">
        <v>20</v>
      </c>
      <c r="F315" s="6" t="s">
        <v>12</v>
      </c>
      <c r="G315" s="6" t="s">
        <v>12</v>
      </c>
      <c r="H315" s="6">
        <v>115</v>
      </c>
      <c r="I315" s="5">
        <v>4.3346875000001006E-3</v>
      </c>
      <c r="J315" s="6">
        <v>3</v>
      </c>
      <c r="K315" s="6">
        <v>6.2419500000000001</v>
      </c>
      <c r="L315" s="7">
        <v>374.517</v>
      </c>
      <c r="M315" s="6">
        <f>IF(Data[[#This Row],[Answered (Y/N)]]="Y",1,0)</f>
        <v>1</v>
      </c>
      <c r="N315" s="6">
        <f>IF(Data[[#This Row],[Resolved]]="Y",1,0)</f>
        <v>1</v>
      </c>
    </row>
    <row r="316" spans="1:14" x14ac:dyDescent="0.25">
      <c r="A316" s="17">
        <v>315</v>
      </c>
      <c r="B316" s="4" t="s">
        <v>340</v>
      </c>
      <c r="C316" s="5">
        <v>42395.671000000002</v>
      </c>
      <c r="D316" s="6" t="s">
        <v>19</v>
      </c>
      <c r="E316" s="6" t="s">
        <v>18</v>
      </c>
      <c r="F316" s="6" t="s">
        <v>16</v>
      </c>
      <c r="G316" s="6" t="s">
        <v>16</v>
      </c>
      <c r="H316" s="6">
        <v>0</v>
      </c>
      <c r="I316" s="5">
        <v>45482</v>
      </c>
      <c r="J316" s="6">
        <v>0</v>
      </c>
      <c r="K316" s="6">
        <v>0</v>
      </c>
      <c r="L316" s="7">
        <v>0</v>
      </c>
      <c r="M316" s="6">
        <f>IF(Data[[#This Row],[Answered (Y/N)]]="Y",1,0)</f>
        <v>0</v>
      </c>
      <c r="N316" s="6">
        <f>IF(Data[[#This Row],[Resolved]]="Y",1,0)</f>
        <v>0</v>
      </c>
    </row>
    <row r="317" spans="1:14" x14ac:dyDescent="0.25">
      <c r="A317" s="18">
        <v>316</v>
      </c>
      <c r="B317" s="4" t="s">
        <v>341</v>
      </c>
      <c r="C317" s="5">
        <v>42395.671000000002</v>
      </c>
      <c r="D317" s="6" t="s">
        <v>13</v>
      </c>
      <c r="E317" s="6" t="s">
        <v>20</v>
      </c>
      <c r="F317" s="6" t="s">
        <v>12</v>
      </c>
      <c r="G317" s="6" t="s">
        <v>12</v>
      </c>
      <c r="H317" s="6">
        <v>60</v>
      </c>
      <c r="I317" s="5">
        <v>1.5510648148147066E-3</v>
      </c>
      <c r="J317" s="6">
        <v>3</v>
      </c>
      <c r="K317" s="6">
        <v>2.2335333333333334</v>
      </c>
      <c r="L317" s="7">
        <v>134.012</v>
      </c>
      <c r="M317" s="6">
        <f>IF(Data[[#This Row],[Answered (Y/N)]]="Y",1,0)</f>
        <v>1</v>
      </c>
      <c r="N317" s="6">
        <f>IF(Data[[#This Row],[Resolved]]="Y",1,0)</f>
        <v>1</v>
      </c>
    </row>
    <row r="318" spans="1:14" x14ac:dyDescent="0.25">
      <c r="A318" s="17">
        <v>317</v>
      </c>
      <c r="B318" s="4" t="s">
        <v>342</v>
      </c>
      <c r="C318" s="5">
        <v>42395.667000000001</v>
      </c>
      <c r="D318" s="6" t="s">
        <v>24</v>
      </c>
      <c r="E318" s="6" t="s">
        <v>18</v>
      </c>
      <c r="F318" s="6" t="s">
        <v>12</v>
      </c>
      <c r="G318" s="6" t="s">
        <v>12</v>
      </c>
      <c r="H318" s="6">
        <v>36</v>
      </c>
      <c r="I318" s="5">
        <v>4.4211111111112089E-3</v>
      </c>
      <c r="J318" s="6">
        <v>3</v>
      </c>
      <c r="K318" s="6">
        <v>6.3663999999999996</v>
      </c>
      <c r="L318" s="7">
        <v>381.98399999999998</v>
      </c>
      <c r="M318" s="6">
        <f>IF(Data[[#This Row],[Answered (Y/N)]]="Y",1,0)</f>
        <v>1</v>
      </c>
      <c r="N318" s="6">
        <f>IF(Data[[#This Row],[Resolved]]="Y",1,0)</f>
        <v>1</v>
      </c>
    </row>
    <row r="319" spans="1:14" x14ac:dyDescent="0.25">
      <c r="A319" s="18">
        <v>318</v>
      </c>
      <c r="B319" s="4" t="s">
        <v>343</v>
      </c>
      <c r="C319" s="5">
        <v>42395.667000000001</v>
      </c>
      <c r="D319" s="6" t="s">
        <v>23</v>
      </c>
      <c r="E319" s="6" t="s">
        <v>18</v>
      </c>
      <c r="F319" s="6" t="s">
        <v>12</v>
      </c>
      <c r="G319" s="6" t="s">
        <v>12</v>
      </c>
      <c r="H319" s="6">
        <v>50</v>
      </c>
      <c r="I319" s="5">
        <v>7.6292824074064569E-4</v>
      </c>
      <c r="J319" s="6">
        <v>4</v>
      </c>
      <c r="K319" s="6">
        <v>1.0986166666666666</v>
      </c>
      <c r="L319" s="7">
        <v>65.917000000000002</v>
      </c>
      <c r="M319" s="6">
        <f>IF(Data[[#This Row],[Answered (Y/N)]]="Y",1,0)</f>
        <v>1</v>
      </c>
      <c r="N319" s="6">
        <f>IF(Data[[#This Row],[Resolved]]="Y",1,0)</f>
        <v>1</v>
      </c>
    </row>
    <row r="320" spans="1:14" x14ac:dyDescent="0.25">
      <c r="A320" s="17">
        <v>319</v>
      </c>
      <c r="B320" s="4" t="s">
        <v>344</v>
      </c>
      <c r="C320" s="5">
        <v>42395.650999999998</v>
      </c>
      <c r="D320" s="6" t="s">
        <v>15</v>
      </c>
      <c r="E320" s="6" t="s">
        <v>18</v>
      </c>
      <c r="F320" s="6" t="s">
        <v>12</v>
      </c>
      <c r="G320" s="6" t="s">
        <v>12</v>
      </c>
      <c r="H320" s="6">
        <v>19</v>
      </c>
      <c r="I320" s="5">
        <v>3.8994675925925204E-3</v>
      </c>
      <c r="J320" s="6">
        <v>1</v>
      </c>
      <c r="K320" s="6">
        <v>5.6152333333333333</v>
      </c>
      <c r="L320" s="7">
        <v>336.91399999999999</v>
      </c>
      <c r="M320" s="6">
        <f>IF(Data[[#This Row],[Answered (Y/N)]]="Y",1,0)</f>
        <v>1</v>
      </c>
      <c r="N320" s="6">
        <f>IF(Data[[#This Row],[Resolved]]="Y",1,0)</f>
        <v>1</v>
      </c>
    </row>
    <row r="321" spans="1:14" x14ac:dyDescent="0.25">
      <c r="A321" s="18">
        <v>320</v>
      </c>
      <c r="B321" s="4" t="s">
        <v>345</v>
      </c>
      <c r="C321" s="5">
        <v>42395.650999999998</v>
      </c>
      <c r="D321" s="6" t="s">
        <v>15</v>
      </c>
      <c r="E321" s="6" t="s">
        <v>20</v>
      </c>
      <c r="F321" s="6" t="s">
        <v>12</v>
      </c>
      <c r="G321" s="6" t="s">
        <v>12</v>
      </c>
      <c r="H321" s="6">
        <v>68</v>
      </c>
      <c r="I321" s="5">
        <v>1.8976388888889417E-3</v>
      </c>
      <c r="J321" s="6">
        <v>3</v>
      </c>
      <c r="K321" s="6">
        <v>2.7326000000000001</v>
      </c>
      <c r="L321" s="7">
        <v>163.95600000000002</v>
      </c>
      <c r="M321" s="6">
        <f>IF(Data[[#This Row],[Answered (Y/N)]]="Y",1,0)</f>
        <v>1</v>
      </c>
      <c r="N321" s="6">
        <f>IF(Data[[#This Row],[Resolved]]="Y",1,0)</f>
        <v>1</v>
      </c>
    </row>
    <row r="322" spans="1:14" x14ac:dyDescent="0.25">
      <c r="A322" s="17">
        <v>321</v>
      </c>
      <c r="B322" s="4" t="s">
        <v>346</v>
      </c>
      <c r="C322" s="5">
        <v>42395.646000000001</v>
      </c>
      <c r="D322" s="6" t="s">
        <v>17</v>
      </c>
      <c r="E322" s="6" t="s">
        <v>20</v>
      </c>
      <c r="F322" s="6" t="s">
        <v>12</v>
      </c>
      <c r="G322" s="6" t="s">
        <v>12</v>
      </c>
      <c r="H322" s="6">
        <v>94</v>
      </c>
      <c r="I322" s="5">
        <v>5.2822916666661612E-4</v>
      </c>
      <c r="J322" s="6">
        <v>4</v>
      </c>
      <c r="K322" s="6">
        <v>0.76065000000000005</v>
      </c>
      <c r="L322" s="7">
        <v>45.639000000000003</v>
      </c>
      <c r="M322" s="6">
        <f>IF(Data[[#This Row],[Answered (Y/N)]]="Y",1,0)</f>
        <v>1</v>
      </c>
      <c r="N322" s="6">
        <f>IF(Data[[#This Row],[Resolved]]="Y",1,0)</f>
        <v>1</v>
      </c>
    </row>
    <row r="323" spans="1:14" x14ac:dyDescent="0.25">
      <c r="A323" s="18">
        <v>322</v>
      </c>
      <c r="B323" s="4" t="s">
        <v>347</v>
      </c>
      <c r="C323" s="5">
        <v>42395.646000000001</v>
      </c>
      <c r="D323" s="6" t="s">
        <v>15</v>
      </c>
      <c r="E323" s="6" t="s">
        <v>18</v>
      </c>
      <c r="F323" s="6" t="s">
        <v>16</v>
      </c>
      <c r="G323" s="6" t="s">
        <v>16</v>
      </c>
      <c r="H323" s="6">
        <v>0</v>
      </c>
      <c r="I323" s="5">
        <v>45482</v>
      </c>
      <c r="J323" s="6">
        <v>0</v>
      </c>
      <c r="K323" s="6">
        <v>0</v>
      </c>
      <c r="L323" s="7">
        <v>0</v>
      </c>
      <c r="M323" s="6">
        <f>IF(Data[[#This Row],[Answered (Y/N)]]="Y",1,0)</f>
        <v>0</v>
      </c>
      <c r="N323" s="6">
        <f>IF(Data[[#This Row],[Resolved]]="Y",1,0)</f>
        <v>0</v>
      </c>
    </row>
    <row r="324" spans="1:14" x14ac:dyDescent="0.25">
      <c r="A324" s="17">
        <v>323</v>
      </c>
      <c r="B324" s="4" t="s">
        <v>348</v>
      </c>
      <c r="C324" s="5">
        <v>42395.644999999997</v>
      </c>
      <c r="D324" s="6" t="s">
        <v>13</v>
      </c>
      <c r="E324" s="6" t="s">
        <v>11</v>
      </c>
      <c r="F324" s="6" t="s">
        <v>12</v>
      </c>
      <c r="G324" s="6" t="s">
        <v>12</v>
      </c>
      <c r="H324" s="6">
        <v>87</v>
      </c>
      <c r="I324" s="5">
        <v>7.4075231481485204E-4</v>
      </c>
      <c r="J324" s="6">
        <v>5</v>
      </c>
      <c r="K324" s="6">
        <v>1.0666833333333334</v>
      </c>
      <c r="L324" s="7">
        <v>64.001000000000005</v>
      </c>
      <c r="M324" s="6">
        <f>IF(Data[[#This Row],[Answered (Y/N)]]="Y",1,0)</f>
        <v>1</v>
      </c>
      <c r="N324" s="6">
        <f>IF(Data[[#This Row],[Resolved]]="Y",1,0)</f>
        <v>1</v>
      </c>
    </row>
    <row r="325" spans="1:14" x14ac:dyDescent="0.25">
      <c r="A325" s="18">
        <v>324</v>
      </c>
      <c r="B325" s="4" t="s">
        <v>349</v>
      </c>
      <c r="C325" s="5">
        <v>42395.644999999997</v>
      </c>
      <c r="D325" s="6" t="s">
        <v>10</v>
      </c>
      <c r="E325" s="6" t="s">
        <v>21</v>
      </c>
      <c r="F325" s="6" t="s">
        <v>12</v>
      </c>
      <c r="G325" s="6" t="s">
        <v>12</v>
      </c>
      <c r="H325" s="6">
        <v>119</v>
      </c>
      <c r="I325" s="5">
        <v>4.9456018518512224E-4</v>
      </c>
      <c r="J325" s="6">
        <v>4</v>
      </c>
      <c r="K325" s="6">
        <v>0.71216666666666661</v>
      </c>
      <c r="L325" s="7">
        <v>42.73</v>
      </c>
      <c r="M325" s="6">
        <f>IF(Data[[#This Row],[Answered (Y/N)]]="Y",1,0)</f>
        <v>1</v>
      </c>
      <c r="N325" s="6">
        <f>IF(Data[[#This Row],[Resolved]]="Y",1,0)</f>
        <v>1</v>
      </c>
    </row>
    <row r="326" spans="1:14" x14ac:dyDescent="0.25">
      <c r="A326" s="17">
        <v>325</v>
      </c>
      <c r="B326" s="4" t="s">
        <v>350</v>
      </c>
      <c r="C326" s="5">
        <v>42395.642999999996</v>
      </c>
      <c r="D326" s="6" t="s">
        <v>15</v>
      </c>
      <c r="E326" s="6" t="s">
        <v>20</v>
      </c>
      <c r="F326" s="6" t="s">
        <v>12</v>
      </c>
      <c r="G326" s="6" t="s">
        <v>12</v>
      </c>
      <c r="H326" s="6">
        <v>24</v>
      </c>
      <c r="I326" s="5">
        <v>2.4165972222223164E-3</v>
      </c>
      <c r="J326" s="6">
        <v>4</v>
      </c>
      <c r="K326" s="6">
        <v>3.4798999999999998</v>
      </c>
      <c r="L326" s="7">
        <v>208.79399999999998</v>
      </c>
      <c r="M326" s="6">
        <f>IF(Data[[#This Row],[Answered (Y/N)]]="Y",1,0)</f>
        <v>1</v>
      </c>
      <c r="N326" s="6">
        <f>IF(Data[[#This Row],[Resolved]]="Y",1,0)</f>
        <v>1</v>
      </c>
    </row>
    <row r="327" spans="1:14" x14ac:dyDescent="0.25">
      <c r="A327" s="18">
        <v>326</v>
      </c>
      <c r="B327" s="4" t="s">
        <v>351</v>
      </c>
      <c r="C327" s="5">
        <v>42395.642999999996</v>
      </c>
      <c r="D327" s="6" t="s">
        <v>17</v>
      </c>
      <c r="E327" s="6" t="s">
        <v>18</v>
      </c>
      <c r="F327" s="6" t="s">
        <v>12</v>
      </c>
      <c r="G327" s="6" t="s">
        <v>12</v>
      </c>
      <c r="H327" s="6">
        <v>125</v>
      </c>
      <c r="I327" s="5">
        <v>9.5273148148145026E-4</v>
      </c>
      <c r="J327" s="6">
        <v>5</v>
      </c>
      <c r="K327" s="6">
        <v>1.3719333333333332</v>
      </c>
      <c r="L327" s="7">
        <v>82.315999999999988</v>
      </c>
      <c r="M327" s="6">
        <f>IF(Data[[#This Row],[Answered (Y/N)]]="Y",1,0)</f>
        <v>1</v>
      </c>
      <c r="N327" s="6">
        <f>IF(Data[[#This Row],[Resolved]]="Y",1,0)</f>
        <v>1</v>
      </c>
    </row>
    <row r="328" spans="1:14" x14ac:dyDescent="0.25">
      <c r="A328" s="17">
        <v>327</v>
      </c>
      <c r="B328" s="4" t="s">
        <v>352</v>
      </c>
      <c r="C328" s="5">
        <v>42395.64</v>
      </c>
      <c r="D328" s="6" t="s">
        <v>23</v>
      </c>
      <c r="E328" s="6" t="s">
        <v>21</v>
      </c>
      <c r="F328" s="6" t="s">
        <v>12</v>
      </c>
      <c r="G328" s="6" t="s">
        <v>12</v>
      </c>
      <c r="H328" s="6">
        <v>82</v>
      </c>
      <c r="I328" s="5">
        <v>1.6010995370370207E-3</v>
      </c>
      <c r="J328" s="6">
        <v>2</v>
      </c>
      <c r="K328" s="6">
        <v>2.3055833333333333</v>
      </c>
      <c r="L328" s="7">
        <v>138.33500000000001</v>
      </c>
      <c r="M328" s="6">
        <f>IF(Data[[#This Row],[Answered (Y/N)]]="Y",1,0)</f>
        <v>1</v>
      </c>
      <c r="N328" s="6">
        <f>IF(Data[[#This Row],[Resolved]]="Y",1,0)</f>
        <v>1</v>
      </c>
    </row>
    <row r="329" spans="1:14" x14ac:dyDescent="0.25">
      <c r="A329" s="18">
        <v>328</v>
      </c>
      <c r="B329" s="4" t="s">
        <v>353</v>
      </c>
      <c r="C329" s="5">
        <v>42395.64</v>
      </c>
      <c r="D329" s="6" t="s">
        <v>13</v>
      </c>
      <c r="E329" s="6" t="s">
        <v>20</v>
      </c>
      <c r="F329" s="6" t="s">
        <v>12</v>
      </c>
      <c r="G329" s="6" t="s">
        <v>12</v>
      </c>
      <c r="H329" s="6">
        <v>65</v>
      </c>
      <c r="I329" s="5">
        <v>1.725671296296305E-3</v>
      </c>
      <c r="J329" s="6">
        <v>4</v>
      </c>
      <c r="K329" s="6">
        <v>2.4849666666666668</v>
      </c>
      <c r="L329" s="7">
        <v>149.09800000000001</v>
      </c>
      <c r="M329" s="6">
        <f>IF(Data[[#This Row],[Answered (Y/N)]]="Y",1,0)</f>
        <v>1</v>
      </c>
      <c r="N329" s="6">
        <f>IF(Data[[#This Row],[Resolved]]="Y",1,0)</f>
        <v>1</v>
      </c>
    </row>
    <row r="330" spans="1:14" x14ac:dyDescent="0.25">
      <c r="A330" s="17">
        <v>329</v>
      </c>
      <c r="B330" s="4" t="s">
        <v>354</v>
      </c>
      <c r="C330" s="5">
        <v>42395.635999999999</v>
      </c>
      <c r="D330" s="6" t="s">
        <v>17</v>
      </c>
      <c r="E330" s="6" t="s">
        <v>11</v>
      </c>
      <c r="F330" s="6" t="s">
        <v>12</v>
      </c>
      <c r="G330" s="6" t="s">
        <v>12</v>
      </c>
      <c r="H330" s="6">
        <v>109</v>
      </c>
      <c r="I330" s="5">
        <v>5.9725694444434652E-4</v>
      </c>
      <c r="J330" s="6">
        <v>1</v>
      </c>
      <c r="K330" s="6">
        <v>0.86004999999999998</v>
      </c>
      <c r="L330" s="7">
        <v>51.603000000000002</v>
      </c>
      <c r="M330" s="6">
        <f>IF(Data[[#This Row],[Answered (Y/N)]]="Y",1,0)</f>
        <v>1</v>
      </c>
      <c r="N330" s="6">
        <f>IF(Data[[#This Row],[Resolved]]="Y",1,0)</f>
        <v>1</v>
      </c>
    </row>
    <row r="331" spans="1:14" x14ac:dyDescent="0.25">
      <c r="A331" s="18">
        <v>330</v>
      </c>
      <c r="B331" s="4" t="s">
        <v>355</v>
      </c>
      <c r="C331" s="5">
        <v>42395.635999999999</v>
      </c>
      <c r="D331" s="6" t="s">
        <v>23</v>
      </c>
      <c r="E331" s="6" t="s">
        <v>20</v>
      </c>
      <c r="F331" s="6" t="s">
        <v>12</v>
      </c>
      <c r="G331" s="6" t="s">
        <v>12</v>
      </c>
      <c r="H331" s="6">
        <v>116</v>
      </c>
      <c r="I331" s="5">
        <v>3.5610069444445003E-3</v>
      </c>
      <c r="J331" s="6">
        <v>3</v>
      </c>
      <c r="K331" s="6">
        <v>5.1278499999999996</v>
      </c>
      <c r="L331" s="7">
        <v>307.67099999999999</v>
      </c>
      <c r="M331" s="6">
        <f>IF(Data[[#This Row],[Answered (Y/N)]]="Y",1,0)</f>
        <v>1</v>
      </c>
      <c r="N331" s="6">
        <f>IF(Data[[#This Row],[Resolved]]="Y",1,0)</f>
        <v>1</v>
      </c>
    </row>
    <row r="332" spans="1:14" x14ac:dyDescent="0.25">
      <c r="A332" s="17">
        <v>331</v>
      </c>
      <c r="B332" s="4" t="s">
        <v>356</v>
      </c>
      <c r="C332" s="5">
        <v>42395.618999999999</v>
      </c>
      <c r="D332" s="6" t="s">
        <v>17</v>
      </c>
      <c r="E332" s="6" t="s">
        <v>11</v>
      </c>
      <c r="F332" s="6" t="s">
        <v>12</v>
      </c>
      <c r="G332" s="6" t="s">
        <v>12</v>
      </c>
      <c r="H332" s="6">
        <v>40</v>
      </c>
      <c r="I332" s="5">
        <v>3.3349652777778793E-3</v>
      </c>
      <c r="J332" s="6">
        <v>3</v>
      </c>
      <c r="K332" s="6">
        <v>4.8023499999999997</v>
      </c>
      <c r="L332" s="7">
        <v>288.14099999999996</v>
      </c>
      <c r="M332" s="6">
        <f>IF(Data[[#This Row],[Answered (Y/N)]]="Y",1,0)</f>
        <v>1</v>
      </c>
      <c r="N332" s="6">
        <f>IF(Data[[#This Row],[Resolved]]="Y",1,0)</f>
        <v>1</v>
      </c>
    </row>
    <row r="333" spans="1:14" x14ac:dyDescent="0.25">
      <c r="A333" s="18">
        <v>332</v>
      </c>
      <c r="B333" s="4" t="s">
        <v>357</v>
      </c>
      <c r="C333" s="5">
        <v>42395.618999999999</v>
      </c>
      <c r="D333" s="6" t="s">
        <v>22</v>
      </c>
      <c r="E333" s="6" t="s">
        <v>18</v>
      </c>
      <c r="F333" s="6" t="s">
        <v>12</v>
      </c>
      <c r="G333" s="6" t="s">
        <v>12</v>
      </c>
      <c r="H333" s="6">
        <v>110</v>
      </c>
      <c r="I333" s="5">
        <v>3.7034143518519524E-3</v>
      </c>
      <c r="J333" s="6">
        <v>3</v>
      </c>
      <c r="K333" s="6">
        <v>5.3329166666666667</v>
      </c>
      <c r="L333" s="7">
        <v>319.97500000000002</v>
      </c>
      <c r="M333" s="6">
        <f>IF(Data[[#This Row],[Answered (Y/N)]]="Y",1,0)</f>
        <v>1</v>
      </c>
      <c r="N333" s="6">
        <f>IF(Data[[#This Row],[Resolved]]="Y",1,0)</f>
        <v>1</v>
      </c>
    </row>
    <row r="334" spans="1:14" x14ac:dyDescent="0.25">
      <c r="A334" s="17">
        <v>333</v>
      </c>
      <c r="B334" s="4" t="s">
        <v>358</v>
      </c>
      <c r="C334" s="5">
        <v>42395.601999999999</v>
      </c>
      <c r="D334" s="6" t="s">
        <v>17</v>
      </c>
      <c r="E334" s="6" t="s">
        <v>11</v>
      </c>
      <c r="F334" s="6" t="s">
        <v>12</v>
      </c>
      <c r="G334" s="6" t="s">
        <v>12</v>
      </c>
      <c r="H334" s="6">
        <v>65</v>
      </c>
      <c r="I334" s="5">
        <v>4.6564351851852148E-3</v>
      </c>
      <c r="J334" s="6">
        <v>5</v>
      </c>
      <c r="K334" s="6">
        <v>6.7052666666666667</v>
      </c>
      <c r="L334" s="7">
        <v>402.31600000000003</v>
      </c>
      <c r="M334" s="6">
        <f>IF(Data[[#This Row],[Answered (Y/N)]]="Y",1,0)</f>
        <v>1</v>
      </c>
      <c r="N334" s="6">
        <f>IF(Data[[#This Row],[Resolved]]="Y",1,0)</f>
        <v>1</v>
      </c>
    </row>
    <row r="335" spans="1:14" x14ac:dyDescent="0.25">
      <c r="A335" s="18">
        <v>334</v>
      </c>
      <c r="B335" s="4" t="s">
        <v>359</v>
      </c>
      <c r="C335" s="5">
        <v>42395.601999999999</v>
      </c>
      <c r="D335" s="6" t="s">
        <v>19</v>
      </c>
      <c r="E335" s="6" t="s">
        <v>14</v>
      </c>
      <c r="F335" s="6" t="s">
        <v>12</v>
      </c>
      <c r="G335" s="6" t="s">
        <v>12</v>
      </c>
      <c r="H335" s="6">
        <v>99</v>
      </c>
      <c r="I335" s="5">
        <v>3.9625000000000909E-3</v>
      </c>
      <c r="J335" s="6">
        <v>3</v>
      </c>
      <c r="K335" s="6">
        <v>5.7059999999999995</v>
      </c>
      <c r="L335" s="7">
        <v>342.35999999999996</v>
      </c>
      <c r="M335" s="6">
        <f>IF(Data[[#This Row],[Answered (Y/N)]]="Y",1,0)</f>
        <v>1</v>
      </c>
      <c r="N335" s="6">
        <f>IF(Data[[#This Row],[Resolved]]="Y",1,0)</f>
        <v>1</v>
      </c>
    </row>
    <row r="336" spans="1:14" x14ac:dyDescent="0.25">
      <c r="A336" s="17">
        <v>335</v>
      </c>
      <c r="B336" s="4" t="s">
        <v>360</v>
      </c>
      <c r="C336" s="5">
        <v>42395.595999999998</v>
      </c>
      <c r="D336" s="6" t="s">
        <v>10</v>
      </c>
      <c r="E336" s="6" t="s">
        <v>21</v>
      </c>
      <c r="F336" s="6" t="s">
        <v>12</v>
      </c>
      <c r="G336" s="6" t="s">
        <v>12</v>
      </c>
      <c r="H336" s="6">
        <v>77</v>
      </c>
      <c r="I336" s="5">
        <v>3.074143518518424E-3</v>
      </c>
      <c r="J336" s="6">
        <v>2</v>
      </c>
      <c r="K336" s="6">
        <v>4.4267666666666665</v>
      </c>
      <c r="L336" s="7">
        <v>265.60599999999999</v>
      </c>
      <c r="M336" s="6">
        <f>IF(Data[[#This Row],[Answered (Y/N)]]="Y",1,0)</f>
        <v>1</v>
      </c>
      <c r="N336" s="6">
        <f>IF(Data[[#This Row],[Resolved]]="Y",1,0)</f>
        <v>1</v>
      </c>
    </row>
    <row r="337" spans="1:14" x14ac:dyDescent="0.25">
      <c r="A337" s="18">
        <v>336</v>
      </c>
      <c r="B337" s="4" t="s">
        <v>361</v>
      </c>
      <c r="C337" s="5">
        <v>42395.595999999998</v>
      </c>
      <c r="D337" s="6" t="s">
        <v>13</v>
      </c>
      <c r="E337" s="6" t="s">
        <v>20</v>
      </c>
      <c r="F337" s="6" t="s">
        <v>12</v>
      </c>
      <c r="G337" s="6" t="s">
        <v>12</v>
      </c>
      <c r="H337" s="6">
        <v>56</v>
      </c>
      <c r="I337" s="5">
        <v>2.5935995370369724E-3</v>
      </c>
      <c r="J337" s="6">
        <v>4</v>
      </c>
      <c r="K337" s="6">
        <v>3.7347833333333336</v>
      </c>
      <c r="L337" s="7">
        <v>224.08700000000002</v>
      </c>
      <c r="M337" s="6">
        <f>IF(Data[[#This Row],[Answered (Y/N)]]="Y",1,0)</f>
        <v>1</v>
      </c>
      <c r="N337" s="6">
        <f>IF(Data[[#This Row],[Resolved]]="Y",1,0)</f>
        <v>1</v>
      </c>
    </row>
    <row r="338" spans="1:14" x14ac:dyDescent="0.25">
      <c r="A338" s="17">
        <v>337</v>
      </c>
      <c r="B338" s="4" t="s">
        <v>362</v>
      </c>
      <c r="C338" s="5">
        <v>42395.589</v>
      </c>
      <c r="D338" s="6" t="s">
        <v>10</v>
      </c>
      <c r="E338" s="6" t="s">
        <v>21</v>
      </c>
      <c r="F338" s="6" t="s">
        <v>12</v>
      </c>
      <c r="G338" s="6" t="s">
        <v>12</v>
      </c>
      <c r="H338" s="6">
        <v>61</v>
      </c>
      <c r="I338" s="5">
        <v>3.3230787037037413E-3</v>
      </c>
      <c r="J338" s="6">
        <v>5</v>
      </c>
      <c r="K338" s="6">
        <v>4.7852333333333332</v>
      </c>
      <c r="L338" s="7">
        <v>287.11399999999998</v>
      </c>
      <c r="M338" s="6">
        <f>IF(Data[[#This Row],[Answered (Y/N)]]="Y",1,0)</f>
        <v>1</v>
      </c>
      <c r="N338" s="6">
        <f>IF(Data[[#This Row],[Resolved]]="Y",1,0)</f>
        <v>1</v>
      </c>
    </row>
    <row r="339" spans="1:14" x14ac:dyDescent="0.25">
      <c r="A339" s="18">
        <v>338</v>
      </c>
      <c r="B339" s="4" t="s">
        <v>363</v>
      </c>
      <c r="C339" s="5">
        <v>42395.589</v>
      </c>
      <c r="D339" s="6" t="s">
        <v>22</v>
      </c>
      <c r="E339" s="6" t="s">
        <v>21</v>
      </c>
      <c r="F339" s="6" t="s">
        <v>16</v>
      </c>
      <c r="G339" s="6" t="s">
        <v>16</v>
      </c>
      <c r="H339" s="6">
        <v>0</v>
      </c>
      <c r="I339" s="5">
        <v>45482</v>
      </c>
      <c r="J339" s="6">
        <v>0</v>
      </c>
      <c r="K339" s="6">
        <v>0</v>
      </c>
      <c r="L339" s="7">
        <v>0</v>
      </c>
      <c r="M339" s="6">
        <f>IF(Data[[#This Row],[Answered (Y/N)]]="Y",1,0)</f>
        <v>0</v>
      </c>
      <c r="N339" s="6">
        <f>IF(Data[[#This Row],[Resolved]]="Y",1,0)</f>
        <v>0</v>
      </c>
    </row>
    <row r="340" spans="1:14" x14ac:dyDescent="0.25">
      <c r="A340" s="17">
        <v>339</v>
      </c>
      <c r="B340" s="4" t="s">
        <v>364</v>
      </c>
      <c r="C340" s="5">
        <v>42395.544999999998</v>
      </c>
      <c r="D340" s="6" t="s">
        <v>15</v>
      </c>
      <c r="E340" s="6" t="s">
        <v>21</v>
      </c>
      <c r="F340" s="6" t="s">
        <v>12</v>
      </c>
      <c r="G340" s="6" t="s">
        <v>12</v>
      </c>
      <c r="H340" s="6">
        <v>57</v>
      </c>
      <c r="I340" s="5">
        <v>1.0468055555554745E-3</v>
      </c>
      <c r="J340" s="6">
        <v>3</v>
      </c>
      <c r="K340" s="6">
        <v>1.5074000000000001</v>
      </c>
      <c r="L340" s="7">
        <v>90.444000000000003</v>
      </c>
      <c r="M340" s="6">
        <f>IF(Data[[#This Row],[Answered (Y/N)]]="Y",1,0)</f>
        <v>1</v>
      </c>
      <c r="N340" s="6">
        <f>IF(Data[[#This Row],[Resolved]]="Y",1,0)</f>
        <v>1</v>
      </c>
    </row>
    <row r="341" spans="1:14" x14ac:dyDescent="0.25">
      <c r="A341" s="18">
        <v>340</v>
      </c>
      <c r="B341" s="4" t="s">
        <v>365</v>
      </c>
      <c r="C341" s="5">
        <v>42395.544999999998</v>
      </c>
      <c r="D341" s="6" t="s">
        <v>17</v>
      </c>
      <c r="E341" s="6" t="s">
        <v>21</v>
      </c>
      <c r="F341" s="6" t="s">
        <v>12</v>
      </c>
      <c r="G341" s="6" t="s">
        <v>12</v>
      </c>
      <c r="H341" s="6">
        <v>110</v>
      </c>
      <c r="I341" s="5">
        <v>3.6698263888887972E-3</v>
      </c>
      <c r="J341" s="6">
        <v>2</v>
      </c>
      <c r="K341" s="6">
        <v>5.2845500000000003</v>
      </c>
      <c r="L341" s="7">
        <v>317.07300000000004</v>
      </c>
      <c r="M341" s="6">
        <f>IF(Data[[#This Row],[Answered (Y/N)]]="Y",1,0)</f>
        <v>1</v>
      </c>
      <c r="N341" s="6">
        <f>IF(Data[[#This Row],[Resolved]]="Y",1,0)</f>
        <v>1</v>
      </c>
    </row>
    <row r="342" spans="1:14" x14ac:dyDescent="0.25">
      <c r="A342" s="17">
        <v>341</v>
      </c>
      <c r="B342" s="4" t="s">
        <v>366</v>
      </c>
      <c r="C342" s="5">
        <v>42395.544999999998</v>
      </c>
      <c r="D342" s="6" t="s">
        <v>15</v>
      </c>
      <c r="E342" s="6" t="s">
        <v>14</v>
      </c>
      <c r="F342" s="6" t="s">
        <v>12</v>
      </c>
      <c r="G342" s="6" t="s">
        <v>12</v>
      </c>
      <c r="H342" s="6">
        <v>103</v>
      </c>
      <c r="I342" s="5">
        <v>1.981747685185109E-3</v>
      </c>
      <c r="J342" s="6">
        <v>4</v>
      </c>
      <c r="K342" s="6">
        <v>2.8537166666666667</v>
      </c>
      <c r="L342" s="7">
        <v>171.22300000000001</v>
      </c>
      <c r="M342" s="6">
        <f>IF(Data[[#This Row],[Answered (Y/N)]]="Y",1,0)</f>
        <v>1</v>
      </c>
      <c r="N342" s="6">
        <f>IF(Data[[#This Row],[Resolved]]="Y",1,0)</f>
        <v>1</v>
      </c>
    </row>
    <row r="343" spans="1:14" x14ac:dyDescent="0.25">
      <c r="A343" s="18">
        <v>342</v>
      </c>
      <c r="B343" s="4" t="s">
        <v>367</v>
      </c>
      <c r="C343" s="5">
        <v>42395.544999999998</v>
      </c>
      <c r="D343" s="6" t="s">
        <v>10</v>
      </c>
      <c r="E343" s="6" t="s">
        <v>14</v>
      </c>
      <c r="F343" s="6" t="s">
        <v>12</v>
      </c>
      <c r="G343" s="6" t="s">
        <v>12</v>
      </c>
      <c r="H343" s="6">
        <v>94</v>
      </c>
      <c r="I343" s="5">
        <v>4.3068402777777237E-3</v>
      </c>
      <c r="J343" s="6">
        <v>5</v>
      </c>
      <c r="K343" s="6">
        <v>6.2018500000000003</v>
      </c>
      <c r="L343" s="7">
        <v>372.11099999999999</v>
      </c>
      <c r="M343" s="6">
        <f>IF(Data[[#This Row],[Answered (Y/N)]]="Y",1,0)</f>
        <v>1</v>
      </c>
      <c r="N343" s="6">
        <f>IF(Data[[#This Row],[Resolved]]="Y",1,0)</f>
        <v>1</v>
      </c>
    </row>
    <row r="344" spans="1:14" x14ac:dyDescent="0.25">
      <c r="A344" s="17">
        <v>343</v>
      </c>
      <c r="B344" s="4" t="s">
        <v>368</v>
      </c>
      <c r="C344" s="5">
        <v>42395.538999999997</v>
      </c>
      <c r="D344" s="6" t="s">
        <v>22</v>
      </c>
      <c r="E344" s="6" t="s">
        <v>21</v>
      </c>
      <c r="F344" s="6" t="s">
        <v>12</v>
      </c>
      <c r="G344" s="6" t="s">
        <v>12</v>
      </c>
      <c r="H344" s="6">
        <v>115</v>
      </c>
      <c r="I344" s="5">
        <v>1.7048958333334419E-3</v>
      </c>
      <c r="J344" s="6">
        <v>3</v>
      </c>
      <c r="K344" s="6">
        <v>2.45505</v>
      </c>
      <c r="L344" s="7">
        <v>147.303</v>
      </c>
      <c r="M344" s="6">
        <f>IF(Data[[#This Row],[Answered (Y/N)]]="Y",1,0)</f>
        <v>1</v>
      </c>
      <c r="N344" s="6">
        <f>IF(Data[[#This Row],[Resolved]]="Y",1,0)</f>
        <v>1</v>
      </c>
    </row>
    <row r="345" spans="1:14" x14ac:dyDescent="0.25">
      <c r="A345" s="18">
        <v>344</v>
      </c>
      <c r="B345" s="4" t="s">
        <v>369</v>
      </c>
      <c r="C345" s="5">
        <v>42395.538999999997</v>
      </c>
      <c r="D345" s="6" t="s">
        <v>22</v>
      </c>
      <c r="E345" s="6" t="s">
        <v>18</v>
      </c>
      <c r="F345" s="6" t="s">
        <v>12</v>
      </c>
      <c r="G345" s="6" t="s">
        <v>12</v>
      </c>
      <c r="H345" s="6">
        <v>28</v>
      </c>
      <c r="I345" s="5">
        <v>3.2006944444444851E-3</v>
      </c>
      <c r="J345" s="6">
        <v>4</v>
      </c>
      <c r="K345" s="6">
        <v>4.609</v>
      </c>
      <c r="L345" s="7">
        <v>276.54000000000002</v>
      </c>
      <c r="M345" s="6">
        <f>IF(Data[[#This Row],[Answered (Y/N)]]="Y",1,0)</f>
        <v>1</v>
      </c>
      <c r="N345" s="6">
        <f>IF(Data[[#This Row],[Resolved]]="Y",1,0)</f>
        <v>1</v>
      </c>
    </row>
    <row r="346" spans="1:14" x14ac:dyDescent="0.25">
      <c r="A346" s="17">
        <v>345</v>
      </c>
      <c r="B346" s="4" t="s">
        <v>370</v>
      </c>
      <c r="C346" s="5">
        <v>42395.535000000003</v>
      </c>
      <c r="D346" s="6" t="s">
        <v>15</v>
      </c>
      <c r="E346" s="6" t="s">
        <v>11</v>
      </c>
      <c r="F346" s="6" t="s">
        <v>12</v>
      </c>
      <c r="G346" s="6" t="s">
        <v>12</v>
      </c>
      <c r="H346" s="6">
        <v>66</v>
      </c>
      <c r="I346" s="5">
        <v>5.0840277777775E-4</v>
      </c>
      <c r="J346" s="6">
        <v>3</v>
      </c>
      <c r="K346" s="6">
        <v>0.73210000000000008</v>
      </c>
      <c r="L346" s="7">
        <v>43.926000000000002</v>
      </c>
      <c r="M346" s="6">
        <f>IF(Data[[#This Row],[Answered (Y/N)]]="Y",1,0)</f>
        <v>1</v>
      </c>
      <c r="N346" s="6">
        <f>IF(Data[[#This Row],[Resolved]]="Y",1,0)</f>
        <v>1</v>
      </c>
    </row>
    <row r="347" spans="1:14" x14ac:dyDescent="0.25">
      <c r="A347" s="18">
        <v>346</v>
      </c>
      <c r="B347" s="4" t="s">
        <v>371</v>
      </c>
      <c r="C347" s="5">
        <v>42395.535000000003</v>
      </c>
      <c r="D347" s="6" t="s">
        <v>13</v>
      </c>
      <c r="E347" s="6" t="s">
        <v>14</v>
      </c>
      <c r="F347" s="6" t="s">
        <v>12</v>
      </c>
      <c r="G347" s="6" t="s">
        <v>12</v>
      </c>
      <c r="H347" s="6">
        <v>120</v>
      </c>
      <c r="I347" s="5">
        <v>3.0239467592592106E-3</v>
      </c>
      <c r="J347" s="6">
        <v>5</v>
      </c>
      <c r="K347" s="6">
        <v>4.3544833333333335</v>
      </c>
      <c r="L347" s="7">
        <v>261.26900000000001</v>
      </c>
      <c r="M347" s="6">
        <f>IF(Data[[#This Row],[Answered (Y/N)]]="Y",1,0)</f>
        <v>1</v>
      </c>
      <c r="N347" s="6">
        <f>IF(Data[[#This Row],[Resolved]]="Y",1,0)</f>
        <v>1</v>
      </c>
    </row>
    <row r="348" spans="1:14" x14ac:dyDescent="0.25">
      <c r="A348" s="17">
        <v>347</v>
      </c>
      <c r="B348" s="4" t="s">
        <v>372</v>
      </c>
      <c r="C348" s="5">
        <v>42395.534</v>
      </c>
      <c r="D348" s="6" t="s">
        <v>17</v>
      </c>
      <c r="E348" s="6" t="s">
        <v>21</v>
      </c>
      <c r="F348" s="6" t="s">
        <v>12</v>
      </c>
      <c r="G348" s="6" t="s">
        <v>12</v>
      </c>
      <c r="H348" s="6">
        <v>106</v>
      </c>
      <c r="I348" s="5">
        <v>1.2924999999999187E-3</v>
      </c>
      <c r="J348" s="6">
        <v>3</v>
      </c>
      <c r="K348" s="6">
        <v>1.8612</v>
      </c>
      <c r="L348" s="7">
        <v>111.672</v>
      </c>
      <c r="M348" s="6">
        <f>IF(Data[[#This Row],[Answered (Y/N)]]="Y",1,0)</f>
        <v>1</v>
      </c>
      <c r="N348" s="6">
        <f>IF(Data[[#This Row],[Resolved]]="Y",1,0)</f>
        <v>1</v>
      </c>
    </row>
    <row r="349" spans="1:14" x14ac:dyDescent="0.25">
      <c r="A349" s="18">
        <v>348</v>
      </c>
      <c r="B349" s="4" t="s">
        <v>373</v>
      </c>
      <c r="C349" s="5">
        <v>42395.534</v>
      </c>
      <c r="D349" s="6" t="s">
        <v>19</v>
      </c>
      <c r="E349" s="6" t="s">
        <v>21</v>
      </c>
      <c r="F349" s="6" t="s">
        <v>16</v>
      </c>
      <c r="G349" s="6" t="s">
        <v>16</v>
      </c>
      <c r="H349" s="6">
        <v>0</v>
      </c>
      <c r="I349" s="5">
        <v>45482</v>
      </c>
      <c r="J349" s="6">
        <v>0</v>
      </c>
      <c r="K349" s="6">
        <v>0</v>
      </c>
      <c r="L349" s="7">
        <v>0</v>
      </c>
      <c r="M349" s="6">
        <f>IF(Data[[#This Row],[Answered (Y/N)]]="Y",1,0)</f>
        <v>0</v>
      </c>
      <c r="N349" s="6">
        <f>IF(Data[[#This Row],[Resolved]]="Y",1,0)</f>
        <v>0</v>
      </c>
    </row>
    <row r="350" spans="1:14" x14ac:dyDescent="0.25">
      <c r="A350" s="17">
        <v>349</v>
      </c>
      <c r="B350" s="4" t="s">
        <v>374</v>
      </c>
      <c r="C350" s="5">
        <v>42395.491000000002</v>
      </c>
      <c r="D350" s="6" t="s">
        <v>17</v>
      </c>
      <c r="E350" s="6" t="s">
        <v>21</v>
      </c>
      <c r="F350" s="6" t="s">
        <v>12</v>
      </c>
      <c r="G350" s="6" t="s">
        <v>12</v>
      </c>
      <c r="H350" s="6">
        <v>39</v>
      </c>
      <c r="I350" s="5">
        <v>2.6853009259260041E-3</v>
      </c>
      <c r="J350" s="6">
        <v>5</v>
      </c>
      <c r="K350" s="6">
        <v>3.8668333333333331</v>
      </c>
      <c r="L350" s="7">
        <v>232.01</v>
      </c>
      <c r="M350" s="6">
        <f>IF(Data[[#This Row],[Answered (Y/N)]]="Y",1,0)</f>
        <v>1</v>
      </c>
      <c r="N350" s="6">
        <f>IF(Data[[#This Row],[Resolved]]="Y",1,0)</f>
        <v>1</v>
      </c>
    </row>
    <row r="351" spans="1:14" x14ac:dyDescent="0.25">
      <c r="A351" s="18">
        <v>350</v>
      </c>
      <c r="B351" s="4" t="s">
        <v>375</v>
      </c>
      <c r="C351" s="5">
        <v>42395.491000000002</v>
      </c>
      <c r="D351" s="6" t="s">
        <v>17</v>
      </c>
      <c r="E351" s="6" t="s">
        <v>20</v>
      </c>
      <c r="F351" s="6" t="s">
        <v>12</v>
      </c>
      <c r="G351" s="6" t="s">
        <v>12</v>
      </c>
      <c r="H351" s="6">
        <v>78</v>
      </c>
      <c r="I351" s="5">
        <v>4.5710879629630163E-3</v>
      </c>
      <c r="J351" s="6">
        <v>4</v>
      </c>
      <c r="K351" s="6">
        <v>6.5823666666666671</v>
      </c>
      <c r="L351" s="7">
        <v>394.94200000000001</v>
      </c>
      <c r="M351" s="6">
        <f>IF(Data[[#This Row],[Answered (Y/N)]]="Y",1,0)</f>
        <v>1</v>
      </c>
      <c r="N351" s="6">
        <f>IF(Data[[#This Row],[Resolved]]="Y",1,0)</f>
        <v>1</v>
      </c>
    </row>
    <row r="352" spans="1:14" x14ac:dyDescent="0.25">
      <c r="A352" s="17">
        <v>351</v>
      </c>
      <c r="B352" s="4" t="s">
        <v>376</v>
      </c>
      <c r="C352" s="5">
        <v>42395.472000000002</v>
      </c>
      <c r="D352" s="6" t="s">
        <v>24</v>
      </c>
      <c r="E352" s="6" t="s">
        <v>11</v>
      </c>
      <c r="F352" s="6" t="s">
        <v>16</v>
      </c>
      <c r="G352" s="6" t="s">
        <v>16</v>
      </c>
      <c r="H352" s="6">
        <v>0</v>
      </c>
      <c r="I352" s="5">
        <v>45482</v>
      </c>
      <c r="J352" s="6">
        <v>0</v>
      </c>
      <c r="K352" s="6">
        <v>0</v>
      </c>
      <c r="L352" s="7">
        <v>0</v>
      </c>
      <c r="M352" s="6">
        <f>IF(Data[[#This Row],[Answered (Y/N)]]="Y",1,0)</f>
        <v>0</v>
      </c>
      <c r="N352" s="6">
        <f>IF(Data[[#This Row],[Resolved]]="Y",1,0)</f>
        <v>0</v>
      </c>
    </row>
    <row r="353" spans="1:14" x14ac:dyDescent="0.25">
      <c r="A353" s="18">
        <v>352</v>
      </c>
      <c r="B353" s="4" t="s">
        <v>377</v>
      </c>
      <c r="C353" s="5">
        <v>42395.472000000002</v>
      </c>
      <c r="D353" s="6" t="s">
        <v>15</v>
      </c>
      <c r="E353" s="6" t="s">
        <v>18</v>
      </c>
      <c r="F353" s="6" t="s">
        <v>12</v>
      </c>
      <c r="G353" s="6" t="s">
        <v>12</v>
      </c>
      <c r="H353" s="6">
        <v>68</v>
      </c>
      <c r="I353" s="5">
        <v>3.6594097222222288E-3</v>
      </c>
      <c r="J353" s="6">
        <v>3</v>
      </c>
      <c r="K353" s="6">
        <v>5.2695499999999997</v>
      </c>
      <c r="L353" s="7">
        <v>316.173</v>
      </c>
      <c r="M353" s="6">
        <f>IF(Data[[#This Row],[Answered (Y/N)]]="Y",1,0)</f>
        <v>1</v>
      </c>
      <c r="N353" s="6">
        <f>IF(Data[[#This Row],[Resolved]]="Y",1,0)</f>
        <v>1</v>
      </c>
    </row>
    <row r="354" spans="1:14" x14ac:dyDescent="0.25">
      <c r="A354" s="17">
        <v>353</v>
      </c>
      <c r="B354" s="4" t="s">
        <v>378</v>
      </c>
      <c r="C354" s="5">
        <v>42395.457999999999</v>
      </c>
      <c r="D354" s="6" t="s">
        <v>15</v>
      </c>
      <c r="E354" s="6" t="s">
        <v>18</v>
      </c>
      <c r="F354" s="6" t="s">
        <v>12</v>
      </c>
      <c r="G354" s="6" t="s">
        <v>12</v>
      </c>
      <c r="H354" s="6">
        <v>68</v>
      </c>
      <c r="I354" s="5">
        <v>4.7266087962962722E-3</v>
      </c>
      <c r="J354" s="6">
        <v>5</v>
      </c>
      <c r="K354" s="6">
        <v>6.8063166666666666</v>
      </c>
      <c r="L354" s="7">
        <v>408.37900000000002</v>
      </c>
      <c r="M354" s="6">
        <f>IF(Data[[#This Row],[Answered (Y/N)]]="Y",1,0)</f>
        <v>1</v>
      </c>
      <c r="N354" s="6">
        <f>IF(Data[[#This Row],[Resolved]]="Y",1,0)</f>
        <v>1</v>
      </c>
    </row>
    <row r="355" spans="1:14" x14ac:dyDescent="0.25">
      <c r="A355" s="18">
        <v>354</v>
      </c>
      <c r="B355" s="4" t="s">
        <v>379</v>
      </c>
      <c r="C355" s="5">
        <v>42395.457999999999</v>
      </c>
      <c r="D355" s="6" t="s">
        <v>15</v>
      </c>
      <c r="E355" s="6" t="s">
        <v>21</v>
      </c>
      <c r="F355" s="6" t="s">
        <v>12</v>
      </c>
      <c r="G355" s="6" t="s">
        <v>12</v>
      </c>
      <c r="H355" s="6">
        <v>50</v>
      </c>
      <c r="I355" s="5">
        <v>1.9250231481482416E-3</v>
      </c>
      <c r="J355" s="6">
        <v>4</v>
      </c>
      <c r="K355" s="6">
        <v>2.7720333333333333</v>
      </c>
      <c r="L355" s="7">
        <v>166.322</v>
      </c>
      <c r="M355" s="6">
        <f>IF(Data[[#This Row],[Answered (Y/N)]]="Y",1,0)</f>
        <v>1</v>
      </c>
      <c r="N355" s="6">
        <f>IF(Data[[#This Row],[Resolved]]="Y",1,0)</f>
        <v>1</v>
      </c>
    </row>
    <row r="356" spans="1:14" x14ac:dyDescent="0.25">
      <c r="A356" s="17">
        <v>355</v>
      </c>
      <c r="B356" s="4" t="s">
        <v>380</v>
      </c>
      <c r="C356" s="5">
        <v>42395.453000000001</v>
      </c>
      <c r="D356" s="6" t="s">
        <v>19</v>
      </c>
      <c r="E356" s="6" t="s">
        <v>20</v>
      </c>
      <c r="F356" s="6" t="s">
        <v>12</v>
      </c>
      <c r="G356" s="6" t="s">
        <v>12</v>
      </c>
      <c r="H356" s="6">
        <v>16</v>
      </c>
      <c r="I356" s="5">
        <v>2.4887499999999285E-3</v>
      </c>
      <c r="J356" s="6">
        <v>1</v>
      </c>
      <c r="K356" s="6">
        <v>3.5838000000000001</v>
      </c>
      <c r="L356" s="7">
        <v>215.02800000000002</v>
      </c>
      <c r="M356" s="6">
        <f>IF(Data[[#This Row],[Answered (Y/N)]]="Y",1,0)</f>
        <v>1</v>
      </c>
      <c r="N356" s="6">
        <f>IF(Data[[#This Row],[Resolved]]="Y",1,0)</f>
        <v>1</v>
      </c>
    </row>
    <row r="357" spans="1:14" x14ac:dyDescent="0.25">
      <c r="A357" s="18">
        <v>356</v>
      </c>
      <c r="B357" s="4" t="s">
        <v>381</v>
      </c>
      <c r="C357" s="5">
        <v>42395.453000000001</v>
      </c>
      <c r="D357" s="6" t="s">
        <v>19</v>
      </c>
      <c r="E357" s="6" t="s">
        <v>14</v>
      </c>
      <c r="F357" s="6" t="s">
        <v>12</v>
      </c>
      <c r="G357" s="6" t="s">
        <v>12</v>
      </c>
      <c r="H357" s="6">
        <v>77</v>
      </c>
      <c r="I357" s="5">
        <v>1.1750347222221347E-3</v>
      </c>
      <c r="J357" s="6">
        <v>3</v>
      </c>
      <c r="K357" s="6">
        <v>1.6920500000000001</v>
      </c>
      <c r="L357" s="7">
        <v>101.523</v>
      </c>
      <c r="M357" s="6">
        <f>IF(Data[[#This Row],[Answered (Y/N)]]="Y",1,0)</f>
        <v>1</v>
      </c>
      <c r="N357" s="6">
        <f>IF(Data[[#This Row],[Resolved]]="Y",1,0)</f>
        <v>1</v>
      </c>
    </row>
    <row r="358" spans="1:14" x14ac:dyDescent="0.25">
      <c r="A358" s="17">
        <v>357</v>
      </c>
      <c r="B358" s="4" t="s">
        <v>382</v>
      </c>
      <c r="C358" s="5">
        <v>42395.451999999997</v>
      </c>
      <c r="D358" s="6" t="s">
        <v>17</v>
      </c>
      <c r="E358" s="6" t="s">
        <v>18</v>
      </c>
      <c r="F358" s="6" t="s">
        <v>12</v>
      </c>
      <c r="G358" s="6" t="s">
        <v>12</v>
      </c>
      <c r="H358" s="6">
        <v>72</v>
      </c>
      <c r="I358" s="5">
        <v>1.0505092592592025E-3</v>
      </c>
      <c r="J358" s="6">
        <v>3</v>
      </c>
      <c r="K358" s="6">
        <v>1.5127333333333333</v>
      </c>
      <c r="L358" s="7">
        <v>90.763999999999996</v>
      </c>
      <c r="M358" s="6">
        <f>IF(Data[[#This Row],[Answered (Y/N)]]="Y",1,0)</f>
        <v>1</v>
      </c>
      <c r="N358" s="6">
        <f>IF(Data[[#This Row],[Resolved]]="Y",1,0)</f>
        <v>1</v>
      </c>
    </row>
    <row r="359" spans="1:14" x14ac:dyDescent="0.25">
      <c r="A359" s="18">
        <v>358</v>
      </c>
      <c r="B359" s="4" t="s">
        <v>383</v>
      </c>
      <c r="C359" s="5">
        <v>42395.451999999997</v>
      </c>
      <c r="D359" s="6" t="s">
        <v>22</v>
      </c>
      <c r="E359" s="6" t="s">
        <v>21</v>
      </c>
      <c r="F359" s="6" t="s">
        <v>12</v>
      </c>
      <c r="G359" s="6" t="s">
        <v>12</v>
      </c>
      <c r="H359" s="6">
        <v>53</v>
      </c>
      <c r="I359" s="5">
        <v>4.0797569444444015E-3</v>
      </c>
      <c r="J359" s="6">
        <v>5</v>
      </c>
      <c r="K359" s="6">
        <v>5.8748500000000003</v>
      </c>
      <c r="L359" s="7">
        <v>352.49100000000004</v>
      </c>
      <c r="M359" s="6">
        <f>IF(Data[[#This Row],[Answered (Y/N)]]="Y",1,0)</f>
        <v>1</v>
      </c>
      <c r="N359" s="6">
        <f>IF(Data[[#This Row],[Resolved]]="Y",1,0)</f>
        <v>1</v>
      </c>
    </row>
    <row r="360" spans="1:14" x14ac:dyDescent="0.25">
      <c r="A360" s="17">
        <v>359</v>
      </c>
      <c r="B360" s="4" t="s">
        <v>384</v>
      </c>
      <c r="C360" s="5">
        <v>42395.445</v>
      </c>
      <c r="D360" s="6" t="s">
        <v>17</v>
      </c>
      <c r="E360" s="6" t="s">
        <v>20</v>
      </c>
      <c r="F360" s="6" t="s">
        <v>12</v>
      </c>
      <c r="G360" s="6" t="s">
        <v>12</v>
      </c>
      <c r="H360" s="6">
        <v>57</v>
      </c>
      <c r="I360" s="5">
        <v>3.8040740740741263E-3</v>
      </c>
      <c r="J360" s="6">
        <v>2</v>
      </c>
      <c r="K360" s="6">
        <v>5.4778666666666664</v>
      </c>
      <c r="L360" s="7">
        <v>328.67199999999997</v>
      </c>
      <c r="M360" s="6">
        <f>IF(Data[[#This Row],[Answered (Y/N)]]="Y",1,0)</f>
        <v>1</v>
      </c>
      <c r="N360" s="6">
        <f>IF(Data[[#This Row],[Resolved]]="Y",1,0)</f>
        <v>1</v>
      </c>
    </row>
    <row r="361" spans="1:14" x14ac:dyDescent="0.25">
      <c r="A361" s="18">
        <v>360</v>
      </c>
      <c r="B361" s="4" t="s">
        <v>385</v>
      </c>
      <c r="C361" s="5">
        <v>42395.445</v>
      </c>
      <c r="D361" s="6" t="s">
        <v>22</v>
      </c>
      <c r="E361" s="6" t="s">
        <v>18</v>
      </c>
      <c r="F361" s="6" t="s">
        <v>16</v>
      </c>
      <c r="G361" s="6" t="s">
        <v>16</v>
      </c>
      <c r="H361" s="6">
        <v>0</v>
      </c>
      <c r="I361" s="5">
        <v>45482</v>
      </c>
      <c r="J361" s="6">
        <v>0</v>
      </c>
      <c r="K361" s="6">
        <v>0</v>
      </c>
      <c r="L361" s="7">
        <v>0</v>
      </c>
      <c r="M361" s="6">
        <f>IF(Data[[#This Row],[Answered (Y/N)]]="Y",1,0)</f>
        <v>0</v>
      </c>
      <c r="N361" s="6">
        <f>IF(Data[[#This Row],[Resolved]]="Y",1,0)</f>
        <v>0</v>
      </c>
    </row>
    <row r="362" spans="1:14" x14ac:dyDescent="0.25">
      <c r="A362" s="17">
        <v>361</v>
      </c>
      <c r="B362" s="4" t="s">
        <v>386</v>
      </c>
      <c r="C362" s="5">
        <v>42395.436000000002</v>
      </c>
      <c r="D362" s="6" t="s">
        <v>17</v>
      </c>
      <c r="E362" s="6" t="s">
        <v>20</v>
      </c>
      <c r="F362" s="6" t="s">
        <v>12</v>
      </c>
      <c r="G362" s="6" t="s">
        <v>12</v>
      </c>
      <c r="H362" s="6">
        <v>103</v>
      </c>
      <c r="I362" s="5">
        <v>1.7446064814814477E-3</v>
      </c>
      <c r="J362" s="6">
        <v>3</v>
      </c>
      <c r="K362" s="6">
        <v>2.5122333333333335</v>
      </c>
      <c r="L362" s="7">
        <v>150.73400000000001</v>
      </c>
      <c r="M362" s="6">
        <f>IF(Data[[#This Row],[Answered (Y/N)]]="Y",1,0)</f>
        <v>1</v>
      </c>
      <c r="N362" s="6">
        <f>IF(Data[[#This Row],[Resolved]]="Y",1,0)</f>
        <v>1</v>
      </c>
    </row>
    <row r="363" spans="1:14" x14ac:dyDescent="0.25">
      <c r="A363" s="18">
        <v>362</v>
      </c>
      <c r="B363" s="4" t="s">
        <v>387</v>
      </c>
      <c r="C363" s="5">
        <v>42395.436000000002</v>
      </c>
      <c r="D363" s="6" t="s">
        <v>17</v>
      </c>
      <c r="E363" s="6" t="s">
        <v>20</v>
      </c>
      <c r="F363" s="6" t="s">
        <v>12</v>
      </c>
      <c r="G363" s="6" t="s">
        <v>12</v>
      </c>
      <c r="H363" s="6">
        <v>68</v>
      </c>
      <c r="I363" s="5">
        <v>1.5993402777778609E-3</v>
      </c>
      <c r="J363" s="6">
        <v>3</v>
      </c>
      <c r="K363" s="6">
        <v>2.3030499999999998</v>
      </c>
      <c r="L363" s="7">
        <v>138.18299999999999</v>
      </c>
      <c r="M363" s="6">
        <f>IF(Data[[#This Row],[Answered (Y/N)]]="Y",1,0)</f>
        <v>1</v>
      </c>
      <c r="N363" s="6">
        <f>IF(Data[[#This Row],[Resolved]]="Y",1,0)</f>
        <v>1</v>
      </c>
    </row>
    <row r="364" spans="1:14" x14ac:dyDescent="0.25">
      <c r="A364" s="17">
        <v>363</v>
      </c>
      <c r="B364" s="4" t="s">
        <v>388</v>
      </c>
      <c r="C364" s="5">
        <v>42395.411</v>
      </c>
      <c r="D364" s="6" t="s">
        <v>22</v>
      </c>
      <c r="E364" s="6" t="s">
        <v>14</v>
      </c>
      <c r="F364" s="6" t="s">
        <v>16</v>
      </c>
      <c r="G364" s="6" t="s">
        <v>16</v>
      </c>
      <c r="H364" s="6">
        <v>0</v>
      </c>
      <c r="I364" s="5">
        <v>45482</v>
      </c>
      <c r="J364" s="6">
        <v>0</v>
      </c>
      <c r="K364" s="6">
        <v>0</v>
      </c>
      <c r="L364" s="7">
        <v>0</v>
      </c>
      <c r="M364" s="6">
        <f>IF(Data[[#This Row],[Answered (Y/N)]]="Y",1,0)</f>
        <v>0</v>
      </c>
      <c r="N364" s="6">
        <f>IF(Data[[#This Row],[Resolved]]="Y",1,0)</f>
        <v>0</v>
      </c>
    </row>
    <row r="365" spans="1:14" x14ac:dyDescent="0.25">
      <c r="A365" s="18">
        <v>364</v>
      </c>
      <c r="B365" s="4" t="s">
        <v>389</v>
      </c>
      <c r="C365" s="5">
        <v>42395.411</v>
      </c>
      <c r="D365" s="6" t="s">
        <v>10</v>
      </c>
      <c r="E365" s="6" t="s">
        <v>18</v>
      </c>
      <c r="F365" s="6" t="s">
        <v>12</v>
      </c>
      <c r="G365" s="6" t="s">
        <v>12</v>
      </c>
      <c r="H365" s="6">
        <v>79</v>
      </c>
      <c r="I365" s="5">
        <v>1.9623958333332414E-3</v>
      </c>
      <c r="J365" s="6">
        <v>3</v>
      </c>
      <c r="K365" s="6">
        <v>2.82585</v>
      </c>
      <c r="L365" s="7">
        <v>169.55099999999999</v>
      </c>
      <c r="M365" s="6">
        <f>IF(Data[[#This Row],[Answered (Y/N)]]="Y",1,0)</f>
        <v>1</v>
      </c>
      <c r="N365" s="6">
        <f>IF(Data[[#This Row],[Resolved]]="Y",1,0)</f>
        <v>1</v>
      </c>
    </row>
    <row r="366" spans="1:14" x14ac:dyDescent="0.25">
      <c r="A366" s="17">
        <v>365</v>
      </c>
      <c r="B366" s="4" t="s">
        <v>390</v>
      </c>
      <c r="C366" s="5">
        <v>42395.404000000002</v>
      </c>
      <c r="D366" s="6" t="s">
        <v>10</v>
      </c>
      <c r="E366" s="6" t="s">
        <v>11</v>
      </c>
      <c r="F366" s="6" t="s">
        <v>12</v>
      </c>
      <c r="G366" s="6" t="s">
        <v>16</v>
      </c>
      <c r="H366" s="6">
        <v>41</v>
      </c>
      <c r="I366" s="5">
        <v>2.3823148148147677E-3</v>
      </c>
      <c r="J366" s="6">
        <v>4</v>
      </c>
      <c r="K366" s="6">
        <v>3.4305333333333334</v>
      </c>
      <c r="L366" s="7">
        <v>205.83199999999999</v>
      </c>
      <c r="M366" s="6">
        <f>IF(Data[[#This Row],[Answered (Y/N)]]="Y",1,0)</f>
        <v>1</v>
      </c>
      <c r="N366" s="6">
        <f>IF(Data[[#This Row],[Resolved]]="Y",1,0)</f>
        <v>0</v>
      </c>
    </row>
    <row r="367" spans="1:14" x14ac:dyDescent="0.25">
      <c r="A367" s="18">
        <v>366</v>
      </c>
      <c r="B367" s="4" t="s">
        <v>391</v>
      </c>
      <c r="C367" s="5">
        <v>42395.404000000002</v>
      </c>
      <c r="D367" s="6" t="s">
        <v>19</v>
      </c>
      <c r="E367" s="6" t="s">
        <v>18</v>
      </c>
      <c r="F367" s="6" t="s">
        <v>12</v>
      </c>
      <c r="G367" s="6" t="s">
        <v>12</v>
      </c>
      <c r="H367" s="6">
        <v>13</v>
      </c>
      <c r="I367" s="5">
        <v>2.6985763888889291E-3</v>
      </c>
      <c r="J367" s="6">
        <v>3</v>
      </c>
      <c r="K367" s="6">
        <v>3.8859499999999998</v>
      </c>
      <c r="L367" s="7">
        <v>233.15699999999998</v>
      </c>
      <c r="M367" s="6">
        <f>IF(Data[[#This Row],[Answered (Y/N)]]="Y",1,0)</f>
        <v>1</v>
      </c>
      <c r="N367" s="6">
        <f>IF(Data[[#This Row],[Resolved]]="Y",1,0)</f>
        <v>1</v>
      </c>
    </row>
    <row r="368" spans="1:14" x14ac:dyDescent="0.25">
      <c r="A368" s="17">
        <v>367</v>
      </c>
      <c r="B368" s="4" t="s">
        <v>392</v>
      </c>
      <c r="C368" s="5">
        <v>42395.396000000001</v>
      </c>
      <c r="D368" s="6" t="s">
        <v>15</v>
      </c>
      <c r="E368" s="6" t="s">
        <v>18</v>
      </c>
      <c r="F368" s="6" t="s">
        <v>12</v>
      </c>
      <c r="G368" s="6" t="s">
        <v>12</v>
      </c>
      <c r="H368" s="6">
        <v>113</v>
      </c>
      <c r="I368" s="5">
        <v>5.934837962962014E-4</v>
      </c>
      <c r="J368" s="6">
        <v>5</v>
      </c>
      <c r="K368" s="6">
        <v>0.85461666666666669</v>
      </c>
      <c r="L368" s="7">
        <v>51.277000000000001</v>
      </c>
      <c r="M368" s="6">
        <f>IF(Data[[#This Row],[Answered (Y/N)]]="Y",1,0)</f>
        <v>1</v>
      </c>
      <c r="N368" s="6">
        <f>IF(Data[[#This Row],[Resolved]]="Y",1,0)</f>
        <v>1</v>
      </c>
    </row>
    <row r="369" spans="1:14" x14ac:dyDescent="0.25">
      <c r="A369" s="18">
        <v>368</v>
      </c>
      <c r="B369" s="4" t="s">
        <v>393</v>
      </c>
      <c r="C369" s="5">
        <v>42395.396000000001</v>
      </c>
      <c r="D369" s="6" t="s">
        <v>13</v>
      </c>
      <c r="E369" s="6" t="s">
        <v>11</v>
      </c>
      <c r="F369" s="6" t="s">
        <v>12</v>
      </c>
      <c r="G369" s="6" t="s">
        <v>12</v>
      </c>
      <c r="H369" s="6">
        <v>84</v>
      </c>
      <c r="I369" s="5">
        <v>8.9479166666661669E-4</v>
      </c>
      <c r="J369" s="6">
        <v>3</v>
      </c>
      <c r="K369" s="6">
        <v>1.2885</v>
      </c>
      <c r="L369" s="7">
        <v>77.31</v>
      </c>
      <c r="M369" s="6">
        <f>IF(Data[[#This Row],[Answered (Y/N)]]="Y",1,0)</f>
        <v>1</v>
      </c>
      <c r="N369" s="6">
        <f>IF(Data[[#This Row],[Resolved]]="Y",1,0)</f>
        <v>1</v>
      </c>
    </row>
    <row r="370" spans="1:14" x14ac:dyDescent="0.25">
      <c r="A370" s="17">
        <v>369</v>
      </c>
      <c r="B370" s="4" t="s">
        <v>394</v>
      </c>
      <c r="C370" s="5">
        <v>42395.379000000001</v>
      </c>
      <c r="D370" s="6" t="s">
        <v>19</v>
      </c>
      <c r="E370" s="6" t="s">
        <v>20</v>
      </c>
      <c r="F370" s="6" t="s">
        <v>12</v>
      </c>
      <c r="G370" s="6" t="s">
        <v>12</v>
      </c>
      <c r="H370" s="6">
        <v>86</v>
      </c>
      <c r="I370" s="5">
        <v>7.1861111111104492E-4</v>
      </c>
      <c r="J370" s="6">
        <v>4</v>
      </c>
      <c r="K370" s="6">
        <v>1.0347999999999999</v>
      </c>
      <c r="L370" s="7">
        <v>62.087999999999994</v>
      </c>
      <c r="M370" s="6">
        <f>IF(Data[[#This Row],[Answered (Y/N)]]="Y",1,0)</f>
        <v>1</v>
      </c>
      <c r="N370" s="6">
        <f>IF(Data[[#This Row],[Resolved]]="Y",1,0)</f>
        <v>1</v>
      </c>
    </row>
    <row r="371" spans="1:14" x14ac:dyDescent="0.25">
      <c r="A371" s="18">
        <v>370</v>
      </c>
      <c r="B371" s="4" t="s">
        <v>395</v>
      </c>
      <c r="C371" s="5">
        <v>42395.379000000001</v>
      </c>
      <c r="D371" s="6" t="s">
        <v>23</v>
      </c>
      <c r="E371" s="6" t="s">
        <v>20</v>
      </c>
      <c r="F371" s="6" t="s">
        <v>12</v>
      </c>
      <c r="G371" s="6" t="s">
        <v>12</v>
      </c>
      <c r="H371" s="6">
        <v>63</v>
      </c>
      <c r="I371" s="5">
        <v>1.6806365740740237E-3</v>
      </c>
      <c r="J371" s="6">
        <v>4</v>
      </c>
      <c r="K371" s="6">
        <v>2.4201166666666669</v>
      </c>
      <c r="L371" s="7">
        <v>145.20700000000002</v>
      </c>
      <c r="M371" s="6">
        <f>IF(Data[[#This Row],[Answered (Y/N)]]="Y",1,0)</f>
        <v>1</v>
      </c>
      <c r="N371" s="6">
        <f>IF(Data[[#This Row],[Resolved]]="Y",1,0)</f>
        <v>1</v>
      </c>
    </row>
    <row r="372" spans="1:14" x14ac:dyDescent="0.25">
      <c r="A372" s="17">
        <v>371</v>
      </c>
      <c r="B372" s="4" t="s">
        <v>396</v>
      </c>
      <c r="C372" s="5">
        <v>42394.731</v>
      </c>
      <c r="D372" s="6" t="s">
        <v>17</v>
      </c>
      <c r="E372" s="6" t="s">
        <v>18</v>
      </c>
      <c r="F372" s="6" t="s">
        <v>12</v>
      </c>
      <c r="G372" s="6" t="s">
        <v>12</v>
      </c>
      <c r="H372" s="6">
        <v>19</v>
      </c>
      <c r="I372" s="5">
        <v>4.6045138888888282E-3</v>
      </c>
      <c r="J372" s="6">
        <v>5</v>
      </c>
      <c r="K372" s="6">
        <v>6.6304999999999996</v>
      </c>
      <c r="L372" s="7">
        <v>397.83</v>
      </c>
      <c r="M372" s="6">
        <f>IF(Data[[#This Row],[Answered (Y/N)]]="Y",1,0)</f>
        <v>1</v>
      </c>
      <c r="N372" s="6">
        <f>IF(Data[[#This Row],[Resolved]]="Y",1,0)</f>
        <v>1</v>
      </c>
    </row>
    <row r="373" spans="1:14" x14ac:dyDescent="0.25">
      <c r="A373" s="18">
        <v>372</v>
      </c>
      <c r="B373" s="4" t="s">
        <v>397</v>
      </c>
      <c r="C373" s="5">
        <v>42394.731</v>
      </c>
      <c r="D373" s="6" t="s">
        <v>22</v>
      </c>
      <c r="E373" s="6" t="s">
        <v>20</v>
      </c>
      <c r="F373" s="6" t="s">
        <v>12</v>
      </c>
      <c r="G373" s="6" t="s">
        <v>12</v>
      </c>
      <c r="H373" s="6">
        <v>76</v>
      </c>
      <c r="I373" s="5">
        <v>3.985347222222213E-3</v>
      </c>
      <c r="J373" s="6">
        <v>5</v>
      </c>
      <c r="K373" s="6">
        <v>5.7389000000000001</v>
      </c>
      <c r="L373" s="7">
        <v>344.334</v>
      </c>
      <c r="M373" s="6">
        <f>IF(Data[[#This Row],[Answered (Y/N)]]="Y",1,0)</f>
        <v>1</v>
      </c>
      <c r="N373" s="6">
        <f>IF(Data[[#This Row],[Resolved]]="Y",1,0)</f>
        <v>1</v>
      </c>
    </row>
    <row r="374" spans="1:14" x14ac:dyDescent="0.25">
      <c r="A374" s="17">
        <v>373</v>
      </c>
      <c r="B374" s="4" t="s">
        <v>398</v>
      </c>
      <c r="C374" s="5">
        <v>42394.675999999999</v>
      </c>
      <c r="D374" s="6" t="s">
        <v>19</v>
      </c>
      <c r="E374" s="6" t="s">
        <v>21</v>
      </c>
      <c r="F374" s="6" t="s">
        <v>12</v>
      </c>
      <c r="G374" s="6" t="s">
        <v>12</v>
      </c>
      <c r="H374" s="6">
        <v>109</v>
      </c>
      <c r="I374" s="5">
        <v>4.0043402777778514E-3</v>
      </c>
      <c r="J374" s="6">
        <v>3</v>
      </c>
      <c r="K374" s="6">
        <v>5.7662500000000003</v>
      </c>
      <c r="L374" s="7">
        <v>345.97500000000002</v>
      </c>
      <c r="M374" s="6">
        <f>IF(Data[[#This Row],[Answered (Y/N)]]="Y",1,0)</f>
        <v>1</v>
      </c>
      <c r="N374" s="6">
        <f>IF(Data[[#This Row],[Resolved]]="Y",1,0)</f>
        <v>1</v>
      </c>
    </row>
    <row r="375" spans="1:14" x14ac:dyDescent="0.25">
      <c r="A375" s="18">
        <v>374</v>
      </c>
      <c r="B375" s="4" t="s">
        <v>399</v>
      </c>
      <c r="C375" s="5">
        <v>42394.675999999999</v>
      </c>
      <c r="D375" s="6" t="s">
        <v>23</v>
      </c>
      <c r="E375" s="6" t="s">
        <v>11</v>
      </c>
      <c r="F375" s="6" t="s">
        <v>12</v>
      </c>
      <c r="G375" s="6" t="s">
        <v>12</v>
      </c>
      <c r="H375" s="6">
        <v>13</v>
      </c>
      <c r="I375" s="5">
        <v>7.9290509259255515E-4</v>
      </c>
      <c r="J375" s="6">
        <v>3</v>
      </c>
      <c r="K375" s="6">
        <v>1.1417833333333334</v>
      </c>
      <c r="L375" s="7">
        <v>68.507000000000005</v>
      </c>
      <c r="M375" s="6">
        <f>IF(Data[[#This Row],[Answered (Y/N)]]="Y",1,0)</f>
        <v>1</v>
      </c>
      <c r="N375" s="6">
        <f>IF(Data[[#This Row],[Resolved]]="Y",1,0)</f>
        <v>1</v>
      </c>
    </row>
    <row r="376" spans="1:14" x14ac:dyDescent="0.25">
      <c r="A376" s="17">
        <v>375</v>
      </c>
      <c r="B376" s="4" t="s">
        <v>400</v>
      </c>
      <c r="C376" s="5">
        <v>42394.661999999997</v>
      </c>
      <c r="D376" s="6" t="s">
        <v>13</v>
      </c>
      <c r="E376" s="6" t="s">
        <v>11</v>
      </c>
      <c r="F376" s="6" t="s">
        <v>12</v>
      </c>
      <c r="G376" s="6" t="s">
        <v>12</v>
      </c>
      <c r="H376" s="6">
        <v>31</v>
      </c>
      <c r="I376" s="5">
        <v>3.3948379629629155E-3</v>
      </c>
      <c r="J376" s="6">
        <v>3</v>
      </c>
      <c r="K376" s="6">
        <v>4.8885666666666667</v>
      </c>
      <c r="L376" s="7">
        <v>293.31400000000002</v>
      </c>
      <c r="M376" s="6">
        <f>IF(Data[[#This Row],[Answered (Y/N)]]="Y",1,0)</f>
        <v>1</v>
      </c>
      <c r="N376" s="6">
        <f>IF(Data[[#This Row],[Resolved]]="Y",1,0)</f>
        <v>1</v>
      </c>
    </row>
    <row r="377" spans="1:14" x14ac:dyDescent="0.25">
      <c r="A377" s="18">
        <v>376</v>
      </c>
      <c r="B377" s="4" t="s">
        <v>401</v>
      </c>
      <c r="C377" s="5">
        <v>42394.661999999997</v>
      </c>
      <c r="D377" s="6" t="s">
        <v>24</v>
      </c>
      <c r="E377" s="6" t="s">
        <v>11</v>
      </c>
      <c r="F377" s="6" t="s">
        <v>12</v>
      </c>
      <c r="G377" s="6" t="s">
        <v>12</v>
      </c>
      <c r="H377" s="6">
        <v>41</v>
      </c>
      <c r="I377" s="5">
        <v>3.4936111111110169E-3</v>
      </c>
      <c r="J377" s="6">
        <v>5</v>
      </c>
      <c r="K377" s="6">
        <v>5.0308000000000002</v>
      </c>
      <c r="L377" s="7">
        <v>301.84800000000001</v>
      </c>
      <c r="M377" s="6">
        <f>IF(Data[[#This Row],[Answered (Y/N)]]="Y",1,0)</f>
        <v>1</v>
      </c>
      <c r="N377" s="6">
        <f>IF(Data[[#This Row],[Resolved]]="Y",1,0)</f>
        <v>1</v>
      </c>
    </row>
    <row r="378" spans="1:14" x14ac:dyDescent="0.25">
      <c r="A378" s="17">
        <v>377</v>
      </c>
      <c r="B378" s="4" t="s">
        <v>402</v>
      </c>
      <c r="C378" s="5">
        <v>42394.661</v>
      </c>
      <c r="D378" s="6" t="s">
        <v>17</v>
      </c>
      <c r="E378" s="6" t="s">
        <v>11</v>
      </c>
      <c r="F378" s="6" t="s">
        <v>12</v>
      </c>
      <c r="G378" s="6" t="s">
        <v>12</v>
      </c>
      <c r="H378" s="6">
        <v>44</v>
      </c>
      <c r="I378" s="5">
        <v>4.1374999999999051E-3</v>
      </c>
      <c r="J378" s="6">
        <v>5</v>
      </c>
      <c r="K378" s="6">
        <v>5.9580000000000002</v>
      </c>
      <c r="L378" s="7">
        <v>357.48</v>
      </c>
      <c r="M378" s="6">
        <f>IF(Data[[#This Row],[Answered (Y/N)]]="Y",1,0)</f>
        <v>1</v>
      </c>
      <c r="N378" s="6">
        <f>IF(Data[[#This Row],[Resolved]]="Y",1,0)</f>
        <v>1</v>
      </c>
    </row>
    <row r="379" spans="1:14" x14ac:dyDescent="0.25">
      <c r="A379" s="18">
        <v>378</v>
      </c>
      <c r="B379" s="4" t="s">
        <v>403</v>
      </c>
      <c r="C379" s="5">
        <v>42394.661</v>
      </c>
      <c r="D379" s="6" t="s">
        <v>19</v>
      </c>
      <c r="E379" s="6" t="s">
        <v>20</v>
      </c>
      <c r="F379" s="6" t="s">
        <v>16</v>
      </c>
      <c r="G379" s="6" t="s">
        <v>16</v>
      </c>
      <c r="H379" s="6">
        <v>0</v>
      </c>
      <c r="I379" s="5">
        <v>45482</v>
      </c>
      <c r="J379" s="6">
        <v>0</v>
      </c>
      <c r="K379" s="6">
        <v>0</v>
      </c>
      <c r="L379" s="7">
        <v>0</v>
      </c>
      <c r="M379" s="6">
        <f>IF(Data[[#This Row],[Answered (Y/N)]]="Y",1,0)</f>
        <v>0</v>
      </c>
      <c r="N379" s="6">
        <f>IF(Data[[#This Row],[Resolved]]="Y",1,0)</f>
        <v>0</v>
      </c>
    </row>
    <row r="380" spans="1:14" x14ac:dyDescent="0.25">
      <c r="A380" s="17">
        <v>379</v>
      </c>
      <c r="B380" s="4" t="s">
        <v>404</v>
      </c>
      <c r="C380" s="5">
        <v>42394.639000000003</v>
      </c>
      <c r="D380" s="6" t="s">
        <v>15</v>
      </c>
      <c r="E380" s="6" t="s">
        <v>21</v>
      </c>
      <c r="F380" s="6" t="s">
        <v>12</v>
      </c>
      <c r="G380" s="6" t="s">
        <v>12</v>
      </c>
      <c r="H380" s="6">
        <v>53</v>
      </c>
      <c r="I380" s="5">
        <v>2.6437615740739773E-3</v>
      </c>
      <c r="J380" s="6">
        <v>3</v>
      </c>
      <c r="K380" s="6">
        <v>3.8070166666666667</v>
      </c>
      <c r="L380" s="7">
        <v>228.42099999999999</v>
      </c>
      <c r="M380" s="6">
        <f>IF(Data[[#This Row],[Answered (Y/N)]]="Y",1,0)</f>
        <v>1</v>
      </c>
      <c r="N380" s="6">
        <f>IF(Data[[#This Row],[Resolved]]="Y",1,0)</f>
        <v>1</v>
      </c>
    </row>
    <row r="381" spans="1:14" x14ac:dyDescent="0.25">
      <c r="A381" s="18">
        <v>380</v>
      </c>
      <c r="B381" s="4" t="s">
        <v>405</v>
      </c>
      <c r="C381" s="5">
        <v>42394.639000000003</v>
      </c>
      <c r="D381" s="6" t="s">
        <v>24</v>
      </c>
      <c r="E381" s="6" t="s">
        <v>14</v>
      </c>
      <c r="F381" s="6" t="s">
        <v>12</v>
      </c>
      <c r="G381" s="6" t="s">
        <v>12</v>
      </c>
      <c r="H381" s="6">
        <v>106</v>
      </c>
      <c r="I381" s="5">
        <v>4.5748263888889529E-3</v>
      </c>
      <c r="J381" s="6">
        <v>1</v>
      </c>
      <c r="K381" s="6">
        <v>6.5877499999999998</v>
      </c>
      <c r="L381" s="7">
        <v>395.26499999999999</v>
      </c>
      <c r="M381" s="6">
        <f>IF(Data[[#This Row],[Answered (Y/N)]]="Y",1,0)</f>
        <v>1</v>
      </c>
      <c r="N381" s="6">
        <f>IF(Data[[#This Row],[Resolved]]="Y",1,0)</f>
        <v>1</v>
      </c>
    </row>
    <row r="382" spans="1:14" x14ac:dyDescent="0.25">
      <c r="A382" s="17">
        <v>381</v>
      </c>
      <c r="B382" s="4" t="s">
        <v>406</v>
      </c>
      <c r="C382" s="5">
        <v>42394.629000000001</v>
      </c>
      <c r="D382" s="6" t="s">
        <v>19</v>
      </c>
      <c r="E382" s="6" t="s">
        <v>18</v>
      </c>
      <c r="F382" s="6" t="s">
        <v>16</v>
      </c>
      <c r="G382" s="6" t="s">
        <v>16</v>
      </c>
      <c r="H382" s="6">
        <v>0</v>
      </c>
      <c r="I382" s="5">
        <v>45482</v>
      </c>
      <c r="J382" s="6">
        <v>0</v>
      </c>
      <c r="K382" s="6">
        <v>0</v>
      </c>
      <c r="L382" s="7">
        <v>0</v>
      </c>
      <c r="M382" s="6">
        <f>IF(Data[[#This Row],[Answered (Y/N)]]="Y",1,0)</f>
        <v>0</v>
      </c>
      <c r="N382" s="6">
        <f>IF(Data[[#This Row],[Resolved]]="Y",1,0)</f>
        <v>0</v>
      </c>
    </row>
    <row r="383" spans="1:14" x14ac:dyDescent="0.25">
      <c r="A383" s="18">
        <v>382</v>
      </c>
      <c r="B383" s="4" t="s">
        <v>407</v>
      </c>
      <c r="C383" s="5">
        <v>42394.629000000001</v>
      </c>
      <c r="D383" s="6" t="s">
        <v>23</v>
      </c>
      <c r="E383" s="6" t="s">
        <v>21</v>
      </c>
      <c r="F383" s="6" t="s">
        <v>12</v>
      </c>
      <c r="G383" s="6" t="s">
        <v>12</v>
      </c>
      <c r="H383" s="6">
        <v>50</v>
      </c>
      <c r="I383" s="5">
        <v>3.6785879629630536E-4</v>
      </c>
      <c r="J383" s="6">
        <v>3</v>
      </c>
      <c r="K383" s="6">
        <v>0.52971666666666672</v>
      </c>
      <c r="L383" s="7">
        <v>31.783000000000005</v>
      </c>
      <c r="M383" s="6">
        <f>IF(Data[[#This Row],[Answered (Y/N)]]="Y",1,0)</f>
        <v>1</v>
      </c>
      <c r="N383" s="6">
        <f>IF(Data[[#This Row],[Resolved]]="Y",1,0)</f>
        <v>1</v>
      </c>
    </row>
    <row r="384" spans="1:14" x14ac:dyDescent="0.25">
      <c r="A384" s="17">
        <v>383</v>
      </c>
      <c r="B384" s="4" t="s">
        <v>408</v>
      </c>
      <c r="C384" s="5">
        <v>42394.627999999997</v>
      </c>
      <c r="D384" s="6" t="s">
        <v>15</v>
      </c>
      <c r="E384" s="6" t="s">
        <v>20</v>
      </c>
      <c r="F384" s="6" t="s">
        <v>12</v>
      </c>
      <c r="G384" s="6" t="s">
        <v>12</v>
      </c>
      <c r="H384" s="6">
        <v>78</v>
      </c>
      <c r="I384" s="5">
        <v>3.5935995370370843E-3</v>
      </c>
      <c r="J384" s="6">
        <v>4</v>
      </c>
      <c r="K384" s="6">
        <v>5.1747833333333331</v>
      </c>
      <c r="L384" s="7">
        <v>310.48699999999997</v>
      </c>
      <c r="M384" s="6">
        <f>IF(Data[[#This Row],[Answered (Y/N)]]="Y",1,0)</f>
        <v>1</v>
      </c>
      <c r="N384" s="6">
        <f>IF(Data[[#This Row],[Resolved]]="Y",1,0)</f>
        <v>1</v>
      </c>
    </row>
    <row r="385" spans="1:14" x14ac:dyDescent="0.25">
      <c r="A385" s="18">
        <v>384</v>
      </c>
      <c r="B385" s="4" t="s">
        <v>409</v>
      </c>
      <c r="C385" s="5">
        <v>42394.627999999997</v>
      </c>
      <c r="D385" s="6" t="s">
        <v>22</v>
      </c>
      <c r="E385" s="6" t="s">
        <v>21</v>
      </c>
      <c r="F385" s="6" t="s">
        <v>12</v>
      </c>
      <c r="G385" s="6" t="s">
        <v>12</v>
      </c>
      <c r="H385" s="6">
        <v>15</v>
      </c>
      <c r="I385" s="5">
        <v>1.5056018518517789E-3</v>
      </c>
      <c r="J385" s="6">
        <v>3</v>
      </c>
      <c r="K385" s="6">
        <v>2.1680666666666668</v>
      </c>
      <c r="L385" s="7">
        <v>130.084</v>
      </c>
      <c r="M385" s="6">
        <f>IF(Data[[#This Row],[Answered (Y/N)]]="Y",1,0)</f>
        <v>1</v>
      </c>
      <c r="N385" s="6">
        <f>IF(Data[[#This Row],[Resolved]]="Y",1,0)</f>
        <v>1</v>
      </c>
    </row>
    <row r="386" spans="1:14" x14ac:dyDescent="0.25">
      <c r="A386" s="17">
        <v>385</v>
      </c>
      <c r="B386" s="4" t="s">
        <v>410</v>
      </c>
      <c r="C386" s="5">
        <v>42394.607000000004</v>
      </c>
      <c r="D386" s="6" t="s">
        <v>19</v>
      </c>
      <c r="E386" s="6" t="s">
        <v>18</v>
      </c>
      <c r="F386" s="6" t="s">
        <v>12</v>
      </c>
      <c r="G386" s="6" t="s">
        <v>12</v>
      </c>
      <c r="H386" s="6">
        <v>111</v>
      </c>
      <c r="I386" s="5">
        <v>4.2045370370369373E-3</v>
      </c>
      <c r="J386" s="6">
        <v>3</v>
      </c>
      <c r="K386" s="6">
        <v>6.0545333333333335</v>
      </c>
      <c r="L386" s="7">
        <v>363.27199999999999</v>
      </c>
      <c r="M386" s="6">
        <f>IF(Data[[#This Row],[Answered (Y/N)]]="Y",1,0)</f>
        <v>1</v>
      </c>
      <c r="N386" s="6">
        <f>IF(Data[[#This Row],[Resolved]]="Y",1,0)</f>
        <v>1</v>
      </c>
    </row>
    <row r="387" spans="1:14" x14ac:dyDescent="0.25">
      <c r="A387" s="18">
        <v>386</v>
      </c>
      <c r="B387" s="4" t="s">
        <v>411</v>
      </c>
      <c r="C387" s="5">
        <v>42394.607000000004</v>
      </c>
      <c r="D387" s="6" t="s">
        <v>24</v>
      </c>
      <c r="E387" s="6" t="s">
        <v>11</v>
      </c>
      <c r="F387" s="6" t="s">
        <v>12</v>
      </c>
      <c r="G387" s="6" t="s">
        <v>12</v>
      </c>
      <c r="H387" s="6">
        <v>56</v>
      </c>
      <c r="I387" s="5">
        <v>2.2879745370369964E-3</v>
      </c>
      <c r="J387" s="6">
        <v>3</v>
      </c>
      <c r="K387" s="6">
        <v>3.2946833333333334</v>
      </c>
      <c r="L387" s="7">
        <v>197.68100000000001</v>
      </c>
      <c r="M387" s="6">
        <f>IF(Data[[#This Row],[Answered (Y/N)]]="Y",1,0)</f>
        <v>1</v>
      </c>
      <c r="N387" s="6">
        <f>IF(Data[[#This Row],[Resolved]]="Y",1,0)</f>
        <v>1</v>
      </c>
    </row>
    <row r="388" spans="1:14" x14ac:dyDescent="0.25">
      <c r="A388" s="17">
        <v>387</v>
      </c>
      <c r="B388" s="4" t="s">
        <v>412</v>
      </c>
      <c r="C388" s="5">
        <v>42394.601999999999</v>
      </c>
      <c r="D388" s="6" t="s">
        <v>24</v>
      </c>
      <c r="E388" s="6" t="s">
        <v>18</v>
      </c>
      <c r="F388" s="6" t="s">
        <v>12</v>
      </c>
      <c r="G388" s="6" t="s">
        <v>12</v>
      </c>
      <c r="H388" s="6">
        <v>106</v>
      </c>
      <c r="I388" s="5">
        <v>6.2724537037039951E-4</v>
      </c>
      <c r="J388" s="6">
        <v>3</v>
      </c>
      <c r="K388" s="6">
        <v>0.90323333333333333</v>
      </c>
      <c r="L388" s="7">
        <v>54.194000000000003</v>
      </c>
      <c r="M388" s="6">
        <f>IF(Data[[#This Row],[Answered (Y/N)]]="Y",1,0)</f>
        <v>1</v>
      </c>
      <c r="N388" s="6">
        <f>IF(Data[[#This Row],[Resolved]]="Y",1,0)</f>
        <v>1</v>
      </c>
    </row>
    <row r="389" spans="1:14" x14ac:dyDescent="0.25">
      <c r="A389" s="18">
        <v>388</v>
      </c>
      <c r="B389" s="4" t="s">
        <v>413</v>
      </c>
      <c r="C389" s="5">
        <v>42394.601999999999</v>
      </c>
      <c r="D389" s="6" t="s">
        <v>24</v>
      </c>
      <c r="E389" s="6" t="s">
        <v>14</v>
      </c>
      <c r="F389" s="6" t="s">
        <v>16</v>
      </c>
      <c r="G389" s="6" t="s">
        <v>16</v>
      </c>
      <c r="H389" s="6">
        <v>0</v>
      </c>
      <c r="I389" s="5">
        <v>45482</v>
      </c>
      <c r="J389" s="6">
        <v>0</v>
      </c>
      <c r="K389" s="6">
        <v>0</v>
      </c>
      <c r="L389" s="7">
        <v>0</v>
      </c>
      <c r="M389" s="6">
        <f>IF(Data[[#This Row],[Answered (Y/N)]]="Y",1,0)</f>
        <v>0</v>
      </c>
      <c r="N389" s="6">
        <f>IF(Data[[#This Row],[Resolved]]="Y",1,0)</f>
        <v>0</v>
      </c>
    </row>
    <row r="390" spans="1:14" x14ac:dyDescent="0.25">
      <c r="A390" s="17">
        <v>389</v>
      </c>
      <c r="B390" s="4" t="s">
        <v>414</v>
      </c>
      <c r="C390" s="5">
        <v>42394.591999999997</v>
      </c>
      <c r="D390" s="6" t="s">
        <v>17</v>
      </c>
      <c r="E390" s="6" t="s">
        <v>21</v>
      </c>
      <c r="F390" s="6" t="s">
        <v>16</v>
      </c>
      <c r="G390" s="6" t="s">
        <v>16</v>
      </c>
      <c r="H390" s="6">
        <v>0</v>
      </c>
      <c r="I390" s="5">
        <v>45482</v>
      </c>
      <c r="J390" s="6">
        <v>0</v>
      </c>
      <c r="K390" s="6">
        <v>0</v>
      </c>
      <c r="L390" s="7">
        <v>0</v>
      </c>
      <c r="M390" s="6">
        <f>IF(Data[[#This Row],[Answered (Y/N)]]="Y",1,0)</f>
        <v>0</v>
      </c>
      <c r="N390" s="6">
        <f>IF(Data[[#This Row],[Resolved]]="Y",1,0)</f>
        <v>0</v>
      </c>
    </row>
    <row r="391" spans="1:14" x14ac:dyDescent="0.25">
      <c r="A391" s="18">
        <v>390</v>
      </c>
      <c r="B391" s="4" t="s">
        <v>415</v>
      </c>
      <c r="C391" s="5">
        <v>42394.591999999997</v>
      </c>
      <c r="D391" s="6" t="s">
        <v>23</v>
      </c>
      <c r="E391" s="6" t="s">
        <v>20</v>
      </c>
      <c r="F391" s="6" t="s">
        <v>12</v>
      </c>
      <c r="G391" s="6" t="s">
        <v>12</v>
      </c>
      <c r="H391" s="6">
        <v>108</v>
      </c>
      <c r="I391" s="5">
        <v>4.5793865740739736E-3</v>
      </c>
      <c r="J391" s="6">
        <v>3</v>
      </c>
      <c r="K391" s="6">
        <v>6.5943166666666668</v>
      </c>
      <c r="L391" s="7">
        <v>395.65899999999999</v>
      </c>
      <c r="M391" s="6">
        <f>IF(Data[[#This Row],[Answered (Y/N)]]="Y",1,0)</f>
        <v>1</v>
      </c>
      <c r="N391" s="6">
        <f>IF(Data[[#This Row],[Resolved]]="Y",1,0)</f>
        <v>1</v>
      </c>
    </row>
    <row r="392" spans="1:14" x14ac:dyDescent="0.25">
      <c r="A392" s="17">
        <v>391</v>
      </c>
      <c r="B392" s="4" t="s">
        <v>416</v>
      </c>
      <c r="C392" s="5">
        <v>42394.591</v>
      </c>
      <c r="D392" s="6" t="s">
        <v>19</v>
      </c>
      <c r="E392" s="6" t="s">
        <v>20</v>
      </c>
      <c r="F392" s="6" t="s">
        <v>12</v>
      </c>
      <c r="G392" s="6" t="s">
        <v>12</v>
      </c>
      <c r="H392" s="6">
        <v>54</v>
      </c>
      <c r="I392" s="5">
        <v>2.9067708333332387E-3</v>
      </c>
      <c r="J392" s="6">
        <v>3</v>
      </c>
      <c r="K392" s="6">
        <v>4.1857499999999996</v>
      </c>
      <c r="L392" s="7">
        <v>251.14499999999998</v>
      </c>
      <c r="M392" s="6">
        <f>IF(Data[[#This Row],[Answered (Y/N)]]="Y",1,0)</f>
        <v>1</v>
      </c>
      <c r="N392" s="6">
        <f>IF(Data[[#This Row],[Resolved]]="Y",1,0)</f>
        <v>1</v>
      </c>
    </row>
    <row r="393" spans="1:14" x14ac:dyDescent="0.25">
      <c r="A393" s="18">
        <v>392</v>
      </c>
      <c r="B393" s="4" t="s">
        <v>417</v>
      </c>
      <c r="C393" s="5">
        <v>42394.591</v>
      </c>
      <c r="D393" s="6" t="s">
        <v>24</v>
      </c>
      <c r="E393" s="6" t="s">
        <v>21</v>
      </c>
      <c r="F393" s="6" t="s">
        <v>12</v>
      </c>
      <c r="G393" s="6" t="s">
        <v>12</v>
      </c>
      <c r="H393" s="6">
        <v>94</v>
      </c>
      <c r="I393" s="5">
        <v>3.511828703703701E-3</v>
      </c>
      <c r="J393" s="6">
        <v>2</v>
      </c>
      <c r="K393" s="6">
        <v>5.057033333333333</v>
      </c>
      <c r="L393" s="7">
        <v>303.42199999999997</v>
      </c>
      <c r="M393" s="6">
        <f>IF(Data[[#This Row],[Answered (Y/N)]]="Y",1,0)</f>
        <v>1</v>
      </c>
      <c r="N393" s="6">
        <f>IF(Data[[#This Row],[Resolved]]="Y",1,0)</f>
        <v>1</v>
      </c>
    </row>
    <row r="394" spans="1:14" x14ac:dyDescent="0.25">
      <c r="A394" s="17">
        <v>393</v>
      </c>
      <c r="B394" s="4" t="s">
        <v>418</v>
      </c>
      <c r="C394" s="5">
        <v>42394.591</v>
      </c>
      <c r="D394" s="6" t="s">
        <v>19</v>
      </c>
      <c r="E394" s="6" t="s">
        <v>21</v>
      </c>
      <c r="F394" s="6" t="s">
        <v>16</v>
      </c>
      <c r="G394" s="6" t="s">
        <v>16</v>
      </c>
      <c r="H394" s="6">
        <v>0</v>
      </c>
      <c r="I394" s="5">
        <v>45482</v>
      </c>
      <c r="J394" s="6">
        <v>0</v>
      </c>
      <c r="K394" s="6">
        <v>0</v>
      </c>
      <c r="L394" s="7">
        <v>0</v>
      </c>
      <c r="M394" s="6">
        <f>IF(Data[[#This Row],[Answered (Y/N)]]="Y",1,0)</f>
        <v>0</v>
      </c>
      <c r="N394" s="6">
        <f>IF(Data[[#This Row],[Resolved]]="Y",1,0)</f>
        <v>0</v>
      </c>
    </row>
    <row r="395" spans="1:14" x14ac:dyDescent="0.25">
      <c r="A395" s="18">
        <v>394</v>
      </c>
      <c r="B395" s="4" t="s">
        <v>419</v>
      </c>
      <c r="C395" s="5">
        <v>42394.591</v>
      </c>
      <c r="D395" s="6" t="s">
        <v>23</v>
      </c>
      <c r="E395" s="6" t="s">
        <v>21</v>
      </c>
      <c r="F395" s="6" t="s">
        <v>12</v>
      </c>
      <c r="G395" s="6" t="s">
        <v>12</v>
      </c>
      <c r="H395" s="6">
        <v>24</v>
      </c>
      <c r="I395" s="5">
        <v>2.8277430555556649E-3</v>
      </c>
      <c r="J395" s="6">
        <v>4</v>
      </c>
      <c r="K395" s="6">
        <v>4.0719500000000002</v>
      </c>
      <c r="L395" s="7">
        <v>244.31700000000001</v>
      </c>
      <c r="M395" s="6">
        <f>IF(Data[[#This Row],[Answered (Y/N)]]="Y",1,0)</f>
        <v>1</v>
      </c>
      <c r="N395" s="6">
        <f>IF(Data[[#This Row],[Resolved]]="Y",1,0)</f>
        <v>1</v>
      </c>
    </row>
    <row r="396" spans="1:14" x14ac:dyDescent="0.25">
      <c r="A396" s="17">
        <v>395</v>
      </c>
      <c r="B396" s="4" t="s">
        <v>420</v>
      </c>
      <c r="C396" s="5">
        <v>42394.536999999997</v>
      </c>
      <c r="D396" s="6" t="s">
        <v>15</v>
      </c>
      <c r="E396" s="6" t="s">
        <v>18</v>
      </c>
      <c r="F396" s="6" t="s">
        <v>12</v>
      </c>
      <c r="G396" s="6" t="s">
        <v>12</v>
      </c>
      <c r="H396" s="6">
        <v>80</v>
      </c>
      <c r="I396" s="5">
        <v>4.2695601851852061E-3</v>
      </c>
      <c r="J396" s="6">
        <v>2</v>
      </c>
      <c r="K396" s="6">
        <v>6.1481666666666666</v>
      </c>
      <c r="L396" s="7">
        <v>368.89</v>
      </c>
      <c r="M396" s="6">
        <f>IF(Data[[#This Row],[Answered (Y/N)]]="Y",1,0)</f>
        <v>1</v>
      </c>
      <c r="N396" s="6">
        <f>IF(Data[[#This Row],[Resolved]]="Y",1,0)</f>
        <v>1</v>
      </c>
    </row>
    <row r="397" spans="1:14" x14ac:dyDescent="0.25">
      <c r="A397" s="18">
        <v>396</v>
      </c>
      <c r="B397" s="4" t="s">
        <v>421</v>
      </c>
      <c r="C397" s="5">
        <v>42394.536999999997</v>
      </c>
      <c r="D397" s="6" t="s">
        <v>10</v>
      </c>
      <c r="E397" s="6" t="s">
        <v>11</v>
      </c>
      <c r="F397" s="6" t="s">
        <v>12</v>
      </c>
      <c r="G397" s="6" t="s">
        <v>12</v>
      </c>
      <c r="H397" s="6">
        <v>66</v>
      </c>
      <c r="I397" s="5">
        <v>4.1991666666667538E-3</v>
      </c>
      <c r="J397" s="6">
        <v>3</v>
      </c>
      <c r="K397" s="6">
        <v>6.0468000000000002</v>
      </c>
      <c r="L397" s="7">
        <v>362.80799999999999</v>
      </c>
      <c r="M397" s="6">
        <f>IF(Data[[#This Row],[Answered (Y/N)]]="Y",1,0)</f>
        <v>1</v>
      </c>
      <c r="N397" s="6">
        <f>IF(Data[[#This Row],[Resolved]]="Y",1,0)</f>
        <v>1</v>
      </c>
    </row>
    <row r="398" spans="1:14" x14ac:dyDescent="0.25">
      <c r="A398" s="17">
        <v>397</v>
      </c>
      <c r="B398" s="4" t="s">
        <v>422</v>
      </c>
      <c r="C398" s="5">
        <v>42394.53</v>
      </c>
      <c r="D398" s="6" t="s">
        <v>10</v>
      </c>
      <c r="E398" s="6" t="s">
        <v>11</v>
      </c>
      <c r="F398" s="6" t="s">
        <v>16</v>
      </c>
      <c r="G398" s="6" t="s">
        <v>16</v>
      </c>
      <c r="H398" s="6">
        <v>0</v>
      </c>
      <c r="I398" s="5">
        <v>45482</v>
      </c>
      <c r="J398" s="6">
        <v>0</v>
      </c>
      <c r="K398" s="6">
        <v>0</v>
      </c>
      <c r="L398" s="7">
        <v>0</v>
      </c>
      <c r="M398" s="6">
        <f>IF(Data[[#This Row],[Answered (Y/N)]]="Y",1,0)</f>
        <v>0</v>
      </c>
      <c r="N398" s="6">
        <f>IF(Data[[#This Row],[Resolved]]="Y",1,0)</f>
        <v>0</v>
      </c>
    </row>
    <row r="399" spans="1:14" x14ac:dyDescent="0.25">
      <c r="A399" s="18">
        <v>398</v>
      </c>
      <c r="B399" s="4" t="s">
        <v>423</v>
      </c>
      <c r="C399" s="5">
        <v>42394.53</v>
      </c>
      <c r="D399" s="6" t="s">
        <v>22</v>
      </c>
      <c r="E399" s="6" t="s">
        <v>11</v>
      </c>
      <c r="F399" s="6" t="s">
        <v>12</v>
      </c>
      <c r="G399" s="6" t="s">
        <v>12</v>
      </c>
      <c r="H399" s="6">
        <v>43</v>
      </c>
      <c r="I399" s="5">
        <v>4.5082523148147757E-3</v>
      </c>
      <c r="J399" s="6">
        <v>5</v>
      </c>
      <c r="K399" s="6">
        <v>6.491883333333333</v>
      </c>
      <c r="L399" s="7">
        <v>389.51299999999998</v>
      </c>
      <c r="M399" s="6">
        <f>IF(Data[[#This Row],[Answered (Y/N)]]="Y",1,0)</f>
        <v>1</v>
      </c>
      <c r="N399" s="6">
        <f>IF(Data[[#This Row],[Resolved]]="Y",1,0)</f>
        <v>1</v>
      </c>
    </row>
    <row r="400" spans="1:14" x14ac:dyDescent="0.25">
      <c r="A400" s="17">
        <v>399</v>
      </c>
      <c r="B400" s="4" t="s">
        <v>424</v>
      </c>
      <c r="C400" s="5">
        <v>42394.514999999999</v>
      </c>
      <c r="D400" s="6" t="s">
        <v>13</v>
      </c>
      <c r="E400" s="6" t="s">
        <v>20</v>
      </c>
      <c r="F400" s="6" t="s">
        <v>12</v>
      </c>
      <c r="G400" s="6" t="s">
        <v>12</v>
      </c>
      <c r="H400" s="6">
        <v>59</v>
      </c>
      <c r="I400" s="5">
        <v>4.0557754629628739E-3</v>
      </c>
      <c r="J400" s="6">
        <v>5</v>
      </c>
      <c r="K400" s="6">
        <v>5.8403166666666664</v>
      </c>
      <c r="L400" s="7">
        <v>350.41899999999998</v>
      </c>
      <c r="M400" s="6">
        <f>IF(Data[[#This Row],[Answered (Y/N)]]="Y",1,0)</f>
        <v>1</v>
      </c>
      <c r="N400" s="6">
        <f>IF(Data[[#This Row],[Resolved]]="Y",1,0)</f>
        <v>1</v>
      </c>
    </row>
    <row r="401" spans="1:14" x14ac:dyDescent="0.25">
      <c r="A401" s="18">
        <v>400</v>
      </c>
      <c r="B401" s="4" t="s">
        <v>425</v>
      </c>
      <c r="C401" s="5">
        <v>42394.514999999999</v>
      </c>
      <c r="D401" s="6" t="s">
        <v>10</v>
      </c>
      <c r="E401" s="6" t="s">
        <v>14</v>
      </c>
      <c r="F401" s="6" t="s">
        <v>16</v>
      </c>
      <c r="G401" s="6" t="s">
        <v>16</v>
      </c>
      <c r="H401" s="6">
        <v>0</v>
      </c>
      <c r="I401" s="5">
        <v>45482</v>
      </c>
      <c r="J401" s="6">
        <v>0</v>
      </c>
      <c r="K401" s="6">
        <v>0</v>
      </c>
      <c r="L401" s="7">
        <v>0</v>
      </c>
      <c r="M401" s="6">
        <f>IF(Data[[#This Row],[Answered (Y/N)]]="Y",1,0)</f>
        <v>0</v>
      </c>
      <c r="N401" s="6">
        <f>IF(Data[[#This Row],[Resolved]]="Y",1,0)</f>
        <v>0</v>
      </c>
    </row>
    <row r="402" spans="1:14" x14ac:dyDescent="0.25">
      <c r="A402" s="17">
        <v>401</v>
      </c>
      <c r="B402" s="4" t="s">
        <v>426</v>
      </c>
      <c r="C402" s="5">
        <v>42394.514999999999</v>
      </c>
      <c r="D402" s="6" t="s">
        <v>19</v>
      </c>
      <c r="E402" s="6" t="s">
        <v>14</v>
      </c>
      <c r="F402" s="6" t="s">
        <v>12</v>
      </c>
      <c r="G402" s="6" t="s">
        <v>12</v>
      </c>
      <c r="H402" s="6">
        <v>56</v>
      </c>
      <c r="I402" s="5">
        <v>9.6587962962968454E-4</v>
      </c>
      <c r="J402" s="6">
        <v>3</v>
      </c>
      <c r="K402" s="6">
        <v>1.3908666666666667</v>
      </c>
      <c r="L402" s="7">
        <v>83.451999999999998</v>
      </c>
      <c r="M402" s="6">
        <f>IF(Data[[#This Row],[Answered (Y/N)]]="Y",1,0)</f>
        <v>1</v>
      </c>
      <c r="N402" s="6">
        <f>IF(Data[[#This Row],[Resolved]]="Y",1,0)</f>
        <v>1</v>
      </c>
    </row>
    <row r="403" spans="1:14" x14ac:dyDescent="0.25">
      <c r="A403" s="18">
        <v>402</v>
      </c>
      <c r="B403" s="4" t="s">
        <v>427</v>
      </c>
      <c r="C403" s="5">
        <v>42394.514999999999</v>
      </c>
      <c r="D403" s="6" t="s">
        <v>13</v>
      </c>
      <c r="E403" s="6" t="s">
        <v>20</v>
      </c>
      <c r="F403" s="6" t="s">
        <v>12</v>
      </c>
      <c r="G403" s="6" t="s">
        <v>12</v>
      </c>
      <c r="H403" s="6">
        <v>56</v>
      </c>
      <c r="I403" s="5">
        <v>3.6124652777778099E-3</v>
      </c>
      <c r="J403" s="6">
        <v>3</v>
      </c>
      <c r="K403" s="6">
        <v>5.2019500000000001</v>
      </c>
      <c r="L403" s="7">
        <v>312.11700000000002</v>
      </c>
      <c r="M403" s="6">
        <f>IF(Data[[#This Row],[Answered (Y/N)]]="Y",1,0)</f>
        <v>1</v>
      </c>
      <c r="N403" s="6">
        <f>IF(Data[[#This Row],[Resolved]]="Y",1,0)</f>
        <v>1</v>
      </c>
    </row>
    <row r="404" spans="1:14" x14ac:dyDescent="0.25">
      <c r="A404" s="17">
        <v>403</v>
      </c>
      <c r="B404" s="4" t="s">
        <v>428</v>
      </c>
      <c r="C404" s="5">
        <v>42394.512999999999</v>
      </c>
      <c r="D404" s="6" t="s">
        <v>13</v>
      </c>
      <c r="E404" s="6" t="s">
        <v>18</v>
      </c>
      <c r="F404" s="6" t="s">
        <v>12</v>
      </c>
      <c r="G404" s="6" t="s">
        <v>12</v>
      </c>
      <c r="H404" s="6">
        <v>112</v>
      </c>
      <c r="I404" s="5">
        <v>9.4238425925929903E-4</v>
      </c>
      <c r="J404" s="6">
        <v>4</v>
      </c>
      <c r="K404" s="6">
        <v>1.3570333333333333</v>
      </c>
      <c r="L404" s="7">
        <v>81.421999999999997</v>
      </c>
      <c r="M404" s="6">
        <f>IF(Data[[#This Row],[Answered (Y/N)]]="Y",1,0)</f>
        <v>1</v>
      </c>
      <c r="N404" s="6">
        <f>IF(Data[[#This Row],[Resolved]]="Y",1,0)</f>
        <v>1</v>
      </c>
    </row>
    <row r="405" spans="1:14" x14ac:dyDescent="0.25">
      <c r="A405" s="18">
        <v>404</v>
      </c>
      <c r="B405" s="4" t="s">
        <v>429</v>
      </c>
      <c r="C405" s="5">
        <v>42394.512999999999</v>
      </c>
      <c r="D405" s="6" t="s">
        <v>17</v>
      </c>
      <c r="E405" s="6" t="s">
        <v>18</v>
      </c>
      <c r="F405" s="6" t="s">
        <v>12</v>
      </c>
      <c r="G405" s="6" t="s">
        <v>12</v>
      </c>
      <c r="H405" s="6">
        <v>37</v>
      </c>
      <c r="I405" s="5">
        <v>3.9258333333334061E-3</v>
      </c>
      <c r="J405" s="6">
        <v>4</v>
      </c>
      <c r="K405" s="6">
        <v>5.6532</v>
      </c>
      <c r="L405" s="7">
        <v>339.19200000000001</v>
      </c>
      <c r="M405" s="6">
        <f>IF(Data[[#This Row],[Answered (Y/N)]]="Y",1,0)</f>
        <v>1</v>
      </c>
      <c r="N405" s="6">
        <f>IF(Data[[#This Row],[Resolved]]="Y",1,0)</f>
        <v>1</v>
      </c>
    </row>
    <row r="406" spans="1:14" x14ac:dyDescent="0.25">
      <c r="A406" s="17">
        <v>405</v>
      </c>
      <c r="B406" s="4" t="s">
        <v>430</v>
      </c>
      <c r="C406" s="5">
        <v>42394.508999999998</v>
      </c>
      <c r="D406" s="6" t="s">
        <v>15</v>
      </c>
      <c r="E406" s="6" t="s">
        <v>11</v>
      </c>
      <c r="F406" s="6" t="s">
        <v>12</v>
      </c>
      <c r="G406" s="6" t="s">
        <v>12</v>
      </c>
      <c r="H406" s="6">
        <v>73</v>
      </c>
      <c r="I406" s="5">
        <v>3.8825810185185716E-3</v>
      </c>
      <c r="J406" s="6">
        <v>3</v>
      </c>
      <c r="K406" s="6">
        <v>5.5909166666666668</v>
      </c>
      <c r="L406" s="7">
        <v>335.45499999999998</v>
      </c>
      <c r="M406" s="6">
        <f>IF(Data[[#This Row],[Answered (Y/N)]]="Y",1,0)</f>
        <v>1</v>
      </c>
      <c r="N406" s="6">
        <f>IF(Data[[#This Row],[Resolved]]="Y",1,0)</f>
        <v>1</v>
      </c>
    </row>
    <row r="407" spans="1:14" x14ac:dyDescent="0.25">
      <c r="A407" s="18">
        <v>406</v>
      </c>
      <c r="B407" s="4" t="s">
        <v>431</v>
      </c>
      <c r="C407" s="5">
        <v>42394.508999999998</v>
      </c>
      <c r="D407" s="6" t="s">
        <v>22</v>
      </c>
      <c r="E407" s="6" t="s">
        <v>21</v>
      </c>
      <c r="F407" s="6" t="s">
        <v>16</v>
      </c>
      <c r="G407" s="6" t="s">
        <v>16</v>
      </c>
      <c r="H407" s="6">
        <v>0</v>
      </c>
      <c r="I407" s="5">
        <v>45482</v>
      </c>
      <c r="J407" s="6">
        <v>0</v>
      </c>
      <c r="K407" s="6">
        <v>0</v>
      </c>
      <c r="L407" s="7">
        <v>0</v>
      </c>
      <c r="M407" s="6">
        <f>IF(Data[[#This Row],[Answered (Y/N)]]="Y",1,0)</f>
        <v>0</v>
      </c>
      <c r="N407" s="6">
        <f>IF(Data[[#This Row],[Resolved]]="Y",1,0)</f>
        <v>0</v>
      </c>
    </row>
    <row r="408" spans="1:14" x14ac:dyDescent="0.25">
      <c r="A408" s="17">
        <v>407</v>
      </c>
      <c r="B408" s="4" t="s">
        <v>432</v>
      </c>
      <c r="C408" s="5">
        <v>42394.506999999998</v>
      </c>
      <c r="D408" s="6" t="s">
        <v>23</v>
      </c>
      <c r="E408" s="6" t="s">
        <v>11</v>
      </c>
      <c r="F408" s="6" t="s">
        <v>12</v>
      </c>
      <c r="G408" s="6" t="s">
        <v>12</v>
      </c>
      <c r="H408" s="6">
        <v>93</v>
      </c>
      <c r="I408" s="5">
        <v>2.2080439814815556E-3</v>
      </c>
      <c r="J408" s="6">
        <v>4</v>
      </c>
      <c r="K408" s="6">
        <v>3.1795833333333334</v>
      </c>
      <c r="L408" s="7">
        <v>190.77500000000001</v>
      </c>
      <c r="M408" s="6">
        <f>IF(Data[[#This Row],[Answered (Y/N)]]="Y",1,0)</f>
        <v>1</v>
      </c>
      <c r="N408" s="6">
        <f>IF(Data[[#This Row],[Resolved]]="Y",1,0)</f>
        <v>1</v>
      </c>
    </row>
    <row r="409" spans="1:14" x14ac:dyDescent="0.25">
      <c r="A409" s="18">
        <v>408</v>
      </c>
      <c r="B409" s="4" t="s">
        <v>433</v>
      </c>
      <c r="C409" s="5">
        <v>42394.506999999998</v>
      </c>
      <c r="D409" s="6" t="s">
        <v>10</v>
      </c>
      <c r="E409" s="6" t="s">
        <v>11</v>
      </c>
      <c r="F409" s="6" t="s">
        <v>16</v>
      </c>
      <c r="G409" s="6" t="s">
        <v>16</v>
      </c>
      <c r="H409" s="6">
        <v>0</v>
      </c>
      <c r="I409" s="5">
        <v>45482</v>
      </c>
      <c r="J409" s="6">
        <v>0</v>
      </c>
      <c r="K409" s="6">
        <v>0</v>
      </c>
      <c r="L409" s="7">
        <v>0</v>
      </c>
      <c r="M409" s="6">
        <f>IF(Data[[#This Row],[Answered (Y/N)]]="Y",1,0)</f>
        <v>0</v>
      </c>
      <c r="N409" s="6">
        <f>IF(Data[[#This Row],[Resolved]]="Y",1,0)</f>
        <v>0</v>
      </c>
    </row>
    <row r="410" spans="1:14" x14ac:dyDescent="0.25">
      <c r="A410" s="17">
        <v>409</v>
      </c>
      <c r="B410" s="4" t="s">
        <v>434</v>
      </c>
      <c r="C410" s="5">
        <v>42394.5</v>
      </c>
      <c r="D410" s="6" t="s">
        <v>19</v>
      </c>
      <c r="E410" s="6" t="s">
        <v>18</v>
      </c>
      <c r="F410" s="6" t="s">
        <v>12</v>
      </c>
      <c r="G410" s="6" t="s">
        <v>12</v>
      </c>
      <c r="H410" s="6">
        <v>29</v>
      </c>
      <c r="I410" s="5">
        <v>3.3481597222222437E-3</v>
      </c>
      <c r="J410" s="6">
        <v>4</v>
      </c>
      <c r="K410" s="6">
        <v>4.8213499999999998</v>
      </c>
      <c r="L410" s="7">
        <v>289.28100000000001</v>
      </c>
      <c r="M410" s="6">
        <f>IF(Data[[#This Row],[Answered (Y/N)]]="Y",1,0)</f>
        <v>1</v>
      </c>
      <c r="N410" s="6">
        <f>IF(Data[[#This Row],[Resolved]]="Y",1,0)</f>
        <v>1</v>
      </c>
    </row>
    <row r="411" spans="1:14" x14ac:dyDescent="0.25">
      <c r="A411" s="18">
        <v>410</v>
      </c>
      <c r="B411" s="4" t="s">
        <v>435</v>
      </c>
      <c r="C411" s="5">
        <v>42394.5</v>
      </c>
      <c r="D411" s="6" t="s">
        <v>22</v>
      </c>
      <c r="E411" s="6" t="s">
        <v>14</v>
      </c>
      <c r="F411" s="6" t="s">
        <v>12</v>
      </c>
      <c r="G411" s="6" t="s">
        <v>12</v>
      </c>
      <c r="H411" s="6">
        <v>41</v>
      </c>
      <c r="I411" s="5">
        <v>1.1896527777777166E-3</v>
      </c>
      <c r="J411" s="6">
        <v>1</v>
      </c>
      <c r="K411" s="6">
        <v>1.7131000000000001</v>
      </c>
      <c r="L411" s="7">
        <v>102.786</v>
      </c>
      <c r="M411" s="6">
        <f>IF(Data[[#This Row],[Answered (Y/N)]]="Y",1,0)</f>
        <v>1</v>
      </c>
      <c r="N411" s="6">
        <f>IF(Data[[#This Row],[Resolved]]="Y",1,0)</f>
        <v>1</v>
      </c>
    </row>
    <row r="412" spans="1:14" x14ac:dyDescent="0.25">
      <c r="A412" s="17">
        <v>411</v>
      </c>
      <c r="B412" s="4" t="s">
        <v>436</v>
      </c>
      <c r="C412" s="5">
        <v>42394.495999999999</v>
      </c>
      <c r="D412" s="6" t="s">
        <v>24</v>
      </c>
      <c r="E412" s="6" t="s">
        <v>20</v>
      </c>
      <c r="F412" s="6" t="s">
        <v>12</v>
      </c>
      <c r="G412" s="6" t="s">
        <v>12</v>
      </c>
      <c r="H412" s="6">
        <v>72</v>
      </c>
      <c r="I412" s="5">
        <v>3.8261111111110857E-3</v>
      </c>
      <c r="J412" s="6">
        <v>4</v>
      </c>
      <c r="K412" s="6">
        <v>5.5095999999999998</v>
      </c>
      <c r="L412" s="7">
        <v>330.57599999999996</v>
      </c>
      <c r="M412" s="6">
        <f>IF(Data[[#This Row],[Answered (Y/N)]]="Y",1,0)</f>
        <v>1</v>
      </c>
      <c r="N412" s="6">
        <f>IF(Data[[#This Row],[Resolved]]="Y",1,0)</f>
        <v>1</v>
      </c>
    </row>
    <row r="413" spans="1:14" x14ac:dyDescent="0.25">
      <c r="A413" s="18">
        <v>412</v>
      </c>
      <c r="B413" s="4" t="s">
        <v>437</v>
      </c>
      <c r="C413" s="5">
        <v>42394.495999999999</v>
      </c>
      <c r="D413" s="6" t="s">
        <v>22</v>
      </c>
      <c r="E413" s="6" t="s">
        <v>18</v>
      </c>
      <c r="F413" s="6" t="s">
        <v>12</v>
      </c>
      <c r="G413" s="6" t="s">
        <v>12</v>
      </c>
      <c r="H413" s="6">
        <v>73</v>
      </c>
      <c r="I413" s="5">
        <v>2.2488773148148233E-3</v>
      </c>
      <c r="J413" s="6">
        <v>4</v>
      </c>
      <c r="K413" s="6">
        <v>3.2383833333333332</v>
      </c>
      <c r="L413" s="7">
        <v>194.303</v>
      </c>
      <c r="M413" s="6">
        <f>IF(Data[[#This Row],[Answered (Y/N)]]="Y",1,0)</f>
        <v>1</v>
      </c>
      <c r="N413" s="6">
        <f>IF(Data[[#This Row],[Resolved]]="Y",1,0)</f>
        <v>1</v>
      </c>
    </row>
    <row r="414" spans="1:14" x14ac:dyDescent="0.25">
      <c r="A414" s="17">
        <v>413</v>
      </c>
      <c r="B414" s="4" t="s">
        <v>438</v>
      </c>
      <c r="C414" s="5">
        <v>42394.495999999999</v>
      </c>
      <c r="D414" s="6" t="s">
        <v>23</v>
      </c>
      <c r="E414" s="6" t="s">
        <v>18</v>
      </c>
      <c r="F414" s="6" t="s">
        <v>12</v>
      </c>
      <c r="G414" s="6" t="s">
        <v>16</v>
      </c>
      <c r="H414" s="6">
        <v>105</v>
      </c>
      <c r="I414" s="5">
        <v>2.1456250000000399E-3</v>
      </c>
      <c r="J414" s="6">
        <v>4</v>
      </c>
      <c r="K414" s="6">
        <v>3.0897000000000001</v>
      </c>
      <c r="L414" s="7">
        <v>185.38200000000001</v>
      </c>
      <c r="M414" s="6">
        <f>IF(Data[[#This Row],[Answered (Y/N)]]="Y",1,0)</f>
        <v>1</v>
      </c>
      <c r="N414" s="6">
        <f>IF(Data[[#This Row],[Resolved]]="Y",1,0)</f>
        <v>0</v>
      </c>
    </row>
    <row r="415" spans="1:14" x14ac:dyDescent="0.25">
      <c r="A415" s="18">
        <v>414</v>
      </c>
      <c r="B415" s="4" t="s">
        <v>439</v>
      </c>
      <c r="C415" s="5">
        <v>42394.495999999999</v>
      </c>
      <c r="D415" s="6" t="s">
        <v>13</v>
      </c>
      <c r="E415" s="6" t="s">
        <v>14</v>
      </c>
      <c r="F415" s="6" t="s">
        <v>12</v>
      </c>
      <c r="G415" s="6" t="s">
        <v>12</v>
      </c>
      <c r="H415" s="6">
        <v>75</v>
      </c>
      <c r="I415" s="5">
        <v>2.6062499999999211E-3</v>
      </c>
      <c r="J415" s="6">
        <v>3</v>
      </c>
      <c r="K415" s="6">
        <v>3.7530000000000001</v>
      </c>
      <c r="L415" s="7">
        <v>225.18</v>
      </c>
      <c r="M415" s="6">
        <f>IF(Data[[#This Row],[Answered (Y/N)]]="Y",1,0)</f>
        <v>1</v>
      </c>
      <c r="N415" s="6">
        <f>IF(Data[[#This Row],[Resolved]]="Y",1,0)</f>
        <v>1</v>
      </c>
    </row>
    <row r="416" spans="1:14" x14ac:dyDescent="0.25">
      <c r="A416" s="17">
        <v>415</v>
      </c>
      <c r="B416" s="4" t="s">
        <v>440</v>
      </c>
      <c r="C416" s="5">
        <v>42394.491999999998</v>
      </c>
      <c r="D416" s="6" t="s">
        <v>17</v>
      </c>
      <c r="E416" s="6" t="s">
        <v>20</v>
      </c>
      <c r="F416" s="6" t="s">
        <v>12</v>
      </c>
      <c r="G416" s="6" t="s">
        <v>12</v>
      </c>
      <c r="H416" s="6">
        <v>24</v>
      </c>
      <c r="I416" s="5">
        <v>3.2725000000000115E-3</v>
      </c>
      <c r="J416" s="6">
        <v>3</v>
      </c>
      <c r="K416" s="6">
        <v>4.7123999999999997</v>
      </c>
      <c r="L416" s="7">
        <v>282.74399999999997</v>
      </c>
      <c r="M416" s="6">
        <f>IF(Data[[#This Row],[Answered (Y/N)]]="Y",1,0)</f>
        <v>1</v>
      </c>
      <c r="N416" s="6">
        <f>IF(Data[[#This Row],[Resolved]]="Y",1,0)</f>
        <v>1</v>
      </c>
    </row>
    <row r="417" spans="1:14" x14ac:dyDescent="0.25">
      <c r="A417" s="18">
        <v>416</v>
      </c>
      <c r="B417" s="4" t="s">
        <v>441</v>
      </c>
      <c r="C417" s="5">
        <v>42394.491999999998</v>
      </c>
      <c r="D417" s="6" t="s">
        <v>22</v>
      </c>
      <c r="E417" s="6" t="s">
        <v>20</v>
      </c>
      <c r="F417" s="6" t="s">
        <v>12</v>
      </c>
      <c r="G417" s="6" t="s">
        <v>12</v>
      </c>
      <c r="H417" s="6">
        <v>75</v>
      </c>
      <c r="I417" s="5">
        <v>1.1931365740740496E-3</v>
      </c>
      <c r="J417" s="6">
        <v>4</v>
      </c>
      <c r="K417" s="6">
        <v>1.7181166666666667</v>
      </c>
      <c r="L417" s="7">
        <v>103.087</v>
      </c>
      <c r="M417" s="6">
        <f>IF(Data[[#This Row],[Answered (Y/N)]]="Y",1,0)</f>
        <v>1</v>
      </c>
      <c r="N417" s="6">
        <f>IF(Data[[#This Row],[Resolved]]="Y",1,0)</f>
        <v>1</v>
      </c>
    </row>
    <row r="418" spans="1:14" x14ac:dyDescent="0.25">
      <c r="A418" s="17">
        <v>417</v>
      </c>
      <c r="B418" s="4" t="s">
        <v>442</v>
      </c>
      <c r="C418" s="5">
        <v>42394.487999999998</v>
      </c>
      <c r="D418" s="6" t="s">
        <v>13</v>
      </c>
      <c r="E418" s="6" t="s">
        <v>11</v>
      </c>
      <c r="F418" s="6" t="s">
        <v>16</v>
      </c>
      <c r="G418" s="6" t="s">
        <v>16</v>
      </c>
      <c r="H418" s="6">
        <v>0</v>
      </c>
      <c r="I418" s="5">
        <v>45482</v>
      </c>
      <c r="J418" s="6">
        <v>0</v>
      </c>
      <c r="K418" s="6">
        <v>0</v>
      </c>
      <c r="L418" s="7">
        <v>0</v>
      </c>
      <c r="M418" s="6">
        <f>IF(Data[[#This Row],[Answered (Y/N)]]="Y",1,0)</f>
        <v>0</v>
      </c>
      <c r="N418" s="6">
        <f>IF(Data[[#This Row],[Resolved]]="Y",1,0)</f>
        <v>0</v>
      </c>
    </row>
    <row r="419" spans="1:14" x14ac:dyDescent="0.25">
      <c r="A419" s="18">
        <v>418</v>
      </c>
      <c r="B419" s="4" t="s">
        <v>443</v>
      </c>
      <c r="C419" s="5">
        <v>42394.487999999998</v>
      </c>
      <c r="D419" s="6" t="s">
        <v>13</v>
      </c>
      <c r="E419" s="6" t="s">
        <v>18</v>
      </c>
      <c r="F419" s="6" t="s">
        <v>12</v>
      </c>
      <c r="G419" s="6" t="s">
        <v>16</v>
      </c>
      <c r="H419" s="6">
        <v>57</v>
      </c>
      <c r="I419" s="5">
        <v>1.6932870370369724E-3</v>
      </c>
      <c r="J419" s="6">
        <v>3</v>
      </c>
      <c r="K419" s="6">
        <v>2.4383333333333335</v>
      </c>
      <c r="L419" s="7">
        <v>146.30000000000001</v>
      </c>
      <c r="M419" s="6">
        <f>IF(Data[[#This Row],[Answered (Y/N)]]="Y",1,0)</f>
        <v>1</v>
      </c>
      <c r="N419" s="6">
        <f>IF(Data[[#This Row],[Resolved]]="Y",1,0)</f>
        <v>0</v>
      </c>
    </row>
    <row r="420" spans="1:14" x14ac:dyDescent="0.25">
      <c r="A420" s="17">
        <v>419</v>
      </c>
      <c r="B420" s="4" t="s">
        <v>444</v>
      </c>
      <c r="C420" s="5">
        <v>42394.461000000003</v>
      </c>
      <c r="D420" s="6" t="s">
        <v>17</v>
      </c>
      <c r="E420" s="6" t="s">
        <v>14</v>
      </c>
      <c r="F420" s="6" t="s">
        <v>12</v>
      </c>
      <c r="G420" s="6" t="s">
        <v>12</v>
      </c>
      <c r="H420" s="6">
        <v>61</v>
      </c>
      <c r="I420" s="5">
        <v>1.4420370370369362E-3</v>
      </c>
      <c r="J420" s="6">
        <v>5</v>
      </c>
      <c r="K420" s="6">
        <v>2.0765333333333333</v>
      </c>
      <c r="L420" s="7">
        <v>124.592</v>
      </c>
      <c r="M420" s="6">
        <f>IF(Data[[#This Row],[Answered (Y/N)]]="Y",1,0)</f>
        <v>1</v>
      </c>
      <c r="N420" s="6">
        <f>IF(Data[[#This Row],[Resolved]]="Y",1,0)</f>
        <v>1</v>
      </c>
    </row>
    <row r="421" spans="1:14" x14ac:dyDescent="0.25">
      <c r="A421" s="18">
        <v>420</v>
      </c>
      <c r="B421" s="4" t="s">
        <v>445</v>
      </c>
      <c r="C421" s="5">
        <v>42394.461000000003</v>
      </c>
      <c r="D421" s="6" t="s">
        <v>17</v>
      </c>
      <c r="E421" s="6" t="s">
        <v>14</v>
      </c>
      <c r="F421" s="6" t="s">
        <v>12</v>
      </c>
      <c r="G421" s="6" t="s">
        <v>12</v>
      </c>
      <c r="H421" s="6">
        <v>99</v>
      </c>
      <c r="I421" s="5">
        <v>3.8570023148147836E-3</v>
      </c>
      <c r="J421" s="6">
        <v>5</v>
      </c>
      <c r="K421" s="6">
        <v>5.5540833333333328</v>
      </c>
      <c r="L421" s="7">
        <v>333.24499999999995</v>
      </c>
      <c r="M421" s="6">
        <f>IF(Data[[#This Row],[Answered (Y/N)]]="Y",1,0)</f>
        <v>1</v>
      </c>
      <c r="N421" s="6">
        <f>IF(Data[[#This Row],[Resolved]]="Y",1,0)</f>
        <v>1</v>
      </c>
    </row>
    <row r="422" spans="1:14" x14ac:dyDescent="0.25">
      <c r="A422" s="17">
        <v>421</v>
      </c>
      <c r="B422" s="4" t="s">
        <v>446</v>
      </c>
      <c r="C422" s="5">
        <v>42394.446000000004</v>
      </c>
      <c r="D422" s="6" t="s">
        <v>24</v>
      </c>
      <c r="E422" s="6" t="s">
        <v>21</v>
      </c>
      <c r="F422" s="6" t="s">
        <v>12</v>
      </c>
      <c r="G422" s="6" t="s">
        <v>12</v>
      </c>
      <c r="H422" s="6">
        <v>115</v>
      </c>
      <c r="I422" s="5">
        <v>4.1450462962961954E-3</v>
      </c>
      <c r="J422" s="6">
        <v>4</v>
      </c>
      <c r="K422" s="6">
        <v>5.968866666666667</v>
      </c>
      <c r="L422" s="7">
        <v>358.13200000000001</v>
      </c>
      <c r="M422" s="6">
        <f>IF(Data[[#This Row],[Answered (Y/N)]]="Y",1,0)</f>
        <v>1</v>
      </c>
      <c r="N422" s="6">
        <f>IF(Data[[#This Row],[Resolved]]="Y",1,0)</f>
        <v>1</v>
      </c>
    </row>
    <row r="423" spans="1:14" x14ac:dyDescent="0.25">
      <c r="A423" s="18">
        <v>422</v>
      </c>
      <c r="B423" s="4" t="s">
        <v>447</v>
      </c>
      <c r="C423" s="5">
        <v>42394.446000000004</v>
      </c>
      <c r="D423" s="6" t="s">
        <v>15</v>
      </c>
      <c r="E423" s="6" t="s">
        <v>14</v>
      </c>
      <c r="F423" s="6" t="s">
        <v>12</v>
      </c>
      <c r="G423" s="6" t="s">
        <v>12</v>
      </c>
      <c r="H423" s="6">
        <v>53</v>
      </c>
      <c r="I423" s="5">
        <v>4.2289236111110462E-3</v>
      </c>
      <c r="J423" s="6">
        <v>5</v>
      </c>
      <c r="K423" s="6">
        <v>6.0896499999999998</v>
      </c>
      <c r="L423" s="7">
        <v>365.37899999999996</v>
      </c>
      <c r="M423" s="6">
        <f>IF(Data[[#This Row],[Answered (Y/N)]]="Y",1,0)</f>
        <v>1</v>
      </c>
      <c r="N423" s="6">
        <f>IF(Data[[#This Row],[Resolved]]="Y",1,0)</f>
        <v>1</v>
      </c>
    </row>
    <row r="424" spans="1:14" x14ac:dyDescent="0.25">
      <c r="A424" s="17">
        <v>423</v>
      </c>
      <c r="B424" s="4" t="s">
        <v>448</v>
      </c>
      <c r="C424" s="5">
        <v>42394.436000000002</v>
      </c>
      <c r="D424" s="6" t="s">
        <v>17</v>
      </c>
      <c r="E424" s="6" t="s">
        <v>11</v>
      </c>
      <c r="F424" s="6" t="s">
        <v>16</v>
      </c>
      <c r="G424" s="6" t="s">
        <v>16</v>
      </c>
      <c r="H424" s="6">
        <v>0</v>
      </c>
      <c r="I424" s="5">
        <v>45482</v>
      </c>
      <c r="J424" s="6">
        <v>0</v>
      </c>
      <c r="K424" s="6">
        <v>0</v>
      </c>
      <c r="L424" s="7">
        <v>0</v>
      </c>
      <c r="M424" s="6">
        <f>IF(Data[[#This Row],[Answered (Y/N)]]="Y",1,0)</f>
        <v>0</v>
      </c>
      <c r="N424" s="6">
        <f>IF(Data[[#This Row],[Resolved]]="Y",1,0)</f>
        <v>0</v>
      </c>
    </row>
    <row r="425" spans="1:14" x14ac:dyDescent="0.25">
      <c r="A425" s="18">
        <v>424</v>
      </c>
      <c r="B425" s="4" t="s">
        <v>449</v>
      </c>
      <c r="C425" s="5">
        <v>42394.436000000002</v>
      </c>
      <c r="D425" s="6" t="s">
        <v>24</v>
      </c>
      <c r="E425" s="6" t="s">
        <v>20</v>
      </c>
      <c r="F425" s="6" t="s">
        <v>16</v>
      </c>
      <c r="G425" s="6" t="s">
        <v>16</v>
      </c>
      <c r="H425" s="6">
        <v>0</v>
      </c>
      <c r="I425" s="5">
        <v>45482</v>
      </c>
      <c r="J425" s="6">
        <v>0</v>
      </c>
      <c r="K425" s="6">
        <v>0</v>
      </c>
      <c r="L425" s="7">
        <v>0</v>
      </c>
      <c r="M425" s="6">
        <f>IF(Data[[#This Row],[Answered (Y/N)]]="Y",1,0)</f>
        <v>0</v>
      </c>
      <c r="N425" s="6">
        <f>IF(Data[[#This Row],[Resolved]]="Y",1,0)</f>
        <v>0</v>
      </c>
    </row>
    <row r="426" spans="1:14" x14ac:dyDescent="0.25">
      <c r="A426" s="17">
        <v>425</v>
      </c>
      <c r="B426" s="4" t="s">
        <v>450</v>
      </c>
      <c r="C426" s="5">
        <v>42394.423999999999</v>
      </c>
      <c r="D426" s="6" t="s">
        <v>23</v>
      </c>
      <c r="E426" s="6" t="s">
        <v>20</v>
      </c>
      <c r="F426" s="6" t="s">
        <v>12</v>
      </c>
      <c r="G426" s="6" t="s">
        <v>12</v>
      </c>
      <c r="H426" s="6">
        <v>102</v>
      </c>
      <c r="I426" s="5">
        <v>3.6270138888889747E-3</v>
      </c>
      <c r="J426" s="6">
        <v>5</v>
      </c>
      <c r="K426" s="6">
        <v>5.2229000000000001</v>
      </c>
      <c r="L426" s="7">
        <v>313.37400000000002</v>
      </c>
      <c r="M426" s="6">
        <f>IF(Data[[#This Row],[Answered (Y/N)]]="Y",1,0)</f>
        <v>1</v>
      </c>
      <c r="N426" s="6">
        <f>IF(Data[[#This Row],[Resolved]]="Y",1,0)</f>
        <v>1</v>
      </c>
    </row>
    <row r="427" spans="1:14" x14ac:dyDescent="0.25">
      <c r="A427" s="18">
        <v>426</v>
      </c>
      <c r="B427" s="4" t="s">
        <v>451</v>
      </c>
      <c r="C427" s="5">
        <v>42394.423999999999</v>
      </c>
      <c r="D427" s="6" t="s">
        <v>24</v>
      </c>
      <c r="E427" s="6" t="s">
        <v>18</v>
      </c>
      <c r="F427" s="6" t="s">
        <v>12</v>
      </c>
      <c r="G427" s="6" t="s">
        <v>16</v>
      </c>
      <c r="H427" s="6">
        <v>123</v>
      </c>
      <c r="I427" s="5">
        <v>4.3476851851842468E-4</v>
      </c>
      <c r="J427" s="6">
        <v>3</v>
      </c>
      <c r="K427" s="6">
        <v>0.62606666666666666</v>
      </c>
      <c r="L427" s="7">
        <v>37.564</v>
      </c>
      <c r="M427" s="6">
        <f>IF(Data[[#This Row],[Answered (Y/N)]]="Y",1,0)</f>
        <v>1</v>
      </c>
      <c r="N427" s="6">
        <f>IF(Data[[#This Row],[Resolved]]="Y",1,0)</f>
        <v>0</v>
      </c>
    </row>
    <row r="428" spans="1:14" x14ac:dyDescent="0.25">
      <c r="A428" s="17">
        <v>427</v>
      </c>
      <c r="B428" s="4" t="s">
        <v>452</v>
      </c>
      <c r="C428" s="5">
        <v>42394.400999999998</v>
      </c>
      <c r="D428" s="6" t="s">
        <v>22</v>
      </c>
      <c r="E428" s="6" t="s">
        <v>14</v>
      </c>
      <c r="F428" s="6" t="s">
        <v>12</v>
      </c>
      <c r="G428" s="6" t="s">
        <v>12</v>
      </c>
      <c r="H428" s="6">
        <v>19</v>
      </c>
      <c r="I428" s="5">
        <v>4.4310300925924917E-3</v>
      </c>
      <c r="J428" s="6">
        <v>3</v>
      </c>
      <c r="K428" s="6">
        <v>6.3806833333333337</v>
      </c>
      <c r="L428" s="7">
        <v>382.84100000000001</v>
      </c>
      <c r="M428" s="6">
        <f>IF(Data[[#This Row],[Answered (Y/N)]]="Y",1,0)</f>
        <v>1</v>
      </c>
      <c r="N428" s="6">
        <f>IF(Data[[#This Row],[Resolved]]="Y",1,0)</f>
        <v>1</v>
      </c>
    </row>
    <row r="429" spans="1:14" x14ac:dyDescent="0.25">
      <c r="A429" s="18">
        <v>428</v>
      </c>
      <c r="B429" s="4" t="s">
        <v>453</v>
      </c>
      <c r="C429" s="5">
        <v>42394.400999999998</v>
      </c>
      <c r="D429" s="6" t="s">
        <v>23</v>
      </c>
      <c r="E429" s="6" t="s">
        <v>21</v>
      </c>
      <c r="F429" s="6" t="s">
        <v>12</v>
      </c>
      <c r="G429" s="6" t="s">
        <v>12</v>
      </c>
      <c r="H429" s="6">
        <v>55</v>
      </c>
      <c r="I429" s="5">
        <v>4.5724537037037383E-3</v>
      </c>
      <c r="J429" s="6">
        <v>3</v>
      </c>
      <c r="K429" s="6">
        <v>6.5843333333333334</v>
      </c>
      <c r="L429" s="7">
        <v>395.06</v>
      </c>
      <c r="M429" s="6">
        <f>IF(Data[[#This Row],[Answered (Y/N)]]="Y",1,0)</f>
        <v>1</v>
      </c>
      <c r="N429" s="6">
        <f>IF(Data[[#This Row],[Resolved]]="Y",1,0)</f>
        <v>1</v>
      </c>
    </row>
    <row r="430" spans="1:14" x14ac:dyDescent="0.25">
      <c r="A430" s="17">
        <v>429</v>
      </c>
      <c r="B430" s="4" t="s">
        <v>454</v>
      </c>
      <c r="C430" s="5">
        <v>42394.398000000001</v>
      </c>
      <c r="D430" s="6" t="s">
        <v>15</v>
      </c>
      <c r="E430" s="6" t="s">
        <v>14</v>
      </c>
      <c r="F430" s="6" t="s">
        <v>12</v>
      </c>
      <c r="G430" s="6" t="s">
        <v>12</v>
      </c>
      <c r="H430" s="6">
        <v>40</v>
      </c>
      <c r="I430" s="5">
        <v>4.8255208333334298E-3</v>
      </c>
      <c r="J430" s="6">
        <v>3</v>
      </c>
      <c r="K430" s="6">
        <v>6.9487500000000004</v>
      </c>
      <c r="L430" s="7">
        <v>416.92500000000001</v>
      </c>
      <c r="M430" s="6">
        <f>IF(Data[[#This Row],[Answered (Y/N)]]="Y",1,0)</f>
        <v>1</v>
      </c>
      <c r="N430" s="6">
        <f>IF(Data[[#This Row],[Resolved]]="Y",1,0)</f>
        <v>1</v>
      </c>
    </row>
    <row r="431" spans="1:14" x14ac:dyDescent="0.25">
      <c r="A431" s="18">
        <v>430</v>
      </c>
      <c r="B431" s="4" t="s">
        <v>455</v>
      </c>
      <c r="C431" s="5">
        <v>42394.398000000001</v>
      </c>
      <c r="D431" s="6" t="s">
        <v>19</v>
      </c>
      <c r="E431" s="6" t="s">
        <v>18</v>
      </c>
      <c r="F431" s="6" t="s">
        <v>12</v>
      </c>
      <c r="G431" s="6" t="s">
        <v>12</v>
      </c>
      <c r="H431" s="6">
        <v>57</v>
      </c>
      <c r="I431" s="5">
        <v>3.9951273148148836E-3</v>
      </c>
      <c r="J431" s="6">
        <v>4</v>
      </c>
      <c r="K431" s="6">
        <v>5.7529833333333329</v>
      </c>
      <c r="L431" s="7">
        <v>345.17899999999997</v>
      </c>
      <c r="M431" s="6">
        <f>IF(Data[[#This Row],[Answered (Y/N)]]="Y",1,0)</f>
        <v>1</v>
      </c>
      <c r="N431" s="6">
        <f>IF(Data[[#This Row],[Resolved]]="Y",1,0)</f>
        <v>1</v>
      </c>
    </row>
    <row r="432" spans="1:14" x14ac:dyDescent="0.25">
      <c r="A432" s="17">
        <v>431</v>
      </c>
      <c r="B432" s="4" t="s">
        <v>456</v>
      </c>
      <c r="C432" s="5">
        <v>42394.392999999996</v>
      </c>
      <c r="D432" s="6" t="s">
        <v>10</v>
      </c>
      <c r="E432" s="6" t="s">
        <v>21</v>
      </c>
      <c r="F432" s="6" t="s">
        <v>12</v>
      </c>
      <c r="G432" s="6" t="s">
        <v>12</v>
      </c>
      <c r="H432" s="6">
        <v>44</v>
      </c>
      <c r="I432" s="5">
        <v>4.7414351851851055E-3</v>
      </c>
      <c r="J432" s="6">
        <v>3</v>
      </c>
      <c r="K432" s="6">
        <v>6.8276666666666666</v>
      </c>
      <c r="L432" s="7">
        <v>409.65999999999997</v>
      </c>
      <c r="M432" s="6">
        <f>IF(Data[[#This Row],[Answered (Y/N)]]="Y",1,0)</f>
        <v>1</v>
      </c>
      <c r="N432" s="6">
        <f>IF(Data[[#This Row],[Resolved]]="Y",1,0)</f>
        <v>1</v>
      </c>
    </row>
    <row r="433" spans="1:14" x14ac:dyDescent="0.25">
      <c r="A433" s="18">
        <v>432</v>
      </c>
      <c r="B433" s="4" t="s">
        <v>457</v>
      </c>
      <c r="C433" s="5">
        <v>42394.392999999996</v>
      </c>
      <c r="D433" s="6" t="s">
        <v>10</v>
      </c>
      <c r="E433" s="6" t="s">
        <v>11</v>
      </c>
      <c r="F433" s="6" t="s">
        <v>12</v>
      </c>
      <c r="G433" s="6" t="s">
        <v>12</v>
      </c>
      <c r="H433" s="6">
        <v>24</v>
      </c>
      <c r="I433" s="5">
        <v>2.5507986111110714E-3</v>
      </c>
      <c r="J433" s="6">
        <v>5</v>
      </c>
      <c r="K433" s="6">
        <v>3.6731500000000001</v>
      </c>
      <c r="L433" s="7">
        <v>220.38900000000001</v>
      </c>
      <c r="M433" s="6">
        <f>IF(Data[[#This Row],[Answered (Y/N)]]="Y",1,0)</f>
        <v>1</v>
      </c>
      <c r="N433" s="6">
        <f>IF(Data[[#This Row],[Resolved]]="Y",1,0)</f>
        <v>1</v>
      </c>
    </row>
    <row r="434" spans="1:14" x14ac:dyDescent="0.25">
      <c r="A434" s="17">
        <v>433</v>
      </c>
      <c r="B434" s="4" t="s">
        <v>458</v>
      </c>
      <c r="C434" s="5">
        <v>42394.385999999999</v>
      </c>
      <c r="D434" s="6" t="s">
        <v>15</v>
      </c>
      <c r="E434" s="6" t="s">
        <v>21</v>
      </c>
      <c r="F434" s="6" t="s">
        <v>12</v>
      </c>
      <c r="G434" s="6" t="s">
        <v>12</v>
      </c>
      <c r="H434" s="6">
        <v>76</v>
      </c>
      <c r="I434" s="5">
        <v>1.0663773148147371E-3</v>
      </c>
      <c r="J434" s="6">
        <v>4</v>
      </c>
      <c r="K434" s="6">
        <v>1.5355833333333333</v>
      </c>
      <c r="L434" s="7">
        <v>92.134999999999991</v>
      </c>
      <c r="M434" s="6">
        <f>IF(Data[[#This Row],[Answered (Y/N)]]="Y",1,0)</f>
        <v>1</v>
      </c>
      <c r="N434" s="6">
        <f>IF(Data[[#This Row],[Resolved]]="Y",1,0)</f>
        <v>1</v>
      </c>
    </row>
    <row r="435" spans="1:14" x14ac:dyDescent="0.25">
      <c r="A435" s="18">
        <v>434</v>
      </c>
      <c r="B435" s="4" t="s">
        <v>459</v>
      </c>
      <c r="C435" s="5">
        <v>42394.385999999999</v>
      </c>
      <c r="D435" s="6" t="s">
        <v>24</v>
      </c>
      <c r="E435" s="6" t="s">
        <v>18</v>
      </c>
      <c r="F435" s="6" t="s">
        <v>12</v>
      </c>
      <c r="G435" s="6" t="s">
        <v>12</v>
      </c>
      <c r="H435" s="6">
        <v>104</v>
      </c>
      <c r="I435" s="5">
        <v>4.5873842592591973E-3</v>
      </c>
      <c r="J435" s="6">
        <v>4</v>
      </c>
      <c r="K435" s="6">
        <v>6.605833333333333</v>
      </c>
      <c r="L435" s="7">
        <v>396.34999999999997</v>
      </c>
      <c r="M435" s="6">
        <f>IF(Data[[#This Row],[Answered (Y/N)]]="Y",1,0)</f>
        <v>1</v>
      </c>
      <c r="N435" s="6">
        <f>IF(Data[[#This Row],[Resolved]]="Y",1,0)</f>
        <v>1</v>
      </c>
    </row>
    <row r="436" spans="1:14" x14ac:dyDescent="0.25">
      <c r="A436" s="17">
        <v>435</v>
      </c>
      <c r="B436" s="4" t="s">
        <v>460</v>
      </c>
      <c r="C436" s="5">
        <v>42393.745999999999</v>
      </c>
      <c r="D436" s="6" t="s">
        <v>17</v>
      </c>
      <c r="E436" s="6" t="s">
        <v>11</v>
      </c>
      <c r="F436" s="6" t="s">
        <v>12</v>
      </c>
      <c r="G436" s="6" t="s">
        <v>12</v>
      </c>
      <c r="H436" s="6">
        <v>22</v>
      </c>
      <c r="I436" s="5">
        <v>1.222870370370277E-3</v>
      </c>
      <c r="J436" s="6">
        <v>4</v>
      </c>
      <c r="K436" s="6">
        <v>1.7609333333333335</v>
      </c>
      <c r="L436" s="7">
        <v>105.65600000000001</v>
      </c>
      <c r="M436" s="6">
        <f>IF(Data[[#This Row],[Answered (Y/N)]]="Y",1,0)</f>
        <v>1</v>
      </c>
      <c r="N436" s="6">
        <f>IF(Data[[#This Row],[Resolved]]="Y",1,0)</f>
        <v>1</v>
      </c>
    </row>
    <row r="437" spans="1:14" x14ac:dyDescent="0.25">
      <c r="A437" s="18">
        <v>436</v>
      </c>
      <c r="B437" s="4" t="s">
        <v>461</v>
      </c>
      <c r="C437" s="5">
        <v>42393.745999999999</v>
      </c>
      <c r="D437" s="6" t="s">
        <v>10</v>
      </c>
      <c r="E437" s="6" t="s">
        <v>14</v>
      </c>
      <c r="F437" s="6" t="s">
        <v>12</v>
      </c>
      <c r="G437" s="6" t="s">
        <v>12</v>
      </c>
      <c r="H437" s="6">
        <v>10</v>
      </c>
      <c r="I437" s="5">
        <v>4.3138194444445332E-3</v>
      </c>
      <c r="J437" s="6">
        <v>4</v>
      </c>
      <c r="K437" s="6">
        <v>6.2119</v>
      </c>
      <c r="L437" s="7">
        <v>372.714</v>
      </c>
      <c r="M437" s="6">
        <f>IF(Data[[#This Row],[Answered (Y/N)]]="Y",1,0)</f>
        <v>1</v>
      </c>
      <c r="N437" s="6">
        <f>IF(Data[[#This Row],[Resolved]]="Y",1,0)</f>
        <v>1</v>
      </c>
    </row>
    <row r="438" spans="1:14" x14ac:dyDescent="0.25">
      <c r="A438" s="17">
        <v>437</v>
      </c>
      <c r="B438" s="4" t="s">
        <v>462</v>
      </c>
      <c r="C438" s="5">
        <v>42393.726000000002</v>
      </c>
      <c r="D438" s="6" t="s">
        <v>10</v>
      </c>
      <c r="E438" s="6" t="s">
        <v>18</v>
      </c>
      <c r="F438" s="6" t="s">
        <v>12</v>
      </c>
      <c r="G438" s="6" t="s">
        <v>12</v>
      </c>
      <c r="H438" s="6">
        <v>17</v>
      </c>
      <c r="I438" s="5">
        <v>1.7920833333333608E-3</v>
      </c>
      <c r="J438" s="6">
        <v>1</v>
      </c>
      <c r="K438" s="6">
        <v>2.5806</v>
      </c>
      <c r="L438" s="7">
        <v>154.83600000000001</v>
      </c>
      <c r="M438" s="6">
        <f>IF(Data[[#This Row],[Answered (Y/N)]]="Y",1,0)</f>
        <v>1</v>
      </c>
      <c r="N438" s="6">
        <f>IF(Data[[#This Row],[Resolved]]="Y",1,0)</f>
        <v>1</v>
      </c>
    </row>
    <row r="439" spans="1:14" x14ac:dyDescent="0.25">
      <c r="A439" s="18">
        <v>438</v>
      </c>
      <c r="B439" s="4" t="s">
        <v>463</v>
      </c>
      <c r="C439" s="5">
        <v>42393.726000000002</v>
      </c>
      <c r="D439" s="6" t="s">
        <v>19</v>
      </c>
      <c r="E439" s="6" t="s">
        <v>18</v>
      </c>
      <c r="F439" s="6" t="s">
        <v>12</v>
      </c>
      <c r="G439" s="6" t="s">
        <v>12</v>
      </c>
      <c r="H439" s="6">
        <v>116</v>
      </c>
      <c r="I439" s="5">
        <v>8.9400462962951899E-4</v>
      </c>
      <c r="J439" s="6">
        <v>4</v>
      </c>
      <c r="K439" s="6">
        <v>1.2873666666666668</v>
      </c>
      <c r="L439" s="7">
        <v>77.242000000000004</v>
      </c>
      <c r="M439" s="6">
        <f>IF(Data[[#This Row],[Answered (Y/N)]]="Y",1,0)</f>
        <v>1</v>
      </c>
      <c r="N439" s="6">
        <f>IF(Data[[#This Row],[Resolved]]="Y",1,0)</f>
        <v>1</v>
      </c>
    </row>
    <row r="440" spans="1:14" x14ac:dyDescent="0.25">
      <c r="A440" s="17">
        <v>439</v>
      </c>
      <c r="B440" s="4" t="s">
        <v>464</v>
      </c>
      <c r="C440" s="5">
        <v>42393.72</v>
      </c>
      <c r="D440" s="6" t="s">
        <v>19</v>
      </c>
      <c r="E440" s="6" t="s">
        <v>20</v>
      </c>
      <c r="F440" s="6" t="s">
        <v>16</v>
      </c>
      <c r="G440" s="6" t="s">
        <v>16</v>
      </c>
      <c r="H440" s="6">
        <v>0</v>
      </c>
      <c r="I440" s="5">
        <v>45482</v>
      </c>
      <c r="J440" s="6">
        <v>0</v>
      </c>
      <c r="K440" s="6">
        <v>0</v>
      </c>
      <c r="L440" s="7">
        <v>0</v>
      </c>
      <c r="M440" s="6">
        <f>IF(Data[[#This Row],[Answered (Y/N)]]="Y",1,0)</f>
        <v>0</v>
      </c>
      <c r="N440" s="6">
        <f>IF(Data[[#This Row],[Resolved]]="Y",1,0)</f>
        <v>0</v>
      </c>
    </row>
    <row r="441" spans="1:14" x14ac:dyDescent="0.25">
      <c r="A441" s="18">
        <v>440</v>
      </c>
      <c r="B441" s="4" t="s">
        <v>465</v>
      </c>
      <c r="C441" s="5">
        <v>42393.72</v>
      </c>
      <c r="D441" s="6" t="s">
        <v>13</v>
      </c>
      <c r="E441" s="6" t="s">
        <v>18</v>
      </c>
      <c r="F441" s="6" t="s">
        <v>12</v>
      </c>
      <c r="G441" s="6" t="s">
        <v>12</v>
      </c>
      <c r="H441" s="6">
        <v>84</v>
      </c>
      <c r="I441" s="5">
        <v>4.4136226851851923E-3</v>
      </c>
      <c r="J441" s="6">
        <v>4</v>
      </c>
      <c r="K441" s="6">
        <v>6.3556166666666662</v>
      </c>
      <c r="L441" s="7">
        <v>381.33699999999999</v>
      </c>
      <c r="M441" s="6">
        <f>IF(Data[[#This Row],[Answered (Y/N)]]="Y",1,0)</f>
        <v>1</v>
      </c>
      <c r="N441" s="6">
        <f>IF(Data[[#This Row],[Resolved]]="Y",1,0)</f>
        <v>1</v>
      </c>
    </row>
    <row r="442" spans="1:14" x14ac:dyDescent="0.25">
      <c r="A442" s="17">
        <v>441</v>
      </c>
      <c r="B442" s="4" t="s">
        <v>466</v>
      </c>
      <c r="C442" s="5">
        <v>42393.697999999997</v>
      </c>
      <c r="D442" s="6" t="s">
        <v>13</v>
      </c>
      <c r="E442" s="6" t="s">
        <v>14</v>
      </c>
      <c r="F442" s="6" t="s">
        <v>12</v>
      </c>
      <c r="G442" s="6" t="s">
        <v>12</v>
      </c>
      <c r="H442" s="6">
        <v>19</v>
      </c>
      <c r="I442" s="5">
        <v>1.6371180555556641E-3</v>
      </c>
      <c r="J442" s="6">
        <v>3</v>
      </c>
      <c r="K442" s="6">
        <v>2.35745</v>
      </c>
      <c r="L442" s="7">
        <v>141.447</v>
      </c>
      <c r="M442" s="6">
        <f>IF(Data[[#This Row],[Answered (Y/N)]]="Y",1,0)</f>
        <v>1</v>
      </c>
      <c r="N442" s="6">
        <f>IF(Data[[#This Row],[Resolved]]="Y",1,0)</f>
        <v>1</v>
      </c>
    </row>
    <row r="443" spans="1:14" x14ac:dyDescent="0.25">
      <c r="A443" s="18">
        <v>442</v>
      </c>
      <c r="B443" s="4" t="s">
        <v>467</v>
      </c>
      <c r="C443" s="5">
        <v>42393.697999999997</v>
      </c>
      <c r="D443" s="6" t="s">
        <v>22</v>
      </c>
      <c r="E443" s="6" t="s">
        <v>14</v>
      </c>
      <c r="F443" s="6" t="s">
        <v>12</v>
      </c>
      <c r="G443" s="6" t="s">
        <v>12</v>
      </c>
      <c r="H443" s="6">
        <v>47</v>
      </c>
      <c r="I443" s="5">
        <v>3.0835532407407218E-3</v>
      </c>
      <c r="J443" s="6">
        <v>3</v>
      </c>
      <c r="K443" s="6">
        <v>4.4403166666666669</v>
      </c>
      <c r="L443" s="7">
        <v>266.41900000000004</v>
      </c>
      <c r="M443" s="6">
        <f>IF(Data[[#This Row],[Answered (Y/N)]]="Y",1,0)</f>
        <v>1</v>
      </c>
      <c r="N443" s="6">
        <f>IF(Data[[#This Row],[Resolved]]="Y",1,0)</f>
        <v>1</v>
      </c>
    </row>
    <row r="444" spans="1:14" x14ac:dyDescent="0.25">
      <c r="A444" s="17">
        <v>443</v>
      </c>
      <c r="B444" s="4" t="s">
        <v>468</v>
      </c>
      <c r="C444" s="5">
        <v>42393.667999999998</v>
      </c>
      <c r="D444" s="6" t="s">
        <v>13</v>
      </c>
      <c r="E444" s="6" t="s">
        <v>11</v>
      </c>
      <c r="F444" s="6" t="s">
        <v>12</v>
      </c>
      <c r="G444" s="6" t="s">
        <v>12</v>
      </c>
      <c r="H444" s="6">
        <v>68</v>
      </c>
      <c r="I444" s="5">
        <v>4.9672453703708541E-4</v>
      </c>
      <c r="J444" s="6">
        <v>1</v>
      </c>
      <c r="K444" s="6">
        <v>0.71528333333333338</v>
      </c>
      <c r="L444" s="7">
        <v>42.917000000000002</v>
      </c>
      <c r="M444" s="6">
        <f>IF(Data[[#This Row],[Answered (Y/N)]]="Y",1,0)</f>
        <v>1</v>
      </c>
      <c r="N444" s="6">
        <f>IF(Data[[#This Row],[Resolved]]="Y",1,0)</f>
        <v>1</v>
      </c>
    </row>
    <row r="445" spans="1:14" x14ac:dyDescent="0.25">
      <c r="A445" s="18">
        <v>444</v>
      </c>
      <c r="B445" s="4" t="s">
        <v>469</v>
      </c>
      <c r="C445" s="5">
        <v>42393.667999999998</v>
      </c>
      <c r="D445" s="6" t="s">
        <v>13</v>
      </c>
      <c r="E445" s="6" t="s">
        <v>21</v>
      </c>
      <c r="F445" s="6" t="s">
        <v>12</v>
      </c>
      <c r="G445" s="6" t="s">
        <v>12</v>
      </c>
      <c r="H445" s="6">
        <v>43</v>
      </c>
      <c r="I445" s="5">
        <v>2.1978240740740951E-3</v>
      </c>
      <c r="J445" s="6">
        <v>3</v>
      </c>
      <c r="K445" s="6">
        <v>3.1648666666666667</v>
      </c>
      <c r="L445" s="7">
        <v>189.892</v>
      </c>
      <c r="M445" s="6">
        <f>IF(Data[[#This Row],[Answered (Y/N)]]="Y",1,0)</f>
        <v>1</v>
      </c>
      <c r="N445" s="6">
        <f>IF(Data[[#This Row],[Resolved]]="Y",1,0)</f>
        <v>1</v>
      </c>
    </row>
    <row r="446" spans="1:14" x14ac:dyDescent="0.25">
      <c r="A446" s="17">
        <v>445</v>
      </c>
      <c r="B446" s="4" t="s">
        <v>470</v>
      </c>
      <c r="C446" s="5">
        <v>42393.665999999997</v>
      </c>
      <c r="D446" s="6" t="s">
        <v>22</v>
      </c>
      <c r="E446" s="6" t="s">
        <v>11</v>
      </c>
      <c r="F446" s="6" t="s">
        <v>12</v>
      </c>
      <c r="G446" s="6" t="s">
        <v>12</v>
      </c>
      <c r="H446" s="6">
        <v>53</v>
      </c>
      <c r="I446" s="5">
        <v>4.1740277777777557E-3</v>
      </c>
      <c r="J446" s="6">
        <v>4</v>
      </c>
      <c r="K446" s="6">
        <v>6.0106000000000002</v>
      </c>
      <c r="L446" s="7">
        <v>360.63600000000002</v>
      </c>
      <c r="M446" s="6">
        <f>IF(Data[[#This Row],[Answered (Y/N)]]="Y",1,0)</f>
        <v>1</v>
      </c>
      <c r="N446" s="6">
        <f>IF(Data[[#This Row],[Resolved]]="Y",1,0)</f>
        <v>1</v>
      </c>
    </row>
    <row r="447" spans="1:14" x14ac:dyDescent="0.25">
      <c r="A447" s="18">
        <v>446</v>
      </c>
      <c r="B447" s="4" t="s">
        <v>471</v>
      </c>
      <c r="C447" s="5">
        <v>42393.665999999997</v>
      </c>
      <c r="D447" s="6" t="s">
        <v>24</v>
      </c>
      <c r="E447" s="6" t="s">
        <v>21</v>
      </c>
      <c r="F447" s="6" t="s">
        <v>12</v>
      </c>
      <c r="G447" s="6" t="s">
        <v>12</v>
      </c>
      <c r="H447" s="6">
        <v>37</v>
      </c>
      <c r="I447" s="5">
        <v>3.3438541666666044E-3</v>
      </c>
      <c r="J447" s="6">
        <v>2</v>
      </c>
      <c r="K447" s="6">
        <v>4.81515</v>
      </c>
      <c r="L447" s="7">
        <v>288.90899999999999</v>
      </c>
      <c r="M447" s="6">
        <f>IF(Data[[#This Row],[Answered (Y/N)]]="Y",1,0)</f>
        <v>1</v>
      </c>
      <c r="N447" s="6">
        <f>IF(Data[[#This Row],[Resolved]]="Y",1,0)</f>
        <v>1</v>
      </c>
    </row>
    <row r="448" spans="1:14" x14ac:dyDescent="0.25">
      <c r="A448" s="17">
        <v>447</v>
      </c>
      <c r="B448" s="4" t="s">
        <v>472</v>
      </c>
      <c r="C448" s="5">
        <v>42393.659</v>
      </c>
      <c r="D448" s="6" t="s">
        <v>15</v>
      </c>
      <c r="E448" s="6" t="s">
        <v>18</v>
      </c>
      <c r="F448" s="6" t="s">
        <v>12</v>
      </c>
      <c r="G448" s="6" t="s">
        <v>12</v>
      </c>
      <c r="H448" s="6">
        <v>116</v>
      </c>
      <c r="I448" s="5">
        <v>2.5366087962963579E-3</v>
      </c>
      <c r="J448" s="6">
        <v>5</v>
      </c>
      <c r="K448" s="6">
        <v>3.6527166666666666</v>
      </c>
      <c r="L448" s="7">
        <v>219.16300000000001</v>
      </c>
      <c r="M448" s="6">
        <f>IF(Data[[#This Row],[Answered (Y/N)]]="Y",1,0)</f>
        <v>1</v>
      </c>
      <c r="N448" s="6">
        <f>IF(Data[[#This Row],[Resolved]]="Y",1,0)</f>
        <v>1</v>
      </c>
    </row>
    <row r="449" spans="1:14" x14ac:dyDescent="0.25">
      <c r="A449" s="18">
        <v>448</v>
      </c>
      <c r="B449" s="4" t="s">
        <v>473</v>
      </c>
      <c r="C449" s="5">
        <v>42393.659</v>
      </c>
      <c r="D449" s="6" t="s">
        <v>15</v>
      </c>
      <c r="E449" s="6" t="s">
        <v>18</v>
      </c>
      <c r="F449" s="6" t="s">
        <v>12</v>
      </c>
      <c r="G449" s="6" t="s">
        <v>12</v>
      </c>
      <c r="H449" s="6">
        <v>14</v>
      </c>
      <c r="I449" s="5">
        <v>4.2923842592592631E-3</v>
      </c>
      <c r="J449" s="6">
        <v>5</v>
      </c>
      <c r="K449" s="6">
        <v>6.1810333333333336</v>
      </c>
      <c r="L449" s="7">
        <v>370.86200000000002</v>
      </c>
      <c r="M449" s="6">
        <f>IF(Data[[#This Row],[Answered (Y/N)]]="Y",1,0)</f>
        <v>1</v>
      </c>
      <c r="N449" s="6">
        <f>IF(Data[[#This Row],[Resolved]]="Y",1,0)</f>
        <v>1</v>
      </c>
    </row>
    <row r="450" spans="1:14" x14ac:dyDescent="0.25">
      <c r="A450" s="17">
        <v>449</v>
      </c>
      <c r="B450" s="4" t="s">
        <v>474</v>
      </c>
      <c r="C450" s="5">
        <v>42393.616000000002</v>
      </c>
      <c r="D450" s="6" t="s">
        <v>23</v>
      </c>
      <c r="E450" s="6" t="s">
        <v>14</v>
      </c>
      <c r="F450" s="6" t="s">
        <v>12</v>
      </c>
      <c r="G450" s="6" t="s">
        <v>12</v>
      </c>
      <c r="H450" s="6">
        <v>96</v>
      </c>
      <c r="I450" s="5">
        <v>3.1247222222221538E-3</v>
      </c>
      <c r="J450" s="6">
        <v>2</v>
      </c>
      <c r="K450" s="6">
        <v>4.4996</v>
      </c>
      <c r="L450" s="7">
        <v>269.976</v>
      </c>
      <c r="M450" s="6">
        <f>IF(Data[[#This Row],[Answered (Y/N)]]="Y",1,0)</f>
        <v>1</v>
      </c>
      <c r="N450" s="6">
        <f>IF(Data[[#This Row],[Resolved]]="Y",1,0)</f>
        <v>1</v>
      </c>
    </row>
    <row r="451" spans="1:14" x14ac:dyDescent="0.25">
      <c r="A451" s="18">
        <v>450</v>
      </c>
      <c r="B451" s="4" t="s">
        <v>475</v>
      </c>
      <c r="C451" s="5">
        <v>42393.616000000002</v>
      </c>
      <c r="D451" s="6" t="s">
        <v>13</v>
      </c>
      <c r="E451" s="6" t="s">
        <v>21</v>
      </c>
      <c r="F451" s="6" t="s">
        <v>12</v>
      </c>
      <c r="G451" s="6" t="s">
        <v>16</v>
      </c>
      <c r="H451" s="6">
        <v>110</v>
      </c>
      <c r="I451" s="5">
        <v>3.5093981481482128E-3</v>
      </c>
      <c r="J451" s="6">
        <v>5</v>
      </c>
      <c r="K451" s="6">
        <v>5.0535333333333332</v>
      </c>
      <c r="L451" s="7">
        <v>303.21199999999999</v>
      </c>
      <c r="M451" s="6">
        <f>IF(Data[[#This Row],[Answered (Y/N)]]="Y",1,0)</f>
        <v>1</v>
      </c>
      <c r="N451" s="6">
        <f>IF(Data[[#This Row],[Resolved]]="Y",1,0)</f>
        <v>0</v>
      </c>
    </row>
    <row r="452" spans="1:14" x14ac:dyDescent="0.25">
      <c r="A452" s="17">
        <v>451</v>
      </c>
      <c r="B452" s="4" t="s">
        <v>476</v>
      </c>
      <c r="C452" s="5">
        <v>42393.614999999998</v>
      </c>
      <c r="D452" s="6" t="s">
        <v>24</v>
      </c>
      <c r="E452" s="6" t="s">
        <v>14</v>
      </c>
      <c r="F452" s="6" t="s">
        <v>12</v>
      </c>
      <c r="G452" s="6" t="s">
        <v>12</v>
      </c>
      <c r="H452" s="6">
        <v>76</v>
      </c>
      <c r="I452" s="5">
        <v>7.9401620370367354E-4</v>
      </c>
      <c r="J452" s="6">
        <v>3</v>
      </c>
      <c r="K452" s="6">
        <v>1.1433833333333334</v>
      </c>
      <c r="L452" s="7">
        <v>68.603000000000009</v>
      </c>
      <c r="M452" s="6">
        <f>IF(Data[[#This Row],[Answered (Y/N)]]="Y",1,0)</f>
        <v>1</v>
      </c>
      <c r="N452" s="6">
        <f>IF(Data[[#This Row],[Resolved]]="Y",1,0)</f>
        <v>1</v>
      </c>
    </row>
    <row r="453" spans="1:14" x14ac:dyDescent="0.25">
      <c r="A453" s="18">
        <v>452</v>
      </c>
      <c r="B453" s="4" t="s">
        <v>477</v>
      </c>
      <c r="C453" s="5">
        <v>42393.614999999998</v>
      </c>
      <c r="D453" s="6" t="s">
        <v>17</v>
      </c>
      <c r="E453" s="6" t="s">
        <v>14</v>
      </c>
      <c r="F453" s="6" t="s">
        <v>12</v>
      </c>
      <c r="G453" s="6" t="s">
        <v>12</v>
      </c>
      <c r="H453" s="6">
        <v>124</v>
      </c>
      <c r="I453" s="5">
        <v>2.192199074074086E-3</v>
      </c>
      <c r="J453" s="6">
        <v>2</v>
      </c>
      <c r="K453" s="6">
        <v>3.1567666666666665</v>
      </c>
      <c r="L453" s="7">
        <v>189.40599999999998</v>
      </c>
      <c r="M453" s="6">
        <f>IF(Data[[#This Row],[Answered (Y/N)]]="Y",1,0)</f>
        <v>1</v>
      </c>
      <c r="N453" s="6">
        <f>IF(Data[[#This Row],[Resolved]]="Y",1,0)</f>
        <v>1</v>
      </c>
    </row>
    <row r="454" spans="1:14" x14ac:dyDescent="0.25">
      <c r="A454" s="17">
        <v>453</v>
      </c>
      <c r="B454" s="4" t="s">
        <v>478</v>
      </c>
      <c r="C454" s="5">
        <v>42393.593999999997</v>
      </c>
      <c r="D454" s="6" t="s">
        <v>17</v>
      </c>
      <c r="E454" s="6" t="s">
        <v>14</v>
      </c>
      <c r="F454" s="6" t="s">
        <v>12</v>
      </c>
      <c r="G454" s="6" t="s">
        <v>12</v>
      </c>
      <c r="H454" s="6">
        <v>28</v>
      </c>
      <c r="I454" s="5">
        <v>2.6587384259260105E-3</v>
      </c>
      <c r="J454" s="6">
        <v>5</v>
      </c>
      <c r="K454" s="6">
        <v>3.8285833333333334</v>
      </c>
      <c r="L454" s="7">
        <v>229.715</v>
      </c>
      <c r="M454" s="6">
        <f>IF(Data[[#This Row],[Answered (Y/N)]]="Y",1,0)</f>
        <v>1</v>
      </c>
      <c r="N454" s="6">
        <f>IF(Data[[#This Row],[Resolved]]="Y",1,0)</f>
        <v>1</v>
      </c>
    </row>
    <row r="455" spans="1:14" x14ac:dyDescent="0.25">
      <c r="A455" s="18">
        <v>454</v>
      </c>
      <c r="B455" s="4" t="s">
        <v>479</v>
      </c>
      <c r="C455" s="5">
        <v>42393.593999999997</v>
      </c>
      <c r="D455" s="6" t="s">
        <v>15</v>
      </c>
      <c r="E455" s="6" t="s">
        <v>14</v>
      </c>
      <c r="F455" s="6" t="s">
        <v>12</v>
      </c>
      <c r="G455" s="6" t="s">
        <v>12</v>
      </c>
      <c r="H455" s="6">
        <v>46</v>
      </c>
      <c r="I455" s="5">
        <v>3.2721296296296387E-3</v>
      </c>
      <c r="J455" s="6">
        <v>1</v>
      </c>
      <c r="K455" s="6">
        <v>4.7118666666666664</v>
      </c>
      <c r="L455" s="7">
        <v>282.71199999999999</v>
      </c>
      <c r="M455" s="6">
        <f>IF(Data[[#This Row],[Answered (Y/N)]]="Y",1,0)</f>
        <v>1</v>
      </c>
      <c r="N455" s="6">
        <f>IF(Data[[#This Row],[Resolved]]="Y",1,0)</f>
        <v>1</v>
      </c>
    </row>
    <row r="456" spans="1:14" x14ac:dyDescent="0.25">
      <c r="A456" s="17">
        <v>455</v>
      </c>
      <c r="B456" s="4" t="s">
        <v>480</v>
      </c>
      <c r="C456" s="5">
        <v>42393.550999999999</v>
      </c>
      <c r="D456" s="6" t="s">
        <v>15</v>
      </c>
      <c r="E456" s="6" t="s">
        <v>21</v>
      </c>
      <c r="F456" s="6" t="s">
        <v>12</v>
      </c>
      <c r="G456" s="6" t="s">
        <v>12</v>
      </c>
      <c r="H456" s="6">
        <v>33</v>
      </c>
      <c r="I456" s="5">
        <v>2.1523263888889588E-3</v>
      </c>
      <c r="J456" s="6">
        <v>2</v>
      </c>
      <c r="K456" s="6">
        <v>3.0993499999999998</v>
      </c>
      <c r="L456" s="7">
        <v>185.96099999999998</v>
      </c>
      <c r="M456" s="6">
        <f>IF(Data[[#This Row],[Answered (Y/N)]]="Y",1,0)</f>
        <v>1</v>
      </c>
      <c r="N456" s="6">
        <f>IF(Data[[#This Row],[Resolved]]="Y",1,0)</f>
        <v>1</v>
      </c>
    </row>
    <row r="457" spans="1:14" x14ac:dyDescent="0.25">
      <c r="A457" s="18">
        <v>456</v>
      </c>
      <c r="B457" s="4" t="s">
        <v>481</v>
      </c>
      <c r="C457" s="5">
        <v>42393.550999999999</v>
      </c>
      <c r="D457" s="6" t="s">
        <v>24</v>
      </c>
      <c r="E457" s="6" t="s">
        <v>14</v>
      </c>
      <c r="F457" s="6" t="s">
        <v>12</v>
      </c>
      <c r="G457" s="6" t="s">
        <v>12</v>
      </c>
      <c r="H457" s="6">
        <v>113</v>
      </c>
      <c r="I457" s="5">
        <v>4.2119097222221846E-3</v>
      </c>
      <c r="J457" s="6">
        <v>3</v>
      </c>
      <c r="K457" s="6">
        <v>6.06515</v>
      </c>
      <c r="L457" s="7">
        <v>363.90899999999999</v>
      </c>
      <c r="M457" s="6">
        <f>IF(Data[[#This Row],[Answered (Y/N)]]="Y",1,0)</f>
        <v>1</v>
      </c>
      <c r="N457" s="6">
        <f>IF(Data[[#This Row],[Resolved]]="Y",1,0)</f>
        <v>1</v>
      </c>
    </row>
    <row r="458" spans="1:14" x14ac:dyDescent="0.25">
      <c r="A458" s="17">
        <v>457</v>
      </c>
      <c r="B458" s="4" t="s">
        <v>482</v>
      </c>
      <c r="C458" s="5">
        <v>42393.542000000001</v>
      </c>
      <c r="D458" s="6" t="s">
        <v>10</v>
      </c>
      <c r="E458" s="6" t="s">
        <v>21</v>
      </c>
      <c r="F458" s="6" t="s">
        <v>12</v>
      </c>
      <c r="G458" s="6" t="s">
        <v>12</v>
      </c>
      <c r="H458" s="6">
        <v>102</v>
      </c>
      <c r="I458" s="5">
        <v>2.7684722222223179E-3</v>
      </c>
      <c r="J458" s="6">
        <v>4</v>
      </c>
      <c r="K458" s="6">
        <v>3.9866000000000001</v>
      </c>
      <c r="L458" s="7">
        <v>239.196</v>
      </c>
      <c r="M458" s="6">
        <f>IF(Data[[#This Row],[Answered (Y/N)]]="Y",1,0)</f>
        <v>1</v>
      </c>
      <c r="N458" s="6">
        <f>IF(Data[[#This Row],[Resolved]]="Y",1,0)</f>
        <v>1</v>
      </c>
    </row>
    <row r="459" spans="1:14" x14ac:dyDescent="0.25">
      <c r="A459" s="18">
        <v>458</v>
      </c>
      <c r="B459" s="4" t="s">
        <v>483</v>
      </c>
      <c r="C459" s="5">
        <v>42393.542000000001</v>
      </c>
      <c r="D459" s="6" t="s">
        <v>24</v>
      </c>
      <c r="E459" s="6" t="s">
        <v>18</v>
      </c>
      <c r="F459" s="6" t="s">
        <v>12</v>
      </c>
      <c r="G459" s="6" t="s">
        <v>12</v>
      </c>
      <c r="H459" s="6">
        <v>19</v>
      </c>
      <c r="I459" s="5">
        <v>3.9750462962961919E-3</v>
      </c>
      <c r="J459" s="6">
        <v>4</v>
      </c>
      <c r="K459" s="6">
        <v>5.7240666666666664</v>
      </c>
      <c r="L459" s="7">
        <v>343.44399999999996</v>
      </c>
      <c r="M459" s="6">
        <f>IF(Data[[#This Row],[Answered (Y/N)]]="Y",1,0)</f>
        <v>1</v>
      </c>
      <c r="N459" s="6">
        <f>IF(Data[[#This Row],[Resolved]]="Y",1,0)</f>
        <v>1</v>
      </c>
    </row>
    <row r="460" spans="1:14" x14ac:dyDescent="0.25">
      <c r="A460" s="17">
        <v>459</v>
      </c>
      <c r="B460" s="4" t="s">
        <v>484</v>
      </c>
      <c r="C460" s="5">
        <v>42393.517999999996</v>
      </c>
      <c r="D460" s="6" t="s">
        <v>10</v>
      </c>
      <c r="E460" s="6" t="s">
        <v>21</v>
      </c>
      <c r="F460" s="6" t="s">
        <v>12</v>
      </c>
      <c r="G460" s="6" t="s">
        <v>16</v>
      </c>
      <c r="H460" s="6">
        <v>61</v>
      </c>
      <c r="I460" s="5">
        <v>4.892245370371473E-4</v>
      </c>
      <c r="J460" s="6">
        <v>5</v>
      </c>
      <c r="K460" s="6">
        <v>0.70448333333333335</v>
      </c>
      <c r="L460" s="7">
        <v>42.268999999999998</v>
      </c>
      <c r="M460" s="6">
        <f>IF(Data[[#This Row],[Answered (Y/N)]]="Y",1,0)</f>
        <v>1</v>
      </c>
      <c r="N460" s="6">
        <f>IF(Data[[#This Row],[Resolved]]="Y",1,0)</f>
        <v>0</v>
      </c>
    </row>
    <row r="461" spans="1:14" x14ac:dyDescent="0.25">
      <c r="A461" s="18">
        <v>460</v>
      </c>
      <c r="B461" s="4" t="s">
        <v>485</v>
      </c>
      <c r="C461" s="5">
        <v>42393.517999999996</v>
      </c>
      <c r="D461" s="6" t="s">
        <v>19</v>
      </c>
      <c r="E461" s="6" t="s">
        <v>18</v>
      </c>
      <c r="F461" s="6" t="s">
        <v>12</v>
      </c>
      <c r="G461" s="6" t="s">
        <v>12</v>
      </c>
      <c r="H461" s="6">
        <v>51</v>
      </c>
      <c r="I461" s="5">
        <v>4.6759953703703339E-3</v>
      </c>
      <c r="J461" s="6">
        <v>3</v>
      </c>
      <c r="K461" s="6">
        <v>6.7334333333333332</v>
      </c>
      <c r="L461" s="7">
        <v>404.00599999999997</v>
      </c>
      <c r="M461" s="6">
        <f>IF(Data[[#This Row],[Answered (Y/N)]]="Y",1,0)</f>
        <v>1</v>
      </c>
      <c r="N461" s="6">
        <f>IF(Data[[#This Row],[Resolved]]="Y",1,0)</f>
        <v>1</v>
      </c>
    </row>
    <row r="462" spans="1:14" x14ac:dyDescent="0.25">
      <c r="A462" s="17">
        <v>461</v>
      </c>
      <c r="B462" s="4" t="s">
        <v>486</v>
      </c>
      <c r="C462" s="5">
        <v>42393.514999999999</v>
      </c>
      <c r="D462" s="6" t="s">
        <v>22</v>
      </c>
      <c r="E462" s="6" t="s">
        <v>20</v>
      </c>
      <c r="F462" s="6" t="s">
        <v>12</v>
      </c>
      <c r="G462" s="6" t="s">
        <v>12</v>
      </c>
      <c r="H462" s="6">
        <v>112</v>
      </c>
      <c r="I462" s="5">
        <v>2.5805902777777945E-3</v>
      </c>
      <c r="J462" s="6">
        <v>3</v>
      </c>
      <c r="K462" s="6">
        <v>3.7160500000000001</v>
      </c>
      <c r="L462" s="7">
        <v>222.96299999999999</v>
      </c>
      <c r="M462" s="6">
        <f>IF(Data[[#This Row],[Answered (Y/N)]]="Y",1,0)</f>
        <v>1</v>
      </c>
      <c r="N462" s="6">
        <f>IF(Data[[#This Row],[Resolved]]="Y",1,0)</f>
        <v>1</v>
      </c>
    </row>
    <row r="463" spans="1:14" x14ac:dyDescent="0.25">
      <c r="A463" s="18">
        <v>462</v>
      </c>
      <c r="B463" s="4" t="s">
        <v>487</v>
      </c>
      <c r="C463" s="5">
        <v>42393.514999999999</v>
      </c>
      <c r="D463" s="6" t="s">
        <v>17</v>
      </c>
      <c r="E463" s="6" t="s">
        <v>21</v>
      </c>
      <c r="F463" s="6" t="s">
        <v>12</v>
      </c>
      <c r="G463" s="6" t="s">
        <v>12</v>
      </c>
      <c r="H463" s="6">
        <v>58</v>
      </c>
      <c r="I463" s="5">
        <v>2.9927662037037006E-3</v>
      </c>
      <c r="J463" s="6">
        <v>4</v>
      </c>
      <c r="K463" s="6">
        <v>4.3095833333333333</v>
      </c>
      <c r="L463" s="7">
        <v>258.57499999999999</v>
      </c>
      <c r="M463" s="6">
        <f>IF(Data[[#This Row],[Answered (Y/N)]]="Y",1,0)</f>
        <v>1</v>
      </c>
      <c r="N463" s="6">
        <f>IF(Data[[#This Row],[Resolved]]="Y",1,0)</f>
        <v>1</v>
      </c>
    </row>
    <row r="464" spans="1:14" x14ac:dyDescent="0.25">
      <c r="A464" s="17">
        <v>463</v>
      </c>
      <c r="B464" s="4" t="s">
        <v>488</v>
      </c>
      <c r="C464" s="5">
        <v>42393.487999999998</v>
      </c>
      <c r="D464" s="6" t="s">
        <v>19</v>
      </c>
      <c r="E464" s="6" t="s">
        <v>14</v>
      </c>
      <c r="F464" s="6" t="s">
        <v>12</v>
      </c>
      <c r="G464" s="6" t="s">
        <v>12</v>
      </c>
      <c r="H464" s="6">
        <v>41</v>
      </c>
      <c r="I464" s="5">
        <v>2.7069097222223171E-3</v>
      </c>
      <c r="J464" s="6">
        <v>4</v>
      </c>
      <c r="K464" s="6">
        <v>3.8979499999999998</v>
      </c>
      <c r="L464" s="7">
        <v>233.87699999999998</v>
      </c>
      <c r="M464" s="6">
        <f>IF(Data[[#This Row],[Answered (Y/N)]]="Y",1,0)</f>
        <v>1</v>
      </c>
      <c r="N464" s="6">
        <f>IF(Data[[#This Row],[Resolved]]="Y",1,0)</f>
        <v>1</v>
      </c>
    </row>
    <row r="465" spans="1:14" x14ac:dyDescent="0.25">
      <c r="A465" s="18">
        <v>464</v>
      </c>
      <c r="B465" s="4" t="s">
        <v>489</v>
      </c>
      <c r="C465" s="5">
        <v>42393.487999999998</v>
      </c>
      <c r="D465" s="6" t="s">
        <v>13</v>
      </c>
      <c r="E465" s="6" t="s">
        <v>20</v>
      </c>
      <c r="F465" s="6" t="s">
        <v>12</v>
      </c>
      <c r="G465" s="6" t="s">
        <v>12</v>
      </c>
      <c r="H465" s="6">
        <v>81</v>
      </c>
      <c r="I465" s="5">
        <v>4.3904513888888275E-3</v>
      </c>
      <c r="J465" s="6">
        <v>3</v>
      </c>
      <c r="K465" s="6">
        <v>6.3222500000000004</v>
      </c>
      <c r="L465" s="7">
        <v>379.33500000000004</v>
      </c>
      <c r="M465" s="6">
        <f>IF(Data[[#This Row],[Answered (Y/N)]]="Y",1,0)</f>
        <v>1</v>
      </c>
      <c r="N465" s="6">
        <f>IF(Data[[#This Row],[Resolved]]="Y",1,0)</f>
        <v>1</v>
      </c>
    </row>
    <row r="466" spans="1:14" x14ac:dyDescent="0.25">
      <c r="A466" s="17">
        <v>465</v>
      </c>
      <c r="B466" s="4" t="s">
        <v>490</v>
      </c>
      <c r="C466" s="5">
        <v>42393.466</v>
      </c>
      <c r="D466" s="6" t="s">
        <v>15</v>
      </c>
      <c r="E466" s="6" t="s">
        <v>20</v>
      </c>
      <c r="F466" s="6" t="s">
        <v>12</v>
      </c>
      <c r="G466" s="6" t="s">
        <v>12</v>
      </c>
      <c r="H466" s="6">
        <v>61</v>
      </c>
      <c r="I466" s="5">
        <v>2.1449305555556464E-3</v>
      </c>
      <c r="J466" s="6">
        <v>3</v>
      </c>
      <c r="K466" s="6">
        <v>3.0887000000000002</v>
      </c>
      <c r="L466" s="7">
        <v>185.322</v>
      </c>
      <c r="M466" s="6">
        <f>IF(Data[[#This Row],[Answered (Y/N)]]="Y",1,0)</f>
        <v>1</v>
      </c>
      <c r="N466" s="6">
        <f>IF(Data[[#This Row],[Resolved]]="Y",1,0)</f>
        <v>1</v>
      </c>
    </row>
    <row r="467" spans="1:14" x14ac:dyDescent="0.25">
      <c r="A467" s="18">
        <v>466</v>
      </c>
      <c r="B467" s="4" t="s">
        <v>491</v>
      </c>
      <c r="C467" s="5">
        <v>42393.466</v>
      </c>
      <c r="D467" s="6" t="s">
        <v>17</v>
      </c>
      <c r="E467" s="6" t="s">
        <v>21</v>
      </c>
      <c r="F467" s="6" t="s">
        <v>12</v>
      </c>
      <c r="G467" s="6" t="s">
        <v>12</v>
      </c>
      <c r="H467" s="6">
        <v>55</v>
      </c>
      <c r="I467" s="5">
        <v>4.5157754629630009E-3</v>
      </c>
      <c r="J467" s="6">
        <v>1</v>
      </c>
      <c r="K467" s="6">
        <v>6.5027166666666663</v>
      </c>
      <c r="L467" s="7">
        <v>390.16299999999995</v>
      </c>
      <c r="M467" s="6">
        <f>IF(Data[[#This Row],[Answered (Y/N)]]="Y",1,0)</f>
        <v>1</v>
      </c>
      <c r="N467" s="6">
        <f>IF(Data[[#This Row],[Resolved]]="Y",1,0)</f>
        <v>1</v>
      </c>
    </row>
    <row r="468" spans="1:14" x14ac:dyDescent="0.25">
      <c r="A468" s="17">
        <v>467</v>
      </c>
      <c r="B468" s="4" t="s">
        <v>492</v>
      </c>
      <c r="C468" s="5">
        <v>42393.438999999998</v>
      </c>
      <c r="D468" s="6" t="s">
        <v>24</v>
      </c>
      <c r="E468" s="6" t="s">
        <v>11</v>
      </c>
      <c r="F468" s="6" t="s">
        <v>12</v>
      </c>
      <c r="G468" s="6" t="s">
        <v>12</v>
      </c>
      <c r="H468" s="6">
        <v>125</v>
      </c>
      <c r="I468" s="5">
        <v>3.5905092592591892E-4</v>
      </c>
      <c r="J468" s="6">
        <v>3</v>
      </c>
      <c r="K468" s="6">
        <v>0.51703333333333334</v>
      </c>
      <c r="L468" s="7">
        <v>31.022000000000002</v>
      </c>
      <c r="M468" s="6">
        <f>IF(Data[[#This Row],[Answered (Y/N)]]="Y",1,0)</f>
        <v>1</v>
      </c>
      <c r="N468" s="6">
        <f>IF(Data[[#This Row],[Resolved]]="Y",1,0)</f>
        <v>1</v>
      </c>
    </row>
    <row r="469" spans="1:14" x14ac:dyDescent="0.25">
      <c r="A469" s="18">
        <v>468</v>
      </c>
      <c r="B469" s="4" t="s">
        <v>493</v>
      </c>
      <c r="C469" s="5">
        <v>42393.438999999998</v>
      </c>
      <c r="D469" s="6" t="s">
        <v>19</v>
      </c>
      <c r="E469" s="6" t="s">
        <v>20</v>
      </c>
      <c r="F469" s="6" t="s">
        <v>16</v>
      </c>
      <c r="G469" s="6" t="s">
        <v>16</v>
      </c>
      <c r="H469" s="6">
        <v>0</v>
      </c>
      <c r="I469" s="5">
        <v>45482</v>
      </c>
      <c r="J469" s="6">
        <v>0</v>
      </c>
      <c r="K469" s="6">
        <v>0</v>
      </c>
      <c r="L469" s="7">
        <v>0</v>
      </c>
      <c r="M469" s="6">
        <f>IF(Data[[#This Row],[Answered (Y/N)]]="Y",1,0)</f>
        <v>0</v>
      </c>
      <c r="N469" s="6">
        <f>IF(Data[[#This Row],[Resolved]]="Y",1,0)</f>
        <v>0</v>
      </c>
    </row>
    <row r="470" spans="1:14" x14ac:dyDescent="0.25">
      <c r="A470" s="17">
        <v>469</v>
      </c>
      <c r="B470" s="4" t="s">
        <v>494</v>
      </c>
      <c r="C470" s="5">
        <v>42393.436999999998</v>
      </c>
      <c r="D470" s="6" t="s">
        <v>10</v>
      </c>
      <c r="E470" s="6" t="s">
        <v>18</v>
      </c>
      <c r="F470" s="6" t="s">
        <v>12</v>
      </c>
      <c r="G470" s="6" t="s">
        <v>12</v>
      </c>
      <c r="H470" s="6">
        <v>16</v>
      </c>
      <c r="I470" s="5">
        <v>3.1842361111111828E-3</v>
      </c>
      <c r="J470" s="6">
        <v>4</v>
      </c>
      <c r="K470" s="6">
        <v>4.5853000000000002</v>
      </c>
      <c r="L470" s="7">
        <v>275.11799999999999</v>
      </c>
      <c r="M470" s="6">
        <f>IF(Data[[#This Row],[Answered (Y/N)]]="Y",1,0)</f>
        <v>1</v>
      </c>
      <c r="N470" s="6">
        <f>IF(Data[[#This Row],[Resolved]]="Y",1,0)</f>
        <v>1</v>
      </c>
    </row>
    <row r="471" spans="1:14" x14ac:dyDescent="0.25">
      <c r="A471" s="18">
        <v>470</v>
      </c>
      <c r="B471" s="4" t="s">
        <v>495</v>
      </c>
      <c r="C471" s="5">
        <v>42393.436999999998</v>
      </c>
      <c r="D471" s="6" t="s">
        <v>23</v>
      </c>
      <c r="E471" s="6" t="s">
        <v>11</v>
      </c>
      <c r="F471" s="6" t="s">
        <v>16</v>
      </c>
      <c r="G471" s="6" t="s">
        <v>16</v>
      </c>
      <c r="H471" s="6">
        <v>0</v>
      </c>
      <c r="I471" s="5">
        <v>45482</v>
      </c>
      <c r="J471" s="6">
        <v>0</v>
      </c>
      <c r="K471" s="6">
        <v>0</v>
      </c>
      <c r="L471" s="7">
        <v>0</v>
      </c>
      <c r="M471" s="6">
        <f>IF(Data[[#This Row],[Answered (Y/N)]]="Y",1,0)</f>
        <v>0</v>
      </c>
      <c r="N471" s="6">
        <f>IF(Data[[#This Row],[Resolved]]="Y",1,0)</f>
        <v>0</v>
      </c>
    </row>
    <row r="472" spans="1:14" x14ac:dyDescent="0.25">
      <c r="A472" s="17">
        <v>471</v>
      </c>
      <c r="B472" s="4" t="s">
        <v>496</v>
      </c>
      <c r="C472" s="5">
        <v>42393.42</v>
      </c>
      <c r="D472" s="6" t="s">
        <v>23</v>
      </c>
      <c r="E472" s="6" t="s">
        <v>21</v>
      </c>
      <c r="F472" s="6" t="s">
        <v>12</v>
      </c>
      <c r="G472" s="6" t="s">
        <v>12</v>
      </c>
      <c r="H472" s="6">
        <v>72</v>
      </c>
      <c r="I472" s="5">
        <v>3.6001157407408169E-3</v>
      </c>
      <c r="J472" s="6">
        <v>5</v>
      </c>
      <c r="K472" s="6">
        <v>5.184166666666667</v>
      </c>
      <c r="L472" s="7">
        <v>311.05</v>
      </c>
      <c r="M472" s="6">
        <f>IF(Data[[#This Row],[Answered (Y/N)]]="Y",1,0)</f>
        <v>1</v>
      </c>
      <c r="N472" s="6">
        <f>IF(Data[[#This Row],[Resolved]]="Y",1,0)</f>
        <v>1</v>
      </c>
    </row>
    <row r="473" spans="1:14" x14ac:dyDescent="0.25">
      <c r="A473" s="18">
        <v>472</v>
      </c>
      <c r="B473" s="4" t="s">
        <v>497</v>
      </c>
      <c r="C473" s="5">
        <v>42393.42</v>
      </c>
      <c r="D473" s="6" t="s">
        <v>10</v>
      </c>
      <c r="E473" s="6" t="s">
        <v>14</v>
      </c>
      <c r="F473" s="6" t="s">
        <v>16</v>
      </c>
      <c r="G473" s="6" t="s">
        <v>16</v>
      </c>
      <c r="H473" s="6">
        <v>0</v>
      </c>
      <c r="I473" s="5">
        <v>45482</v>
      </c>
      <c r="J473" s="6">
        <v>0</v>
      </c>
      <c r="K473" s="6">
        <v>0</v>
      </c>
      <c r="L473" s="7">
        <v>0</v>
      </c>
      <c r="M473" s="6">
        <f>IF(Data[[#This Row],[Answered (Y/N)]]="Y",1,0)</f>
        <v>0</v>
      </c>
      <c r="N473" s="6">
        <f>IF(Data[[#This Row],[Resolved]]="Y",1,0)</f>
        <v>0</v>
      </c>
    </row>
    <row r="474" spans="1:14" x14ac:dyDescent="0.25">
      <c r="A474" s="17">
        <v>473</v>
      </c>
      <c r="B474" s="4" t="s">
        <v>498</v>
      </c>
      <c r="C474" s="5">
        <v>42393.42</v>
      </c>
      <c r="D474" s="6" t="s">
        <v>22</v>
      </c>
      <c r="E474" s="6" t="s">
        <v>20</v>
      </c>
      <c r="F474" s="6" t="s">
        <v>12</v>
      </c>
      <c r="G474" s="6" t="s">
        <v>16</v>
      </c>
      <c r="H474" s="6">
        <v>28</v>
      </c>
      <c r="I474" s="5">
        <v>6.049652777777581E-4</v>
      </c>
      <c r="J474" s="6">
        <v>4</v>
      </c>
      <c r="K474" s="6">
        <v>0.87114999999999998</v>
      </c>
      <c r="L474" s="7">
        <v>52.268999999999998</v>
      </c>
      <c r="M474" s="6">
        <f>IF(Data[[#This Row],[Answered (Y/N)]]="Y",1,0)</f>
        <v>1</v>
      </c>
      <c r="N474" s="6">
        <f>IF(Data[[#This Row],[Resolved]]="Y",1,0)</f>
        <v>0</v>
      </c>
    </row>
    <row r="475" spans="1:14" x14ac:dyDescent="0.25">
      <c r="A475" s="18">
        <v>474</v>
      </c>
      <c r="B475" s="4" t="s">
        <v>499</v>
      </c>
      <c r="C475" s="5">
        <v>42393.42</v>
      </c>
      <c r="D475" s="6" t="s">
        <v>15</v>
      </c>
      <c r="E475" s="6" t="s">
        <v>21</v>
      </c>
      <c r="F475" s="6" t="s">
        <v>12</v>
      </c>
      <c r="G475" s="6" t="s">
        <v>12</v>
      </c>
      <c r="H475" s="6">
        <v>124</v>
      </c>
      <c r="I475" s="5">
        <v>2.23429398148145E-3</v>
      </c>
      <c r="J475" s="6">
        <v>4</v>
      </c>
      <c r="K475" s="6">
        <v>3.2173833333333333</v>
      </c>
      <c r="L475" s="7">
        <v>193.04300000000001</v>
      </c>
      <c r="M475" s="6">
        <f>IF(Data[[#This Row],[Answered (Y/N)]]="Y",1,0)</f>
        <v>1</v>
      </c>
      <c r="N475" s="6">
        <f>IF(Data[[#This Row],[Resolved]]="Y",1,0)</f>
        <v>1</v>
      </c>
    </row>
    <row r="476" spans="1:14" x14ac:dyDescent="0.25">
      <c r="A476" s="17">
        <v>475</v>
      </c>
      <c r="B476" s="4" t="s">
        <v>500</v>
      </c>
      <c r="C476" s="5">
        <v>42393.419000000002</v>
      </c>
      <c r="D476" s="6" t="s">
        <v>13</v>
      </c>
      <c r="E476" s="6" t="s">
        <v>11</v>
      </c>
      <c r="F476" s="6" t="s">
        <v>12</v>
      </c>
      <c r="G476" s="6" t="s">
        <v>12</v>
      </c>
      <c r="H476" s="6">
        <v>104</v>
      </c>
      <c r="I476" s="5">
        <v>3.8817361111112003E-3</v>
      </c>
      <c r="J476" s="6">
        <v>2</v>
      </c>
      <c r="K476" s="6">
        <v>5.5896999999999997</v>
      </c>
      <c r="L476" s="7">
        <v>335.38200000000001</v>
      </c>
      <c r="M476" s="6">
        <f>IF(Data[[#This Row],[Answered (Y/N)]]="Y",1,0)</f>
        <v>1</v>
      </c>
      <c r="N476" s="6">
        <f>IF(Data[[#This Row],[Resolved]]="Y",1,0)</f>
        <v>1</v>
      </c>
    </row>
    <row r="477" spans="1:14" x14ac:dyDescent="0.25">
      <c r="A477" s="18">
        <v>476</v>
      </c>
      <c r="B477" s="4" t="s">
        <v>501</v>
      </c>
      <c r="C477" s="5">
        <v>42393.419000000002</v>
      </c>
      <c r="D477" s="6" t="s">
        <v>23</v>
      </c>
      <c r="E477" s="6" t="s">
        <v>18</v>
      </c>
      <c r="F477" s="6" t="s">
        <v>12</v>
      </c>
      <c r="G477" s="6" t="s">
        <v>12</v>
      </c>
      <c r="H477" s="6">
        <v>123</v>
      </c>
      <c r="I477" s="5">
        <v>1.3359374999999396E-3</v>
      </c>
      <c r="J477" s="6">
        <v>1</v>
      </c>
      <c r="K477" s="6">
        <v>1.9237500000000001</v>
      </c>
      <c r="L477" s="7">
        <v>115.42500000000001</v>
      </c>
      <c r="M477" s="6">
        <f>IF(Data[[#This Row],[Answered (Y/N)]]="Y",1,0)</f>
        <v>1</v>
      </c>
      <c r="N477" s="6">
        <f>IF(Data[[#This Row],[Resolved]]="Y",1,0)</f>
        <v>1</v>
      </c>
    </row>
    <row r="478" spans="1:14" x14ac:dyDescent="0.25">
      <c r="A478" s="17">
        <v>477</v>
      </c>
      <c r="B478" s="4" t="s">
        <v>502</v>
      </c>
      <c r="C478" s="5">
        <v>42393.413</v>
      </c>
      <c r="D478" s="6" t="s">
        <v>10</v>
      </c>
      <c r="E478" s="6" t="s">
        <v>14</v>
      </c>
      <c r="F478" s="6" t="s">
        <v>12</v>
      </c>
      <c r="G478" s="6" t="s">
        <v>12</v>
      </c>
      <c r="H478" s="6">
        <v>109</v>
      </c>
      <c r="I478" s="5">
        <v>4.0124652777777658E-3</v>
      </c>
      <c r="J478" s="6">
        <v>3</v>
      </c>
      <c r="K478" s="6">
        <v>5.7779499999999997</v>
      </c>
      <c r="L478" s="7">
        <v>346.67699999999996</v>
      </c>
      <c r="M478" s="6">
        <f>IF(Data[[#This Row],[Answered (Y/N)]]="Y",1,0)</f>
        <v>1</v>
      </c>
      <c r="N478" s="6">
        <f>IF(Data[[#This Row],[Resolved]]="Y",1,0)</f>
        <v>1</v>
      </c>
    </row>
    <row r="479" spans="1:14" x14ac:dyDescent="0.25">
      <c r="A479" s="18">
        <v>478</v>
      </c>
      <c r="B479" s="4" t="s">
        <v>503</v>
      </c>
      <c r="C479" s="5">
        <v>42393.413</v>
      </c>
      <c r="D479" s="6" t="s">
        <v>13</v>
      </c>
      <c r="E479" s="6" t="s">
        <v>18</v>
      </c>
      <c r="F479" s="6" t="s">
        <v>16</v>
      </c>
      <c r="G479" s="6" t="s">
        <v>16</v>
      </c>
      <c r="H479" s="6">
        <v>0</v>
      </c>
      <c r="I479" s="5">
        <v>45482</v>
      </c>
      <c r="J479" s="6">
        <v>0</v>
      </c>
      <c r="K479" s="6">
        <v>0</v>
      </c>
      <c r="L479" s="7">
        <v>0</v>
      </c>
      <c r="M479" s="6">
        <f>IF(Data[[#This Row],[Answered (Y/N)]]="Y",1,0)</f>
        <v>0</v>
      </c>
      <c r="N479" s="6">
        <f>IF(Data[[#This Row],[Resolved]]="Y",1,0)</f>
        <v>0</v>
      </c>
    </row>
    <row r="480" spans="1:14" x14ac:dyDescent="0.25">
      <c r="A480" s="17">
        <v>479</v>
      </c>
      <c r="B480" s="4" t="s">
        <v>504</v>
      </c>
      <c r="C480" s="5">
        <v>42393.392</v>
      </c>
      <c r="D480" s="6" t="s">
        <v>24</v>
      </c>
      <c r="E480" s="6" t="s">
        <v>18</v>
      </c>
      <c r="F480" s="6" t="s">
        <v>12</v>
      </c>
      <c r="G480" s="6" t="s">
        <v>12</v>
      </c>
      <c r="H480" s="6">
        <v>95</v>
      </c>
      <c r="I480" s="5">
        <v>2.1416087962962127E-3</v>
      </c>
      <c r="J480" s="6">
        <v>5</v>
      </c>
      <c r="K480" s="6">
        <v>3.0839166666666666</v>
      </c>
      <c r="L480" s="7">
        <v>185.035</v>
      </c>
      <c r="M480" s="6">
        <f>IF(Data[[#This Row],[Answered (Y/N)]]="Y",1,0)</f>
        <v>1</v>
      </c>
      <c r="N480" s="6">
        <f>IF(Data[[#This Row],[Resolved]]="Y",1,0)</f>
        <v>1</v>
      </c>
    </row>
    <row r="481" spans="1:14" x14ac:dyDescent="0.25">
      <c r="A481" s="18">
        <v>480</v>
      </c>
      <c r="B481" s="4" t="s">
        <v>505</v>
      </c>
      <c r="C481" s="5">
        <v>42393.392</v>
      </c>
      <c r="D481" s="6" t="s">
        <v>24</v>
      </c>
      <c r="E481" s="6" t="s">
        <v>20</v>
      </c>
      <c r="F481" s="6" t="s">
        <v>16</v>
      </c>
      <c r="G481" s="6" t="s">
        <v>16</v>
      </c>
      <c r="H481" s="6">
        <v>0</v>
      </c>
      <c r="I481" s="5">
        <v>45482</v>
      </c>
      <c r="J481" s="6">
        <v>0</v>
      </c>
      <c r="K481" s="6">
        <v>0</v>
      </c>
      <c r="L481" s="7">
        <v>0</v>
      </c>
      <c r="M481" s="6">
        <f>IF(Data[[#This Row],[Answered (Y/N)]]="Y",1,0)</f>
        <v>0</v>
      </c>
      <c r="N481" s="6">
        <f>IF(Data[[#This Row],[Resolved]]="Y",1,0)</f>
        <v>0</v>
      </c>
    </row>
    <row r="482" spans="1:14" x14ac:dyDescent="0.25">
      <c r="A482" s="17">
        <v>481</v>
      </c>
      <c r="B482" s="4" t="s">
        <v>506</v>
      </c>
      <c r="C482" s="5">
        <v>42393.389000000003</v>
      </c>
      <c r="D482" s="6" t="s">
        <v>24</v>
      </c>
      <c r="E482" s="6" t="s">
        <v>14</v>
      </c>
      <c r="F482" s="6" t="s">
        <v>12</v>
      </c>
      <c r="G482" s="6" t="s">
        <v>12</v>
      </c>
      <c r="H482" s="6">
        <v>42</v>
      </c>
      <c r="I482" s="5">
        <v>2.7359259259258639E-3</v>
      </c>
      <c r="J482" s="6">
        <v>3</v>
      </c>
      <c r="K482" s="6">
        <v>3.9397333333333333</v>
      </c>
      <c r="L482" s="7">
        <v>236.38399999999999</v>
      </c>
      <c r="M482" s="6">
        <f>IF(Data[[#This Row],[Answered (Y/N)]]="Y",1,0)</f>
        <v>1</v>
      </c>
      <c r="N482" s="6">
        <f>IF(Data[[#This Row],[Resolved]]="Y",1,0)</f>
        <v>1</v>
      </c>
    </row>
    <row r="483" spans="1:14" x14ac:dyDescent="0.25">
      <c r="A483" s="18">
        <v>482</v>
      </c>
      <c r="B483" s="4" t="s">
        <v>507</v>
      </c>
      <c r="C483" s="5">
        <v>42393.389000000003</v>
      </c>
      <c r="D483" s="6" t="s">
        <v>13</v>
      </c>
      <c r="E483" s="6" t="s">
        <v>14</v>
      </c>
      <c r="F483" s="6" t="s">
        <v>12</v>
      </c>
      <c r="G483" s="6" t="s">
        <v>12</v>
      </c>
      <c r="H483" s="6">
        <v>86</v>
      </c>
      <c r="I483" s="5">
        <v>1.0148379629628668E-3</v>
      </c>
      <c r="J483" s="6">
        <v>1</v>
      </c>
      <c r="K483" s="6">
        <v>1.4613666666666667</v>
      </c>
      <c r="L483" s="7">
        <v>87.682000000000002</v>
      </c>
      <c r="M483" s="6">
        <f>IF(Data[[#This Row],[Answered (Y/N)]]="Y",1,0)</f>
        <v>1</v>
      </c>
      <c r="N483" s="6">
        <f>IF(Data[[#This Row],[Resolved]]="Y",1,0)</f>
        <v>1</v>
      </c>
    </row>
    <row r="484" spans="1:14" x14ac:dyDescent="0.25">
      <c r="A484" s="17">
        <v>483</v>
      </c>
      <c r="B484" s="4" t="s">
        <v>508</v>
      </c>
      <c r="C484" s="5">
        <v>42393.383999999998</v>
      </c>
      <c r="D484" s="6" t="s">
        <v>13</v>
      </c>
      <c r="E484" s="6" t="s">
        <v>11</v>
      </c>
      <c r="F484" s="6" t="s">
        <v>12</v>
      </c>
      <c r="G484" s="6" t="s">
        <v>12</v>
      </c>
      <c r="H484" s="6">
        <v>21</v>
      </c>
      <c r="I484" s="5">
        <v>5.8344907407414937E-4</v>
      </c>
      <c r="J484" s="6">
        <v>1</v>
      </c>
      <c r="K484" s="6">
        <v>0.84016666666666662</v>
      </c>
      <c r="L484" s="7">
        <v>50.41</v>
      </c>
      <c r="M484" s="6">
        <f>IF(Data[[#This Row],[Answered (Y/N)]]="Y",1,0)</f>
        <v>1</v>
      </c>
      <c r="N484" s="6">
        <f>IF(Data[[#This Row],[Resolved]]="Y",1,0)</f>
        <v>1</v>
      </c>
    </row>
    <row r="485" spans="1:14" x14ac:dyDescent="0.25">
      <c r="A485" s="18">
        <v>484</v>
      </c>
      <c r="B485" s="4" t="s">
        <v>509</v>
      </c>
      <c r="C485" s="5">
        <v>42393.383999999998</v>
      </c>
      <c r="D485" s="6" t="s">
        <v>23</v>
      </c>
      <c r="E485" s="6" t="s">
        <v>20</v>
      </c>
      <c r="F485" s="6" t="s">
        <v>12</v>
      </c>
      <c r="G485" s="6" t="s">
        <v>12</v>
      </c>
      <c r="H485" s="6">
        <v>87</v>
      </c>
      <c r="I485" s="5">
        <v>1.5120833333333028E-3</v>
      </c>
      <c r="J485" s="6">
        <v>3</v>
      </c>
      <c r="K485" s="6">
        <v>2.1774</v>
      </c>
      <c r="L485" s="7">
        <v>130.64400000000001</v>
      </c>
      <c r="M485" s="6">
        <f>IF(Data[[#This Row],[Answered (Y/N)]]="Y",1,0)</f>
        <v>1</v>
      </c>
      <c r="N485" s="6">
        <f>IF(Data[[#This Row],[Resolved]]="Y",1,0)</f>
        <v>1</v>
      </c>
    </row>
    <row r="486" spans="1:14" x14ac:dyDescent="0.25">
      <c r="A486" s="17">
        <v>485</v>
      </c>
      <c r="B486" s="4" t="s">
        <v>510</v>
      </c>
      <c r="C486" s="5">
        <v>42393.379000000001</v>
      </c>
      <c r="D486" s="6" t="s">
        <v>15</v>
      </c>
      <c r="E486" s="6" t="s">
        <v>18</v>
      </c>
      <c r="F486" s="6" t="s">
        <v>16</v>
      </c>
      <c r="G486" s="6" t="s">
        <v>16</v>
      </c>
      <c r="H486" s="6">
        <v>0</v>
      </c>
      <c r="I486" s="5">
        <v>45482</v>
      </c>
      <c r="J486" s="6">
        <v>0</v>
      </c>
      <c r="K486" s="6">
        <v>0</v>
      </c>
      <c r="L486" s="7">
        <v>0</v>
      </c>
      <c r="M486" s="6">
        <f>IF(Data[[#This Row],[Answered (Y/N)]]="Y",1,0)</f>
        <v>0</v>
      </c>
      <c r="N486" s="6">
        <f>IF(Data[[#This Row],[Resolved]]="Y",1,0)</f>
        <v>0</v>
      </c>
    </row>
    <row r="487" spans="1:14" x14ac:dyDescent="0.25">
      <c r="A487" s="18">
        <v>486</v>
      </c>
      <c r="B487" s="4" t="s">
        <v>511</v>
      </c>
      <c r="C487" s="5">
        <v>42393.379000000001</v>
      </c>
      <c r="D487" s="6" t="s">
        <v>17</v>
      </c>
      <c r="E487" s="6" t="s">
        <v>21</v>
      </c>
      <c r="F487" s="6" t="s">
        <v>12</v>
      </c>
      <c r="G487" s="6" t="s">
        <v>12</v>
      </c>
      <c r="H487" s="6">
        <v>48</v>
      </c>
      <c r="I487" s="5">
        <v>4.5860763888889711E-3</v>
      </c>
      <c r="J487" s="6">
        <v>2</v>
      </c>
      <c r="K487" s="6">
        <v>6.6039500000000002</v>
      </c>
      <c r="L487" s="7">
        <v>396.23700000000002</v>
      </c>
      <c r="M487" s="6">
        <f>IF(Data[[#This Row],[Answered (Y/N)]]="Y",1,0)</f>
        <v>1</v>
      </c>
      <c r="N487" s="6">
        <f>IF(Data[[#This Row],[Resolved]]="Y",1,0)</f>
        <v>1</v>
      </c>
    </row>
    <row r="488" spans="1:14" x14ac:dyDescent="0.25">
      <c r="A488" s="17">
        <v>487</v>
      </c>
      <c r="B488" s="4" t="s">
        <v>512</v>
      </c>
      <c r="C488" s="5">
        <v>42393.379000000001</v>
      </c>
      <c r="D488" s="6" t="s">
        <v>24</v>
      </c>
      <c r="E488" s="6" t="s">
        <v>18</v>
      </c>
      <c r="F488" s="6" t="s">
        <v>12</v>
      </c>
      <c r="G488" s="6" t="s">
        <v>12</v>
      </c>
      <c r="H488" s="6">
        <v>57</v>
      </c>
      <c r="I488" s="5">
        <v>3.1465856481480703E-3</v>
      </c>
      <c r="J488" s="6">
        <v>3</v>
      </c>
      <c r="K488" s="6">
        <v>4.5310833333333331</v>
      </c>
      <c r="L488" s="7">
        <v>271.86500000000001</v>
      </c>
      <c r="M488" s="6">
        <f>IF(Data[[#This Row],[Answered (Y/N)]]="Y",1,0)</f>
        <v>1</v>
      </c>
      <c r="N488" s="6">
        <f>IF(Data[[#This Row],[Resolved]]="Y",1,0)</f>
        <v>1</v>
      </c>
    </row>
    <row r="489" spans="1:14" x14ac:dyDescent="0.25">
      <c r="A489" s="18">
        <v>488</v>
      </c>
      <c r="B489" s="4" t="s">
        <v>513</v>
      </c>
      <c r="C489" s="5">
        <v>42393.379000000001</v>
      </c>
      <c r="D489" s="6" t="s">
        <v>10</v>
      </c>
      <c r="E489" s="6" t="s">
        <v>11</v>
      </c>
      <c r="F489" s="6" t="s">
        <v>12</v>
      </c>
      <c r="G489" s="6" t="s">
        <v>16</v>
      </c>
      <c r="H489" s="6">
        <v>116</v>
      </c>
      <c r="I489" s="5">
        <v>3.5772222222221206E-3</v>
      </c>
      <c r="J489" s="6">
        <v>3</v>
      </c>
      <c r="K489" s="6">
        <v>5.1512000000000002</v>
      </c>
      <c r="L489" s="7">
        <v>309.072</v>
      </c>
      <c r="M489" s="6">
        <f>IF(Data[[#This Row],[Answered (Y/N)]]="Y",1,0)</f>
        <v>1</v>
      </c>
      <c r="N489" s="6">
        <f>IF(Data[[#This Row],[Resolved]]="Y",1,0)</f>
        <v>0</v>
      </c>
    </row>
    <row r="490" spans="1:14" x14ac:dyDescent="0.25">
      <c r="A490" s="17">
        <v>489</v>
      </c>
      <c r="B490" s="4" t="s">
        <v>514</v>
      </c>
      <c r="C490" s="5">
        <v>42392.739000000001</v>
      </c>
      <c r="D490" s="6" t="s">
        <v>13</v>
      </c>
      <c r="E490" s="6" t="s">
        <v>20</v>
      </c>
      <c r="F490" s="6" t="s">
        <v>16</v>
      </c>
      <c r="G490" s="6" t="s">
        <v>16</v>
      </c>
      <c r="H490" s="6">
        <v>0</v>
      </c>
      <c r="I490" s="5">
        <v>45482</v>
      </c>
      <c r="J490" s="6">
        <v>0</v>
      </c>
      <c r="K490" s="6">
        <v>0</v>
      </c>
      <c r="L490" s="7">
        <v>0</v>
      </c>
      <c r="M490" s="6">
        <f>IF(Data[[#This Row],[Answered (Y/N)]]="Y",1,0)</f>
        <v>0</v>
      </c>
      <c r="N490" s="6">
        <f>IF(Data[[#This Row],[Resolved]]="Y",1,0)</f>
        <v>0</v>
      </c>
    </row>
    <row r="491" spans="1:14" x14ac:dyDescent="0.25">
      <c r="A491" s="18">
        <v>490</v>
      </c>
      <c r="B491" s="4" t="s">
        <v>515</v>
      </c>
      <c r="C491" s="5">
        <v>42392.739000000001</v>
      </c>
      <c r="D491" s="6" t="s">
        <v>22</v>
      </c>
      <c r="E491" s="6" t="s">
        <v>18</v>
      </c>
      <c r="F491" s="6" t="s">
        <v>16</v>
      </c>
      <c r="G491" s="6" t="s">
        <v>16</v>
      </c>
      <c r="H491" s="6">
        <v>0</v>
      </c>
      <c r="I491" s="5">
        <v>45482</v>
      </c>
      <c r="J491" s="6">
        <v>0</v>
      </c>
      <c r="K491" s="6">
        <v>0</v>
      </c>
      <c r="L491" s="7">
        <v>0</v>
      </c>
      <c r="M491" s="6">
        <f>IF(Data[[#This Row],[Answered (Y/N)]]="Y",1,0)</f>
        <v>0</v>
      </c>
      <c r="N491" s="6">
        <f>IF(Data[[#This Row],[Resolved]]="Y",1,0)</f>
        <v>0</v>
      </c>
    </row>
    <row r="492" spans="1:14" x14ac:dyDescent="0.25">
      <c r="A492" s="17">
        <v>491</v>
      </c>
      <c r="B492" s="4" t="s">
        <v>516</v>
      </c>
      <c r="C492" s="5">
        <v>42392.737000000001</v>
      </c>
      <c r="D492" s="6" t="s">
        <v>24</v>
      </c>
      <c r="E492" s="6" t="s">
        <v>21</v>
      </c>
      <c r="F492" s="6" t="s">
        <v>12</v>
      </c>
      <c r="G492" s="6" t="s">
        <v>12</v>
      </c>
      <c r="H492" s="6">
        <v>74</v>
      </c>
      <c r="I492" s="5">
        <v>4.0949652777777512E-3</v>
      </c>
      <c r="J492" s="6">
        <v>2</v>
      </c>
      <c r="K492" s="6">
        <v>5.8967499999999999</v>
      </c>
      <c r="L492" s="7">
        <v>353.80500000000001</v>
      </c>
      <c r="M492" s="6">
        <f>IF(Data[[#This Row],[Answered (Y/N)]]="Y",1,0)</f>
        <v>1</v>
      </c>
      <c r="N492" s="6">
        <f>IF(Data[[#This Row],[Resolved]]="Y",1,0)</f>
        <v>1</v>
      </c>
    </row>
    <row r="493" spans="1:14" x14ac:dyDescent="0.25">
      <c r="A493" s="18">
        <v>492</v>
      </c>
      <c r="B493" s="4" t="s">
        <v>517</v>
      </c>
      <c r="C493" s="5">
        <v>42392.737000000001</v>
      </c>
      <c r="D493" s="6" t="s">
        <v>13</v>
      </c>
      <c r="E493" s="6" t="s">
        <v>21</v>
      </c>
      <c r="F493" s="6" t="s">
        <v>12</v>
      </c>
      <c r="G493" s="6" t="s">
        <v>12</v>
      </c>
      <c r="H493" s="6">
        <v>85</v>
      </c>
      <c r="I493" s="5">
        <v>1.8930671296295554E-3</v>
      </c>
      <c r="J493" s="6">
        <v>3</v>
      </c>
      <c r="K493" s="6">
        <v>2.7260166666666668</v>
      </c>
      <c r="L493" s="7">
        <v>163.56100000000001</v>
      </c>
      <c r="M493" s="6">
        <f>IF(Data[[#This Row],[Answered (Y/N)]]="Y",1,0)</f>
        <v>1</v>
      </c>
      <c r="N493" s="6">
        <f>IF(Data[[#This Row],[Resolved]]="Y",1,0)</f>
        <v>1</v>
      </c>
    </row>
    <row r="494" spans="1:14" x14ac:dyDescent="0.25">
      <c r="A494" s="17">
        <v>493</v>
      </c>
      <c r="B494" s="4" t="s">
        <v>518</v>
      </c>
      <c r="C494" s="5">
        <v>42392.724999999999</v>
      </c>
      <c r="D494" s="6" t="s">
        <v>24</v>
      </c>
      <c r="E494" s="6" t="s">
        <v>18</v>
      </c>
      <c r="F494" s="6" t="s">
        <v>12</v>
      </c>
      <c r="G494" s="6" t="s">
        <v>12</v>
      </c>
      <c r="H494" s="6">
        <v>19</v>
      </c>
      <c r="I494" s="5">
        <v>8.2517361111111853E-4</v>
      </c>
      <c r="J494" s="6">
        <v>4</v>
      </c>
      <c r="K494" s="6">
        <v>1.18825</v>
      </c>
      <c r="L494" s="7">
        <v>71.295000000000002</v>
      </c>
      <c r="M494" s="6">
        <f>IF(Data[[#This Row],[Answered (Y/N)]]="Y",1,0)</f>
        <v>1</v>
      </c>
      <c r="N494" s="6">
        <f>IF(Data[[#This Row],[Resolved]]="Y",1,0)</f>
        <v>1</v>
      </c>
    </row>
    <row r="495" spans="1:14" x14ac:dyDescent="0.25">
      <c r="A495" s="18">
        <v>494</v>
      </c>
      <c r="B495" s="4" t="s">
        <v>519</v>
      </c>
      <c r="C495" s="5">
        <v>42392.724999999999</v>
      </c>
      <c r="D495" s="6" t="s">
        <v>15</v>
      </c>
      <c r="E495" s="6" t="s">
        <v>20</v>
      </c>
      <c r="F495" s="6" t="s">
        <v>16</v>
      </c>
      <c r="G495" s="6" t="s">
        <v>16</v>
      </c>
      <c r="H495" s="6">
        <v>0</v>
      </c>
      <c r="I495" s="5">
        <v>45482</v>
      </c>
      <c r="J495" s="6">
        <v>0</v>
      </c>
      <c r="K495" s="6">
        <v>0</v>
      </c>
      <c r="L495" s="7">
        <v>0</v>
      </c>
      <c r="M495" s="6">
        <f>IF(Data[[#This Row],[Answered (Y/N)]]="Y",1,0)</f>
        <v>0</v>
      </c>
      <c r="N495" s="6">
        <f>IF(Data[[#This Row],[Resolved]]="Y",1,0)</f>
        <v>0</v>
      </c>
    </row>
    <row r="496" spans="1:14" x14ac:dyDescent="0.25">
      <c r="A496" s="17">
        <v>495</v>
      </c>
      <c r="B496" s="4" t="s">
        <v>520</v>
      </c>
      <c r="C496" s="5">
        <v>42392.697999999997</v>
      </c>
      <c r="D496" s="6" t="s">
        <v>22</v>
      </c>
      <c r="E496" s="6" t="s">
        <v>21</v>
      </c>
      <c r="F496" s="6" t="s">
        <v>12</v>
      </c>
      <c r="G496" s="6" t="s">
        <v>12</v>
      </c>
      <c r="H496" s="6">
        <v>53</v>
      </c>
      <c r="I496" s="5">
        <v>4.2000462962963336E-3</v>
      </c>
      <c r="J496" s="6">
        <v>3</v>
      </c>
      <c r="K496" s="6">
        <v>6.0480666666666663</v>
      </c>
      <c r="L496" s="7">
        <v>362.88399999999996</v>
      </c>
      <c r="M496" s="6">
        <f>IF(Data[[#This Row],[Answered (Y/N)]]="Y",1,0)</f>
        <v>1</v>
      </c>
      <c r="N496" s="6">
        <f>IF(Data[[#This Row],[Resolved]]="Y",1,0)</f>
        <v>1</v>
      </c>
    </row>
    <row r="497" spans="1:14" x14ac:dyDescent="0.25">
      <c r="A497" s="18">
        <v>496</v>
      </c>
      <c r="B497" s="4" t="s">
        <v>521</v>
      </c>
      <c r="C497" s="5">
        <v>42392.697999999997</v>
      </c>
      <c r="D497" s="6" t="s">
        <v>17</v>
      </c>
      <c r="E497" s="6" t="s">
        <v>21</v>
      </c>
      <c r="F497" s="6" t="s">
        <v>12</v>
      </c>
      <c r="G497" s="6" t="s">
        <v>12</v>
      </c>
      <c r="H497" s="6">
        <v>116</v>
      </c>
      <c r="I497" s="5">
        <v>3.4498958333333274E-3</v>
      </c>
      <c r="J497" s="6">
        <v>3</v>
      </c>
      <c r="K497" s="6">
        <v>4.9678500000000003</v>
      </c>
      <c r="L497" s="7">
        <v>298.07100000000003</v>
      </c>
      <c r="M497" s="6">
        <f>IF(Data[[#This Row],[Answered (Y/N)]]="Y",1,0)</f>
        <v>1</v>
      </c>
      <c r="N497" s="6">
        <f>IF(Data[[#This Row],[Resolved]]="Y",1,0)</f>
        <v>1</v>
      </c>
    </row>
    <row r="498" spans="1:14" x14ac:dyDescent="0.25">
      <c r="A498" s="17">
        <v>497</v>
      </c>
      <c r="B498" s="4" t="s">
        <v>522</v>
      </c>
      <c r="C498" s="5">
        <v>42392.692999999999</v>
      </c>
      <c r="D498" s="6" t="s">
        <v>10</v>
      </c>
      <c r="E498" s="6" t="s">
        <v>18</v>
      </c>
      <c r="F498" s="6" t="s">
        <v>12</v>
      </c>
      <c r="G498" s="6" t="s">
        <v>12</v>
      </c>
      <c r="H498" s="6">
        <v>53</v>
      </c>
      <c r="I498" s="5">
        <v>1.1892939814814874E-3</v>
      </c>
      <c r="J498" s="6">
        <v>4</v>
      </c>
      <c r="K498" s="6">
        <v>1.7125833333333333</v>
      </c>
      <c r="L498" s="7">
        <v>102.755</v>
      </c>
      <c r="M498" s="6">
        <f>IF(Data[[#This Row],[Answered (Y/N)]]="Y",1,0)</f>
        <v>1</v>
      </c>
      <c r="N498" s="6">
        <f>IF(Data[[#This Row],[Resolved]]="Y",1,0)</f>
        <v>1</v>
      </c>
    </row>
    <row r="499" spans="1:14" x14ac:dyDescent="0.25">
      <c r="A499" s="18">
        <v>498</v>
      </c>
      <c r="B499" s="4" t="s">
        <v>523</v>
      </c>
      <c r="C499" s="5">
        <v>42392.692999999999</v>
      </c>
      <c r="D499" s="6" t="s">
        <v>17</v>
      </c>
      <c r="E499" s="6" t="s">
        <v>14</v>
      </c>
      <c r="F499" s="6" t="s">
        <v>12</v>
      </c>
      <c r="G499" s="6" t="s">
        <v>12</v>
      </c>
      <c r="H499" s="6">
        <v>12</v>
      </c>
      <c r="I499" s="5">
        <v>4.031145833333305E-3</v>
      </c>
      <c r="J499" s="6">
        <v>3</v>
      </c>
      <c r="K499" s="6">
        <v>5.8048500000000001</v>
      </c>
      <c r="L499" s="7">
        <v>348.291</v>
      </c>
      <c r="M499" s="6">
        <f>IF(Data[[#This Row],[Answered (Y/N)]]="Y",1,0)</f>
        <v>1</v>
      </c>
      <c r="N499" s="6">
        <f>IF(Data[[#This Row],[Resolved]]="Y",1,0)</f>
        <v>1</v>
      </c>
    </row>
    <row r="500" spans="1:14" x14ac:dyDescent="0.25">
      <c r="A500" s="17">
        <v>499</v>
      </c>
      <c r="B500" s="4" t="s">
        <v>524</v>
      </c>
      <c r="C500" s="5">
        <v>42392.675999999999</v>
      </c>
      <c r="D500" s="6" t="s">
        <v>22</v>
      </c>
      <c r="E500" s="6" t="s">
        <v>20</v>
      </c>
      <c r="F500" s="6" t="s">
        <v>12</v>
      </c>
      <c r="G500" s="6" t="s">
        <v>16</v>
      </c>
      <c r="H500" s="6">
        <v>31</v>
      </c>
      <c r="I500" s="5">
        <v>3.6052083333326657E-4</v>
      </c>
      <c r="J500" s="6">
        <v>3</v>
      </c>
      <c r="K500" s="6">
        <v>0.51915</v>
      </c>
      <c r="L500" s="7">
        <v>31.149000000000001</v>
      </c>
      <c r="M500" s="6">
        <f>IF(Data[[#This Row],[Answered (Y/N)]]="Y",1,0)</f>
        <v>1</v>
      </c>
      <c r="N500" s="6">
        <f>IF(Data[[#This Row],[Resolved]]="Y",1,0)</f>
        <v>0</v>
      </c>
    </row>
    <row r="501" spans="1:14" x14ac:dyDescent="0.25">
      <c r="A501" s="18">
        <v>500</v>
      </c>
      <c r="B501" s="4" t="s">
        <v>525</v>
      </c>
      <c r="C501" s="5">
        <v>42392.675999999999</v>
      </c>
      <c r="D501" s="6" t="s">
        <v>13</v>
      </c>
      <c r="E501" s="6" t="s">
        <v>21</v>
      </c>
      <c r="F501" s="6" t="s">
        <v>12</v>
      </c>
      <c r="G501" s="6" t="s">
        <v>12</v>
      </c>
      <c r="H501" s="6">
        <v>56</v>
      </c>
      <c r="I501" s="5">
        <v>9.2866898148158405E-4</v>
      </c>
      <c r="J501" s="6">
        <v>2</v>
      </c>
      <c r="K501" s="6">
        <v>1.3372833333333334</v>
      </c>
      <c r="L501" s="7">
        <v>80.237000000000009</v>
      </c>
      <c r="M501" s="6">
        <f>IF(Data[[#This Row],[Answered (Y/N)]]="Y",1,0)</f>
        <v>1</v>
      </c>
      <c r="N501" s="6">
        <f>IF(Data[[#This Row],[Resolved]]="Y",1,0)</f>
        <v>1</v>
      </c>
    </row>
    <row r="502" spans="1:14" x14ac:dyDescent="0.25">
      <c r="A502" s="17">
        <v>501</v>
      </c>
      <c r="B502" s="4" t="s">
        <v>526</v>
      </c>
      <c r="C502" s="5">
        <v>42392.667999999998</v>
      </c>
      <c r="D502" s="6" t="s">
        <v>19</v>
      </c>
      <c r="E502" s="6" t="s">
        <v>18</v>
      </c>
      <c r="F502" s="6" t="s">
        <v>12</v>
      </c>
      <c r="G502" s="6" t="s">
        <v>16</v>
      </c>
      <c r="H502" s="6">
        <v>56</v>
      </c>
      <c r="I502" s="5">
        <v>1.3638194444445251E-3</v>
      </c>
      <c r="J502" s="6">
        <v>4</v>
      </c>
      <c r="K502" s="6">
        <v>1.9639000000000002</v>
      </c>
      <c r="L502" s="7">
        <v>117.83400000000002</v>
      </c>
      <c r="M502" s="6">
        <f>IF(Data[[#This Row],[Answered (Y/N)]]="Y",1,0)</f>
        <v>1</v>
      </c>
      <c r="N502" s="6">
        <f>IF(Data[[#This Row],[Resolved]]="Y",1,0)</f>
        <v>0</v>
      </c>
    </row>
    <row r="503" spans="1:14" x14ac:dyDescent="0.25">
      <c r="A503" s="18">
        <v>502</v>
      </c>
      <c r="B503" s="4" t="s">
        <v>527</v>
      </c>
      <c r="C503" s="5">
        <v>42392.667999999998</v>
      </c>
      <c r="D503" s="6" t="s">
        <v>23</v>
      </c>
      <c r="E503" s="6" t="s">
        <v>11</v>
      </c>
      <c r="F503" s="6" t="s">
        <v>16</v>
      </c>
      <c r="G503" s="6" t="s">
        <v>16</v>
      </c>
      <c r="H503" s="6">
        <v>0</v>
      </c>
      <c r="I503" s="5">
        <v>45482</v>
      </c>
      <c r="J503" s="6">
        <v>0</v>
      </c>
      <c r="K503" s="6">
        <v>0</v>
      </c>
      <c r="L503" s="7">
        <v>0</v>
      </c>
      <c r="M503" s="6">
        <f>IF(Data[[#This Row],[Answered (Y/N)]]="Y",1,0)</f>
        <v>0</v>
      </c>
      <c r="N503" s="6">
        <f>IF(Data[[#This Row],[Resolved]]="Y",1,0)</f>
        <v>0</v>
      </c>
    </row>
    <row r="504" spans="1:14" x14ac:dyDescent="0.25">
      <c r="A504" s="17">
        <v>503</v>
      </c>
      <c r="B504" s="4" t="s">
        <v>528</v>
      </c>
      <c r="C504" s="5">
        <v>42392.62</v>
      </c>
      <c r="D504" s="6" t="s">
        <v>15</v>
      </c>
      <c r="E504" s="6" t="s">
        <v>14</v>
      </c>
      <c r="F504" s="6" t="s">
        <v>12</v>
      </c>
      <c r="G504" s="6" t="s">
        <v>12</v>
      </c>
      <c r="H504" s="6">
        <v>33</v>
      </c>
      <c r="I504" s="5">
        <v>7.6026620370361897E-4</v>
      </c>
      <c r="J504" s="6">
        <v>5</v>
      </c>
      <c r="K504" s="6">
        <v>1.0947833333333334</v>
      </c>
      <c r="L504" s="7">
        <v>65.687000000000012</v>
      </c>
      <c r="M504" s="6">
        <f>IF(Data[[#This Row],[Answered (Y/N)]]="Y",1,0)</f>
        <v>1</v>
      </c>
      <c r="N504" s="6">
        <f>IF(Data[[#This Row],[Resolved]]="Y",1,0)</f>
        <v>1</v>
      </c>
    </row>
    <row r="505" spans="1:14" x14ac:dyDescent="0.25">
      <c r="A505" s="18">
        <v>504</v>
      </c>
      <c r="B505" s="4" t="s">
        <v>529</v>
      </c>
      <c r="C505" s="5">
        <v>42392.62</v>
      </c>
      <c r="D505" s="6" t="s">
        <v>19</v>
      </c>
      <c r="E505" s="6" t="s">
        <v>14</v>
      </c>
      <c r="F505" s="6" t="s">
        <v>16</v>
      </c>
      <c r="G505" s="6" t="s">
        <v>16</v>
      </c>
      <c r="H505" s="6">
        <v>0</v>
      </c>
      <c r="I505" s="5">
        <v>45482</v>
      </c>
      <c r="J505" s="6">
        <v>0</v>
      </c>
      <c r="K505" s="6">
        <v>0</v>
      </c>
      <c r="L505" s="7">
        <v>0</v>
      </c>
      <c r="M505" s="6">
        <f>IF(Data[[#This Row],[Answered (Y/N)]]="Y",1,0)</f>
        <v>0</v>
      </c>
      <c r="N505" s="6">
        <f>IF(Data[[#This Row],[Resolved]]="Y",1,0)</f>
        <v>0</v>
      </c>
    </row>
    <row r="506" spans="1:14" x14ac:dyDescent="0.25">
      <c r="A506" s="17">
        <v>505</v>
      </c>
      <c r="B506" s="4" t="s">
        <v>530</v>
      </c>
      <c r="C506" s="5">
        <v>42392.593000000001</v>
      </c>
      <c r="D506" s="6" t="s">
        <v>15</v>
      </c>
      <c r="E506" s="6" t="s">
        <v>18</v>
      </c>
      <c r="F506" s="6" t="s">
        <v>12</v>
      </c>
      <c r="G506" s="6" t="s">
        <v>12</v>
      </c>
      <c r="H506" s="6">
        <v>75</v>
      </c>
      <c r="I506" s="5">
        <v>1.3895254629630038E-3</v>
      </c>
      <c r="J506" s="6">
        <v>4</v>
      </c>
      <c r="K506" s="6">
        <v>2.0009166666666665</v>
      </c>
      <c r="L506" s="7">
        <v>120.05499999999999</v>
      </c>
      <c r="M506" s="6">
        <f>IF(Data[[#This Row],[Answered (Y/N)]]="Y",1,0)</f>
        <v>1</v>
      </c>
      <c r="N506" s="6">
        <f>IF(Data[[#This Row],[Resolved]]="Y",1,0)</f>
        <v>1</v>
      </c>
    </row>
    <row r="507" spans="1:14" x14ac:dyDescent="0.25">
      <c r="A507" s="18">
        <v>506</v>
      </c>
      <c r="B507" s="4" t="s">
        <v>531</v>
      </c>
      <c r="C507" s="5">
        <v>42392.593000000001</v>
      </c>
      <c r="D507" s="6" t="s">
        <v>23</v>
      </c>
      <c r="E507" s="6" t="s">
        <v>21</v>
      </c>
      <c r="F507" s="6" t="s">
        <v>16</v>
      </c>
      <c r="G507" s="6" t="s">
        <v>16</v>
      </c>
      <c r="H507" s="6">
        <v>0</v>
      </c>
      <c r="I507" s="5">
        <v>45482</v>
      </c>
      <c r="J507" s="6">
        <v>0</v>
      </c>
      <c r="K507" s="6">
        <v>0</v>
      </c>
      <c r="L507" s="7">
        <v>0</v>
      </c>
      <c r="M507" s="6">
        <f>IF(Data[[#This Row],[Answered (Y/N)]]="Y",1,0)</f>
        <v>0</v>
      </c>
      <c r="N507" s="6">
        <f>IF(Data[[#This Row],[Resolved]]="Y",1,0)</f>
        <v>0</v>
      </c>
    </row>
    <row r="508" spans="1:14" x14ac:dyDescent="0.25">
      <c r="A508" s="17">
        <v>507</v>
      </c>
      <c r="B508" s="4" t="s">
        <v>532</v>
      </c>
      <c r="C508" s="5">
        <v>42392.567999999999</v>
      </c>
      <c r="D508" s="6" t="s">
        <v>15</v>
      </c>
      <c r="E508" s="6" t="s">
        <v>11</v>
      </c>
      <c r="F508" s="6" t="s">
        <v>12</v>
      </c>
      <c r="G508" s="6" t="s">
        <v>12</v>
      </c>
      <c r="H508" s="6">
        <v>29</v>
      </c>
      <c r="I508" s="5">
        <v>1.2685648148147433E-3</v>
      </c>
      <c r="J508" s="6">
        <v>5</v>
      </c>
      <c r="K508" s="6">
        <v>1.8267333333333333</v>
      </c>
      <c r="L508" s="7">
        <v>109.604</v>
      </c>
      <c r="M508" s="6">
        <f>IF(Data[[#This Row],[Answered (Y/N)]]="Y",1,0)</f>
        <v>1</v>
      </c>
      <c r="N508" s="6">
        <f>IF(Data[[#This Row],[Resolved]]="Y",1,0)</f>
        <v>1</v>
      </c>
    </row>
    <row r="509" spans="1:14" x14ac:dyDescent="0.25">
      <c r="A509" s="18">
        <v>508</v>
      </c>
      <c r="B509" s="4" t="s">
        <v>533</v>
      </c>
      <c r="C509" s="5">
        <v>42392.567999999999</v>
      </c>
      <c r="D509" s="6" t="s">
        <v>24</v>
      </c>
      <c r="E509" s="6" t="s">
        <v>11</v>
      </c>
      <c r="F509" s="6" t="s">
        <v>12</v>
      </c>
      <c r="G509" s="6" t="s">
        <v>12</v>
      </c>
      <c r="H509" s="6">
        <v>10</v>
      </c>
      <c r="I509" s="5">
        <v>4.6507638888888536E-3</v>
      </c>
      <c r="J509" s="6">
        <v>5</v>
      </c>
      <c r="K509" s="6">
        <v>6.6970999999999998</v>
      </c>
      <c r="L509" s="7">
        <v>401.82599999999996</v>
      </c>
      <c r="M509" s="6">
        <f>IF(Data[[#This Row],[Answered (Y/N)]]="Y",1,0)</f>
        <v>1</v>
      </c>
      <c r="N509" s="6">
        <f>IF(Data[[#This Row],[Resolved]]="Y",1,0)</f>
        <v>1</v>
      </c>
    </row>
    <row r="510" spans="1:14" x14ac:dyDescent="0.25">
      <c r="A510" s="17">
        <v>509</v>
      </c>
      <c r="B510" s="4" t="s">
        <v>534</v>
      </c>
      <c r="C510" s="5">
        <v>42392.565000000002</v>
      </c>
      <c r="D510" s="6" t="s">
        <v>17</v>
      </c>
      <c r="E510" s="6" t="s">
        <v>11</v>
      </c>
      <c r="F510" s="6" t="s">
        <v>12</v>
      </c>
      <c r="G510" s="6" t="s">
        <v>12</v>
      </c>
      <c r="H510" s="6">
        <v>44</v>
      </c>
      <c r="I510" s="5">
        <v>2.2197222222222202E-3</v>
      </c>
      <c r="J510" s="6">
        <v>5</v>
      </c>
      <c r="K510" s="6">
        <v>3.1964000000000001</v>
      </c>
      <c r="L510" s="7">
        <v>191.78400000000002</v>
      </c>
      <c r="M510" s="6">
        <f>IF(Data[[#This Row],[Answered (Y/N)]]="Y",1,0)</f>
        <v>1</v>
      </c>
      <c r="N510" s="6">
        <f>IF(Data[[#This Row],[Resolved]]="Y",1,0)</f>
        <v>1</v>
      </c>
    </row>
    <row r="511" spans="1:14" x14ac:dyDescent="0.25">
      <c r="A511" s="18">
        <v>510</v>
      </c>
      <c r="B511" s="4" t="s">
        <v>535</v>
      </c>
      <c r="C511" s="5">
        <v>42392.565000000002</v>
      </c>
      <c r="D511" s="6" t="s">
        <v>17</v>
      </c>
      <c r="E511" s="6" t="s">
        <v>20</v>
      </c>
      <c r="F511" s="6" t="s">
        <v>12</v>
      </c>
      <c r="G511" s="6" t="s">
        <v>16</v>
      </c>
      <c r="H511" s="6">
        <v>62</v>
      </c>
      <c r="I511" s="5">
        <v>2.4666782407407606E-3</v>
      </c>
      <c r="J511" s="6">
        <v>4</v>
      </c>
      <c r="K511" s="6">
        <v>3.5520166666666668</v>
      </c>
      <c r="L511" s="7">
        <v>213.12100000000001</v>
      </c>
      <c r="M511" s="6">
        <f>IF(Data[[#This Row],[Answered (Y/N)]]="Y",1,0)</f>
        <v>1</v>
      </c>
      <c r="N511" s="6">
        <f>IF(Data[[#This Row],[Resolved]]="Y",1,0)</f>
        <v>0</v>
      </c>
    </row>
    <row r="512" spans="1:14" x14ac:dyDescent="0.25">
      <c r="A512" s="17">
        <v>511</v>
      </c>
      <c r="B512" s="4" t="s">
        <v>536</v>
      </c>
      <c r="C512" s="5">
        <v>42392.538</v>
      </c>
      <c r="D512" s="6" t="s">
        <v>13</v>
      </c>
      <c r="E512" s="6" t="s">
        <v>18</v>
      </c>
      <c r="F512" s="6" t="s">
        <v>12</v>
      </c>
      <c r="G512" s="6" t="s">
        <v>12</v>
      </c>
      <c r="H512" s="6">
        <v>89</v>
      </c>
      <c r="I512" s="5">
        <v>1.0933564814814556E-3</v>
      </c>
      <c r="J512" s="6">
        <v>2</v>
      </c>
      <c r="K512" s="6">
        <v>1.5744333333333334</v>
      </c>
      <c r="L512" s="7">
        <v>94.466000000000008</v>
      </c>
      <c r="M512" s="6">
        <f>IF(Data[[#This Row],[Answered (Y/N)]]="Y",1,0)</f>
        <v>1</v>
      </c>
      <c r="N512" s="6">
        <f>IF(Data[[#This Row],[Resolved]]="Y",1,0)</f>
        <v>1</v>
      </c>
    </row>
    <row r="513" spans="1:14" x14ac:dyDescent="0.25">
      <c r="A513" s="18">
        <v>512</v>
      </c>
      <c r="B513" s="4" t="s">
        <v>537</v>
      </c>
      <c r="C513" s="5">
        <v>42392.538</v>
      </c>
      <c r="D513" s="6" t="s">
        <v>23</v>
      </c>
      <c r="E513" s="6" t="s">
        <v>14</v>
      </c>
      <c r="F513" s="6" t="s">
        <v>16</v>
      </c>
      <c r="G513" s="6" t="s">
        <v>16</v>
      </c>
      <c r="H513" s="6">
        <v>0</v>
      </c>
      <c r="I513" s="5">
        <v>45482</v>
      </c>
      <c r="J513" s="6">
        <v>0</v>
      </c>
      <c r="K513" s="6">
        <v>0</v>
      </c>
      <c r="L513" s="7">
        <v>0</v>
      </c>
      <c r="M513" s="6">
        <f>IF(Data[[#This Row],[Answered (Y/N)]]="Y",1,0)</f>
        <v>0</v>
      </c>
      <c r="N513" s="6">
        <f>IF(Data[[#This Row],[Resolved]]="Y",1,0)</f>
        <v>0</v>
      </c>
    </row>
    <row r="514" spans="1:14" x14ac:dyDescent="0.25">
      <c r="A514" s="17">
        <v>513</v>
      </c>
      <c r="B514" s="4" t="s">
        <v>538</v>
      </c>
      <c r="C514" s="5">
        <v>42392.53</v>
      </c>
      <c r="D514" s="6" t="s">
        <v>15</v>
      </c>
      <c r="E514" s="6" t="s">
        <v>21</v>
      </c>
      <c r="F514" s="6" t="s">
        <v>12</v>
      </c>
      <c r="G514" s="6" t="s">
        <v>12</v>
      </c>
      <c r="H514" s="6">
        <v>18</v>
      </c>
      <c r="I514" s="5">
        <v>8.6059027777785069E-4</v>
      </c>
      <c r="J514" s="6">
        <v>4</v>
      </c>
      <c r="K514" s="6">
        <v>1.23925</v>
      </c>
      <c r="L514" s="7">
        <v>74.355000000000004</v>
      </c>
      <c r="M514" s="6">
        <f>IF(Data[[#This Row],[Answered (Y/N)]]="Y",1,0)</f>
        <v>1</v>
      </c>
      <c r="N514" s="6">
        <f>IF(Data[[#This Row],[Resolved]]="Y",1,0)</f>
        <v>1</v>
      </c>
    </row>
    <row r="515" spans="1:14" x14ac:dyDescent="0.25">
      <c r="A515" s="18">
        <v>514</v>
      </c>
      <c r="B515" s="4" t="s">
        <v>539</v>
      </c>
      <c r="C515" s="5">
        <v>42392.53</v>
      </c>
      <c r="D515" s="6" t="s">
        <v>13</v>
      </c>
      <c r="E515" s="6" t="s">
        <v>18</v>
      </c>
      <c r="F515" s="6" t="s">
        <v>12</v>
      </c>
      <c r="G515" s="6" t="s">
        <v>12</v>
      </c>
      <c r="H515" s="6">
        <v>29</v>
      </c>
      <c r="I515" s="5">
        <v>4.109976851851771E-3</v>
      </c>
      <c r="J515" s="6">
        <v>5</v>
      </c>
      <c r="K515" s="6">
        <v>5.9183666666666666</v>
      </c>
      <c r="L515" s="7">
        <v>355.10199999999998</v>
      </c>
      <c r="M515" s="6">
        <f>IF(Data[[#This Row],[Answered (Y/N)]]="Y",1,0)</f>
        <v>1</v>
      </c>
      <c r="N515" s="6">
        <f>IF(Data[[#This Row],[Resolved]]="Y",1,0)</f>
        <v>1</v>
      </c>
    </row>
    <row r="516" spans="1:14" x14ac:dyDescent="0.25">
      <c r="A516" s="17">
        <v>515</v>
      </c>
      <c r="B516" s="4" t="s">
        <v>540</v>
      </c>
      <c r="C516" s="5">
        <v>42392.51</v>
      </c>
      <c r="D516" s="6" t="s">
        <v>23</v>
      </c>
      <c r="E516" s="6" t="s">
        <v>20</v>
      </c>
      <c r="F516" s="6" t="s">
        <v>12</v>
      </c>
      <c r="G516" s="6" t="s">
        <v>12</v>
      </c>
      <c r="H516" s="6">
        <v>26</v>
      </c>
      <c r="I516" s="5">
        <v>2.6230324074074662E-3</v>
      </c>
      <c r="J516" s="6">
        <v>3</v>
      </c>
      <c r="K516" s="6">
        <v>3.7771666666666666</v>
      </c>
      <c r="L516" s="7">
        <v>226.63</v>
      </c>
      <c r="M516" s="6">
        <f>IF(Data[[#This Row],[Answered (Y/N)]]="Y",1,0)</f>
        <v>1</v>
      </c>
      <c r="N516" s="6">
        <f>IF(Data[[#This Row],[Resolved]]="Y",1,0)</f>
        <v>1</v>
      </c>
    </row>
    <row r="517" spans="1:14" x14ac:dyDescent="0.25">
      <c r="A517" s="18">
        <v>516</v>
      </c>
      <c r="B517" s="4" t="s">
        <v>541</v>
      </c>
      <c r="C517" s="5">
        <v>42392.51</v>
      </c>
      <c r="D517" s="6" t="s">
        <v>17</v>
      </c>
      <c r="E517" s="6" t="s">
        <v>18</v>
      </c>
      <c r="F517" s="6" t="s">
        <v>12</v>
      </c>
      <c r="G517" s="6" t="s">
        <v>12</v>
      </c>
      <c r="H517" s="6">
        <v>33</v>
      </c>
      <c r="I517" s="5">
        <v>1.2065046296296789E-3</v>
      </c>
      <c r="J517" s="6">
        <v>5</v>
      </c>
      <c r="K517" s="6">
        <v>1.7373666666666665</v>
      </c>
      <c r="L517" s="7">
        <v>104.24199999999999</v>
      </c>
      <c r="M517" s="6">
        <f>IF(Data[[#This Row],[Answered (Y/N)]]="Y",1,0)</f>
        <v>1</v>
      </c>
      <c r="N517" s="6">
        <f>IF(Data[[#This Row],[Resolved]]="Y",1,0)</f>
        <v>1</v>
      </c>
    </row>
    <row r="518" spans="1:14" x14ac:dyDescent="0.25">
      <c r="A518" s="17">
        <v>517</v>
      </c>
      <c r="B518" s="4" t="s">
        <v>542</v>
      </c>
      <c r="C518" s="5">
        <v>42392.497000000003</v>
      </c>
      <c r="D518" s="6" t="s">
        <v>23</v>
      </c>
      <c r="E518" s="6" t="s">
        <v>20</v>
      </c>
      <c r="F518" s="6" t="s">
        <v>12</v>
      </c>
      <c r="G518" s="6" t="s">
        <v>12</v>
      </c>
      <c r="H518" s="6">
        <v>15</v>
      </c>
      <c r="I518" s="5">
        <v>2.5122685185186011E-3</v>
      </c>
      <c r="J518" s="6">
        <v>3</v>
      </c>
      <c r="K518" s="6">
        <v>3.6176666666666666</v>
      </c>
      <c r="L518" s="7">
        <v>217.06</v>
      </c>
      <c r="M518" s="6">
        <f>IF(Data[[#This Row],[Answered (Y/N)]]="Y",1,0)</f>
        <v>1</v>
      </c>
      <c r="N518" s="6">
        <f>IF(Data[[#This Row],[Resolved]]="Y",1,0)</f>
        <v>1</v>
      </c>
    </row>
    <row r="519" spans="1:14" x14ac:dyDescent="0.25">
      <c r="A519" s="18">
        <v>518</v>
      </c>
      <c r="B519" s="4" t="s">
        <v>543</v>
      </c>
      <c r="C519" s="5">
        <v>42392.497000000003</v>
      </c>
      <c r="D519" s="6" t="s">
        <v>23</v>
      </c>
      <c r="E519" s="6" t="s">
        <v>11</v>
      </c>
      <c r="F519" s="6" t="s">
        <v>12</v>
      </c>
      <c r="G519" s="6" t="s">
        <v>12</v>
      </c>
      <c r="H519" s="6">
        <v>120</v>
      </c>
      <c r="I519" s="5">
        <v>2.9151504629629788E-3</v>
      </c>
      <c r="J519" s="6">
        <v>2</v>
      </c>
      <c r="K519" s="6">
        <v>4.1978166666666663</v>
      </c>
      <c r="L519" s="7">
        <v>251.86899999999997</v>
      </c>
      <c r="M519" s="6">
        <f>IF(Data[[#This Row],[Answered (Y/N)]]="Y",1,0)</f>
        <v>1</v>
      </c>
      <c r="N519" s="6">
        <f>IF(Data[[#This Row],[Resolved]]="Y",1,0)</f>
        <v>1</v>
      </c>
    </row>
    <row r="520" spans="1:14" x14ac:dyDescent="0.25">
      <c r="A520" s="17">
        <v>519</v>
      </c>
      <c r="B520" s="4" t="s">
        <v>544</v>
      </c>
      <c r="C520" s="5">
        <v>42392.489000000001</v>
      </c>
      <c r="D520" s="6" t="s">
        <v>19</v>
      </c>
      <c r="E520" s="6" t="s">
        <v>21</v>
      </c>
      <c r="F520" s="6" t="s">
        <v>12</v>
      </c>
      <c r="G520" s="6" t="s">
        <v>12</v>
      </c>
      <c r="H520" s="6">
        <v>22</v>
      </c>
      <c r="I520" s="5">
        <v>4.3096064814813762E-3</v>
      </c>
      <c r="J520" s="6">
        <v>3</v>
      </c>
      <c r="K520" s="6">
        <v>6.2058333333333335</v>
      </c>
      <c r="L520" s="7">
        <v>372.35</v>
      </c>
      <c r="M520" s="6">
        <f>IF(Data[[#This Row],[Answered (Y/N)]]="Y",1,0)</f>
        <v>1</v>
      </c>
      <c r="N520" s="6">
        <f>IF(Data[[#This Row],[Resolved]]="Y",1,0)</f>
        <v>1</v>
      </c>
    </row>
    <row r="521" spans="1:14" x14ac:dyDescent="0.25">
      <c r="A521" s="18">
        <v>520</v>
      </c>
      <c r="B521" s="4" t="s">
        <v>545</v>
      </c>
      <c r="C521" s="5">
        <v>42392.489000000001</v>
      </c>
      <c r="D521" s="6" t="s">
        <v>17</v>
      </c>
      <c r="E521" s="6" t="s">
        <v>21</v>
      </c>
      <c r="F521" s="6" t="s">
        <v>16</v>
      </c>
      <c r="G521" s="6" t="s">
        <v>16</v>
      </c>
      <c r="H521" s="6">
        <v>0</v>
      </c>
      <c r="I521" s="5">
        <v>45482</v>
      </c>
      <c r="J521" s="6">
        <v>0</v>
      </c>
      <c r="K521" s="6">
        <v>0</v>
      </c>
      <c r="L521" s="7">
        <v>0</v>
      </c>
      <c r="M521" s="6">
        <f>IF(Data[[#This Row],[Answered (Y/N)]]="Y",1,0)</f>
        <v>0</v>
      </c>
      <c r="N521" s="6">
        <f>IF(Data[[#This Row],[Resolved]]="Y",1,0)</f>
        <v>0</v>
      </c>
    </row>
    <row r="522" spans="1:14" x14ac:dyDescent="0.25">
      <c r="A522" s="17">
        <v>521</v>
      </c>
      <c r="B522" s="4" t="s">
        <v>546</v>
      </c>
      <c r="C522" s="5">
        <v>42392.483999999997</v>
      </c>
      <c r="D522" s="6" t="s">
        <v>24</v>
      </c>
      <c r="E522" s="6" t="s">
        <v>11</v>
      </c>
      <c r="F522" s="6" t="s">
        <v>12</v>
      </c>
      <c r="G522" s="6" t="s">
        <v>12</v>
      </c>
      <c r="H522" s="6">
        <v>74</v>
      </c>
      <c r="I522" s="5">
        <v>8.6493055555547649E-4</v>
      </c>
      <c r="J522" s="6">
        <v>3</v>
      </c>
      <c r="K522" s="6">
        <v>1.2455000000000001</v>
      </c>
      <c r="L522" s="7">
        <v>74.73</v>
      </c>
      <c r="M522" s="6">
        <f>IF(Data[[#This Row],[Answered (Y/N)]]="Y",1,0)</f>
        <v>1</v>
      </c>
      <c r="N522" s="6">
        <f>IF(Data[[#This Row],[Resolved]]="Y",1,0)</f>
        <v>1</v>
      </c>
    </row>
    <row r="523" spans="1:14" x14ac:dyDescent="0.25">
      <c r="A523" s="18">
        <v>522</v>
      </c>
      <c r="B523" s="4" t="s">
        <v>547</v>
      </c>
      <c r="C523" s="5">
        <v>42392.483999999997</v>
      </c>
      <c r="D523" s="6" t="s">
        <v>10</v>
      </c>
      <c r="E523" s="6" t="s">
        <v>11</v>
      </c>
      <c r="F523" s="6" t="s">
        <v>12</v>
      </c>
      <c r="G523" s="6" t="s">
        <v>12</v>
      </c>
      <c r="H523" s="6">
        <v>18</v>
      </c>
      <c r="I523" s="5">
        <v>9.3261574074077203E-4</v>
      </c>
      <c r="J523" s="6">
        <v>3</v>
      </c>
      <c r="K523" s="6">
        <v>1.3429666666666666</v>
      </c>
      <c r="L523" s="7">
        <v>80.578000000000003</v>
      </c>
      <c r="M523" s="6">
        <f>IF(Data[[#This Row],[Answered (Y/N)]]="Y",1,0)</f>
        <v>1</v>
      </c>
      <c r="N523" s="6">
        <f>IF(Data[[#This Row],[Resolved]]="Y",1,0)</f>
        <v>1</v>
      </c>
    </row>
    <row r="524" spans="1:14" x14ac:dyDescent="0.25">
      <c r="A524" s="17">
        <v>523</v>
      </c>
      <c r="B524" s="4" t="s">
        <v>548</v>
      </c>
      <c r="C524" s="5">
        <v>42392.483</v>
      </c>
      <c r="D524" s="6" t="s">
        <v>17</v>
      </c>
      <c r="E524" s="6" t="s">
        <v>20</v>
      </c>
      <c r="F524" s="6" t="s">
        <v>12</v>
      </c>
      <c r="G524" s="6" t="s">
        <v>12</v>
      </c>
      <c r="H524" s="6">
        <v>110</v>
      </c>
      <c r="I524" s="5">
        <v>3.5118402777778446E-3</v>
      </c>
      <c r="J524" s="6">
        <v>5</v>
      </c>
      <c r="K524" s="6">
        <v>5.0570500000000003</v>
      </c>
      <c r="L524" s="7">
        <v>303.423</v>
      </c>
      <c r="M524" s="6">
        <f>IF(Data[[#This Row],[Answered (Y/N)]]="Y",1,0)</f>
        <v>1</v>
      </c>
      <c r="N524" s="6">
        <f>IF(Data[[#This Row],[Resolved]]="Y",1,0)</f>
        <v>1</v>
      </c>
    </row>
    <row r="525" spans="1:14" x14ac:dyDescent="0.25">
      <c r="A525" s="18">
        <v>524</v>
      </c>
      <c r="B525" s="4" t="s">
        <v>549</v>
      </c>
      <c r="C525" s="5">
        <v>42392.483</v>
      </c>
      <c r="D525" s="6" t="s">
        <v>22</v>
      </c>
      <c r="E525" s="6" t="s">
        <v>18</v>
      </c>
      <c r="F525" s="6" t="s">
        <v>12</v>
      </c>
      <c r="G525" s="6" t="s">
        <v>12</v>
      </c>
      <c r="H525" s="6">
        <v>28</v>
      </c>
      <c r="I525" s="5">
        <v>3.6607175925926771E-3</v>
      </c>
      <c r="J525" s="6">
        <v>2</v>
      </c>
      <c r="K525" s="6">
        <v>5.2714333333333334</v>
      </c>
      <c r="L525" s="7">
        <v>316.286</v>
      </c>
      <c r="M525" s="6">
        <f>IF(Data[[#This Row],[Answered (Y/N)]]="Y",1,0)</f>
        <v>1</v>
      </c>
      <c r="N525" s="6">
        <f>IF(Data[[#This Row],[Resolved]]="Y",1,0)</f>
        <v>1</v>
      </c>
    </row>
    <row r="526" spans="1:14" x14ac:dyDescent="0.25">
      <c r="A526" s="17">
        <v>525</v>
      </c>
      <c r="B526" s="4" t="s">
        <v>550</v>
      </c>
      <c r="C526" s="5">
        <v>42392.481</v>
      </c>
      <c r="D526" s="6" t="s">
        <v>13</v>
      </c>
      <c r="E526" s="6" t="s">
        <v>11</v>
      </c>
      <c r="F526" s="6" t="s">
        <v>12</v>
      </c>
      <c r="G526" s="6" t="s">
        <v>16</v>
      </c>
      <c r="H526" s="6">
        <v>10</v>
      </c>
      <c r="I526" s="5">
        <v>7.0341435185183876E-4</v>
      </c>
      <c r="J526" s="6">
        <v>5</v>
      </c>
      <c r="K526" s="6">
        <v>1.0129166666666667</v>
      </c>
      <c r="L526" s="7">
        <v>60.774999999999999</v>
      </c>
      <c r="M526" s="6">
        <f>IF(Data[[#This Row],[Answered (Y/N)]]="Y",1,0)</f>
        <v>1</v>
      </c>
      <c r="N526" s="6">
        <f>IF(Data[[#This Row],[Resolved]]="Y",1,0)</f>
        <v>0</v>
      </c>
    </row>
    <row r="527" spans="1:14" x14ac:dyDescent="0.25">
      <c r="A527" s="18">
        <v>526</v>
      </c>
      <c r="B527" s="4" t="s">
        <v>551</v>
      </c>
      <c r="C527" s="5">
        <v>42392.481</v>
      </c>
      <c r="D527" s="6" t="s">
        <v>24</v>
      </c>
      <c r="E527" s="6" t="s">
        <v>11</v>
      </c>
      <c r="F527" s="6" t="s">
        <v>12</v>
      </c>
      <c r="G527" s="6" t="s">
        <v>12</v>
      </c>
      <c r="H527" s="6">
        <v>100</v>
      </c>
      <c r="I527" s="5">
        <v>4.8622685185195635E-4</v>
      </c>
      <c r="J527" s="6">
        <v>5</v>
      </c>
      <c r="K527" s="6">
        <v>0.7001666666666666</v>
      </c>
      <c r="L527" s="7">
        <v>42.01</v>
      </c>
      <c r="M527" s="6">
        <f>IF(Data[[#This Row],[Answered (Y/N)]]="Y",1,0)</f>
        <v>1</v>
      </c>
      <c r="N527" s="6">
        <f>IF(Data[[#This Row],[Resolved]]="Y",1,0)</f>
        <v>1</v>
      </c>
    </row>
    <row r="528" spans="1:14" x14ac:dyDescent="0.25">
      <c r="A528" s="17">
        <v>527</v>
      </c>
      <c r="B528" s="4" t="s">
        <v>552</v>
      </c>
      <c r="C528" s="5">
        <v>42392.478999999999</v>
      </c>
      <c r="D528" s="6" t="s">
        <v>10</v>
      </c>
      <c r="E528" s="6" t="s">
        <v>14</v>
      </c>
      <c r="F528" s="6" t="s">
        <v>12</v>
      </c>
      <c r="G528" s="6" t="s">
        <v>12</v>
      </c>
      <c r="H528" s="6">
        <v>33</v>
      </c>
      <c r="I528" s="5">
        <v>2.4240162037036939E-3</v>
      </c>
      <c r="J528" s="6">
        <v>3</v>
      </c>
      <c r="K528" s="6">
        <v>3.4905833333333334</v>
      </c>
      <c r="L528" s="7">
        <v>209.435</v>
      </c>
      <c r="M528" s="6">
        <f>IF(Data[[#This Row],[Answered (Y/N)]]="Y",1,0)</f>
        <v>1</v>
      </c>
      <c r="N528" s="6">
        <f>IF(Data[[#This Row],[Resolved]]="Y",1,0)</f>
        <v>1</v>
      </c>
    </row>
    <row r="529" spans="1:14" x14ac:dyDescent="0.25">
      <c r="A529" s="18">
        <v>528</v>
      </c>
      <c r="B529" s="4" t="s">
        <v>553</v>
      </c>
      <c r="C529" s="5">
        <v>42392.478999999999</v>
      </c>
      <c r="D529" s="6" t="s">
        <v>15</v>
      </c>
      <c r="E529" s="6" t="s">
        <v>20</v>
      </c>
      <c r="F529" s="6" t="s">
        <v>16</v>
      </c>
      <c r="G529" s="6" t="s">
        <v>16</v>
      </c>
      <c r="H529" s="6">
        <v>0</v>
      </c>
      <c r="I529" s="5">
        <v>45482</v>
      </c>
      <c r="J529" s="6">
        <v>0</v>
      </c>
      <c r="K529" s="6">
        <v>0</v>
      </c>
      <c r="L529" s="7">
        <v>0</v>
      </c>
      <c r="M529" s="6">
        <f>IF(Data[[#This Row],[Answered (Y/N)]]="Y",1,0)</f>
        <v>0</v>
      </c>
      <c r="N529" s="6">
        <f>IF(Data[[#This Row],[Resolved]]="Y",1,0)</f>
        <v>0</v>
      </c>
    </row>
    <row r="530" spans="1:14" x14ac:dyDescent="0.25">
      <c r="A530" s="17">
        <v>529</v>
      </c>
      <c r="B530" s="4" t="s">
        <v>554</v>
      </c>
      <c r="C530" s="5">
        <v>42392.470999999998</v>
      </c>
      <c r="D530" s="6" t="s">
        <v>24</v>
      </c>
      <c r="E530" s="6" t="s">
        <v>21</v>
      </c>
      <c r="F530" s="6" t="s">
        <v>12</v>
      </c>
      <c r="G530" s="6" t="s">
        <v>12</v>
      </c>
      <c r="H530" s="6">
        <v>84</v>
      </c>
      <c r="I530" s="5">
        <v>9.322800925926078E-4</v>
      </c>
      <c r="J530" s="6">
        <v>5</v>
      </c>
      <c r="K530" s="6">
        <v>1.3424833333333333</v>
      </c>
      <c r="L530" s="7">
        <v>80.548999999999992</v>
      </c>
      <c r="M530" s="6">
        <f>IF(Data[[#This Row],[Answered (Y/N)]]="Y",1,0)</f>
        <v>1</v>
      </c>
      <c r="N530" s="6">
        <f>IF(Data[[#This Row],[Resolved]]="Y",1,0)</f>
        <v>1</v>
      </c>
    </row>
    <row r="531" spans="1:14" x14ac:dyDescent="0.25">
      <c r="A531" s="18">
        <v>530</v>
      </c>
      <c r="B531" s="4" t="s">
        <v>555</v>
      </c>
      <c r="C531" s="5">
        <v>42392.470999999998</v>
      </c>
      <c r="D531" s="6" t="s">
        <v>19</v>
      </c>
      <c r="E531" s="6" t="s">
        <v>18</v>
      </c>
      <c r="F531" s="6" t="s">
        <v>12</v>
      </c>
      <c r="G531" s="6" t="s">
        <v>16</v>
      </c>
      <c r="H531" s="6">
        <v>63</v>
      </c>
      <c r="I531" s="5">
        <v>3.4729861111111315E-3</v>
      </c>
      <c r="J531" s="6">
        <v>4</v>
      </c>
      <c r="K531" s="6">
        <v>5.0011000000000001</v>
      </c>
      <c r="L531" s="7">
        <v>300.06600000000003</v>
      </c>
      <c r="M531" s="6">
        <f>IF(Data[[#This Row],[Answered (Y/N)]]="Y",1,0)</f>
        <v>1</v>
      </c>
      <c r="N531" s="6">
        <f>IF(Data[[#This Row],[Resolved]]="Y",1,0)</f>
        <v>0</v>
      </c>
    </row>
    <row r="532" spans="1:14" x14ac:dyDescent="0.25">
      <c r="A532" s="17">
        <v>531</v>
      </c>
      <c r="B532" s="4" t="s">
        <v>556</v>
      </c>
      <c r="C532" s="5">
        <v>42392.459000000003</v>
      </c>
      <c r="D532" s="6" t="s">
        <v>10</v>
      </c>
      <c r="E532" s="6" t="s">
        <v>20</v>
      </c>
      <c r="F532" s="6" t="s">
        <v>12</v>
      </c>
      <c r="G532" s="6" t="s">
        <v>12</v>
      </c>
      <c r="H532" s="6">
        <v>121</v>
      </c>
      <c r="I532" s="5">
        <v>1.9528124999999008E-3</v>
      </c>
      <c r="J532" s="6">
        <v>2</v>
      </c>
      <c r="K532" s="6">
        <v>2.8120500000000002</v>
      </c>
      <c r="L532" s="7">
        <v>168.72300000000001</v>
      </c>
      <c r="M532" s="6">
        <f>IF(Data[[#This Row],[Answered (Y/N)]]="Y",1,0)</f>
        <v>1</v>
      </c>
      <c r="N532" s="6">
        <f>IF(Data[[#This Row],[Resolved]]="Y",1,0)</f>
        <v>1</v>
      </c>
    </row>
    <row r="533" spans="1:14" x14ac:dyDescent="0.25">
      <c r="A533" s="18">
        <v>532</v>
      </c>
      <c r="B533" s="4" t="s">
        <v>557</v>
      </c>
      <c r="C533" s="5">
        <v>42392.459000000003</v>
      </c>
      <c r="D533" s="6" t="s">
        <v>23</v>
      </c>
      <c r="E533" s="6" t="s">
        <v>21</v>
      </c>
      <c r="F533" s="6" t="s">
        <v>12</v>
      </c>
      <c r="G533" s="6" t="s">
        <v>12</v>
      </c>
      <c r="H533" s="6">
        <v>83</v>
      </c>
      <c r="I533" s="5">
        <v>4.7243402777776833E-3</v>
      </c>
      <c r="J533" s="6">
        <v>5</v>
      </c>
      <c r="K533" s="6">
        <v>6.8030499999999998</v>
      </c>
      <c r="L533" s="7">
        <v>408.18299999999999</v>
      </c>
      <c r="M533" s="6">
        <f>IF(Data[[#This Row],[Answered (Y/N)]]="Y",1,0)</f>
        <v>1</v>
      </c>
      <c r="N533" s="6">
        <f>IF(Data[[#This Row],[Resolved]]="Y",1,0)</f>
        <v>1</v>
      </c>
    </row>
    <row r="534" spans="1:14" x14ac:dyDescent="0.25">
      <c r="A534" s="17">
        <v>533</v>
      </c>
      <c r="B534" s="4" t="s">
        <v>558</v>
      </c>
      <c r="C534" s="5">
        <v>42392.451000000001</v>
      </c>
      <c r="D534" s="6" t="s">
        <v>17</v>
      </c>
      <c r="E534" s="6" t="s">
        <v>11</v>
      </c>
      <c r="F534" s="6" t="s">
        <v>16</v>
      </c>
      <c r="G534" s="6" t="s">
        <v>16</v>
      </c>
      <c r="H534" s="6">
        <v>0</v>
      </c>
      <c r="I534" s="5">
        <v>45482</v>
      </c>
      <c r="J534" s="6">
        <v>0</v>
      </c>
      <c r="K534" s="6">
        <v>0</v>
      </c>
      <c r="L534" s="7">
        <v>0</v>
      </c>
      <c r="M534" s="6">
        <f>IF(Data[[#This Row],[Answered (Y/N)]]="Y",1,0)</f>
        <v>0</v>
      </c>
      <c r="N534" s="6">
        <f>IF(Data[[#This Row],[Resolved]]="Y",1,0)</f>
        <v>0</v>
      </c>
    </row>
    <row r="535" spans="1:14" x14ac:dyDescent="0.25">
      <c r="A535" s="18">
        <v>534</v>
      </c>
      <c r="B535" s="4" t="s">
        <v>559</v>
      </c>
      <c r="C535" s="5">
        <v>42392.451000000001</v>
      </c>
      <c r="D535" s="6" t="s">
        <v>15</v>
      </c>
      <c r="E535" s="6" t="s">
        <v>14</v>
      </c>
      <c r="F535" s="6" t="s">
        <v>12</v>
      </c>
      <c r="G535" s="6" t="s">
        <v>12</v>
      </c>
      <c r="H535" s="6">
        <v>118</v>
      </c>
      <c r="I535" s="5">
        <v>1.958923611111052E-3</v>
      </c>
      <c r="J535" s="6">
        <v>4</v>
      </c>
      <c r="K535" s="6">
        <v>2.8208500000000001</v>
      </c>
      <c r="L535" s="7">
        <v>169.251</v>
      </c>
      <c r="M535" s="6">
        <f>IF(Data[[#This Row],[Answered (Y/N)]]="Y",1,0)</f>
        <v>1</v>
      </c>
      <c r="N535" s="6">
        <f>IF(Data[[#This Row],[Resolved]]="Y",1,0)</f>
        <v>1</v>
      </c>
    </row>
    <row r="536" spans="1:14" x14ac:dyDescent="0.25">
      <c r="A536" s="17">
        <v>535</v>
      </c>
      <c r="B536" s="4" t="s">
        <v>560</v>
      </c>
      <c r="C536" s="5">
        <v>42392.415000000001</v>
      </c>
      <c r="D536" s="6" t="s">
        <v>17</v>
      </c>
      <c r="E536" s="6" t="s">
        <v>11</v>
      </c>
      <c r="F536" s="6" t="s">
        <v>12</v>
      </c>
      <c r="G536" s="6" t="s">
        <v>12</v>
      </c>
      <c r="H536" s="6">
        <v>12</v>
      </c>
      <c r="I536" s="5">
        <v>3.8292476851851109E-3</v>
      </c>
      <c r="J536" s="6">
        <v>3</v>
      </c>
      <c r="K536" s="6">
        <v>5.5141166666666663</v>
      </c>
      <c r="L536" s="7">
        <v>330.84699999999998</v>
      </c>
      <c r="M536" s="6">
        <f>IF(Data[[#This Row],[Answered (Y/N)]]="Y",1,0)</f>
        <v>1</v>
      </c>
      <c r="N536" s="6">
        <f>IF(Data[[#This Row],[Resolved]]="Y",1,0)</f>
        <v>1</v>
      </c>
    </row>
    <row r="537" spans="1:14" x14ac:dyDescent="0.25">
      <c r="A537" s="18">
        <v>536</v>
      </c>
      <c r="B537" s="4" t="s">
        <v>561</v>
      </c>
      <c r="C537" s="5">
        <v>42392.415000000001</v>
      </c>
      <c r="D537" s="6" t="s">
        <v>24</v>
      </c>
      <c r="E537" s="6" t="s">
        <v>14</v>
      </c>
      <c r="F537" s="6" t="s">
        <v>12</v>
      </c>
      <c r="G537" s="6" t="s">
        <v>16</v>
      </c>
      <c r="H537" s="6">
        <v>120</v>
      </c>
      <c r="I537" s="5">
        <v>6.2740740740729883E-4</v>
      </c>
      <c r="J537" s="6">
        <v>4</v>
      </c>
      <c r="K537" s="6">
        <v>0.90346666666666664</v>
      </c>
      <c r="L537" s="7">
        <v>54.207999999999998</v>
      </c>
      <c r="M537" s="6">
        <f>IF(Data[[#This Row],[Answered (Y/N)]]="Y",1,0)</f>
        <v>1</v>
      </c>
      <c r="N537" s="6">
        <f>IF(Data[[#This Row],[Resolved]]="Y",1,0)</f>
        <v>0</v>
      </c>
    </row>
    <row r="538" spans="1:14" x14ac:dyDescent="0.25">
      <c r="A538" s="17">
        <v>537</v>
      </c>
      <c r="B538" s="4" t="s">
        <v>562</v>
      </c>
      <c r="C538" s="5">
        <v>42392.411</v>
      </c>
      <c r="D538" s="6" t="s">
        <v>19</v>
      </c>
      <c r="E538" s="6" t="s">
        <v>18</v>
      </c>
      <c r="F538" s="6" t="s">
        <v>12</v>
      </c>
      <c r="G538" s="6" t="s">
        <v>16</v>
      </c>
      <c r="H538" s="6">
        <v>112</v>
      </c>
      <c r="I538" s="5">
        <v>4.3735300925926701E-3</v>
      </c>
      <c r="J538" s="6">
        <v>2</v>
      </c>
      <c r="K538" s="6">
        <v>6.2978833333333331</v>
      </c>
      <c r="L538" s="7">
        <v>377.87299999999999</v>
      </c>
      <c r="M538" s="6">
        <f>IF(Data[[#This Row],[Answered (Y/N)]]="Y",1,0)</f>
        <v>1</v>
      </c>
      <c r="N538" s="6">
        <f>IF(Data[[#This Row],[Resolved]]="Y",1,0)</f>
        <v>0</v>
      </c>
    </row>
    <row r="539" spans="1:14" x14ac:dyDescent="0.25">
      <c r="A539" s="18">
        <v>538</v>
      </c>
      <c r="B539" s="4" t="s">
        <v>563</v>
      </c>
      <c r="C539" s="5">
        <v>42392.411</v>
      </c>
      <c r="D539" s="6" t="s">
        <v>15</v>
      </c>
      <c r="E539" s="6" t="s">
        <v>21</v>
      </c>
      <c r="F539" s="6" t="s">
        <v>12</v>
      </c>
      <c r="G539" s="6" t="s">
        <v>12</v>
      </c>
      <c r="H539" s="6">
        <v>53</v>
      </c>
      <c r="I539" s="5">
        <v>4.0054050925926177E-3</v>
      </c>
      <c r="J539" s="6">
        <v>4</v>
      </c>
      <c r="K539" s="6">
        <v>5.767783333333333</v>
      </c>
      <c r="L539" s="7">
        <v>346.06700000000001</v>
      </c>
      <c r="M539" s="6">
        <f>IF(Data[[#This Row],[Answered (Y/N)]]="Y",1,0)</f>
        <v>1</v>
      </c>
      <c r="N539" s="6">
        <f>IF(Data[[#This Row],[Resolved]]="Y",1,0)</f>
        <v>1</v>
      </c>
    </row>
    <row r="540" spans="1:14" x14ac:dyDescent="0.25">
      <c r="A540" s="17">
        <v>539</v>
      </c>
      <c r="B540" s="4" t="s">
        <v>564</v>
      </c>
      <c r="C540" s="5">
        <v>42392.402999999998</v>
      </c>
      <c r="D540" s="6" t="s">
        <v>13</v>
      </c>
      <c r="E540" s="6" t="s">
        <v>14</v>
      </c>
      <c r="F540" s="6" t="s">
        <v>12</v>
      </c>
      <c r="G540" s="6" t="s">
        <v>12</v>
      </c>
      <c r="H540" s="6">
        <v>112</v>
      </c>
      <c r="I540" s="5">
        <v>2.5103009259259679E-3</v>
      </c>
      <c r="J540" s="6">
        <v>5</v>
      </c>
      <c r="K540" s="6">
        <v>3.6148333333333333</v>
      </c>
      <c r="L540" s="7">
        <v>216.89</v>
      </c>
      <c r="M540" s="6">
        <f>IF(Data[[#This Row],[Answered (Y/N)]]="Y",1,0)</f>
        <v>1</v>
      </c>
      <c r="N540" s="6">
        <f>IF(Data[[#This Row],[Resolved]]="Y",1,0)</f>
        <v>1</v>
      </c>
    </row>
    <row r="541" spans="1:14" x14ac:dyDescent="0.25">
      <c r="A541" s="18">
        <v>540</v>
      </c>
      <c r="B541" s="4" t="s">
        <v>565</v>
      </c>
      <c r="C541" s="5">
        <v>42392.402999999998</v>
      </c>
      <c r="D541" s="6" t="s">
        <v>22</v>
      </c>
      <c r="E541" s="6" t="s">
        <v>11</v>
      </c>
      <c r="F541" s="6" t="s">
        <v>12</v>
      </c>
      <c r="G541" s="6" t="s">
        <v>12</v>
      </c>
      <c r="H541" s="6">
        <v>116</v>
      </c>
      <c r="I541" s="5">
        <v>1.8792939814815668E-3</v>
      </c>
      <c r="J541" s="6">
        <v>3</v>
      </c>
      <c r="K541" s="6">
        <v>2.7061833333333336</v>
      </c>
      <c r="L541" s="7">
        <v>162.37100000000001</v>
      </c>
      <c r="M541" s="6">
        <f>IF(Data[[#This Row],[Answered (Y/N)]]="Y",1,0)</f>
        <v>1</v>
      </c>
      <c r="N541" s="6">
        <f>IF(Data[[#This Row],[Resolved]]="Y",1,0)</f>
        <v>1</v>
      </c>
    </row>
    <row r="542" spans="1:14" x14ac:dyDescent="0.25">
      <c r="A542" s="17">
        <v>541</v>
      </c>
      <c r="B542" s="4" t="s">
        <v>566</v>
      </c>
      <c r="C542" s="5">
        <v>42392.396999999997</v>
      </c>
      <c r="D542" s="6" t="s">
        <v>13</v>
      </c>
      <c r="E542" s="6" t="s">
        <v>21</v>
      </c>
      <c r="F542" s="6" t="s">
        <v>12</v>
      </c>
      <c r="G542" s="6" t="s">
        <v>12</v>
      </c>
      <c r="H542" s="6">
        <v>116</v>
      </c>
      <c r="I542" s="5">
        <v>8.4150462962973016E-4</v>
      </c>
      <c r="J542" s="6">
        <v>2</v>
      </c>
      <c r="K542" s="6">
        <v>1.2117666666666667</v>
      </c>
      <c r="L542" s="7">
        <v>72.706000000000003</v>
      </c>
      <c r="M542" s="6">
        <f>IF(Data[[#This Row],[Answered (Y/N)]]="Y",1,0)</f>
        <v>1</v>
      </c>
      <c r="N542" s="6">
        <f>IF(Data[[#This Row],[Resolved]]="Y",1,0)</f>
        <v>1</v>
      </c>
    </row>
    <row r="543" spans="1:14" x14ac:dyDescent="0.25">
      <c r="A543" s="18">
        <v>542</v>
      </c>
      <c r="B543" s="4" t="s">
        <v>567</v>
      </c>
      <c r="C543" s="5">
        <v>42392.396999999997</v>
      </c>
      <c r="D543" s="6" t="s">
        <v>23</v>
      </c>
      <c r="E543" s="6" t="s">
        <v>11</v>
      </c>
      <c r="F543" s="6" t="s">
        <v>12</v>
      </c>
      <c r="G543" s="6" t="s">
        <v>12</v>
      </c>
      <c r="H543" s="6">
        <v>52</v>
      </c>
      <c r="I543" s="5">
        <v>1.0035648148147835E-3</v>
      </c>
      <c r="J543" s="6">
        <v>5</v>
      </c>
      <c r="K543" s="6">
        <v>1.4451333333333334</v>
      </c>
      <c r="L543" s="7">
        <v>86.707999999999998</v>
      </c>
      <c r="M543" s="6">
        <f>IF(Data[[#This Row],[Answered (Y/N)]]="Y",1,0)</f>
        <v>1</v>
      </c>
      <c r="N543" s="6">
        <f>IF(Data[[#This Row],[Resolved]]="Y",1,0)</f>
        <v>1</v>
      </c>
    </row>
    <row r="544" spans="1:14" x14ac:dyDescent="0.25">
      <c r="A544" s="17">
        <v>543</v>
      </c>
      <c r="B544" s="4" t="s">
        <v>568</v>
      </c>
      <c r="C544" s="5">
        <v>42391.741000000002</v>
      </c>
      <c r="D544" s="6" t="s">
        <v>10</v>
      </c>
      <c r="E544" s="6" t="s">
        <v>18</v>
      </c>
      <c r="F544" s="6" t="s">
        <v>12</v>
      </c>
      <c r="G544" s="6" t="s">
        <v>12</v>
      </c>
      <c r="H544" s="6">
        <v>71</v>
      </c>
      <c r="I544" s="5">
        <v>2.7901388888889045E-3</v>
      </c>
      <c r="J544" s="6">
        <v>2</v>
      </c>
      <c r="K544" s="6">
        <v>4.0178000000000003</v>
      </c>
      <c r="L544" s="7">
        <v>241.06800000000001</v>
      </c>
      <c r="M544" s="6">
        <f>IF(Data[[#This Row],[Answered (Y/N)]]="Y",1,0)</f>
        <v>1</v>
      </c>
      <c r="N544" s="6">
        <f>IF(Data[[#This Row],[Resolved]]="Y",1,0)</f>
        <v>1</v>
      </c>
    </row>
    <row r="545" spans="1:14" x14ac:dyDescent="0.25">
      <c r="A545" s="18">
        <v>544</v>
      </c>
      <c r="B545" s="4" t="s">
        <v>569</v>
      </c>
      <c r="C545" s="5">
        <v>42391.741000000002</v>
      </c>
      <c r="D545" s="6" t="s">
        <v>19</v>
      </c>
      <c r="E545" s="6" t="s">
        <v>21</v>
      </c>
      <c r="F545" s="6" t="s">
        <v>12</v>
      </c>
      <c r="G545" s="6" t="s">
        <v>16</v>
      </c>
      <c r="H545" s="6">
        <v>50</v>
      </c>
      <c r="I545" s="5">
        <v>3.5650925925925225E-3</v>
      </c>
      <c r="J545" s="6">
        <v>3</v>
      </c>
      <c r="K545" s="6">
        <v>5.1337333333333337</v>
      </c>
      <c r="L545" s="7">
        <v>308.024</v>
      </c>
      <c r="M545" s="6">
        <f>IF(Data[[#This Row],[Answered (Y/N)]]="Y",1,0)</f>
        <v>1</v>
      </c>
      <c r="N545" s="6">
        <f>IF(Data[[#This Row],[Resolved]]="Y",1,0)</f>
        <v>0</v>
      </c>
    </row>
    <row r="546" spans="1:14" x14ac:dyDescent="0.25">
      <c r="A546" s="17">
        <v>545</v>
      </c>
      <c r="B546" s="4" t="s">
        <v>570</v>
      </c>
      <c r="C546" s="5">
        <v>42391.735000000001</v>
      </c>
      <c r="D546" s="6" t="s">
        <v>17</v>
      </c>
      <c r="E546" s="6" t="s">
        <v>21</v>
      </c>
      <c r="F546" s="6" t="s">
        <v>12</v>
      </c>
      <c r="G546" s="6" t="s">
        <v>12</v>
      </c>
      <c r="H546" s="6">
        <v>64</v>
      </c>
      <c r="I546" s="5">
        <v>1.1792013888889397E-3</v>
      </c>
      <c r="J546" s="6">
        <v>3</v>
      </c>
      <c r="K546" s="6">
        <v>1.6980500000000001</v>
      </c>
      <c r="L546" s="7">
        <v>101.88300000000001</v>
      </c>
      <c r="M546" s="6">
        <f>IF(Data[[#This Row],[Answered (Y/N)]]="Y",1,0)</f>
        <v>1</v>
      </c>
      <c r="N546" s="6">
        <f>IF(Data[[#This Row],[Resolved]]="Y",1,0)</f>
        <v>1</v>
      </c>
    </row>
    <row r="547" spans="1:14" x14ac:dyDescent="0.25">
      <c r="A547" s="18">
        <v>546</v>
      </c>
      <c r="B547" s="4" t="s">
        <v>571</v>
      </c>
      <c r="C547" s="5">
        <v>42391.735000000001</v>
      </c>
      <c r="D547" s="6" t="s">
        <v>23</v>
      </c>
      <c r="E547" s="6" t="s">
        <v>14</v>
      </c>
      <c r="F547" s="6" t="s">
        <v>16</v>
      </c>
      <c r="G547" s="6" t="s">
        <v>16</v>
      </c>
      <c r="H547" s="6">
        <v>0</v>
      </c>
      <c r="I547" s="5">
        <v>45482</v>
      </c>
      <c r="J547" s="6">
        <v>0</v>
      </c>
      <c r="K547" s="6">
        <v>0</v>
      </c>
      <c r="L547" s="7">
        <v>0</v>
      </c>
      <c r="M547" s="6">
        <f>IF(Data[[#This Row],[Answered (Y/N)]]="Y",1,0)</f>
        <v>0</v>
      </c>
      <c r="N547" s="6">
        <f>IF(Data[[#This Row],[Resolved]]="Y",1,0)</f>
        <v>0</v>
      </c>
    </row>
    <row r="548" spans="1:14" x14ac:dyDescent="0.25">
      <c r="A548" s="17">
        <v>547</v>
      </c>
      <c r="B548" s="4" t="s">
        <v>572</v>
      </c>
      <c r="C548" s="5">
        <v>42391.726000000002</v>
      </c>
      <c r="D548" s="6" t="s">
        <v>13</v>
      </c>
      <c r="E548" s="6" t="s">
        <v>11</v>
      </c>
      <c r="F548" s="6" t="s">
        <v>16</v>
      </c>
      <c r="G548" s="6" t="s">
        <v>16</v>
      </c>
      <c r="H548" s="6">
        <v>0</v>
      </c>
      <c r="I548" s="5">
        <v>45482</v>
      </c>
      <c r="J548" s="6">
        <v>0</v>
      </c>
      <c r="K548" s="6">
        <v>0</v>
      </c>
      <c r="L548" s="7">
        <v>0</v>
      </c>
      <c r="M548" s="6">
        <f>IF(Data[[#This Row],[Answered (Y/N)]]="Y",1,0)</f>
        <v>0</v>
      </c>
      <c r="N548" s="6">
        <f>IF(Data[[#This Row],[Resolved]]="Y",1,0)</f>
        <v>0</v>
      </c>
    </row>
    <row r="549" spans="1:14" x14ac:dyDescent="0.25">
      <c r="A549" s="18">
        <v>548</v>
      </c>
      <c r="B549" s="4" t="s">
        <v>573</v>
      </c>
      <c r="C549" s="5">
        <v>42391.726000000002</v>
      </c>
      <c r="D549" s="6" t="s">
        <v>13</v>
      </c>
      <c r="E549" s="6" t="s">
        <v>18</v>
      </c>
      <c r="F549" s="6" t="s">
        <v>12</v>
      </c>
      <c r="G549" s="6" t="s">
        <v>12</v>
      </c>
      <c r="H549" s="6">
        <v>115</v>
      </c>
      <c r="I549" s="5">
        <v>2.9120949074075142E-3</v>
      </c>
      <c r="J549" s="6">
        <v>5</v>
      </c>
      <c r="K549" s="6">
        <v>4.1934166666666668</v>
      </c>
      <c r="L549" s="7">
        <v>251.60500000000002</v>
      </c>
      <c r="M549" s="6">
        <f>IF(Data[[#This Row],[Answered (Y/N)]]="Y",1,0)</f>
        <v>1</v>
      </c>
      <c r="N549" s="6">
        <f>IF(Data[[#This Row],[Resolved]]="Y",1,0)</f>
        <v>1</v>
      </c>
    </row>
    <row r="550" spans="1:14" x14ac:dyDescent="0.25">
      <c r="A550" s="17">
        <v>549</v>
      </c>
      <c r="B550" s="4" t="s">
        <v>574</v>
      </c>
      <c r="C550" s="5">
        <v>42391.705999999998</v>
      </c>
      <c r="D550" s="6" t="s">
        <v>13</v>
      </c>
      <c r="E550" s="6" t="s">
        <v>21</v>
      </c>
      <c r="F550" s="6" t="s">
        <v>12</v>
      </c>
      <c r="G550" s="6" t="s">
        <v>12</v>
      </c>
      <c r="H550" s="6">
        <v>72</v>
      </c>
      <c r="I550" s="5">
        <v>2.8837500000000738E-3</v>
      </c>
      <c r="J550" s="6">
        <v>5</v>
      </c>
      <c r="K550" s="6">
        <v>4.1525999999999996</v>
      </c>
      <c r="L550" s="7">
        <v>249.15599999999998</v>
      </c>
      <c r="M550" s="6">
        <f>IF(Data[[#This Row],[Answered (Y/N)]]="Y",1,0)</f>
        <v>1</v>
      </c>
      <c r="N550" s="6">
        <f>IF(Data[[#This Row],[Resolved]]="Y",1,0)</f>
        <v>1</v>
      </c>
    </row>
    <row r="551" spans="1:14" x14ac:dyDescent="0.25">
      <c r="A551" s="18">
        <v>550</v>
      </c>
      <c r="B551" s="4" t="s">
        <v>575</v>
      </c>
      <c r="C551" s="5">
        <v>42391.705999999998</v>
      </c>
      <c r="D551" s="6" t="s">
        <v>24</v>
      </c>
      <c r="E551" s="6" t="s">
        <v>14</v>
      </c>
      <c r="F551" s="6" t="s">
        <v>12</v>
      </c>
      <c r="G551" s="6" t="s">
        <v>16</v>
      </c>
      <c r="H551" s="6">
        <v>82</v>
      </c>
      <c r="I551" s="5">
        <v>3.4927199074075155E-3</v>
      </c>
      <c r="J551" s="6">
        <v>1</v>
      </c>
      <c r="K551" s="6">
        <v>5.0295166666666669</v>
      </c>
      <c r="L551" s="7">
        <v>301.77100000000002</v>
      </c>
      <c r="M551" s="6">
        <f>IF(Data[[#This Row],[Answered (Y/N)]]="Y",1,0)</f>
        <v>1</v>
      </c>
      <c r="N551" s="6">
        <f>IF(Data[[#This Row],[Resolved]]="Y",1,0)</f>
        <v>0</v>
      </c>
    </row>
    <row r="552" spans="1:14" x14ac:dyDescent="0.25">
      <c r="A552" s="17">
        <v>551</v>
      </c>
      <c r="B552" s="4" t="s">
        <v>576</v>
      </c>
      <c r="C552" s="5">
        <v>42391.701999999997</v>
      </c>
      <c r="D552" s="6" t="s">
        <v>19</v>
      </c>
      <c r="E552" s="6" t="s">
        <v>20</v>
      </c>
      <c r="F552" s="6" t="s">
        <v>16</v>
      </c>
      <c r="G552" s="6" t="s">
        <v>16</v>
      </c>
      <c r="H552" s="6">
        <v>0</v>
      </c>
      <c r="I552" s="5">
        <v>45482</v>
      </c>
      <c r="J552" s="6">
        <v>0</v>
      </c>
      <c r="K552" s="6">
        <v>0</v>
      </c>
      <c r="L552" s="7">
        <v>0</v>
      </c>
      <c r="M552" s="6">
        <f>IF(Data[[#This Row],[Answered (Y/N)]]="Y",1,0)</f>
        <v>0</v>
      </c>
      <c r="N552" s="6">
        <f>IF(Data[[#This Row],[Resolved]]="Y",1,0)</f>
        <v>0</v>
      </c>
    </row>
    <row r="553" spans="1:14" x14ac:dyDescent="0.25">
      <c r="A553" s="18">
        <v>552</v>
      </c>
      <c r="B553" s="4" t="s">
        <v>577</v>
      </c>
      <c r="C553" s="5">
        <v>42391.701999999997</v>
      </c>
      <c r="D553" s="6" t="s">
        <v>22</v>
      </c>
      <c r="E553" s="6" t="s">
        <v>20</v>
      </c>
      <c r="F553" s="6" t="s">
        <v>12</v>
      </c>
      <c r="G553" s="6" t="s">
        <v>12</v>
      </c>
      <c r="H553" s="6">
        <v>33</v>
      </c>
      <c r="I553" s="5">
        <v>4.2734722222221855E-3</v>
      </c>
      <c r="J553" s="6">
        <v>5</v>
      </c>
      <c r="K553" s="6">
        <v>6.1538000000000004</v>
      </c>
      <c r="L553" s="7">
        <v>369.22800000000001</v>
      </c>
      <c r="M553" s="6">
        <f>IF(Data[[#This Row],[Answered (Y/N)]]="Y",1,0)</f>
        <v>1</v>
      </c>
      <c r="N553" s="6">
        <f>IF(Data[[#This Row],[Resolved]]="Y",1,0)</f>
        <v>1</v>
      </c>
    </row>
    <row r="554" spans="1:14" x14ac:dyDescent="0.25">
      <c r="A554" s="17">
        <v>553</v>
      </c>
      <c r="B554" s="4" t="s">
        <v>578</v>
      </c>
      <c r="C554" s="5">
        <v>42391.694000000003</v>
      </c>
      <c r="D554" s="6" t="s">
        <v>13</v>
      </c>
      <c r="E554" s="6" t="s">
        <v>11</v>
      </c>
      <c r="F554" s="6" t="s">
        <v>16</v>
      </c>
      <c r="G554" s="6" t="s">
        <v>16</v>
      </c>
      <c r="H554" s="6">
        <v>0</v>
      </c>
      <c r="I554" s="5">
        <v>45482</v>
      </c>
      <c r="J554" s="6">
        <v>0</v>
      </c>
      <c r="K554" s="6">
        <v>0</v>
      </c>
      <c r="L554" s="7">
        <v>0</v>
      </c>
      <c r="M554" s="6">
        <f>IF(Data[[#This Row],[Answered (Y/N)]]="Y",1,0)</f>
        <v>0</v>
      </c>
      <c r="N554" s="6">
        <f>IF(Data[[#This Row],[Resolved]]="Y",1,0)</f>
        <v>0</v>
      </c>
    </row>
    <row r="555" spans="1:14" x14ac:dyDescent="0.25">
      <c r="A555" s="18">
        <v>554</v>
      </c>
      <c r="B555" s="4" t="s">
        <v>579</v>
      </c>
      <c r="C555" s="5">
        <v>42391.694000000003</v>
      </c>
      <c r="D555" s="6" t="s">
        <v>10</v>
      </c>
      <c r="E555" s="6" t="s">
        <v>18</v>
      </c>
      <c r="F555" s="6" t="s">
        <v>12</v>
      </c>
      <c r="G555" s="6" t="s">
        <v>16</v>
      </c>
      <c r="H555" s="6">
        <v>35</v>
      </c>
      <c r="I555" s="5">
        <v>3.571805555555585E-3</v>
      </c>
      <c r="J555" s="6">
        <v>5</v>
      </c>
      <c r="K555" s="6">
        <v>5.1433999999999997</v>
      </c>
      <c r="L555" s="7">
        <v>308.60399999999998</v>
      </c>
      <c r="M555" s="6">
        <f>IF(Data[[#This Row],[Answered (Y/N)]]="Y",1,0)</f>
        <v>1</v>
      </c>
      <c r="N555" s="6">
        <f>IF(Data[[#This Row],[Resolved]]="Y",1,0)</f>
        <v>0</v>
      </c>
    </row>
    <row r="556" spans="1:14" x14ac:dyDescent="0.25">
      <c r="A556" s="17">
        <v>555</v>
      </c>
      <c r="B556" s="4" t="s">
        <v>580</v>
      </c>
      <c r="C556" s="5">
        <v>42391.667999999998</v>
      </c>
      <c r="D556" s="6" t="s">
        <v>23</v>
      </c>
      <c r="E556" s="6" t="s">
        <v>18</v>
      </c>
      <c r="F556" s="6" t="s">
        <v>16</v>
      </c>
      <c r="G556" s="6" t="s">
        <v>16</v>
      </c>
      <c r="H556" s="6">
        <v>0</v>
      </c>
      <c r="I556" s="5">
        <v>45482</v>
      </c>
      <c r="J556" s="6">
        <v>0</v>
      </c>
      <c r="K556" s="6">
        <v>0</v>
      </c>
      <c r="L556" s="7">
        <v>0</v>
      </c>
      <c r="M556" s="6">
        <f>IF(Data[[#This Row],[Answered (Y/N)]]="Y",1,0)</f>
        <v>0</v>
      </c>
      <c r="N556" s="6">
        <f>IF(Data[[#This Row],[Resolved]]="Y",1,0)</f>
        <v>0</v>
      </c>
    </row>
    <row r="557" spans="1:14" x14ac:dyDescent="0.25">
      <c r="A557" s="18">
        <v>556</v>
      </c>
      <c r="B557" s="4" t="s">
        <v>581</v>
      </c>
      <c r="C557" s="5">
        <v>42391.667999999998</v>
      </c>
      <c r="D557" s="6" t="s">
        <v>19</v>
      </c>
      <c r="E557" s="6" t="s">
        <v>21</v>
      </c>
      <c r="F557" s="6" t="s">
        <v>12</v>
      </c>
      <c r="G557" s="6" t="s">
        <v>12</v>
      </c>
      <c r="H557" s="6">
        <v>78</v>
      </c>
      <c r="I557" s="5">
        <v>7.4861111111101941E-4</v>
      </c>
      <c r="J557" s="6">
        <v>5</v>
      </c>
      <c r="K557" s="6">
        <v>1.0780000000000001</v>
      </c>
      <c r="L557" s="7">
        <v>64.680000000000007</v>
      </c>
      <c r="M557" s="6">
        <f>IF(Data[[#This Row],[Answered (Y/N)]]="Y",1,0)</f>
        <v>1</v>
      </c>
      <c r="N557" s="6">
        <f>IF(Data[[#This Row],[Resolved]]="Y",1,0)</f>
        <v>1</v>
      </c>
    </row>
    <row r="558" spans="1:14" x14ac:dyDescent="0.25">
      <c r="A558" s="17">
        <v>557</v>
      </c>
      <c r="B558" s="4" t="s">
        <v>582</v>
      </c>
      <c r="C558" s="5">
        <v>42391.663999999997</v>
      </c>
      <c r="D558" s="6" t="s">
        <v>23</v>
      </c>
      <c r="E558" s="6" t="s">
        <v>21</v>
      </c>
      <c r="F558" s="6" t="s">
        <v>16</v>
      </c>
      <c r="G558" s="6" t="s">
        <v>16</v>
      </c>
      <c r="H558" s="6">
        <v>0</v>
      </c>
      <c r="I558" s="5">
        <v>45482</v>
      </c>
      <c r="J558" s="6">
        <v>0</v>
      </c>
      <c r="K558" s="6">
        <v>0</v>
      </c>
      <c r="L558" s="7">
        <v>0</v>
      </c>
      <c r="M558" s="6">
        <f>IF(Data[[#This Row],[Answered (Y/N)]]="Y",1,0)</f>
        <v>0</v>
      </c>
      <c r="N558" s="6">
        <f>IF(Data[[#This Row],[Resolved]]="Y",1,0)</f>
        <v>0</v>
      </c>
    </row>
    <row r="559" spans="1:14" x14ac:dyDescent="0.25">
      <c r="A559" s="18">
        <v>558</v>
      </c>
      <c r="B559" s="4" t="s">
        <v>583</v>
      </c>
      <c r="C559" s="5">
        <v>42391.663999999997</v>
      </c>
      <c r="D559" s="6" t="s">
        <v>23</v>
      </c>
      <c r="E559" s="6" t="s">
        <v>11</v>
      </c>
      <c r="F559" s="6" t="s">
        <v>16</v>
      </c>
      <c r="G559" s="6" t="s">
        <v>16</v>
      </c>
      <c r="H559" s="6">
        <v>0</v>
      </c>
      <c r="I559" s="5">
        <v>45482</v>
      </c>
      <c r="J559" s="6">
        <v>0</v>
      </c>
      <c r="K559" s="6">
        <v>0</v>
      </c>
      <c r="L559" s="7">
        <v>0</v>
      </c>
      <c r="M559" s="6">
        <f>IF(Data[[#This Row],[Answered (Y/N)]]="Y",1,0)</f>
        <v>0</v>
      </c>
      <c r="N559" s="6">
        <f>IF(Data[[#This Row],[Resolved]]="Y",1,0)</f>
        <v>0</v>
      </c>
    </row>
    <row r="560" spans="1:14" x14ac:dyDescent="0.25">
      <c r="A560" s="17">
        <v>559</v>
      </c>
      <c r="B560" s="4" t="s">
        <v>584</v>
      </c>
      <c r="C560" s="5">
        <v>42391.646000000001</v>
      </c>
      <c r="D560" s="6" t="s">
        <v>23</v>
      </c>
      <c r="E560" s="6" t="s">
        <v>20</v>
      </c>
      <c r="F560" s="6" t="s">
        <v>16</v>
      </c>
      <c r="G560" s="6" t="s">
        <v>16</v>
      </c>
      <c r="H560" s="6">
        <v>0</v>
      </c>
      <c r="I560" s="5">
        <v>45482</v>
      </c>
      <c r="J560" s="6">
        <v>0</v>
      </c>
      <c r="K560" s="6">
        <v>0</v>
      </c>
      <c r="L560" s="7">
        <v>0</v>
      </c>
      <c r="M560" s="6">
        <f>IF(Data[[#This Row],[Answered (Y/N)]]="Y",1,0)</f>
        <v>0</v>
      </c>
      <c r="N560" s="6">
        <f>IF(Data[[#This Row],[Resolved]]="Y",1,0)</f>
        <v>0</v>
      </c>
    </row>
    <row r="561" spans="1:14" x14ac:dyDescent="0.25">
      <c r="A561" s="18">
        <v>560</v>
      </c>
      <c r="B561" s="4" t="s">
        <v>585</v>
      </c>
      <c r="C561" s="5">
        <v>42391.646000000001</v>
      </c>
      <c r="D561" s="6" t="s">
        <v>10</v>
      </c>
      <c r="E561" s="6" t="s">
        <v>21</v>
      </c>
      <c r="F561" s="6" t="s">
        <v>16</v>
      </c>
      <c r="G561" s="6" t="s">
        <v>16</v>
      </c>
      <c r="H561" s="6">
        <v>0</v>
      </c>
      <c r="I561" s="5">
        <v>45482</v>
      </c>
      <c r="J561" s="6">
        <v>0</v>
      </c>
      <c r="K561" s="6">
        <v>0</v>
      </c>
      <c r="L561" s="7">
        <v>0</v>
      </c>
      <c r="M561" s="6">
        <f>IF(Data[[#This Row],[Answered (Y/N)]]="Y",1,0)</f>
        <v>0</v>
      </c>
      <c r="N561" s="6">
        <f>IF(Data[[#This Row],[Resolved]]="Y",1,0)</f>
        <v>0</v>
      </c>
    </row>
    <row r="562" spans="1:14" x14ac:dyDescent="0.25">
      <c r="A562" s="17">
        <v>561</v>
      </c>
      <c r="B562" s="4" t="s">
        <v>586</v>
      </c>
      <c r="C562" s="5">
        <v>42391.618000000002</v>
      </c>
      <c r="D562" s="6" t="s">
        <v>19</v>
      </c>
      <c r="E562" s="6" t="s">
        <v>11</v>
      </c>
      <c r="F562" s="6" t="s">
        <v>12</v>
      </c>
      <c r="G562" s="6" t="s">
        <v>16</v>
      </c>
      <c r="H562" s="6">
        <v>54</v>
      </c>
      <c r="I562" s="5">
        <v>2.2620949074074748E-3</v>
      </c>
      <c r="J562" s="6">
        <v>5</v>
      </c>
      <c r="K562" s="6">
        <v>3.2574166666666668</v>
      </c>
      <c r="L562" s="7">
        <v>195.44500000000002</v>
      </c>
      <c r="M562" s="6">
        <f>IF(Data[[#This Row],[Answered (Y/N)]]="Y",1,0)</f>
        <v>1</v>
      </c>
      <c r="N562" s="6">
        <f>IF(Data[[#This Row],[Resolved]]="Y",1,0)</f>
        <v>0</v>
      </c>
    </row>
    <row r="563" spans="1:14" x14ac:dyDescent="0.25">
      <c r="A563" s="18">
        <v>562</v>
      </c>
      <c r="B563" s="4" t="s">
        <v>587</v>
      </c>
      <c r="C563" s="5">
        <v>42391.618000000002</v>
      </c>
      <c r="D563" s="6" t="s">
        <v>13</v>
      </c>
      <c r="E563" s="6" t="s">
        <v>18</v>
      </c>
      <c r="F563" s="6" t="s">
        <v>12</v>
      </c>
      <c r="G563" s="6" t="s">
        <v>12</v>
      </c>
      <c r="H563" s="6">
        <v>99</v>
      </c>
      <c r="I563" s="5">
        <v>6.9554398148152785E-4</v>
      </c>
      <c r="J563" s="6">
        <v>1</v>
      </c>
      <c r="K563" s="6">
        <v>1.0015833333333333</v>
      </c>
      <c r="L563" s="7">
        <v>60.094999999999999</v>
      </c>
      <c r="M563" s="6">
        <f>IF(Data[[#This Row],[Answered (Y/N)]]="Y",1,0)</f>
        <v>1</v>
      </c>
      <c r="N563" s="6">
        <f>IF(Data[[#This Row],[Resolved]]="Y",1,0)</f>
        <v>1</v>
      </c>
    </row>
    <row r="564" spans="1:14" x14ac:dyDescent="0.25">
      <c r="A564" s="17">
        <v>563</v>
      </c>
      <c r="B564" s="4" t="s">
        <v>588</v>
      </c>
      <c r="C564" s="5">
        <v>42391.616999999998</v>
      </c>
      <c r="D564" s="6" t="s">
        <v>22</v>
      </c>
      <c r="E564" s="6" t="s">
        <v>21</v>
      </c>
      <c r="F564" s="6" t="s">
        <v>16</v>
      </c>
      <c r="G564" s="6" t="s">
        <v>16</v>
      </c>
      <c r="H564" s="6">
        <v>0</v>
      </c>
      <c r="I564" s="5">
        <v>45482</v>
      </c>
      <c r="J564" s="6">
        <v>0</v>
      </c>
      <c r="K564" s="6">
        <v>0</v>
      </c>
      <c r="L564" s="7">
        <v>0</v>
      </c>
      <c r="M564" s="6">
        <f>IF(Data[[#This Row],[Answered (Y/N)]]="Y",1,0)</f>
        <v>0</v>
      </c>
      <c r="N564" s="6">
        <f>IF(Data[[#This Row],[Resolved]]="Y",1,0)</f>
        <v>0</v>
      </c>
    </row>
    <row r="565" spans="1:14" x14ac:dyDescent="0.25">
      <c r="A565" s="18">
        <v>564</v>
      </c>
      <c r="B565" s="4" t="s">
        <v>589</v>
      </c>
      <c r="C565" s="5">
        <v>42391.616999999998</v>
      </c>
      <c r="D565" s="6" t="s">
        <v>10</v>
      </c>
      <c r="E565" s="6" t="s">
        <v>11</v>
      </c>
      <c r="F565" s="6" t="s">
        <v>12</v>
      </c>
      <c r="G565" s="6" t="s">
        <v>12</v>
      </c>
      <c r="H565" s="6">
        <v>15</v>
      </c>
      <c r="I565" s="5">
        <v>3.4115162037036129E-3</v>
      </c>
      <c r="J565" s="6">
        <v>4</v>
      </c>
      <c r="K565" s="6">
        <v>4.9125833333333331</v>
      </c>
      <c r="L565" s="7">
        <v>294.755</v>
      </c>
      <c r="M565" s="6">
        <f>IF(Data[[#This Row],[Answered (Y/N)]]="Y",1,0)</f>
        <v>1</v>
      </c>
      <c r="N565" s="6">
        <f>IF(Data[[#This Row],[Resolved]]="Y",1,0)</f>
        <v>1</v>
      </c>
    </row>
    <row r="566" spans="1:14" x14ac:dyDescent="0.25">
      <c r="A566" s="17">
        <v>565</v>
      </c>
      <c r="B566" s="4" t="s">
        <v>590</v>
      </c>
      <c r="C566" s="5">
        <v>42391.614000000001</v>
      </c>
      <c r="D566" s="6" t="s">
        <v>19</v>
      </c>
      <c r="E566" s="6" t="s">
        <v>21</v>
      </c>
      <c r="F566" s="6" t="s">
        <v>12</v>
      </c>
      <c r="G566" s="6" t="s">
        <v>12</v>
      </c>
      <c r="H566" s="6">
        <v>35</v>
      </c>
      <c r="I566" s="5">
        <v>8.0796296296292702E-4</v>
      </c>
      <c r="J566" s="6">
        <v>3</v>
      </c>
      <c r="K566" s="6">
        <v>1.1634666666666666</v>
      </c>
      <c r="L566" s="7">
        <v>69.807999999999993</v>
      </c>
      <c r="M566" s="6">
        <f>IF(Data[[#This Row],[Answered (Y/N)]]="Y",1,0)</f>
        <v>1</v>
      </c>
      <c r="N566" s="6">
        <f>IF(Data[[#This Row],[Resolved]]="Y",1,0)</f>
        <v>1</v>
      </c>
    </row>
    <row r="567" spans="1:14" x14ac:dyDescent="0.25">
      <c r="A567" s="18">
        <v>566</v>
      </c>
      <c r="B567" s="4" t="s">
        <v>591</v>
      </c>
      <c r="C567" s="5">
        <v>42391.614000000001</v>
      </c>
      <c r="D567" s="6" t="s">
        <v>17</v>
      </c>
      <c r="E567" s="6" t="s">
        <v>11</v>
      </c>
      <c r="F567" s="6" t="s">
        <v>12</v>
      </c>
      <c r="G567" s="6" t="s">
        <v>12</v>
      </c>
      <c r="H567" s="6">
        <v>57</v>
      </c>
      <c r="I567" s="5">
        <v>9.4167824074076201E-4</v>
      </c>
      <c r="J567" s="6">
        <v>5</v>
      </c>
      <c r="K567" s="6">
        <v>1.3560166666666666</v>
      </c>
      <c r="L567" s="7">
        <v>81.361000000000004</v>
      </c>
      <c r="M567" s="6">
        <f>IF(Data[[#This Row],[Answered (Y/N)]]="Y",1,0)</f>
        <v>1</v>
      </c>
      <c r="N567" s="6">
        <f>IF(Data[[#This Row],[Resolved]]="Y",1,0)</f>
        <v>1</v>
      </c>
    </row>
    <row r="568" spans="1:14" x14ac:dyDescent="0.25">
      <c r="A568" s="17">
        <v>567</v>
      </c>
      <c r="B568" s="4" t="s">
        <v>592</v>
      </c>
      <c r="C568" s="5">
        <v>42391.599000000002</v>
      </c>
      <c r="D568" s="6" t="s">
        <v>22</v>
      </c>
      <c r="E568" s="6" t="s">
        <v>21</v>
      </c>
      <c r="F568" s="6" t="s">
        <v>12</v>
      </c>
      <c r="G568" s="6" t="s">
        <v>16</v>
      </c>
      <c r="H568" s="6">
        <v>94</v>
      </c>
      <c r="I568" s="5">
        <v>2.7537268518518232E-3</v>
      </c>
      <c r="J568" s="6">
        <v>4</v>
      </c>
      <c r="K568" s="6">
        <v>3.9653666666666667</v>
      </c>
      <c r="L568" s="7">
        <v>237.922</v>
      </c>
      <c r="M568" s="6">
        <f>IF(Data[[#This Row],[Answered (Y/N)]]="Y",1,0)</f>
        <v>1</v>
      </c>
      <c r="N568" s="6">
        <f>IF(Data[[#This Row],[Resolved]]="Y",1,0)</f>
        <v>0</v>
      </c>
    </row>
    <row r="569" spans="1:14" x14ac:dyDescent="0.25">
      <c r="A569" s="18">
        <v>568</v>
      </c>
      <c r="B569" s="4" t="s">
        <v>593</v>
      </c>
      <c r="C569" s="5">
        <v>42391.599000000002</v>
      </c>
      <c r="D569" s="6" t="s">
        <v>22</v>
      </c>
      <c r="E569" s="6" t="s">
        <v>21</v>
      </c>
      <c r="F569" s="6" t="s">
        <v>12</v>
      </c>
      <c r="G569" s="6" t="s">
        <v>12</v>
      </c>
      <c r="H569" s="6">
        <v>92</v>
      </c>
      <c r="I569" s="5">
        <v>4.2872685185184611E-3</v>
      </c>
      <c r="J569" s="6">
        <v>1</v>
      </c>
      <c r="K569" s="6">
        <v>6.1736666666666666</v>
      </c>
      <c r="L569" s="7">
        <v>370.42</v>
      </c>
      <c r="M569" s="6">
        <f>IF(Data[[#This Row],[Answered (Y/N)]]="Y",1,0)</f>
        <v>1</v>
      </c>
      <c r="N569" s="6">
        <f>IF(Data[[#This Row],[Resolved]]="Y",1,0)</f>
        <v>1</v>
      </c>
    </row>
    <row r="570" spans="1:14" x14ac:dyDescent="0.25">
      <c r="A570" s="17">
        <v>569</v>
      </c>
      <c r="B570" s="4" t="s">
        <v>594</v>
      </c>
      <c r="C570" s="5">
        <v>42391.597000000002</v>
      </c>
      <c r="D570" s="6" t="s">
        <v>24</v>
      </c>
      <c r="E570" s="6" t="s">
        <v>11</v>
      </c>
      <c r="F570" s="6" t="s">
        <v>16</v>
      </c>
      <c r="G570" s="6" t="s">
        <v>16</v>
      </c>
      <c r="H570" s="6">
        <v>0</v>
      </c>
      <c r="I570" s="5">
        <v>45482</v>
      </c>
      <c r="J570" s="6">
        <v>0</v>
      </c>
      <c r="K570" s="6">
        <v>0</v>
      </c>
      <c r="L570" s="7">
        <v>0</v>
      </c>
      <c r="M570" s="6">
        <f>IF(Data[[#This Row],[Answered (Y/N)]]="Y",1,0)</f>
        <v>0</v>
      </c>
      <c r="N570" s="6">
        <f>IF(Data[[#This Row],[Resolved]]="Y",1,0)</f>
        <v>0</v>
      </c>
    </row>
    <row r="571" spans="1:14" x14ac:dyDescent="0.25">
      <c r="A571" s="18">
        <v>570</v>
      </c>
      <c r="B571" s="4" t="s">
        <v>595</v>
      </c>
      <c r="C571" s="5">
        <v>42391.597000000002</v>
      </c>
      <c r="D571" s="6" t="s">
        <v>15</v>
      </c>
      <c r="E571" s="6" t="s">
        <v>18</v>
      </c>
      <c r="F571" s="6" t="s">
        <v>12</v>
      </c>
      <c r="G571" s="6" t="s">
        <v>12</v>
      </c>
      <c r="H571" s="6">
        <v>67</v>
      </c>
      <c r="I571" s="5">
        <v>4.6567939814814441E-3</v>
      </c>
      <c r="J571" s="6">
        <v>4</v>
      </c>
      <c r="K571" s="6">
        <v>6.7057833333333337</v>
      </c>
      <c r="L571" s="7">
        <v>402.34700000000004</v>
      </c>
      <c r="M571" s="6">
        <f>IF(Data[[#This Row],[Answered (Y/N)]]="Y",1,0)</f>
        <v>1</v>
      </c>
      <c r="N571" s="6">
        <f>IF(Data[[#This Row],[Resolved]]="Y",1,0)</f>
        <v>1</v>
      </c>
    </row>
    <row r="572" spans="1:14" x14ac:dyDescent="0.25">
      <c r="A572" s="17">
        <v>571</v>
      </c>
      <c r="B572" s="4" t="s">
        <v>596</v>
      </c>
      <c r="C572" s="5">
        <v>42391.533000000003</v>
      </c>
      <c r="D572" s="6" t="s">
        <v>22</v>
      </c>
      <c r="E572" s="6" t="s">
        <v>14</v>
      </c>
      <c r="F572" s="6" t="s">
        <v>16</v>
      </c>
      <c r="G572" s="6" t="s">
        <v>16</v>
      </c>
      <c r="H572" s="6">
        <v>0</v>
      </c>
      <c r="I572" s="5">
        <v>45482</v>
      </c>
      <c r="J572" s="6">
        <v>0</v>
      </c>
      <c r="K572" s="6">
        <v>0</v>
      </c>
      <c r="L572" s="7">
        <v>0</v>
      </c>
      <c r="M572" s="6">
        <f>IF(Data[[#This Row],[Answered (Y/N)]]="Y",1,0)</f>
        <v>0</v>
      </c>
      <c r="N572" s="6">
        <f>IF(Data[[#This Row],[Resolved]]="Y",1,0)</f>
        <v>0</v>
      </c>
    </row>
    <row r="573" spans="1:14" x14ac:dyDescent="0.25">
      <c r="A573" s="18">
        <v>572</v>
      </c>
      <c r="B573" s="4" t="s">
        <v>597</v>
      </c>
      <c r="C573" s="5">
        <v>42391.533000000003</v>
      </c>
      <c r="D573" s="6" t="s">
        <v>13</v>
      </c>
      <c r="E573" s="6" t="s">
        <v>20</v>
      </c>
      <c r="F573" s="6" t="s">
        <v>16</v>
      </c>
      <c r="G573" s="6" t="s">
        <v>16</v>
      </c>
      <c r="H573" s="6">
        <v>0</v>
      </c>
      <c r="I573" s="5">
        <v>45482</v>
      </c>
      <c r="J573" s="6">
        <v>0</v>
      </c>
      <c r="K573" s="6">
        <v>0</v>
      </c>
      <c r="L573" s="7">
        <v>0</v>
      </c>
      <c r="M573" s="6">
        <f>IF(Data[[#This Row],[Answered (Y/N)]]="Y",1,0)</f>
        <v>0</v>
      </c>
      <c r="N573" s="6">
        <f>IF(Data[[#This Row],[Resolved]]="Y",1,0)</f>
        <v>0</v>
      </c>
    </row>
    <row r="574" spans="1:14" x14ac:dyDescent="0.25">
      <c r="A574" s="17">
        <v>573</v>
      </c>
      <c r="B574" s="4" t="s">
        <v>598</v>
      </c>
      <c r="C574" s="5">
        <v>42391.497000000003</v>
      </c>
      <c r="D574" s="6" t="s">
        <v>13</v>
      </c>
      <c r="E574" s="6" t="s">
        <v>18</v>
      </c>
      <c r="F574" s="6" t="s">
        <v>12</v>
      </c>
      <c r="G574" s="6" t="s">
        <v>12</v>
      </c>
      <c r="H574" s="6">
        <v>13</v>
      </c>
      <c r="I574" s="5">
        <v>4.8606481481481278E-3</v>
      </c>
      <c r="J574" s="6">
        <v>3</v>
      </c>
      <c r="K574" s="6">
        <v>6.9993333333333334</v>
      </c>
      <c r="L574" s="7">
        <v>419.96</v>
      </c>
      <c r="M574" s="6">
        <f>IF(Data[[#This Row],[Answered (Y/N)]]="Y",1,0)</f>
        <v>1</v>
      </c>
      <c r="N574" s="6">
        <f>IF(Data[[#This Row],[Resolved]]="Y",1,0)</f>
        <v>1</v>
      </c>
    </row>
    <row r="575" spans="1:14" x14ac:dyDescent="0.25">
      <c r="A575" s="18">
        <v>574</v>
      </c>
      <c r="B575" s="4" t="s">
        <v>599</v>
      </c>
      <c r="C575" s="5">
        <v>42391.497000000003</v>
      </c>
      <c r="D575" s="6" t="s">
        <v>10</v>
      </c>
      <c r="E575" s="6" t="s">
        <v>11</v>
      </c>
      <c r="F575" s="6" t="s">
        <v>12</v>
      </c>
      <c r="G575" s="6" t="s">
        <v>12</v>
      </c>
      <c r="H575" s="6">
        <v>84</v>
      </c>
      <c r="I575" s="5">
        <v>3.8625925925925841E-3</v>
      </c>
      <c r="J575" s="6">
        <v>5</v>
      </c>
      <c r="K575" s="6">
        <v>5.5621333333333336</v>
      </c>
      <c r="L575" s="7">
        <v>333.72800000000001</v>
      </c>
      <c r="M575" s="6">
        <f>IF(Data[[#This Row],[Answered (Y/N)]]="Y",1,0)</f>
        <v>1</v>
      </c>
      <c r="N575" s="6">
        <f>IF(Data[[#This Row],[Resolved]]="Y",1,0)</f>
        <v>1</v>
      </c>
    </row>
    <row r="576" spans="1:14" x14ac:dyDescent="0.25">
      <c r="A576" s="17">
        <v>575</v>
      </c>
      <c r="B576" s="4" t="s">
        <v>600</v>
      </c>
      <c r="C576" s="5">
        <v>42391.497000000003</v>
      </c>
      <c r="D576" s="6" t="s">
        <v>15</v>
      </c>
      <c r="E576" s="6" t="s">
        <v>11</v>
      </c>
      <c r="F576" s="6" t="s">
        <v>12</v>
      </c>
      <c r="G576" s="6" t="s">
        <v>12</v>
      </c>
      <c r="H576" s="6">
        <v>60</v>
      </c>
      <c r="I576" s="5">
        <v>3.3145949074073755E-3</v>
      </c>
      <c r="J576" s="6">
        <v>3</v>
      </c>
      <c r="K576" s="6">
        <v>4.7730166666666669</v>
      </c>
      <c r="L576" s="7">
        <v>286.38100000000003</v>
      </c>
      <c r="M576" s="6">
        <f>IF(Data[[#This Row],[Answered (Y/N)]]="Y",1,0)</f>
        <v>1</v>
      </c>
      <c r="N576" s="6">
        <f>IF(Data[[#This Row],[Resolved]]="Y",1,0)</f>
        <v>1</v>
      </c>
    </row>
    <row r="577" spans="1:14" x14ac:dyDescent="0.25">
      <c r="A577" s="18">
        <v>576</v>
      </c>
      <c r="B577" s="4" t="s">
        <v>601</v>
      </c>
      <c r="C577" s="5">
        <v>42391.497000000003</v>
      </c>
      <c r="D577" s="6" t="s">
        <v>15</v>
      </c>
      <c r="E577" s="6" t="s">
        <v>11</v>
      </c>
      <c r="F577" s="6" t="s">
        <v>12</v>
      </c>
      <c r="G577" s="6" t="s">
        <v>12</v>
      </c>
      <c r="H577" s="6">
        <v>32</v>
      </c>
      <c r="I577" s="5">
        <v>4.0505787037026231E-4</v>
      </c>
      <c r="J577" s="6">
        <v>5</v>
      </c>
      <c r="K577" s="6">
        <v>0.58328333333333338</v>
      </c>
      <c r="L577" s="7">
        <v>34.997</v>
      </c>
      <c r="M577" s="6">
        <f>IF(Data[[#This Row],[Answered (Y/N)]]="Y",1,0)</f>
        <v>1</v>
      </c>
      <c r="N577" s="6">
        <f>IF(Data[[#This Row],[Resolved]]="Y",1,0)</f>
        <v>1</v>
      </c>
    </row>
    <row r="578" spans="1:14" x14ac:dyDescent="0.25">
      <c r="A578" s="17">
        <v>577</v>
      </c>
      <c r="B578" s="4" t="s">
        <v>602</v>
      </c>
      <c r="C578" s="5">
        <v>42391.487999999998</v>
      </c>
      <c r="D578" s="6" t="s">
        <v>13</v>
      </c>
      <c r="E578" s="6" t="s">
        <v>14</v>
      </c>
      <c r="F578" s="6" t="s">
        <v>16</v>
      </c>
      <c r="G578" s="6" t="s">
        <v>16</v>
      </c>
      <c r="H578" s="6">
        <v>0</v>
      </c>
      <c r="I578" s="5">
        <v>45482</v>
      </c>
      <c r="J578" s="6">
        <v>0</v>
      </c>
      <c r="K578" s="6">
        <v>0</v>
      </c>
      <c r="L578" s="7">
        <v>0</v>
      </c>
      <c r="M578" s="6">
        <f>IF(Data[[#This Row],[Answered (Y/N)]]="Y",1,0)</f>
        <v>0</v>
      </c>
      <c r="N578" s="6">
        <f>IF(Data[[#This Row],[Resolved]]="Y",1,0)</f>
        <v>0</v>
      </c>
    </row>
    <row r="579" spans="1:14" x14ac:dyDescent="0.25">
      <c r="A579" s="18">
        <v>578</v>
      </c>
      <c r="B579" s="4" t="s">
        <v>603</v>
      </c>
      <c r="C579" s="5">
        <v>42391.487999999998</v>
      </c>
      <c r="D579" s="6" t="s">
        <v>23</v>
      </c>
      <c r="E579" s="6" t="s">
        <v>18</v>
      </c>
      <c r="F579" s="6" t="s">
        <v>12</v>
      </c>
      <c r="G579" s="6" t="s">
        <v>12</v>
      </c>
      <c r="H579" s="6">
        <v>39</v>
      </c>
      <c r="I579" s="5">
        <v>3.5281250000001041E-3</v>
      </c>
      <c r="J579" s="6">
        <v>4</v>
      </c>
      <c r="K579" s="6">
        <v>5.0804999999999998</v>
      </c>
      <c r="L579" s="7">
        <v>304.83</v>
      </c>
      <c r="M579" s="6">
        <f>IF(Data[[#This Row],[Answered (Y/N)]]="Y",1,0)</f>
        <v>1</v>
      </c>
      <c r="N579" s="6">
        <f>IF(Data[[#This Row],[Resolved]]="Y",1,0)</f>
        <v>1</v>
      </c>
    </row>
    <row r="580" spans="1:14" x14ac:dyDescent="0.25">
      <c r="A580" s="17">
        <v>579</v>
      </c>
      <c r="B580" s="4" t="s">
        <v>604</v>
      </c>
      <c r="C580" s="5">
        <v>42391.485999999997</v>
      </c>
      <c r="D580" s="6" t="s">
        <v>23</v>
      </c>
      <c r="E580" s="6" t="s">
        <v>11</v>
      </c>
      <c r="F580" s="6" t="s">
        <v>12</v>
      </c>
      <c r="G580" s="6" t="s">
        <v>12</v>
      </c>
      <c r="H580" s="6">
        <v>77</v>
      </c>
      <c r="I580" s="5">
        <v>3.492488425925977E-3</v>
      </c>
      <c r="J580" s="6">
        <v>5</v>
      </c>
      <c r="K580" s="6">
        <v>5.0291833333333331</v>
      </c>
      <c r="L580" s="7">
        <v>301.75099999999998</v>
      </c>
      <c r="M580" s="6">
        <f>IF(Data[[#This Row],[Answered (Y/N)]]="Y",1,0)</f>
        <v>1</v>
      </c>
      <c r="N580" s="6">
        <f>IF(Data[[#This Row],[Resolved]]="Y",1,0)</f>
        <v>1</v>
      </c>
    </row>
    <row r="581" spans="1:14" x14ac:dyDescent="0.25">
      <c r="A581" s="18">
        <v>580</v>
      </c>
      <c r="B581" s="4" t="s">
        <v>605</v>
      </c>
      <c r="C581" s="5">
        <v>42391.485999999997</v>
      </c>
      <c r="D581" s="6" t="s">
        <v>19</v>
      </c>
      <c r="E581" s="6" t="s">
        <v>14</v>
      </c>
      <c r="F581" s="6" t="s">
        <v>12</v>
      </c>
      <c r="G581" s="6" t="s">
        <v>12</v>
      </c>
      <c r="H581" s="6">
        <v>46</v>
      </c>
      <c r="I581" s="5">
        <v>4.2261574074073938E-3</v>
      </c>
      <c r="J581" s="6">
        <v>3</v>
      </c>
      <c r="K581" s="6">
        <v>6.0856666666666666</v>
      </c>
      <c r="L581" s="7">
        <v>365.14</v>
      </c>
      <c r="M581" s="6">
        <f>IF(Data[[#This Row],[Answered (Y/N)]]="Y",1,0)</f>
        <v>1</v>
      </c>
      <c r="N581" s="6">
        <f>IF(Data[[#This Row],[Resolved]]="Y",1,0)</f>
        <v>1</v>
      </c>
    </row>
    <row r="582" spans="1:14" x14ac:dyDescent="0.25">
      <c r="A582" s="17">
        <v>581</v>
      </c>
      <c r="B582" s="4" t="s">
        <v>606</v>
      </c>
      <c r="C582" s="5">
        <v>42391.442999999999</v>
      </c>
      <c r="D582" s="6" t="s">
        <v>19</v>
      </c>
      <c r="E582" s="6" t="s">
        <v>14</v>
      </c>
      <c r="F582" s="6" t="s">
        <v>16</v>
      </c>
      <c r="G582" s="6" t="s">
        <v>16</v>
      </c>
      <c r="H582" s="6">
        <v>0</v>
      </c>
      <c r="I582" s="5">
        <v>45482</v>
      </c>
      <c r="J582" s="6">
        <v>0</v>
      </c>
      <c r="K582" s="6">
        <v>0</v>
      </c>
      <c r="L582" s="7">
        <v>0</v>
      </c>
      <c r="M582" s="6">
        <f>IF(Data[[#This Row],[Answered (Y/N)]]="Y",1,0)</f>
        <v>0</v>
      </c>
      <c r="N582" s="6">
        <f>IF(Data[[#This Row],[Resolved]]="Y",1,0)</f>
        <v>0</v>
      </c>
    </row>
    <row r="583" spans="1:14" x14ac:dyDescent="0.25">
      <c r="A583" s="18">
        <v>582</v>
      </c>
      <c r="B583" s="4" t="s">
        <v>607</v>
      </c>
      <c r="C583" s="5">
        <v>42391.442999999999</v>
      </c>
      <c r="D583" s="6" t="s">
        <v>17</v>
      </c>
      <c r="E583" s="6" t="s">
        <v>20</v>
      </c>
      <c r="F583" s="6" t="s">
        <v>12</v>
      </c>
      <c r="G583" s="6" t="s">
        <v>16</v>
      </c>
      <c r="H583" s="6">
        <v>55</v>
      </c>
      <c r="I583" s="5">
        <v>3.2355208333332275E-3</v>
      </c>
      <c r="J583" s="6">
        <v>4</v>
      </c>
      <c r="K583" s="6">
        <v>4.6591500000000003</v>
      </c>
      <c r="L583" s="7">
        <v>279.54900000000004</v>
      </c>
      <c r="M583" s="6">
        <f>IF(Data[[#This Row],[Answered (Y/N)]]="Y",1,0)</f>
        <v>1</v>
      </c>
      <c r="N583" s="6">
        <f>IF(Data[[#This Row],[Resolved]]="Y",1,0)</f>
        <v>0</v>
      </c>
    </row>
    <row r="584" spans="1:14" x14ac:dyDescent="0.25">
      <c r="A584" s="17">
        <v>583</v>
      </c>
      <c r="B584" s="4" t="s">
        <v>608</v>
      </c>
      <c r="C584" s="5">
        <v>42391.415999999997</v>
      </c>
      <c r="D584" s="6" t="s">
        <v>19</v>
      </c>
      <c r="E584" s="6" t="s">
        <v>14</v>
      </c>
      <c r="F584" s="6" t="s">
        <v>12</v>
      </c>
      <c r="G584" s="6" t="s">
        <v>12</v>
      </c>
      <c r="H584" s="6">
        <v>23</v>
      </c>
      <c r="I584" s="5">
        <v>3.2819907407406479E-3</v>
      </c>
      <c r="J584" s="6">
        <v>1</v>
      </c>
      <c r="K584" s="6">
        <v>4.7260666666666662</v>
      </c>
      <c r="L584" s="7">
        <v>283.56399999999996</v>
      </c>
      <c r="M584" s="6">
        <f>IF(Data[[#This Row],[Answered (Y/N)]]="Y",1,0)</f>
        <v>1</v>
      </c>
      <c r="N584" s="6">
        <f>IF(Data[[#This Row],[Resolved]]="Y",1,0)</f>
        <v>1</v>
      </c>
    </row>
    <row r="585" spans="1:14" x14ac:dyDescent="0.25">
      <c r="A585" s="18">
        <v>584</v>
      </c>
      <c r="B585" s="4" t="s">
        <v>609</v>
      </c>
      <c r="C585" s="5">
        <v>42391.415999999997</v>
      </c>
      <c r="D585" s="6" t="s">
        <v>23</v>
      </c>
      <c r="E585" s="6" t="s">
        <v>11</v>
      </c>
      <c r="F585" s="6" t="s">
        <v>12</v>
      </c>
      <c r="G585" s="6" t="s">
        <v>12</v>
      </c>
      <c r="H585" s="6">
        <v>53</v>
      </c>
      <c r="I585" s="5">
        <v>8.9008101851861809E-4</v>
      </c>
      <c r="J585" s="6">
        <v>2</v>
      </c>
      <c r="K585" s="6">
        <v>1.2817166666666666</v>
      </c>
      <c r="L585" s="7">
        <v>76.902999999999992</v>
      </c>
      <c r="M585" s="6">
        <f>IF(Data[[#This Row],[Answered (Y/N)]]="Y",1,0)</f>
        <v>1</v>
      </c>
      <c r="N585" s="6">
        <f>IF(Data[[#This Row],[Resolved]]="Y",1,0)</f>
        <v>1</v>
      </c>
    </row>
    <row r="586" spans="1:14" x14ac:dyDescent="0.25">
      <c r="A586" s="17">
        <v>585</v>
      </c>
      <c r="B586" s="4" t="s">
        <v>610</v>
      </c>
      <c r="C586" s="5">
        <v>42391.409</v>
      </c>
      <c r="D586" s="6" t="s">
        <v>23</v>
      </c>
      <c r="E586" s="6" t="s">
        <v>21</v>
      </c>
      <c r="F586" s="6" t="s">
        <v>12</v>
      </c>
      <c r="G586" s="6" t="s">
        <v>12</v>
      </c>
      <c r="H586" s="6">
        <v>103</v>
      </c>
      <c r="I586" s="5">
        <v>1.5561111111110915E-3</v>
      </c>
      <c r="J586" s="6">
        <v>5</v>
      </c>
      <c r="K586" s="6">
        <v>2.2408000000000001</v>
      </c>
      <c r="L586" s="7">
        <v>134.44800000000001</v>
      </c>
      <c r="M586" s="6">
        <f>IF(Data[[#This Row],[Answered (Y/N)]]="Y",1,0)</f>
        <v>1</v>
      </c>
      <c r="N586" s="6">
        <f>IF(Data[[#This Row],[Resolved]]="Y",1,0)</f>
        <v>1</v>
      </c>
    </row>
    <row r="587" spans="1:14" x14ac:dyDescent="0.25">
      <c r="A587" s="18">
        <v>586</v>
      </c>
      <c r="B587" s="4" t="s">
        <v>611</v>
      </c>
      <c r="C587" s="5">
        <v>42391.409</v>
      </c>
      <c r="D587" s="6" t="s">
        <v>19</v>
      </c>
      <c r="E587" s="6" t="s">
        <v>20</v>
      </c>
      <c r="F587" s="6" t="s">
        <v>12</v>
      </c>
      <c r="G587" s="6" t="s">
        <v>12</v>
      </c>
      <c r="H587" s="6">
        <v>98</v>
      </c>
      <c r="I587" s="5">
        <v>4.7807754629629606E-3</v>
      </c>
      <c r="J587" s="6">
        <v>4</v>
      </c>
      <c r="K587" s="6">
        <v>6.8843166666666669</v>
      </c>
      <c r="L587" s="7">
        <v>413.05900000000003</v>
      </c>
      <c r="M587" s="6">
        <f>IF(Data[[#This Row],[Answered (Y/N)]]="Y",1,0)</f>
        <v>1</v>
      </c>
      <c r="N587" s="6">
        <f>IF(Data[[#This Row],[Resolved]]="Y",1,0)</f>
        <v>1</v>
      </c>
    </row>
    <row r="588" spans="1:14" x14ac:dyDescent="0.25">
      <c r="A588" s="17">
        <v>587</v>
      </c>
      <c r="B588" s="4" t="s">
        <v>612</v>
      </c>
      <c r="C588" s="5">
        <v>42391.392</v>
      </c>
      <c r="D588" s="6" t="s">
        <v>23</v>
      </c>
      <c r="E588" s="6" t="s">
        <v>11</v>
      </c>
      <c r="F588" s="6" t="s">
        <v>12</v>
      </c>
      <c r="G588" s="6" t="s">
        <v>12</v>
      </c>
      <c r="H588" s="6">
        <v>34</v>
      </c>
      <c r="I588" s="5">
        <v>4.2449189814814936E-3</v>
      </c>
      <c r="J588" s="6">
        <v>3</v>
      </c>
      <c r="K588" s="6">
        <v>6.112683333333333</v>
      </c>
      <c r="L588" s="7">
        <v>366.76099999999997</v>
      </c>
      <c r="M588" s="6">
        <f>IF(Data[[#This Row],[Answered (Y/N)]]="Y",1,0)</f>
        <v>1</v>
      </c>
      <c r="N588" s="6">
        <f>IF(Data[[#This Row],[Resolved]]="Y",1,0)</f>
        <v>1</v>
      </c>
    </row>
    <row r="589" spans="1:14" x14ac:dyDescent="0.25">
      <c r="A589" s="18">
        <v>588</v>
      </c>
      <c r="B589" s="4" t="s">
        <v>613</v>
      </c>
      <c r="C589" s="5">
        <v>42391.392</v>
      </c>
      <c r="D589" s="6" t="s">
        <v>17</v>
      </c>
      <c r="E589" s="6" t="s">
        <v>21</v>
      </c>
      <c r="F589" s="6" t="s">
        <v>12</v>
      </c>
      <c r="G589" s="6" t="s">
        <v>12</v>
      </c>
      <c r="H589" s="6">
        <v>53</v>
      </c>
      <c r="I589" s="5">
        <v>3.5005324074073307E-3</v>
      </c>
      <c r="J589" s="6">
        <v>4</v>
      </c>
      <c r="K589" s="6">
        <v>5.0407666666666664</v>
      </c>
      <c r="L589" s="7">
        <v>302.44599999999997</v>
      </c>
      <c r="M589" s="6">
        <f>IF(Data[[#This Row],[Answered (Y/N)]]="Y",1,0)</f>
        <v>1</v>
      </c>
      <c r="N589" s="6">
        <f>IF(Data[[#This Row],[Resolved]]="Y",1,0)</f>
        <v>1</v>
      </c>
    </row>
    <row r="590" spans="1:14" x14ac:dyDescent="0.25">
      <c r="A590" s="17">
        <v>589</v>
      </c>
      <c r="B590" s="4" t="s">
        <v>614</v>
      </c>
      <c r="C590" s="5">
        <v>42391.383000000002</v>
      </c>
      <c r="D590" s="6" t="s">
        <v>22</v>
      </c>
      <c r="E590" s="6" t="s">
        <v>14</v>
      </c>
      <c r="F590" s="6" t="s">
        <v>16</v>
      </c>
      <c r="G590" s="6" t="s">
        <v>16</v>
      </c>
      <c r="H590" s="6">
        <v>0</v>
      </c>
      <c r="I590" s="5">
        <v>45482</v>
      </c>
      <c r="J590" s="6">
        <v>0</v>
      </c>
      <c r="K590" s="6">
        <v>0</v>
      </c>
      <c r="L590" s="7">
        <v>0</v>
      </c>
      <c r="M590" s="6">
        <f>IF(Data[[#This Row],[Answered (Y/N)]]="Y",1,0)</f>
        <v>0</v>
      </c>
      <c r="N590" s="6">
        <f>IF(Data[[#This Row],[Resolved]]="Y",1,0)</f>
        <v>0</v>
      </c>
    </row>
    <row r="591" spans="1:14" x14ac:dyDescent="0.25">
      <c r="A591" s="18">
        <v>590</v>
      </c>
      <c r="B591" s="4" t="s">
        <v>615</v>
      </c>
      <c r="C591" s="5">
        <v>42391.383000000002</v>
      </c>
      <c r="D591" s="6" t="s">
        <v>17</v>
      </c>
      <c r="E591" s="6" t="s">
        <v>11</v>
      </c>
      <c r="F591" s="6" t="s">
        <v>12</v>
      </c>
      <c r="G591" s="6" t="s">
        <v>12</v>
      </c>
      <c r="H591" s="6">
        <v>20</v>
      </c>
      <c r="I591" s="5">
        <v>7.8503472222224424E-4</v>
      </c>
      <c r="J591" s="6">
        <v>3</v>
      </c>
      <c r="K591" s="6">
        <v>1.13045</v>
      </c>
      <c r="L591" s="7">
        <v>67.826999999999998</v>
      </c>
      <c r="M591" s="6">
        <f>IF(Data[[#This Row],[Answered (Y/N)]]="Y",1,0)</f>
        <v>1</v>
      </c>
      <c r="N591" s="6">
        <f>IF(Data[[#This Row],[Resolved]]="Y",1,0)</f>
        <v>1</v>
      </c>
    </row>
    <row r="592" spans="1:14" x14ac:dyDescent="0.25">
      <c r="A592" s="17">
        <v>591</v>
      </c>
      <c r="B592" s="4" t="s">
        <v>616</v>
      </c>
      <c r="C592" s="5">
        <v>42391.383000000002</v>
      </c>
      <c r="D592" s="6" t="s">
        <v>17</v>
      </c>
      <c r="E592" s="6" t="s">
        <v>14</v>
      </c>
      <c r="F592" s="6" t="s">
        <v>12</v>
      </c>
      <c r="G592" s="6" t="s">
        <v>12</v>
      </c>
      <c r="H592" s="6">
        <v>112</v>
      </c>
      <c r="I592" s="5">
        <v>2.5144907407408379E-3</v>
      </c>
      <c r="J592" s="6">
        <v>1</v>
      </c>
      <c r="K592" s="6">
        <v>3.6208666666666667</v>
      </c>
      <c r="L592" s="7">
        <v>217.25200000000001</v>
      </c>
      <c r="M592" s="6">
        <f>IF(Data[[#This Row],[Answered (Y/N)]]="Y",1,0)</f>
        <v>1</v>
      </c>
      <c r="N592" s="6">
        <f>IF(Data[[#This Row],[Resolved]]="Y",1,0)</f>
        <v>1</v>
      </c>
    </row>
    <row r="593" spans="1:14" x14ac:dyDescent="0.25">
      <c r="A593" s="18">
        <v>592</v>
      </c>
      <c r="B593" s="4" t="s">
        <v>617</v>
      </c>
      <c r="C593" s="5">
        <v>42391.383000000002</v>
      </c>
      <c r="D593" s="6" t="s">
        <v>19</v>
      </c>
      <c r="E593" s="6" t="s">
        <v>21</v>
      </c>
      <c r="F593" s="6" t="s">
        <v>12</v>
      </c>
      <c r="G593" s="6" t="s">
        <v>12</v>
      </c>
      <c r="H593" s="6">
        <v>85</v>
      </c>
      <c r="I593" s="5">
        <v>3.753657407407518E-3</v>
      </c>
      <c r="J593" s="6">
        <v>4</v>
      </c>
      <c r="K593" s="6">
        <v>5.4052666666666669</v>
      </c>
      <c r="L593" s="7">
        <v>324.31600000000003</v>
      </c>
      <c r="M593" s="6">
        <f>IF(Data[[#This Row],[Answered (Y/N)]]="Y",1,0)</f>
        <v>1</v>
      </c>
      <c r="N593" s="6">
        <f>IF(Data[[#This Row],[Resolved]]="Y",1,0)</f>
        <v>1</v>
      </c>
    </row>
    <row r="594" spans="1:14" x14ac:dyDescent="0.25">
      <c r="A594" s="17">
        <v>593</v>
      </c>
      <c r="B594" s="4" t="s">
        <v>618</v>
      </c>
      <c r="C594" s="5">
        <v>42390.735000000001</v>
      </c>
      <c r="D594" s="6" t="s">
        <v>15</v>
      </c>
      <c r="E594" s="6" t="s">
        <v>14</v>
      </c>
      <c r="F594" s="6" t="s">
        <v>16</v>
      </c>
      <c r="G594" s="6" t="s">
        <v>16</v>
      </c>
      <c r="H594" s="6">
        <v>0</v>
      </c>
      <c r="I594" s="5">
        <v>45482</v>
      </c>
      <c r="J594" s="6">
        <v>0</v>
      </c>
      <c r="K594" s="6">
        <v>0</v>
      </c>
      <c r="L594" s="7">
        <v>0</v>
      </c>
      <c r="M594" s="6">
        <f>IF(Data[[#This Row],[Answered (Y/N)]]="Y",1,0)</f>
        <v>0</v>
      </c>
      <c r="N594" s="6">
        <f>IF(Data[[#This Row],[Resolved]]="Y",1,0)</f>
        <v>0</v>
      </c>
    </row>
    <row r="595" spans="1:14" x14ac:dyDescent="0.25">
      <c r="A595" s="18">
        <v>594</v>
      </c>
      <c r="B595" s="4" t="s">
        <v>619</v>
      </c>
      <c r="C595" s="5">
        <v>42390.735000000001</v>
      </c>
      <c r="D595" s="6" t="s">
        <v>22</v>
      </c>
      <c r="E595" s="6" t="s">
        <v>11</v>
      </c>
      <c r="F595" s="6" t="s">
        <v>12</v>
      </c>
      <c r="G595" s="6" t="s">
        <v>12</v>
      </c>
      <c r="H595" s="6">
        <v>21</v>
      </c>
      <c r="I595" s="5">
        <v>1.5001388888888911E-3</v>
      </c>
      <c r="J595" s="6">
        <v>4</v>
      </c>
      <c r="K595" s="6">
        <v>2.1602000000000001</v>
      </c>
      <c r="L595" s="7">
        <v>129.61199999999999</v>
      </c>
      <c r="M595" s="6">
        <f>IF(Data[[#This Row],[Answered (Y/N)]]="Y",1,0)</f>
        <v>1</v>
      </c>
      <c r="N595" s="6">
        <f>IF(Data[[#This Row],[Resolved]]="Y",1,0)</f>
        <v>1</v>
      </c>
    </row>
    <row r="596" spans="1:14" x14ac:dyDescent="0.25">
      <c r="A596" s="17">
        <v>595</v>
      </c>
      <c r="B596" s="4" t="s">
        <v>620</v>
      </c>
      <c r="C596" s="5">
        <v>42390.733999999997</v>
      </c>
      <c r="D596" s="6" t="s">
        <v>13</v>
      </c>
      <c r="E596" s="6" t="s">
        <v>21</v>
      </c>
      <c r="F596" s="6" t="s">
        <v>12</v>
      </c>
      <c r="G596" s="6" t="s">
        <v>12</v>
      </c>
      <c r="H596" s="6">
        <v>75</v>
      </c>
      <c r="I596" s="5">
        <v>4.4884606481481182E-3</v>
      </c>
      <c r="J596" s="6">
        <v>4</v>
      </c>
      <c r="K596" s="6">
        <v>6.4633833333333337</v>
      </c>
      <c r="L596" s="7">
        <v>387.803</v>
      </c>
      <c r="M596" s="6">
        <f>IF(Data[[#This Row],[Answered (Y/N)]]="Y",1,0)</f>
        <v>1</v>
      </c>
      <c r="N596" s="6">
        <f>IF(Data[[#This Row],[Resolved]]="Y",1,0)</f>
        <v>1</v>
      </c>
    </row>
    <row r="597" spans="1:14" x14ac:dyDescent="0.25">
      <c r="A597" s="18">
        <v>596</v>
      </c>
      <c r="B597" s="4" t="s">
        <v>621</v>
      </c>
      <c r="C597" s="5">
        <v>42390.733999999997</v>
      </c>
      <c r="D597" s="6" t="s">
        <v>23</v>
      </c>
      <c r="E597" s="6" t="s">
        <v>18</v>
      </c>
      <c r="F597" s="6" t="s">
        <v>12</v>
      </c>
      <c r="G597" s="6" t="s">
        <v>12</v>
      </c>
      <c r="H597" s="6">
        <v>114</v>
      </c>
      <c r="I597" s="5">
        <v>2.0193981481482215E-3</v>
      </c>
      <c r="J597" s="6">
        <v>4</v>
      </c>
      <c r="K597" s="6">
        <v>2.9079333333333333</v>
      </c>
      <c r="L597" s="7">
        <v>174.476</v>
      </c>
      <c r="M597" s="6">
        <f>IF(Data[[#This Row],[Answered (Y/N)]]="Y",1,0)</f>
        <v>1</v>
      </c>
      <c r="N597" s="6">
        <f>IF(Data[[#This Row],[Resolved]]="Y",1,0)</f>
        <v>1</v>
      </c>
    </row>
    <row r="598" spans="1:14" x14ac:dyDescent="0.25">
      <c r="A598" s="17">
        <v>597</v>
      </c>
      <c r="B598" s="4" t="s">
        <v>622</v>
      </c>
      <c r="C598" s="5">
        <v>42390.726999999999</v>
      </c>
      <c r="D598" s="6" t="s">
        <v>10</v>
      </c>
      <c r="E598" s="6" t="s">
        <v>14</v>
      </c>
      <c r="F598" s="6" t="s">
        <v>12</v>
      </c>
      <c r="G598" s="6" t="s">
        <v>12</v>
      </c>
      <c r="H598" s="6">
        <v>44</v>
      </c>
      <c r="I598" s="5">
        <v>8.7391203703712783E-4</v>
      </c>
      <c r="J598" s="6">
        <v>4</v>
      </c>
      <c r="K598" s="6">
        <v>1.2584333333333333</v>
      </c>
      <c r="L598" s="7">
        <v>75.506</v>
      </c>
      <c r="M598" s="6">
        <f>IF(Data[[#This Row],[Answered (Y/N)]]="Y",1,0)</f>
        <v>1</v>
      </c>
      <c r="N598" s="6">
        <f>IF(Data[[#This Row],[Resolved]]="Y",1,0)</f>
        <v>1</v>
      </c>
    </row>
    <row r="599" spans="1:14" x14ac:dyDescent="0.25">
      <c r="A599" s="18">
        <v>598</v>
      </c>
      <c r="B599" s="4" t="s">
        <v>623</v>
      </c>
      <c r="C599" s="5">
        <v>42390.726999999999</v>
      </c>
      <c r="D599" s="6" t="s">
        <v>19</v>
      </c>
      <c r="E599" s="6" t="s">
        <v>14</v>
      </c>
      <c r="F599" s="6" t="s">
        <v>16</v>
      </c>
      <c r="G599" s="6" t="s">
        <v>16</v>
      </c>
      <c r="H599" s="6">
        <v>0</v>
      </c>
      <c r="I599" s="5">
        <v>45482</v>
      </c>
      <c r="J599" s="6">
        <v>0</v>
      </c>
      <c r="K599" s="6">
        <v>0</v>
      </c>
      <c r="L599" s="7">
        <v>0</v>
      </c>
      <c r="M599" s="6">
        <f>IF(Data[[#This Row],[Answered (Y/N)]]="Y",1,0)</f>
        <v>0</v>
      </c>
      <c r="N599" s="6">
        <f>IF(Data[[#This Row],[Resolved]]="Y",1,0)</f>
        <v>0</v>
      </c>
    </row>
    <row r="600" spans="1:14" x14ac:dyDescent="0.25">
      <c r="A600" s="17">
        <v>599</v>
      </c>
      <c r="B600" s="4" t="s">
        <v>624</v>
      </c>
      <c r="C600" s="5">
        <v>42390.726999999999</v>
      </c>
      <c r="D600" s="6" t="s">
        <v>22</v>
      </c>
      <c r="E600" s="6" t="s">
        <v>21</v>
      </c>
      <c r="F600" s="6" t="s">
        <v>12</v>
      </c>
      <c r="G600" s="6" t="s">
        <v>12</v>
      </c>
      <c r="H600" s="6">
        <v>119</v>
      </c>
      <c r="I600" s="5">
        <v>4.8429398148153169E-4</v>
      </c>
      <c r="J600" s="6">
        <v>4</v>
      </c>
      <c r="K600" s="6">
        <v>0.69738333333333336</v>
      </c>
      <c r="L600" s="7">
        <v>41.843000000000004</v>
      </c>
      <c r="M600" s="6">
        <f>IF(Data[[#This Row],[Answered (Y/N)]]="Y",1,0)</f>
        <v>1</v>
      </c>
      <c r="N600" s="6">
        <f>IF(Data[[#This Row],[Resolved]]="Y",1,0)</f>
        <v>1</v>
      </c>
    </row>
    <row r="601" spans="1:14" x14ac:dyDescent="0.25">
      <c r="A601" s="18">
        <v>600</v>
      </c>
      <c r="B601" s="4" t="s">
        <v>625</v>
      </c>
      <c r="C601" s="5">
        <v>42390.726999999999</v>
      </c>
      <c r="D601" s="6" t="s">
        <v>23</v>
      </c>
      <c r="E601" s="6" t="s">
        <v>21</v>
      </c>
      <c r="F601" s="6" t="s">
        <v>12</v>
      </c>
      <c r="G601" s="6" t="s">
        <v>12</v>
      </c>
      <c r="H601" s="6">
        <v>62</v>
      </c>
      <c r="I601" s="5">
        <v>6.2828703703710076E-4</v>
      </c>
      <c r="J601" s="6">
        <v>5</v>
      </c>
      <c r="K601" s="6">
        <v>0.90473333333333328</v>
      </c>
      <c r="L601" s="7">
        <v>54.283999999999999</v>
      </c>
      <c r="M601" s="6">
        <f>IF(Data[[#This Row],[Answered (Y/N)]]="Y",1,0)</f>
        <v>1</v>
      </c>
      <c r="N601" s="6">
        <f>IF(Data[[#This Row],[Resolved]]="Y",1,0)</f>
        <v>1</v>
      </c>
    </row>
    <row r="602" spans="1:14" x14ac:dyDescent="0.25">
      <c r="A602" s="17">
        <v>601</v>
      </c>
      <c r="B602" s="4" t="s">
        <v>626</v>
      </c>
      <c r="C602" s="5">
        <v>42390.726999999999</v>
      </c>
      <c r="D602" s="6" t="s">
        <v>13</v>
      </c>
      <c r="E602" s="6" t="s">
        <v>21</v>
      </c>
      <c r="F602" s="6" t="s">
        <v>12</v>
      </c>
      <c r="G602" s="6" t="s">
        <v>12</v>
      </c>
      <c r="H602" s="6">
        <v>84</v>
      </c>
      <c r="I602" s="5">
        <v>4.2159837962962854E-3</v>
      </c>
      <c r="J602" s="6">
        <v>5</v>
      </c>
      <c r="K602" s="6">
        <v>6.0710166666666669</v>
      </c>
      <c r="L602" s="7">
        <v>364.26100000000002</v>
      </c>
      <c r="M602" s="6">
        <f>IF(Data[[#This Row],[Answered (Y/N)]]="Y",1,0)</f>
        <v>1</v>
      </c>
      <c r="N602" s="6">
        <f>IF(Data[[#This Row],[Resolved]]="Y",1,0)</f>
        <v>1</v>
      </c>
    </row>
    <row r="603" spans="1:14" x14ac:dyDescent="0.25">
      <c r="A603" s="18">
        <v>602</v>
      </c>
      <c r="B603" s="4" t="s">
        <v>627</v>
      </c>
      <c r="C603" s="5">
        <v>42390.726999999999</v>
      </c>
      <c r="D603" s="6" t="s">
        <v>23</v>
      </c>
      <c r="E603" s="6" t="s">
        <v>14</v>
      </c>
      <c r="F603" s="6" t="s">
        <v>16</v>
      </c>
      <c r="G603" s="6" t="s">
        <v>16</v>
      </c>
      <c r="H603" s="6">
        <v>0</v>
      </c>
      <c r="I603" s="5">
        <v>45482</v>
      </c>
      <c r="J603" s="6">
        <v>0</v>
      </c>
      <c r="K603" s="6">
        <v>0</v>
      </c>
      <c r="L603" s="7">
        <v>0</v>
      </c>
      <c r="M603" s="6">
        <f>IF(Data[[#This Row],[Answered (Y/N)]]="Y",1,0)</f>
        <v>0</v>
      </c>
      <c r="N603" s="6">
        <f>IF(Data[[#This Row],[Resolved]]="Y",1,0)</f>
        <v>0</v>
      </c>
    </row>
    <row r="604" spans="1:14" x14ac:dyDescent="0.25">
      <c r="A604" s="17">
        <v>603</v>
      </c>
      <c r="B604" s="4" t="s">
        <v>628</v>
      </c>
      <c r="C604" s="5">
        <v>42390.716</v>
      </c>
      <c r="D604" s="6" t="s">
        <v>15</v>
      </c>
      <c r="E604" s="6" t="s">
        <v>14</v>
      </c>
      <c r="F604" s="6" t="s">
        <v>12</v>
      </c>
      <c r="G604" s="6" t="s">
        <v>12</v>
      </c>
      <c r="H604" s="6">
        <v>125</v>
      </c>
      <c r="I604" s="5">
        <v>3.2070138888888877E-3</v>
      </c>
      <c r="J604" s="6">
        <v>4</v>
      </c>
      <c r="K604" s="6">
        <v>4.6181000000000001</v>
      </c>
      <c r="L604" s="7">
        <v>277.08600000000001</v>
      </c>
      <c r="M604" s="6">
        <f>IF(Data[[#This Row],[Answered (Y/N)]]="Y",1,0)</f>
        <v>1</v>
      </c>
      <c r="N604" s="6">
        <f>IF(Data[[#This Row],[Resolved]]="Y",1,0)</f>
        <v>1</v>
      </c>
    </row>
    <row r="605" spans="1:14" x14ac:dyDescent="0.25">
      <c r="A605" s="18">
        <v>604</v>
      </c>
      <c r="B605" s="4" t="s">
        <v>629</v>
      </c>
      <c r="C605" s="5">
        <v>42390.716</v>
      </c>
      <c r="D605" s="6" t="s">
        <v>23</v>
      </c>
      <c r="E605" s="6" t="s">
        <v>18</v>
      </c>
      <c r="F605" s="6" t="s">
        <v>12</v>
      </c>
      <c r="G605" s="6" t="s">
        <v>12</v>
      </c>
      <c r="H605" s="6">
        <v>68</v>
      </c>
      <c r="I605" s="5">
        <v>3.5461342592593148E-3</v>
      </c>
      <c r="J605" s="6">
        <v>3</v>
      </c>
      <c r="K605" s="6">
        <v>5.1064333333333334</v>
      </c>
      <c r="L605" s="7">
        <v>306.38600000000002</v>
      </c>
      <c r="M605" s="6">
        <f>IF(Data[[#This Row],[Answered (Y/N)]]="Y",1,0)</f>
        <v>1</v>
      </c>
      <c r="N605" s="6">
        <f>IF(Data[[#This Row],[Resolved]]="Y",1,0)</f>
        <v>1</v>
      </c>
    </row>
    <row r="606" spans="1:14" x14ac:dyDescent="0.25">
      <c r="A606" s="17">
        <v>605</v>
      </c>
      <c r="B606" s="4" t="s">
        <v>630</v>
      </c>
      <c r="C606" s="5">
        <v>42390.699000000001</v>
      </c>
      <c r="D606" s="6" t="s">
        <v>24</v>
      </c>
      <c r="E606" s="6" t="s">
        <v>20</v>
      </c>
      <c r="F606" s="6" t="s">
        <v>12</v>
      </c>
      <c r="G606" s="6" t="s">
        <v>12</v>
      </c>
      <c r="H606" s="6">
        <v>22</v>
      </c>
      <c r="I606" s="5">
        <v>4.8331249999999937E-3</v>
      </c>
      <c r="J606" s="6">
        <v>3</v>
      </c>
      <c r="K606" s="6">
        <v>6.9596999999999998</v>
      </c>
      <c r="L606" s="7">
        <v>417.58199999999999</v>
      </c>
      <c r="M606" s="6">
        <f>IF(Data[[#This Row],[Answered (Y/N)]]="Y",1,0)</f>
        <v>1</v>
      </c>
      <c r="N606" s="6">
        <f>IF(Data[[#This Row],[Resolved]]="Y",1,0)</f>
        <v>1</v>
      </c>
    </row>
    <row r="607" spans="1:14" x14ac:dyDescent="0.25">
      <c r="A607" s="18">
        <v>606</v>
      </c>
      <c r="B607" s="4" t="s">
        <v>631</v>
      </c>
      <c r="C607" s="5">
        <v>42390.699000000001</v>
      </c>
      <c r="D607" s="6" t="s">
        <v>15</v>
      </c>
      <c r="E607" s="6" t="s">
        <v>20</v>
      </c>
      <c r="F607" s="6" t="s">
        <v>12</v>
      </c>
      <c r="G607" s="6" t="s">
        <v>12</v>
      </c>
      <c r="H607" s="6">
        <v>115</v>
      </c>
      <c r="I607" s="5">
        <v>9.8122685185186853E-4</v>
      </c>
      <c r="J607" s="6">
        <v>1</v>
      </c>
      <c r="K607" s="6">
        <v>1.4129666666666667</v>
      </c>
      <c r="L607" s="7">
        <v>84.778000000000006</v>
      </c>
      <c r="M607" s="6">
        <f>IF(Data[[#This Row],[Answered (Y/N)]]="Y",1,0)</f>
        <v>1</v>
      </c>
      <c r="N607" s="6">
        <f>IF(Data[[#This Row],[Resolved]]="Y",1,0)</f>
        <v>1</v>
      </c>
    </row>
    <row r="608" spans="1:14" x14ac:dyDescent="0.25">
      <c r="A608" s="17">
        <v>607</v>
      </c>
      <c r="B608" s="4" t="s">
        <v>632</v>
      </c>
      <c r="C608" s="5">
        <v>42390.686999999998</v>
      </c>
      <c r="D608" s="6" t="s">
        <v>23</v>
      </c>
      <c r="E608" s="6" t="s">
        <v>21</v>
      </c>
      <c r="F608" s="6" t="s">
        <v>12</v>
      </c>
      <c r="G608" s="6" t="s">
        <v>12</v>
      </c>
      <c r="H608" s="6">
        <v>112</v>
      </c>
      <c r="I608" s="5">
        <v>1.9834143518517866E-3</v>
      </c>
      <c r="J608" s="6">
        <v>5</v>
      </c>
      <c r="K608" s="6">
        <v>2.8561166666666669</v>
      </c>
      <c r="L608" s="7">
        <v>171.36700000000002</v>
      </c>
      <c r="M608" s="6">
        <f>IF(Data[[#This Row],[Answered (Y/N)]]="Y",1,0)</f>
        <v>1</v>
      </c>
      <c r="N608" s="6">
        <f>IF(Data[[#This Row],[Resolved]]="Y",1,0)</f>
        <v>1</v>
      </c>
    </row>
    <row r="609" spans="1:14" x14ac:dyDescent="0.25">
      <c r="A609" s="18">
        <v>608</v>
      </c>
      <c r="B609" s="4" t="s">
        <v>633</v>
      </c>
      <c r="C609" s="5">
        <v>42390.686999999998</v>
      </c>
      <c r="D609" s="6" t="s">
        <v>17</v>
      </c>
      <c r="E609" s="6" t="s">
        <v>18</v>
      </c>
      <c r="F609" s="6" t="s">
        <v>12</v>
      </c>
      <c r="G609" s="6" t="s">
        <v>12</v>
      </c>
      <c r="H609" s="6">
        <v>16</v>
      </c>
      <c r="I609" s="5">
        <v>3.047395833333244E-3</v>
      </c>
      <c r="J609" s="6">
        <v>3</v>
      </c>
      <c r="K609" s="6">
        <v>4.3882500000000002</v>
      </c>
      <c r="L609" s="7">
        <v>263.29500000000002</v>
      </c>
      <c r="M609" s="6">
        <f>IF(Data[[#This Row],[Answered (Y/N)]]="Y",1,0)</f>
        <v>1</v>
      </c>
      <c r="N609" s="6">
        <f>IF(Data[[#This Row],[Resolved]]="Y",1,0)</f>
        <v>1</v>
      </c>
    </row>
    <row r="610" spans="1:14" x14ac:dyDescent="0.25">
      <c r="A610" s="17">
        <v>609</v>
      </c>
      <c r="B610" s="4" t="s">
        <v>634</v>
      </c>
      <c r="C610" s="5">
        <v>42390.680999999997</v>
      </c>
      <c r="D610" s="6" t="s">
        <v>19</v>
      </c>
      <c r="E610" s="6" t="s">
        <v>18</v>
      </c>
      <c r="F610" s="6" t="s">
        <v>16</v>
      </c>
      <c r="G610" s="6" t="s">
        <v>16</v>
      </c>
      <c r="H610" s="6">
        <v>0</v>
      </c>
      <c r="I610" s="5">
        <v>45482</v>
      </c>
      <c r="J610" s="6">
        <v>0</v>
      </c>
      <c r="K610" s="6">
        <v>0</v>
      </c>
      <c r="L610" s="7">
        <v>0</v>
      </c>
      <c r="M610" s="6">
        <f>IF(Data[[#This Row],[Answered (Y/N)]]="Y",1,0)</f>
        <v>0</v>
      </c>
      <c r="N610" s="6">
        <f>IF(Data[[#This Row],[Resolved]]="Y",1,0)</f>
        <v>0</v>
      </c>
    </row>
    <row r="611" spans="1:14" x14ac:dyDescent="0.25">
      <c r="A611" s="18">
        <v>610</v>
      </c>
      <c r="B611" s="4" t="s">
        <v>635</v>
      </c>
      <c r="C611" s="5">
        <v>42390.680999999997</v>
      </c>
      <c r="D611" s="6" t="s">
        <v>10</v>
      </c>
      <c r="E611" s="6" t="s">
        <v>20</v>
      </c>
      <c r="F611" s="6" t="s">
        <v>12</v>
      </c>
      <c r="G611" s="6" t="s">
        <v>12</v>
      </c>
      <c r="H611" s="6">
        <v>79</v>
      </c>
      <c r="I611" s="5">
        <v>5.438888888888993E-4</v>
      </c>
      <c r="J611" s="6">
        <v>3</v>
      </c>
      <c r="K611" s="6">
        <v>0.78320000000000001</v>
      </c>
      <c r="L611" s="7">
        <v>46.991999999999997</v>
      </c>
      <c r="M611" s="6">
        <f>IF(Data[[#This Row],[Answered (Y/N)]]="Y",1,0)</f>
        <v>1</v>
      </c>
      <c r="N611" s="6">
        <f>IF(Data[[#This Row],[Resolved]]="Y",1,0)</f>
        <v>1</v>
      </c>
    </row>
    <row r="612" spans="1:14" x14ac:dyDescent="0.25">
      <c r="A612" s="17">
        <v>611</v>
      </c>
      <c r="B612" s="4" t="s">
        <v>636</v>
      </c>
      <c r="C612" s="5">
        <v>42390.669000000002</v>
      </c>
      <c r="D612" s="6" t="s">
        <v>15</v>
      </c>
      <c r="E612" s="6" t="s">
        <v>20</v>
      </c>
      <c r="F612" s="6" t="s">
        <v>12</v>
      </c>
      <c r="G612" s="6" t="s">
        <v>12</v>
      </c>
      <c r="H612" s="6">
        <v>52</v>
      </c>
      <c r="I612" s="5">
        <v>1.2413310185184212E-3</v>
      </c>
      <c r="J612" s="6">
        <v>2</v>
      </c>
      <c r="K612" s="6">
        <v>1.7875166666666666</v>
      </c>
      <c r="L612" s="7">
        <v>107.251</v>
      </c>
      <c r="M612" s="6">
        <f>IF(Data[[#This Row],[Answered (Y/N)]]="Y",1,0)</f>
        <v>1</v>
      </c>
      <c r="N612" s="6">
        <f>IF(Data[[#This Row],[Resolved]]="Y",1,0)</f>
        <v>1</v>
      </c>
    </row>
    <row r="613" spans="1:14" x14ac:dyDescent="0.25">
      <c r="A613" s="18">
        <v>612</v>
      </c>
      <c r="B613" s="4" t="s">
        <v>637</v>
      </c>
      <c r="C613" s="5">
        <v>42390.669000000002</v>
      </c>
      <c r="D613" s="6" t="s">
        <v>23</v>
      </c>
      <c r="E613" s="6" t="s">
        <v>11</v>
      </c>
      <c r="F613" s="6" t="s">
        <v>16</v>
      </c>
      <c r="G613" s="6" t="s">
        <v>16</v>
      </c>
      <c r="H613" s="6">
        <v>0</v>
      </c>
      <c r="I613" s="5">
        <v>45482</v>
      </c>
      <c r="J613" s="6">
        <v>0</v>
      </c>
      <c r="K613" s="6">
        <v>0</v>
      </c>
      <c r="L613" s="7">
        <v>0</v>
      </c>
      <c r="M613" s="6">
        <f>IF(Data[[#This Row],[Answered (Y/N)]]="Y",1,0)</f>
        <v>0</v>
      </c>
      <c r="N613" s="6">
        <f>IF(Data[[#This Row],[Resolved]]="Y",1,0)</f>
        <v>0</v>
      </c>
    </row>
    <row r="614" spans="1:14" x14ac:dyDescent="0.25">
      <c r="A614" s="17">
        <v>613</v>
      </c>
      <c r="B614" s="4" t="s">
        <v>638</v>
      </c>
      <c r="C614" s="5">
        <v>42390.659</v>
      </c>
      <c r="D614" s="6" t="s">
        <v>23</v>
      </c>
      <c r="E614" s="6" t="s">
        <v>14</v>
      </c>
      <c r="F614" s="6" t="s">
        <v>16</v>
      </c>
      <c r="G614" s="6" t="s">
        <v>16</v>
      </c>
      <c r="H614" s="6">
        <v>0</v>
      </c>
      <c r="I614" s="5">
        <v>45482</v>
      </c>
      <c r="J614" s="6">
        <v>0</v>
      </c>
      <c r="K614" s="6">
        <v>0</v>
      </c>
      <c r="L614" s="7">
        <v>0</v>
      </c>
      <c r="M614" s="6">
        <f>IF(Data[[#This Row],[Answered (Y/N)]]="Y",1,0)</f>
        <v>0</v>
      </c>
      <c r="N614" s="6">
        <f>IF(Data[[#This Row],[Resolved]]="Y",1,0)</f>
        <v>0</v>
      </c>
    </row>
    <row r="615" spans="1:14" x14ac:dyDescent="0.25">
      <c r="A615" s="18">
        <v>614</v>
      </c>
      <c r="B615" s="4" t="s">
        <v>639</v>
      </c>
      <c r="C615" s="5">
        <v>42390.659</v>
      </c>
      <c r="D615" s="6" t="s">
        <v>22</v>
      </c>
      <c r="E615" s="6" t="s">
        <v>21</v>
      </c>
      <c r="F615" s="6" t="s">
        <v>12</v>
      </c>
      <c r="G615" s="6" t="s">
        <v>12</v>
      </c>
      <c r="H615" s="6">
        <v>99</v>
      </c>
      <c r="I615" s="5">
        <v>1.5494444444443811E-3</v>
      </c>
      <c r="J615" s="6">
        <v>4</v>
      </c>
      <c r="K615" s="6">
        <v>2.2311999999999999</v>
      </c>
      <c r="L615" s="7">
        <v>133.87199999999999</v>
      </c>
      <c r="M615" s="6">
        <f>IF(Data[[#This Row],[Answered (Y/N)]]="Y",1,0)</f>
        <v>1</v>
      </c>
      <c r="N615" s="6">
        <f>IF(Data[[#This Row],[Resolved]]="Y",1,0)</f>
        <v>1</v>
      </c>
    </row>
    <row r="616" spans="1:14" x14ac:dyDescent="0.25">
      <c r="A616" s="17">
        <v>615</v>
      </c>
      <c r="B616" s="4" t="s">
        <v>640</v>
      </c>
      <c r="C616" s="5">
        <v>42390.658000000003</v>
      </c>
      <c r="D616" s="6" t="s">
        <v>24</v>
      </c>
      <c r="E616" s="6" t="s">
        <v>18</v>
      </c>
      <c r="F616" s="6" t="s">
        <v>16</v>
      </c>
      <c r="G616" s="6" t="s">
        <v>16</v>
      </c>
      <c r="H616" s="6">
        <v>0</v>
      </c>
      <c r="I616" s="5">
        <v>45482</v>
      </c>
      <c r="J616" s="6">
        <v>0</v>
      </c>
      <c r="K616" s="6">
        <v>0</v>
      </c>
      <c r="L616" s="7">
        <v>0</v>
      </c>
      <c r="M616" s="6">
        <f>IF(Data[[#This Row],[Answered (Y/N)]]="Y",1,0)</f>
        <v>0</v>
      </c>
      <c r="N616" s="6">
        <f>IF(Data[[#This Row],[Resolved]]="Y",1,0)</f>
        <v>0</v>
      </c>
    </row>
    <row r="617" spans="1:14" x14ac:dyDescent="0.25">
      <c r="A617" s="18">
        <v>616</v>
      </c>
      <c r="B617" s="4" t="s">
        <v>641</v>
      </c>
      <c r="C617" s="5">
        <v>42390.658000000003</v>
      </c>
      <c r="D617" s="6" t="s">
        <v>24</v>
      </c>
      <c r="E617" s="6" t="s">
        <v>14</v>
      </c>
      <c r="F617" s="6" t="s">
        <v>16</v>
      </c>
      <c r="G617" s="6" t="s">
        <v>16</v>
      </c>
      <c r="H617" s="6">
        <v>0</v>
      </c>
      <c r="I617" s="5">
        <v>45482</v>
      </c>
      <c r="J617" s="6">
        <v>0</v>
      </c>
      <c r="K617" s="6">
        <v>0</v>
      </c>
      <c r="L617" s="7">
        <v>0</v>
      </c>
      <c r="M617" s="6">
        <f>IF(Data[[#This Row],[Answered (Y/N)]]="Y",1,0)</f>
        <v>0</v>
      </c>
      <c r="N617" s="6">
        <f>IF(Data[[#This Row],[Resolved]]="Y",1,0)</f>
        <v>0</v>
      </c>
    </row>
    <row r="618" spans="1:14" x14ac:dyDescent="0.25">
      <c r="A618" s="17">
        <v>617</v>
      </c>
      <c r="B618" s="4" t="s">
        <v>642</v>
      </c>
      <c r="C618" s="5">
        <v>42390.504999999997</v>
      </c>
      <c r="D618" s="6" t="s">
        <v>22</v>
      </c>
      <c r="E618" s="6" t="s">
        <v>14</v>
      </c>
      <c r="F618" s="6" t="s">
        <v>12</v>
      </c>
      <c r="G618" s="6" t="s">
        <v>12</v>
      </c>
      <c r="H618" s="6">
        <v>18</v>
      </c>
      <c r="I618" s="5">
        <v>4.27233796296278E-4</v>
      </c>
      <c r="J618" s="6">
        <v>5</v>
      </c>
      <c r="K618" s="6">
        <v>0.61521666666666663</v>
      </c>
      <c r="L618" s="7">
        <v>36.912999999999997</v>
      </c>
      <c r="M618" s="6">
        <f>IF(Data[[#This Row],[Answered (Y/N)]]="Y",1,0)</f>
        <v>1</v>
      </c>
      <c r="N618" s="6">
        <f>IF(Data[[#This Row],[Resolved]]="Y",1,0)</f>
        <v>1</v>
      </c>
    </row>
    <row r="619" spans="1:14" x14ac:dyDescent="0.25">
      <c r="A619" s="18">
        <v>618</v>
      </c>
      <c r="B619" s="4" t="s">
        <v>643</v>
      </c>
      <c r="C619" s="5">
        <v>42390.504999999997</v>
      </c>
      <c r="D619" s="6" t="s">
        <v>24</v>
      </c>
      <c r="E619" s="6" t="s">
        <v>21</v>
      </c>
      <c r="F619" s="6" t="s">
        <v>16</v>
      </c>
      <c r="G619" s="6" t="s">
        <v>16</v>
      </c>
      <c r="H619" s="6">
        <v>0</v>
      </c>
      <c r="I619" s="5">
        <v>45482</v>
      </c>
      <c r="J619" s="6">
        <v>0</v>
      </c>
      <c r="K619" s="6">
        <v>0</v>
      </c>
      <c r="L619" s="7">
        <v>0</v>
      </c>
      <c r="M619" s="6">
        <f>IF(Data[[#This Row],[Answered (Y/N)]]="Y",1,0)</f>
        <v>0</v>
      </c>
      <c r="N619" s="6">
        <f>IF(Data[[#This Row],[Resolved]]="Y",1,0)</f>
        <v>0</v>
      </c>
    </row>
    <row r="620" spans="1:14" x14ac:dyDescent="0.25">
      <c r="A620" s="17">
        <v>619</v>
      </c>
      <c r="B620" s="4" t="s">
        <v>644</v>
      </c>
      <c r="C620" s="5">
        <v>42390.502</v>
      </c>
      <c r="D620" s="6" t="s">
        <v>10</v>
      </c>
      <c r="E620" s="6" t="s">
        <v>14</v>
      </c>
      <c r="F620" s="6" t="s">
        <v>12</v>
      </c>
      <c r="G620" s="6" t="s">
        <v>12</v>
      </c>
      <c r="H620" s="6">
        <v>30</v>
      </c>
      <c r="I620" s="5">
        <v>3.4549768518519208E-3</v>
      </c>
      <c r="J620" s="6">
        <v>3</v>
      </c>
      <c r="K620" s="6">
        <v>4.9751666666666665</v>
      </c>
      <c r="L620" s="7">
        <v>298.51</v>
      </c>
      <c r="M620" s="6">
        <f>IF(Data[[#This Row],[Answered (Y/N)]]="Y",1,0)</f>
        <v>1</v>
      </c>
      <c r="N620" s="6">
        <f>IF(Data[[#This Row],[Resolved]]="Y",1,0)</f>
        <v>1</v>
      </c>
    </row>
    <row r="621" spans="1:14" x14ac:dyDescent="0.25">
      <c r="A621" s="18">
        <v>620</v>
      </c>
      <c r="B621" s="4" t="s">
        <v>645</v>
      </c>
      <c r="C621" s="5">
        <v>42390.502</v>
      </c>
      <c r="D621" s="6" t="s">
        <v>23</v>
      </c>
      <c r="E621" s="6" t="s">
        <v>11</v>
      </c>
      <c r="F621" s="6" t="s">
        <v>12</v>
      </c>
      <c r="G621" s="6" t="s">
        <v>12</v>
      </c>
      <c r="H621" s="6">
        <v>107</v>
      </c>
      <c r="I621" s="5">
        <v>5.7693287037041685E-4</v>
      </c>
      <c r="J621" s="6">
        <v>4</v>
      </c>
      <c r="K621" s="6">
        <v>0.83078333333333332</v>
      </c>
      <c r="L621" s="7">
        <v>49.847000000000001</v>
      </c>
      <c r="M621" s="6">
        <f>IF(Data[[#This Row],[Answered (Y/N)]]="Y",1,0)</f>
        <v>1</v>
      </c>
      <c r="N621" s="6">
        <f>IF(Data[[#This Row],[Resolved]]="Y",1,0)</f>
        <v>1</v>
      </c>
    </row>
    <row r="622" spans="1:14" x14ac:dyDescent="0.25">
      <c r="A622" s="17">
        <v>621</v>
      </c>
      <c r="B622" s="4" t="s">
        <v>646</v>
      </c>
      <c r="C622" s="5">
        <v>42390.502</v>
      </c>
      <c r="D622" s="6" t="s">
        <v>13</v>
      </c>
      <c r="E622" s="6" t="s">
        <v>14</v>
      </c>
      <c r="F622" s="6" t="s">
        <v>12</v>
      </c>
      <c r="G622" s="6" t="s">
        <v>12</v>
      </c>
      <c r="H622" s="6">
        <v>122</v>
      </c>
      <c r="I622" s="5">
        <v>4.4544212962962515E-3</v>
      </c>
      <c r="J622" s="6">
        <v>5</v>
      </c>
      <c r="K622" s="6">
        <v>6.414366666666667</v>
      </c>
      <c r="L622" s="7">
        <v>384.86200000000002</v>
      </c>
      <c r="M622" s="6">
        <f>IF(Data[[#This Row],[Answered (Y/N)]]="Y",1,0)</f>
        <v>1</v>
      </c>
      <c r="N622" s="6">
        <f>IF(Data[[#This Row],[Resolved]]="Y",1,0)</f>
        <v>1</v>
      </c>
    </row>
    <row r="623" spans="1:14" x14ac:dyDescent="0.25">
      <c r="A623" s="18">
        <v>622</v>
      </c>
      <c r="B623" s="4" t="s">
        <v>647</v>
      </c>
      <c r="C623" s="5">
        <v>42390.502</v>
      </c>
      <c r="D623" s="6" t="s">
        <v>23</v>
      </c>
      <c r="E623" s="6" t="s">
        <v>11</v>
      </c>
      <c r="F623" s="6" t="s">
        <v>16</v>
      </c>
      <c r="G623" s="6" t="s">
        <v>16</v>
      </c>
      <c r="H623" s="6">
        <v>0</v>
      </c>
      <c r="I623" s="5">
        <v>45482</v>
      </c>
      <c r="J623" s="6">
        <v>0</v>
      </c>
      <c r="K623" s="6">
        <v>0</v>
      </c>
      <c r="L623" s="7">
        <v>0</v>
      </c>
      <c r="M623" s="6">
        <f>IF(Data[[#This Row],[Answered (Y/N)]]="Y",1,0)</f>
        <v>0</v>
      </c>
      <c r="N623" s="6">
        <f>IF(Data[[#This Row],[Resolved]]="Y",1,0)</f>
        <v>0</v>
      </c>
    </row>
    <row r="624" spans="1:14" x14ac:dyDescent="0.25">
      <c r="A624" s="17">
        <v>623</v>
      </c>
      <c r="B624" s="4" t="s">
        <v>648</v>
      </c>
      <c r="C624" s="5">
        <v>42390.468999999997</v>
      </c>
      <c r="D624" s="6" t="s">
        <v>15</v>
      </c>
      <c r="E624" s="6" t="s">
        <v>18</v>
      </c>
      <c r="F624" s="6" t="s">
        <v>12</v>
      </c>
      <c r="G624" s="6" t="s">
        <v>12</v>
      </c>
      <c r="H624" s="6">
        <v>68</v>
      </c>
      <c r="I624" s="5">
        <v>4.7757754629629279E-3</v>
      </c>
      <c r="J624" s="6">
        <v>1</v>
      </c>
      <c r="K624" s="6">
        <v>6.8771166666666668</v>
      </c>
      <c r="L624" s="7">
        <v>412.62700000000001</v>
      </c>
      <c r="M624" s="6">
        <f>IF(Data[[#This Row],[Answered (Y/N)]]="Y",1,0)</f>
        <v>1</v>
      </c>
      <c r="N624" s="6">
        <f>IF(Data[[#This Row],[Resolved]]="Y",1,0)</f>
        <v>1</v>
      </c>
    </row>
    <row r="625" spans="1:14" x14ac:dyDescent="0.25">
      <c r="A625" s="18">
        <v>624</v>
      </c>
      <c r="B625" s="4" t="s">
        <v>649</v>
      </c>
      <c r="C625" s="5">
        <v>42390.468999999997</v>
      </c>
      <c r="D625" s="6" t="s">
        <v>10</v>
      </c>
      <c r="E625" s="6" t="s">
        <v>11</v>
      </c>
      <c r="F625" s="6" t="s">
        <v>12</v>
      </c>
      <c r="G625" s="6" t="s">
        <v>16</v>
      </c>
      <c r="H625" s="6">
        <v>46</v>
      </c>
      <c r="I625" s="5">
        <v>3.9550925925935232E-4</v>
      </c>
      <c r="J625" s="6">
        <v>3</v>
      </c>
      <c r="K625" s="6">
        <v>0.56953333333333334</v>
      </c>
      <c r="L625" s="7">
        <v>34.171999999999997</v>
      </c>
      <c r="M625" s="6">
        <f>IF(Data[[#This Row],[Answered (Y/N)]]="Y",1,0)</f>
        <v>1</v>
      </c>
      <c r="N625" s="6">
        <f>IF(Data[[#This Row],[Resolved]]="Y",1,0)</f>
        <v>0</v>
      </c>
    </row>
    <row r="626" spans="1:14" x14ac:dyDescent="0.25">
      <c r="A626" s="17">
        <v>625</v>
      </c>
      <c r="B626" s="4" t="s">
        <v>650</v>
      </c>
      <c r="C626" s="5">
        <v>42390.457999999999</v>
      </c>
      <c r="D626" s="6" t="s">
        <v>13</v>
      </c>
      <c r="E626" s="6" t="s">
        <v>20</v>
      </c>
      <c r="F626" s="6" t="s">
        <v>12</v>
      </c>
      <c r="G626" s="6" t="s">
        <v>12</v>
      </c>
      <c r="H626" s="6">
        <v>55</v>
      </c>
      <c r="I626" s="5">
        <v>1.1259490740740397E-3</v>
      </c>
      <c r="J626" s="6">
        <v>2</v>
      </c>
      <c r="K626" s="6">
        <v>1.6213666666666666</v>
      </c>
      <c r="L626" s="7">
        <v>97.281999999999996</v>
      </c>
      <c r="M626" s="6">
        <f>IF(Data[[#This Row],[Answered (Y/N)]]="Y",1,0)</f>
        <v>1</v>
      </c>
      <c r="N626" s="6">
        <f>IF(Data[[#This Row],[Resolved]]="Y",1,0)</f>
        <v>1</v>
      </c>
    </row>
    <row r="627" spans="1:14" x14ac:dyDescent="0.25">
      <c r="A627" s="18">
        <v>626</v>
      </c>
      <c r="B627" s="4" t="s">
        <v>651</v>
      </c>
      <c r="C627" s="5">
        <v>42390.457999999999</v>
      </c>
      <c r="D627" s="6" t="s">
        <v>23</v>
      </c>
      <c r="E627" s="6" t="s">
        <v>14</v>
      </c>
      <c r="F627" s="6" t="s">
        <v>16</v>
      </c>
      <c r="G627" s="6" t="s">
        <v>16</v>
      </c>
      <c r="H627" s="6">
        <v>0</v>
      </c>
      <c r="I627" s="5">
        <v>45482</v>
      </c>
      <c r="J627" s="6">
        <v>0</v>
      </c>
      <c r="K627" s="6">
        <v>0</v>
      </c>
      <c r="L627" s="7">
        <v>0</v>
      </c>
      <c r="M627" s="6">
        <f>IF(Data[[#This Row],[Answered (Y/N)]]="Y",1,0)</f>
        <v>0</v>
      </c>
      <c r="N627" s="6">
        <f>IF(Data[[#This Row],[Resolved]]="Y",1,0)</f>
        <v>0</v>
      </c>
    </row>
    <row r="628" spans="1:14" x14ac:dyDescent="0.25">
      <c r="A628" s="17">
        <v>627</v>
      </c>
      <c r="B628" s="4" t="s">
        <v>652</v>
      </c>
      <c r="C628" s="5">
        <v>42390.453999999998</v>
      </c>
      <c r="D628" s="6" t="s">
        <v>19</v>
      </c>
      <c r="E628" s="6" t="s">
        <v>21</v>
      </c>
      <c r="F628" s="6" t="s">
        <v>12</v>
      </c>
      <c r="G628" s="6" t="s">
        <v>12</v>
      </c>
      <c r="H628" s="6">
        <v>57</v>
      </c>
      <c r="I628" s="5">
        <v>1.2372800925926075E-3</v>
      </c>
      <c r="J628" s="6">
        <v>4</v>
      </c>
      <c r="K628" s="6">
        <v>1.7816833333333335</v>
      </c>
      <c r="L628" s="7">
        <v>106.90100000000001</v>
      </c>
      <c r="M628" s="6">
        <f>IF(Data[[#This Row],[Answered (Y/N)]]="Y",1,0)</f>
        <v>1</v>
      </c>
      <c r="N628" s="6">
        <f>IF(Data[[#This Row],[Resolved]]="Y",1,0)</f>
        <v>1</v>
      </c>
    </row>
    <row r="629" spans="1:14" x14ac:dyDescent="0.25">
      <c r="A629" s="18">
        <v>628</v>
      </c>
      <c r="B629" s="4" t="s">
        <v>653</v>
      </c>
      <c r="C629" s="5">
        <v>42390.453999999998</v>
      </c>
      <c r="D629" s="6" t="s">
        <v>23</v>
      </c>
      <c r="E629" s="6" t="s">
        <v>20</v>
      </c>
      <c r="F629" s="6" t="s">
        <v>12</v>
      </c>
      <c r="G629" s="6" t="s">
        <v>12</v>
      </c>
      <c r="H629" s="6">
        <v>109</v>
      </c>
      <c r="I629" s="5">
        <v>4.1232060185185659E-3</v>
      </c>
      <c r="J629" s="6">
        <v>3</v>
      </c>
      <c r="K629" s="6">
        <v>5.9374166666666666</v>
      </c>
      <c r="L629" s="7">
        <v>356.245</v>
      </c>
      <c r="M629" s="6">
        <f>IF(Data[[#This Row],[Answered (Y/N)]]="Y",1,0)</f>
        <v>1</v>
      </c>
      <c r="N629" s="6">
        <f>IF(Data[[#This Row],[Resolved]]="Y",1,0)</f>
        <v>1</v>
      </c>
    </row>
    <row r="630" spans="1:14" x14ac:dyDescent="0.25">
      <c r="A630" s="17">
        <v>629</v>
      </c>
      <c r="B630" s="4" t="s">
        <v>654</v>
      </c>
      <c r="C630" s="5">
        <v>42390.434000000001</v>
      </c>
      <c r="D630" s="6" t="s">
        <v>13</v>
      </c>
      <c r="E630" s="6" t="s">
        <v>21</v>
      </c>
      <c r="F630" s="6" t="s">
        <v>12</v>
      </c>
      <c r="G630" s="6" t="s">
        <v>12</v>
      </c>
      <c r="H630" s="6">
        <v>28</v>
      </c>
      <c r="I630" s="5">
        <v>4.1714467592592896E-3</v>
      </c>
      <c r="J630" s="6">
        <v>4</v>
      </c>
      <c r="K630" s="6">
        <v>6.0068833333333336</v>
      </c>
      <c r="L630" s="7">
        <v>360.41300000000001</v>
      </c>
      <c r="M630" s="6">
        <f>IF(Data[[#This Row],[Answered (Y/N)]]="Y",1,0)</f>
        <v>1</v>
      </c>
      <c r="N630" s="6">
        <f>IF(Data[[#This Row],[Resolved]]="Y",1,0)</f>
        <v>1</v>
      </c>
    </row>
    <row r="631" spans="1:14" x14ac:dyDescent="0.25">
      <c r="A631" s="18">
        <v>630</v>
      </c>
      <c r="B631" s="4" t="s">
        <v>655</v>
      </c>
      <c r="C631" s="5">
        <v>42390.434000000001</v>
      </c>
      <c r="D631" s="6" t="s">
        <v>23</v>
      </c>
      <c r="E631" s="6" t="s">
        <v>20</v>
      </c>
      <c r="F631" s="6" t="s">
        <v>12</v>
      </c>
      <c r="G631" s="6" t="s">
        <v>12</v>
      </c>
      <c r="H631" s="6">
        <v>108</v>
      </c>
      <c r="I631" s="5">
        <v>4.1954166666666737E-3</v>
      </c>
      <c r="J631" s="6">
        <v>1</v>
      </c>
      <c r="K631" s="6">
        <v>6.0414000000000003</v>
      </c>
      <c r="L631" s="7">
        <v>362.48400000000004</v>
      </c>
      <c r="M631" s="6">
        <f>IF(Data[[#This Row],[Answered (Y/N)]]="Y",1,0)</f>
        <v>1</v>
      </c>
      <c r="N631" s="6">
        <f>IF(Data[[#This Row],[Resolved]]="Y",1,0)</f>
        <v>1</v>
      </c>
    </row>
    <row r="632" spans="1:14" x14ac:dyDescent="0.25">
      <c r="A632" s="17">
        <v>631</v>
      </c>
      <c r="B632" s="4" t="s">
        <v>656</v>
      </c>
      <c r="C632" s="5">
        <v>42390.43</v>
      </c>
      <c r="D632" s="6" t="s">
        <v>23</v>
      </c>
      <c r="E632" s="6" t="s">
        <v>11</v>
      </c>
      <c r="F632" s="6" t="s">
        <v>12</v>
      </c>
      <c r="G632" s="6" t="s">
        <v>12</v>
      </c>
      <c r="H632" s="6">
        <v>106</v>
      </c>
      <c r="I632" s="5">
        <v>1.2610300925925966E-3</v>
      </c>
      <c r="J632" s="6">
        <v>5</v>
      </c>
      <c r="K632" s="6">
        <v>1.8158833333333333</v>
      </c>
      <c r="L632" s="7">
        <v>108.953</v>
      </c>
      <c r="M632" s="6">
        <f>IF(Data[[#This Row],[Answered (Y/N)]]="Y",1,0)</f>
        <v>1</v>
      </c>
      <c r="N632" s="6">
        <f>IF(Data[[#This Row],[Resolved]]="Y",1,0)</f>
        <v>1</v>
      </c>
    </row>
    <row r="633" spans="1:14" x14ac:dyDescent="0.25">
      <c r="A633" s="18">
        <v>632</v>
      </c>
      <c r="B633" s="4" t="s">
        <v>657</v>
      </c>
      <c r="C633" s="5">
        <v>42390.43</v>
      </c>
      <c r="D633" s="6" t="s">
        <v>10</v>
      </c>
      <c r="E633" s="6" t="s">
        <v>21</v>
      </c>
      <c r="F633" s="6" t="s">
        <v>12</v>
      </c>
      <c r="G633" s="6" t="s">
        <v>12</v>
      </c>
      <c r="H633" s="6">
        <v>92</v>
      </c>
      <c r="I633" s="5">
        <v>1.5364351851852032E-3</v>
      </c>
      <c r="J633" s="6">
        <v>4</v>
      </c>
      <c r="K633" s="6">
        <v>2.2124666666666668</v>
      </c>
      <c r="L633" s="7">
        <v>132.74800000000002</v>
      </c>
      <c r="M633" s="6">
        <f>IF(Data[[#This Row],[Answered (Y/N)]]="Y",1,0)</f>
        <v>1</v>
      </c>
      <c r="N633" s="6">
        <f>IF(Data[[#This Row],[Resolved]]="Y",1,0)</f>
        <v>1</v>
      </c>
    </row>
    <row r="634" spans="1:14" x14ac:dyDescent="0.25">
      <c r="A634" s="17">
        <v>633</v>
      </c>
      <c r="B634" s="4" t="s">
        <v>658</v>
      </c>
      <c r="C634" s="5">
        <v>42390.427000000003</v>
      </c>
      <c r="D634" s="6" t="s">
        <v>10</v>
      </c>
      <c r="E634" s="6" t="s">
        <v>20</v>
      </c>
      <c r="F634" s="6" t="s">
        <v>12</v>
      </c>
      <c r="G634" s="6" t="s">
        <v>12</v>
      </c>
      <c r="H634" s="6">
        <v>73</v>
      </c>
      <c r="I634" s="5">
        <v>2.231516203703654E-3</v>
      </c>
      <c r="J634" s="6">
        <v>1</v>
      </c>
      <c r="K634" s="6">
        <v>3.2133833333333333</v>
      </c>
      <c r="L634" s="7">
        <v>192.803</v>
      </c>
      <c r="M634" s="6">
        <f>IF(Data[[#This Row],[Answered (Y/N)]]="Y",1,0)</f>
        <v>1</v>
      </c>
      <c r="N634" s="6">
        <f>IF(Data[[#This Row],[Resolved]]="Y",1,0)</f>
        <v>1</v>
      </c>
    </row>
    <row r="635" spans="1:14" x14ac:dyDescent="0.25">
      <c r="A635" s="18">
        <v>634</v>
      </c>
      <c r="B635" s="4" t="s">
        <v>659</v>
      </c>
      <c r="C635" s="5">
        <v>42390.427000000003</v>
      </c>
      <c r="D635" s="6" t="s">
        <v>10</v>
      </c>
      <c r="E635" s="6" t="s">
        <v>14</v>
      </c>
      <c r="F635" s="6" t="s">
        <v>12</v>
      </c>
      <c r="G635" s="6" t="s">
        <v>12</v>
      </c>
      <c r="H635" s="6">
        <v>110</v>
      </c>
      <c r="I635" s="5">
        <v>1.5121874999999285E-3</v>
      </c>
      <c r="J635" s="6">
        <v>5</v>
      </c>
      <c r="K635" s="6">
        <v>2.1775500000000001</v>
      </c>
      <c r="L635" s="7">
        <v>130.65300000000002</v>
      </c>
      <c r="M635" s="6">
        <f>IF(Data[[#This Row],[Answered (Y/N)]]="Y",1,0)</f>
        <v>1</v>
      </c>
      <c r="N635" s="6">
        <f>IF(Data[[#This Row],[Resolved]]="Y",1,0)</f>
        <v>1</v>
      </c>
    </row>
    <row r="636" spans="1:14" x14ac:dyDescent="0.25">
      <c r="A636" s="17">
        <v>635</v>
      </c>
      <c r="B636" s="4" t="s">
        <v>660</v>
      </c>
      <c r="C636" s="5">
        <v>42390.413999999997</v>
      </c>
      <c r="D636" s="6" t="s">
        <v>23</v>
      </c>
      <c r="E636" s="6" t="s">
        <v>20</v>
      </c>
      <c r="F636" s="6" t="s">
        <v>12</v>
      </c>
      <c r="G636" s="6" t="s">
        <v>12</v>
      </c>
      <c r="H636" s="6">
        <v>57</v>
      </c>
      <c r="I636" s="5">
        <v>3.7529050925926288E-3</v>
      </c>
      <c r="J636" s="6">
        <v>3</v>
      </c>
      <c r="K636" s="6">
        <v>5.4041833333333331</v>
      </c>
      <c r="L636" s="7">
        <v>324.25099999999998</v>
      </c>
      <c r="M636" s="6">
        <f>IF(Data[[#This Row],[Answered (Y/N)]]="Y",1,0)</f>
        <v>1</v>
      </c>
      <c r="N636" s="6">
        <f>IF(Data[[#This Row],[Resolved]]="Y",1,0)</f>
        <v>1</v>
      </c>
    </row>
    <row r="637" spans="1:14" x14ac:dyDescent="0.25">
      <c r="A637" s="18">
        <v>636</v>
      </c>
      <c r="B637" s="4" t="s">
        <v>661</v>
      </c>
      <c r="C637" s="5">
        <v>42390.413999999997</v>
      </c>
      <c r="D637" s="6" t="s">
        <v>17</v>
      </c>
      <c r="E637" s="6" t="s">
        <v>11</v>
      </c>
      <c r="F637" s="6" t="s">
        <v>12</v>
      </c>
      <c r="G637" s="6" t="s">
        <v>12</v>
      </c>
      <c r="H637" s="6">
        <v>82</v>
      </c>
      <c r="I637" s="5">
        <v>3.3862615740740676E-3</v>
      </c>
      <c r="J637" s="6">
        <v>4</v>
      </c>
      <c r="K637" s="6">
        <v>4.8762166666666662</v>
      </c>
      <c r="L637" s="7">
        <v>292.57299999999998</v>
      </c>
      <c r="M637" s="6">
        <f>IF(Data[[#This Row],[Answered (Y/N)]]="Y",1,0)</f>
        <v>1</v>
      </c>
      <c r="N637" s="6">
        <f>IF(Data[[#This Row],[Resolved]]="Y",1,0)</f>
        <v>1</v>
      </c>
    </row>
    <row r="638" spans="1:14" x14ac:dyDescent="0.25">
      <c r="A638" s="17">
        <v>637</v>
      </c>
      <c r="B638" s="4" t="s">
        <v>662</v>
      </c>
      <c r="C638" s="5">
        <v>42390.400999999998</v>
      </c>
      <c r="D638" s="6" t="s">
        <v>15</v>
      </c>
      <c r="E638" s="6" t="s">
        <v>21</v>
      </c>
      <c r="F638" s="6" t="s">
        <v>16</v>
      </c>
      <c r="G638" s="6" t="s">
        <v>16</v>
      </c>
      <c r="H638" s="6">
        <v>0</v>
      </c>
      <c r="I638" s="5">
        <v>45482</v>
      </c>
      <c r="J638" s="6">
        <v>0</v>
      </c>
      <c r="K638" s="6">
        <v>0</v>
      </c>
      <c r="L638" s="7">
        <v>0</v>
      </c>
      <c r="M638" s="6">
        <f>IF(Data[[#This Row],[Answered (Y/N)]]="Y",1,0)</f>
        <v>0</v>
      </c>
      <c r="N638" s="6">
        <f>IF(Data[[#This Row],[Resolved]]="Y",1,0)</f>
        <v>0</v>
      </c>
    </row>
    <row r="639" spans="1:14" x14ac:dyDescent="0.25">
      <c r="A639" s="18">
        <v>638</v>
      </c>
      <c r="B639" s="4" t="s">
        <v>663</v>
      </c>
      <c r="C639" s="5">
        <v>42390.400999999998</v>
      </c>
      <c r="D639" s="6" t="s">
        <v>13</v>
      </c>
      <c r="E639" s="6" t="s">
        <v>14</v>
      </c>
      <c r="F639" s="6" t="s">
        <v>12</v>
      </c>
      <c r="G639" s="6" t="s">
        <v>12</v>
      </c>
      <c r="H639" s="6">
        <v>79</v>
      </c>
      <c r="I639" s="5">
        <v>9.1385416666667219E-4</v>
      </c>
      <c r="J639" s="6">
        <v>5</v>
      </c>
      <c r="K639" s="6">
        <v>1.31595</v>
      </c>
      <c r="L639" s="7">
        <v>78.956999999999994</v>
      </c>
      <c r="M639" s="6">
        <f>IF(Data[[#This Row],[Answered (Y/N)]]="Y",1,0)</f>
        <v>1</v>
      </c>
      <c r="N639" s="6">
        <f>IF(Data[[#This Row],[Resolved]]="Y",1,0)</f>
        <v>1</v>
      </c>
    </row>
    <row r="640" spans="1:14" x14ac:dyDescent="0.25">
      <c r="A640" s="17">
        <v>639</v>
      </c>
      <c r="B640" s="4" t="s">
        <v>664</v>
      </c>
      <c r="C640" s="5">
        <v>42390.389000000003</v>
      </c>
      <c r="D640" s="6" t="s">
        <v>19</v>
      </c>
      <c r="E640" s="6" t="s">
        <v>21</v>
      </c>
      <c r="F640" s="6" t="s">
        <v>12</v>
      </c>
      <c r="G640" s="6" t="s">
        <v>12</v>
      </c>
      <c r="H640" s="6">
        <v>39</v>
      </c>
      <c r="I640" s="5">
        <v>1.5175462962961905E-3</v>
      </c>
      <c r="J640" s="6">
        <v>1</v>
      </c>
      <c r="K640" s="6">
        <v>2.1852666666666667</v>
      </c>
      <c r="L640" s="7">
        <v>131.11600000000001</v>
      </c>
      <c r="M640" s="6">
        <f>IF(Data[[#This Row],[Answered (Y/N)]]="Y",1,0)</f>
        <v>1</v>
      </c>
      <c r="N640" s="6">
        <f>IF(Data[[#This Row],[Resolved]]="Y",1,0)</f>
        <v>1</v>
      </c>
    </row>
    <row r="641" spans="1:14" x14ac:dyDescent="0.25">
      <c r="A641" s="18">
        <v>640</v>
      </c>
      <c r="B641" s="4" t="s">
        <v>665</v>
      </c>
      <c r="C641" s="5">
        <v>42390.389000000003</v>
      </c>
      <c r="D641" s="6" t="s">
        <v>10</v>
      </c>
      <c r="E641" s="6" t="s">
        <v>14</v>
      </c>
      <c r="F641" s="6" t="s">
        <v>12</v>
      </c>
      <c r="G641" s="6" t="s">
        <v>12</v>
      </c>
      <c r="H641" s="6">
        <v>71</v>
      </c>
      <c r="I641" s="5">
        <v>2.0183101851851681E-3</v>
      </c>
      <c r="J641" s="6">
        <v>5</v>
      </c>
      <c r="K641" s="6">
        <v>2.9063666666666665</v>
      </c>
      <c r="L641" s="7">
        <v>174.38200000000001</v>
      </c>
      <c r="M641" s="6">
        <f>IF(Data[[#This Row],[Answered (Y/N)]]="Y",1,0)</f>
        <v>1</v>
      </c>
      <c r="N641" s="6">
        <f>IF(Data[[#This Row],[Resolved]]="Y",1,0)</f>
        <v>1</v>
      </c>
    </row>
    <row r="642" spans="1:14" x14ac:dyDescent="0.25">
      <c r="A642" s="17">
        <v>641</v>
      </c>
      <c r="B642" s="4" t="s">
        <v>666</v>
      </c>
      <c r="C642" s="5">
        <v>42389.748</v>
      </c>
      <c r="D642" s="6" t="s">
        <v>24</v>
      </c>
      <c r="E642" s="6" t="s">
        <v>11</v>
      </c>
      <c r="F642" s="6" t="s">
        <v>12</v>
      </c>
      <c r="G642" s="6" t="s">
        <v>16</v>
      </c>
      <c r="H642" s="6">
        <v>100</v>
      </c>
      <c r="I642" s="5">
        <v>2.8257986111110966E-3</v>
      </c>
      <c r="J642" s="6">
        <v>2</v>
      </c>
      <c r="K642" s="6">
        <v>4.0691499999999996</v>
      </c>
      <c r="L642" s="7">
        <v>244.14899999999997</v>
      </c>
      <c r="M642" s="6">
        <f>IF(Data[[#This Row],[Answered (Y/N)]]="Y",1,0)</f>
        <v>1</v>
      </c>
      <c r="N642" s="6">
        <f>IF(Data[[#This Row],[Resolved]]="Y",1,0)</f>
        <v>0</v>
      </c>
    </row>
    <row r="643" spans="1:14" x14ac:dyDescent="0.25">
      <c r="A643" s="18">
        <v>642</v>
      </c>
      <c r="B643" s="4" t="s">
        <v>667</v>
      </c>
      <c r="C643" s="5">
        <v>42389.748</v>
      </c>
      <c r="D643" s="6" t="s">
        <v>24</v>
      </c>
      <c r="E643" s="6" t="s">
        <v>14</v>
      </c>
      <c r="F643" s="6" t="s">
        <v>12</v>
      </c>
      <c r="G643" s="6" t="s">
        <v>12</v>
      </c>
      <c r="H643" s="6">
        <v>69</v>
      </c>
      <c r="I643" s="5">
        <v>9.4475694444451364E-4</v>
      </c>
      <c r="J643" s="6">
        <v>3</v>
      </c>
      <c r="K643" s="6">
        <v>1.3604499999999999</v>
      </c>
      <c r="L643" s="7">
        <v>81.626999999999995</v>
      </c>
      <c r="M643" s="6">
        <f>IF(Data[[#This Row],[Answered (Y/N)]]="Y",1,0)</f>
        <v>1</v>
      </c>
      <c r="N643" s="6">
        <f>IF(Data[[#This Row],[Resolved]]="Y",1,0)</f>
        <v>1</v>
      </c>
    </row>
    <row r="644" spans="1:14" x14ac:dyDescent="0.25">
      <c r="A644" s="17">
        <v>643</v>
      </c>
      <c r="B644" s="4" t="s">
        <v>668</v>
      </c>
      <c r="C644" s="5">
        <v>42389.747000000003</v>
      </c>
      <c r="D644" s="6" t="s">
        <v>24</v>
      </c>
      <c r="E644" s="6" t="s">
        <v>21</v>
      </c>
      <c r="F644" s="6" t="s">
        <v>12</v>
      </c>
      <c r="G644" s="6" t="s">
        <v>12</v>
      </c>
      <c r="H644" s="6">
        <v>50</v>
      </c>
      <c r="I644" s="5">
        <v>1.2543171296295341E-3</v>
      </c>
      <c r="J644" s="6">
        <v>4</v>
      </c>
      <c r="K644" s="6">
        <v>1.8062166666666666</v>
      </c>
      <c r="L644" s="7">
        <v>108.37299999999999</v>
      </c>
      <c r="M644" s="6">
        <f>IF(Data[[#This Row],[Answered (Y/N)]]="Y",1,0)</f>
        <v>1</v>
      </c>
      <c r="N644" s="6">
        <f>IF(Data[[#This Row],[Resolved]]="Y",1,0)</f>
        <v>1</v>
      </c>
    </row>
    <row r="645" spans="1:14" x14ac:dyDescent="0.25">
      <c r="A645" s="18">
        <v>644</v>
      </c>
      <c r="B645" s="4" t="s">
        <v>669</v>
      </c>
      <c r="C645" s="5">
        <v>42389.747000000003</v>
      </c>
      <c r="D645" s="6" t="s">
        <v>22</v>
      </c>
      <c r="E645" s="6" t="s">
        <v>14</v>
      </c>
      <c r="F645" s="6" t="s">
        <v>16</v>
      </c>
      <c r="G645" s="6" t="s">
        <v>16</v>
      </c>
      <c r="H645" s="6">
        <v>0</v>
      </c>
      <c r="I645" s="5">
        <v>45482</v>
      </c>
      <c r="J645" s="6">
        <v>0</v>
      </c>
      <c r="K645" s="6">
        <v>0</v>
      </c>
      <c r="L645" s="7">
        <v>0</v>
      </c>
      <c r="M645" s="6">
        <f>IF(Data[[#This Row],[Answered (Y/N)]]="Y",1,0)</f>
        <v>0</v>
      </c>
      <c r="N645" s="6">
        <f>IF(Data[[#This Row],[Resolved]]="Y",1,0)</f>
        <v>0</v>
      </c>
    </row>
    <row r="646" spans="1:14" x14ac:dyDescent="0.25">
      <c r="A646" s="17">
        <v>645</v>
      </c>
      <c r="B646" s="4" t="s">
        <v>670</v>
      </c>
      <c r="C646" s="5">
        <v>42389.737999999998</v>
      </c>
      <c r="D646" s="6" t="s">
        <v>24</v>
      </c>
      <c r="E646" s="6" t="s">
        <v>21</v>
      </c>
      <c r="F646" s="6" t="s">
        <v>12</v>
      </c>
      <c r="G646" s="6" t="s">
        <v>12</v>
      </c>
      <c r="H646" s="6">
        <v>73</v>
      </c>
      <c r="I646" s="5">
        <v>5.2331018518514405E-4</v>
      </c>
      <c r="J646" s="6">
        <v>3</v>
      </c>
      <c r="K646" s="6">
        <v>0.75356666666666661</v>
      </c>
      <c r="L646" s="7">
        <v>45.213999999999999</v>
      </c>
      <c r="M646" s="6">
        <f>IF(Data[[#This Row],[Answered (Y/N)]]="Y",1,0)</f>
        <v>1</v>
      </c>
      <c r="N646" s="6">
        <f>IF(Data[[#This Row],[Resolved]]="Y",1,0)</f>
        <v>1</v>
      </c>
    </row>
    <row r="647" spans="1:14" x14ac:dyDescent="0.25">
      <c r="A647" s="18">
        <v>646</v>
      </c>
      <c r="B647" s="4" t="s">
        <v>671</v>
      </c>
      <c r="C647" s="5">
        <v>42389.737999999998</v>
      </c>
      <c r="D647" s="6" t="s">
        <v>19</v>
      </c>
      <c r="E647" s="6" t="s">
        <v>20</v>
      </c>
      <c r="F647" s="6" t="s">
        <v>12</v>
      </c>
      <c r="G647" s="6" t="s">
        <v>12</v>
      </c>
      <c r="H647" s="6">
        <v>108</v>
      </c>
      <c r="I647" s="5">
        <v>1.6156018518518334E-3</v>
      </c>
      <c r="J647" s="6">
        <v>4</v>
      </c>
      <c r="K647" s="6">
        <v>2.3264666666666667</v>
      </c>
      <c r="L647" s="7">
        <v>139.58799999999999</v>
      </c>
      <c r="M647" s="6">
        <f>IF(Data[[#This Row],[Answered (Y/N)]]="Y",1,0)</f>
        <v>1</v>
      </c>
      <c r="N647" s="6">
        <f>IF(Data[[#This Row],[Resolved]]="Y",1,0)</f>
        <v>1</v>
      </c>
    </row>
    <row r="648" spans="1:14" x14ac:dyDescent="0.25">
      <c r="A648" s="17">
        <v>647</v>
      </c>
      <c r="B648" s="4" t="s">
        <v>672</v>
      </c>
      <c r="C648" s="5">
        <v>42389.680999999997</v>
      </c>
      <c r="D648" s="6" t="s">
        <v>19</v>
      </c>
      <c r="E648" s="6" t="s">
        <v>18</v>
      </c>
      <c r="F648" s="6" t="s">
        <v>12</v>
      </c>
      <c r="G648" s="6" t="s">
        <v>12</v>
      </c>
      <c r="H648" s="6">
        <v>52</v>
      </c>
      <c r="I648" s="5">
        <v>2.0469212962963557E-3</v>
      </c>
      <c r="J648" s="6">
        <v>5</v>
      </c>
      <c r="K648" s="6">
        <v>2.9475666666666669</v>
      </c>
      <c r="L648" s="7">
        <v>176.85400000000001</v>
      </c>
      <c r="M648" s="6">
        <f>IF(Data[[#This Row],[Answered (Y/N)]]="Y",1,0)</f>
        <v>1</v>
      </c>
      <c r="N648" s="6">
        <f>IF(Data[[#This Row],[Resolved]]="Y",1,0)</f>
        <v>1</v>
      </c>
    </row>
    <row r="649" spans="1:14" x14ac:dyDescent="0.25">
      <c r="A649" s="18">
        <v>648</v>
      </c>
      <c r="B649" s="4" t="s">
        <v>673</v>
      </c>
      <c r="C649" s="5">
        <v>42389.680999999997</v>
      </c>
      <c r="D649" s="6" t="s">
        <v>22</v>
      </c>
      <c r="E649" s="6" t="s">
        <v>20</v>
      </c>
      <c r="F649" s="6" t="s">
        <v>16</v>
      </c>
      <c r="G649" s="6" t="s">
        <v>16</v>
      </c>
      <c r="H649" s="6">
        <v>0</v>
      </c>
      <c r="I649" s="5">
        <v>45482</v>
      </c>
      <c r="J649" s="6">
        <v>0</v>
      </c>
      <c r="K649" s="6">
        <v>0</v>
      </c>
      <c r="L649" s="7">
        <v>0</v>
      </c>
      <c r="M649" s="6">
        <f>IF(Data[[#This Row],[Answered (Y/N)]]="Y",1,0)</f>
        <v>0</v>
      </c>
      <c r="N649" s="6">
        <f>IF(Data[[#This Row],[Resolved]]="Y",1,0)</f>
        <v>0</v>
      </c>
    </row>
    <row r="650" spans="1:14" x14ac:dyDescent="0.25">
      <c r="A650" s="17">
        <v>649</v>
      </c>
      <c r="B650" s="4" t="s">
        <v>674</v>
      </c>
      <c r="C650" s="5">
        <v>42389.667000000001</v>
      </c>
      <c r="D650" s="6" t="s">
        <v>19</v>
      </c>
      <c r="E650" s="6" t="s">
        <v>11</v>
      </c>
      <c r="F650" s="6" t="s">
        <v>12</v>
      </c>
      <c r="G650" s="6" t="s">
        <v>12</v>
      </c>
      <c r="H650" s="6">
        <v>72</v>
      </c>
      <c r="I650" s="5">
        <v>2.909247685185079E-3</v>
      </c>
      <c r="J650" s="6">
        <v>2</v>
      </c>
      <c r="K650" s="6">
        <v>4.1893166666666666</v>
      </c>
      <c r="L650" s="7">
        <v>251.35899999999998</v>
      </c>
      <c r="M650" s="6">
        <f>IF(Data[[#This Row],[Answered (Y/N)]]="Y",1,0)</f>
        <v>1</v>
      </c>
      <c r="N650" s="6">
        <f>IF(Data[[#This Row],[Resolved]]="Y",1,0)</f>
        <v>1</v>
      </c>
    </row>
    <row r="651" spans="1:14" x14ac:dyDescent="0.25">
      <c r="A651" s="18">
        <v>650</v>
      </c>
      <c r="B651" s="4" t="s">
        <v>675</v>
      </c>
      <c r="C651" s="5">
        <v>42389.667000000001</v>
      </c>
      <c r="D651" s="6" t="s">
        <v>19</v>
      </c>
      <c r="E651" s="6" t="s">
        <v>11</v>
      </c>
      <c r="F651" s="6" t="s">
        <v>12</v>
      </c>
      <c r="G651" s="6" t="s">
        <v>12</v>
      </c>
      <c r="H651" s="6">
        <v>60</v>
      </c>
      <c r="I651" s="5">
        <v>4.5368981481481718E-3</v>
      </c>
      <c r="J651" s="6">
        <v>3</v>
      </c>
      <c r="K651" s="6">
        <v>6.5331333333333337</v>
      </c>
      <c r="L651" s="7">
        <v>391.988</v>
      </c>
      <c r="M651" s="6">
        <f>IF(Data[[#This Row],[Answered (Y/N)]]="Y",1,0)</f>
        <v>1</v>
      </c>
      <c r="N651" s="6">
        <f>IF(Data[[#This Row],[Resolved]]="Y",1,0)</f>
        <v>1</v>
      </c>
    </row>
    <row r="652" spans="1:14" x14ac:dyDescent="0.25">
      <c r="A652" s="17">
        <v>651</v>
      </c>
      <c r="B652" s="4" t="s">
        <v>676</v>
      </c>
      <c r="C652" s="5">
        <v>42389.586000000003</v>
      </c>
      <c r="D652" s="6" t="s">
        <v>10</v>
      </c>
      <c r="E652" s="6" t="s">
        <v>11</v>
      </c>
      <c r="F652" s="6" t="s">
        <v>12</v>
      </c>
      <c r="G652" s="6" t="s">
        <v>12</v>
      </c>
      <c r="H652" s="6">
        <v>57</v>
      </c>
      <c r="I652" s="5">
        <v>3.3886226851851386E-3</v>
      </c>
      <c r="J652" s="6">
        <v>3</v>
      </c>
      <c r="K652" s="6">
        <v>4.8796166666666672</v>
      </c>
      <c r="L652" s="7">
        <v>292.77700000000004</v>
      </c>
      <c r="M652" s="6">
        <f>IF(Data[[#This Row],[Answered (Y/N)]]="Y",1,0)</f>
        <v>1</v>
      </c>
      <c r="N652" s="6">
        <f>IF(Data[[#This Row],[Resolved]]="Y",1,0)</f>
        <v>1</v>
      </c>
    </row>
    <row r="653" spans="1:14" x14ac:dyDescent="0.25">
      <c r="A653" s="18">
        <v>652</v>
      </c>
      <c r="B653" s="4" t="s">
        <v>677</v>
      </c>
      <c r="C653" s="5">
        <v>42389.586000000003</v>
      </c>
      <c r="D653" s="6" t="s">
        <v>10</v>
      </c>
      <c r="E653" s="6" t="s">
        <v>11</v>
      </c>
      <c r="F653" s="6" t="s">
        <v>12</v>
      </c>
      <c r="G653" s="6" t="s">
        <v>12</v>
      </c>
      <c r="H653" s="6">
        <v>14</v>
      </c>
      <c r="I653" s="5">
        <v>1.7143055555555176E-3</v>
      </c>
      <c r="J653" s="6">
        <v>3</v>
      </c>
      <c r="K653" s="6">
        <v>2.4685999999999999</v>
      </c>
      <c r="L653" s="7">
        <v>148.11599999999999</v>
      </c>
      <c r="M653" s="6">
        <f>IF(Data[[#This Row],[Answered (Y/N)]]="Y",1,0)</f>
        <v>1</v>
      </c>
      <c r="N653" s="6">
        <f>IF(Data[[#This Row],[Resolved]]="Y",1,0)</f>
        <v>1</v>
      </c>
    </row>
    <row r="654" spans="1:14" x14ac:dyDescent="0.25">
      <c r="A654" s="17">
        <v>653</v>
      </c>
      <c r="B654" s="4" t="s">
        <v>678</v>
      </c>
      <c r="C654" s="5">
        <v>42389.582999999999</v>
      </c>
      <c r="D654" s="6" t="s">
        <v>24</v>
      </c>
      <c r="E654" s="6" t="s">
        <v>21</v>
      </c>
      <c r="F654" s="6" t="s">
        <v>12</v>
      </c>
      <c r="G654" s="6" t="s">
        <v>12</v>
      </c>
      <c r="H654" s="6">
        <v>112</v>
      </c>
      <c r="I654" s="5">
        <v>4.6981481481480625E-3</v>
      </c>
      <c r="J654" s="6">
        <v>3</v>
      </c>
      <c r="K654" s="6">
        <v>6.7653333333333334</v>
      </c>
      <c r="L654" s="7">
        <v>405.92</v>
      </c>
      <c r="M654" s="6">
        <f>IF(Data[[#This Row],[Answered (Y/N)]]="Y",1,0)</f>
        <v>1</v>
      </c>
      <c r="N654" s="6">
        <f>IF(Data[[#This Row],[Resolved]]="Y",1,0)</f>
        <v>1</v>
      </c>
    </row>
    <row r="655" spans="1:14" x14ac:dyDescent="0.25">
      <c r="A655" s="18">
        <v>654</v>
      </c>
      <c r="B655" s="4" t="s">
        <v>679</v>
      </c>
      <c r="C655" s="5">
        <v>42389.582999999999</v>
      </c>
      <c r="D655" s="6" t="s">
        <v>17</v>
      </c>
      <c r="E655" s="6" t="s">
        <v>18</v>
      </c>
      <c r="F655" s="6" t="s">
        <v>16</v>
      </c>
      <c r="G655" s="6" t="s">
        <v>16</v>
      </c>
      <c r="H655" s="6">
        <v>0</v>
      </c>
      <c r="I655" s="5">
        <v>45482</v>
      </c>
      <c r="J655" s="6">
        <v>0</v>
      </c>
      <c r="K655" s="6">
        <v>0</v>
      </c>
      <c r="L655" s="7">
        <v>0</v>
      </c>
      <c r="M655" s="6">
        <f>IF(Data[[#This Row],[Answered (Y/N)]]="Y",1,0)</f>
        <v>0</v>
      </c>
      <c r="N655" s="6">
        <f>IF(Data[[#This Row],[Resolved]]="Y",1,0)</f>
        <v>0</v>
      </c>
    </row>
    <row r="656" spans="1:14" x14ac:dyDescent="0.25">
      <c r="A656" s="17">
        <v>655</v>
      </c>
      <c r="B656" s="4" t="s">
        <v>680</v>
      </c>
      <c r="C656" s="5">
        <v>42389.56</v>
      </c>
      <c r="D656" s="6" t="s">
        <v>13</v>
      </c>
      <c r="E656" s="6" t="s">
        <v>14</v>
      </c>
      <c r="F656" s="6" t="s">
        <v>12</v>
      </c>
      <c r="G656" s="6" t="s">
        <v>16</v>
      </c>
      <c r="H656" s="6">
        <v>25</v>
      </c>
      <c r="I656" s="5">
        <v>4.5375810185184218E-3</v>
      </c>
      <c r="J656" s="6">
        <v>3</v>
      </c>
      <c r="K656" s="6">
        <v>6.5341166666666668</v>
      </c>
      <c r="L656" s="7">
        <v>392.04700000000003</v>
      </c>
      <c r="M656" s="6">
        <f>IF(Data[[#This Row],[Answered (Y/N)]]="Y",1,0)</f>
        <v>1</v>
      </c>
      <c r="N656" s="6">
        <f>IF(Data[[#This Row],[Resolved]]="Y",1,0)</f>
        <v>0</v>
      </c>
    </row>
    <row r="657" spans="1:14" x14ac:dyDescent="0.25">
      <c r="A657" s="18">
        <v>656</v>
      </c>
      <c r="B657" s="4" t="s">
        <v>681</v>
      </c>
      <c r="C657" s="5">
        <v>42389.56</v>
      </c>
      <c r="D657" s="6" t="s">
        <v>10</v>
      </c>
      <c r="E657" s="6" t="s">
        <v>11</v>
      </c>
      <c r="F657" s="6" t="s">
        <v>12</v>
      </c>
      <c r="G657" s="6" t="s">
        <v>12</v>
      </c>
      <c r="H657" s="6">
        <v>122</v>
      </c>
      <c r="I657" s="5">
        <v>1.5338541666667371E-3</v>
      </c>
      <c r="J657" s="6">
        <v>4</v>
      </c>
      <c r="K657" s="6">
        <v>2.2087500000000002</v>
      </c>
      <c r="L657" s="7">
        <v>132.52500000000001</v>
      </c>
      <c r="M657" s="6">
        <f>IF(Data[[#This Row],[Answered (Y/N)]]="Y",1,0)</f>
        <v>1</v>
      </c>
      <c r="N657" s="6">
        <f>IF(Data[[#This Row],[Resolved]]="Y",1,0)</f>
        <v>1</v>
      </c>
    </row>
    <row r="658" spans="1:14" x14ac:dyDescent="0.25">
      <c r="A658" s="17">
        <v>657</v>
      </c>
      <c r="B658" s="4" t="s">
        <v>682</v>
      </c>
      <c r="C658" s="5">
        <v>42389.56</v>
      </c>
      <c r="D658" s="6" t="s">
        <v>22</v>
      </c>
      <c r="E658" s="6" t="s">
        <v>21</v>
      </c>
      <c r="F658" s="6" t="s">
        <v>12</v>
      </c>
      <c r="G658" s="6" t="s">
        <v>12</v>
      </c>
      <c r="H658" s="6">
        <v>36</v>
      </c>
      <c r="I658" s="5">
        <v>7.0875000000003574E-4</v>
      </c>
      <c r="J658" s="6">
        <v>4</v>
      </c>
      <c r="K658" s="6">
        <v>1.0206</v>
      </c>
      <c r="L658" s="7">
        <v>61.235999999999997</v>
      </c>
      <c r="M658" s="6">
        <f>IF(Data[[#This Row],[Answered (Y/N)]]="Y",1,0)</f>
        <v>1</v>
      </c>
      <c r="N658" s="6">
        <f>IF(Data[[#This Row],[Resolved]]="Y",1,0)</f>
        <v>1</v>
      </c>
    </row>
    <row r="659" spans="1:14" x14ac:dyDescent="0.25">
      <c r="A659" s="18">
        <v>658</v>
      </c>
      <c r="B659" s="4" t="s">
        <v>683</v>
      </c>
      <c r="C659" s="5">
        <v>42389.56</v>
      </c>
      <c r="D659" s="6" t="s">
        <v>22</v>
      </c>
      <c r="E659" s="6" t="s">
        <v>20</v>
      </c>
      <c r="F659" s="6" t="s">
        <v>12</v>
      </c>
      <c r="G659" s="6" t="s">
        <v>12</v>
      </c>
      <c r="H659" s="6">
        <v>37</v>
      </c>
      <c r="I659" s="5">
        <v>1.0856134259258354E-3</v>
      </c>
      <c r="J659" s="6">
        <v>3</v>
      </c>
      <c r="K659" s="6">
        <v>1.5632833333333331</v>
      </c>
      <c r="L659" s="7">
        <v>93.796999999999983</v>
      </c>
      <c r="M659" s="6">
        <f>IF(Data[[#This Row],[Answered (Y/N)]]="Y",1,0)</f>
        <v>1</v>
      </c>
      <c r="N659" s="6">
        <f>IF(Data[[#This Row],[Resolved]]="Y",1,0)</f>
        <v>1</v>
      </c>
    </row>
    <row r="660" spans="1:14" x14ac:dyDescent="0.25">
      <c r="A660" s="17">
        <v>659</v>
      </c>
      <c r="B660" s="4" t="s">
        <v>684</v>
      </c>
      <c r="C660" s="5">
        <v>42389.542000000001</v>
      </c>
      <c r="D660" s="6" t="s">
        <v>22</v>
      </c>
      <c r="E660" s="6" t="s">
        <v>18</v>
      </c>
      <c r="F660" s="6" t="s">
        <v>12</v>
      </c>
      <c r="G660" s="6" t="s">
        <v>12</v>
      </c>
      <c r="H660" s="6">
        <v>34</v>
      </c>
      <c r="I660" s="5">
        <v>3.9335648148153268E-4</v>
      </c>
      <c r="J660" s="6">
        <v>5</v>
      </c>
      <c r="K660" s="6">
        <v>0.56643333333333323</v>
      </c>
      <c r="L660" s="7">
        <v>33.985999999999997</v>
      </c>
      <c r="M660" s="6">
        <f>IF(Data[[#This Row],[Answered (Y/N)]]="Y",1,0)</f>
        <v>1</v>
      </c>
      <c r="N660" s="6">
        <f>IF(Data[[#This Row],[Resolved]]="Y",1,0)</f>
        <v>1</v>
      </c>
    </row>
    <row r="661" spans="1:14" x14ac:dyDescent="0.25">
      <c r="A661" s="18">
        <v>660</v>
      </c>
      <c r="B661" s="4" t="s">
        <v>685</v>
      </c>
      <c r="C661" s="5">
        <v>42389.542000000001</v>
      </c>
      <c r="D661" s="6" t="s">
        <v>22</v>
      </c>
      <c r="E661" s="6" t="s">
        <v>18</v>
      </c>
      <c r="F661" s="6" t="s">
        <v>12</v>
      </c>
      <c r="G661" s="6" t="s">
        <v>12</v>
      </c>
      <c r="H661" s="6">
        <v>64</v>
      </c>
      <c r="I661" s="5">
        <v>1.0878703703702808E-3</v>
      </c>
      <c r="J661" s="6">
        <v>5</v>
      </c>
      <c r="K661" s="6">
        <v>1.5665333333333333</v>
      </c>
      <c r="L661" s="7">
        <v>93.992000000000004</v>
      </c>
      <c r="M661" s="6">
        <f>IF(Data[[#This Row],[Answered (Y/N)]]="Y",1,0)</f>
        <v>1</v>
      </c>
      <c r="N661" s="6">
        <f>IF(Data[[#This Row],[Resolved]]="Y",1,0)</f>
        <v>1</v>
      </c>
    </row>
    <row r="662" spans="1:14" x14ac:dyDescent="0.25">
      <c r="A662" s="17">
        <v>661</v>
      </c>
      <c r="B662" s="4" t="s">
        <v>686</v>
      </c>
      <c r="C662" s="5">
        <v>42389.540999999997</v>
      </c>
      <c r="D662" s="6" t="s">
        <v>23</v>
      </c>
      <c r="E662" s="6" t="s">
        <v>14</v>
      </c>
      <c r="F662" s="6" t="s">
        <v>12</v>
      </c>
      <c r="G662" s="6" t="s">
        <v>12</v>
      </c>
      <c r="H662" s="6">
        <v>93</v>
      </c>
      <c r="I662" s="5">
        <v>3.8206249999999109E-3</v>
      </c>
      <c r="J662" s="6">
        <v>4</v>
      </c>
      <c r="K662" s="6">
        <v>5.5016999999999996</v>
      </c>
      <c r="L662" s="7">
        <v>330.10199999999998</v>
      </c>
      <c r="M662" s="6">
        <f>IF(Data[[#This Row],[Answered (Y/N)]]="Y",1,0)</f>
        <v>1</v>
      </c>
      <c r="N662" s="6">
        <f>IF(Data[[#This Row],[Resolved]]="Y",1,0)</f>
        <v>1</v>
      </c>
    </row>
    <row r="663" spans="1:14" x14ac:dyDescent="0.25">
      <c r="A663" s="18">
        <v>662</v>
      </c>
      <c r="B663" s="4" t="s">
        <v>687</v>
      </c>
      <c r="C663" s="5">
        <v>42389.540999999997</v>
      </c>
      <c r="D663" s="6" t="s">
        <v>19</v>
      </c>
      <c r="E663" s="6" t="s">
        <v>21</v>
      </c>
      <c r="F663" s="6" t="s">
        <v>12</v>
      </c>
      <c r="G663" s="6" t="s">
        <v>12</v>
      </c>
      <c r="H663" s="6">
        <v>101</v>
      </c>
      <c r="I663" s="5">
        <v>2.3367013888888621E-3</v>
      </c>
      <c r="J663" s="6">
        <v>5</v>
      </c>
      <c r="K663" s="6">
        <v>3.3648500000000001</v>
      </c>
      <c r="L663" s="7">
        <v>201.89100000000002</v>
      </c>
      <c r="M663" s="6">
        <f>IF(Data[[#This Row],[Answered (Y/N)]]="Y",1,0)</f>
        <v>1</v>
      </c>
      <c r="N663" s="6">
        <f>IF(Data[[#This Row],[Resolved]]="Y",1,0)</f>
        <v>1</v>
      </c>
    </row>
    <row r="664" spans="1:14" x14ac:dyDescent="0.25">
      <c r="A664" s="17">
        <v>663</v>
      </c>
      <c r="B664" s="4" t="s">
        <v>688</v>
      </c>
      <c r="C664" s="5">
        <v>42389.519</v>
      </c>
      <c r="D664" s="6" t="s">
        <v>17</v>
      </c>
      <c r="E664" s="6" t="s">
        <v>14</v>
      </c>
      <c r="F664" s="6" t="s">
        <v>12</v>
      </c>
      <c r="G664" s="6" t="s">
        <v>12</v>
      </c>
      <c r="H664" s="6">
        <v>63</v>
      </c>
      <c r="I664" s="5">
        <v>3.3511458333332911E-3</v>
      </c>
      <c r="J664" s="6">
        <v>2</v>
      </c>
      <c r="K664" s="6">
        <v>4.8256499999999996</v>
      </c>
      <c r="L664" s="7">
        <v>289.53899999999999</v>
      </c>
      <c r="M664" s="6">
        <f>IF(Data[[#This Row],[Answered (Y/N)]]="Y",1,0)</f>
        <v>1</v>
      </c>
      <c r="N664" s="6">
        <f>IF(Data[[#This Row],[Resolved]]="Y",1,0)</f>
        <v>1</v>
      </c>
    </row>
    <row r="665" spans="1:14" x14ac:dyDescent="0.25">
      <c r="A665" s="18">
        <v>664</v>
      </c>
      <c r="B665" s="4" t="s">
        <v>689</v>
      </c>
      <c r="C665" s="5">
        <v>42389.519</v>
      </c>
      <c r="D665" s="6" t="s">
        <v>23</v>
      </c>
      <c r="E665" s="6" t="s">
        <v>21</v>
      </c>
      <c r="F665" s="6" t="s">
        <v>12</v>
      </c>
      <c r="G665" s="6" t="s">
        <v>12</v>
      </c>
      <c r="H665" s="6">
        <v>77</v>
      </c>
      <c r="I665" s="5">
        <v>4.4227430555554559E-3</v>
      </c>
      <c r="J665" s="6">
        <v>4</v>
      </c>
      <c r="K665" s="6">
        <v>6.3687500000000004</v>
      </c>
      <c r="L665" s="7">
        <v>382.125</v>
      </c>
      <c r="M665" s="6">
        <f>IF(Data[[#This Row],[Answered (Y/N)]]="Y",1,0)</f>
        <v>1</v>
      </c>
      <c r="N665" s="6">
        <f>IF(Data[[#This Row],[Resolved]]="Y",1,0)</f>
        <v>1</v>
      </c>
    </row>
    <row r="666" spans="1:14" x14ac:dyDescent="0.25">
      <c r="A666" s="17">
        <v>665</v>
      </c>
      <c r="B666" s="4" t="s">
        <v>690</v>
      </c>
      <c r="C666" s="5">
        <v>42389.504999999997</v>
      </c>
      <c r="D666" s="6" t="s">
        <v>19</v>
      </c>
      <c r="E666" s="6" t="s">
        <v>20</v>
      </c>
      <c r="F666" s="6" t="s">
        <v>12</v>
      </c>
      <c r="G666" s="6" t="s">
        <v>12</v>
      </c>
      <c r="H666" s="6">
        <v>102</v>
      </c>
      <c r="I666" s="5">
        <v>8.8237268518520651E-4</v>
      </c>
      <c r="J666" s="6">
        <v>1</v>
      </c>
      <c r="K666" s="6">
        <v>1.2706166666666667</v>
      </c>
      <c r="L666" s="7">
        <v>76.237000000000009</v>
      </c>
      <c r="M666" s="6">
        <f>IF(Data[[#This Row],[Answered (Y/N)]]="Y",1,0)</f>
        <v>1</v>
      </c>
      <c r="N666" s="6">
        <f>IF(Data[[#This Row],[Resolved]]="Y",1,0)</f>
        <v>1</v>
      </c>
    </row>
    <row r="667" spans="1:14" x14ac:dyDescent="0.25">
      <c r="A667" s="18">
        <v>666</v>
      </c>
      <c r="B667" s="4" t="s">
        <v>691</v>
      </c>
      <c r="C667" s="5">
        <v>42389.504999999997</v>
      </c>
      <c r="D667" s="6" t="s">
        <v>13</v>
      </c>
      <c r="E667" s="6" t="s">
        <v>20</v>
      </c>
      <c r="F667" s="6" t="s">
        <v>12</v>
      </c>
      <c r="G667" s="6" t="s">
        <v>12</v>
      </c>
      <c r="H667" s="6">
        <v>40</v>
      </c>
      <c r="I667" s="5">
        <v>3.7231944444444665E-3</v>
      </c>
      <c r="J667" s="6">
        <v>2</v>
      </c>
      <c r="K667" s="6">
        <v>5.3613999999999997</v>
      </c>
      <c r="L667" s="7">
        <v>321.68399999999997</v>
      </c>
      <c r="M667" s="6">
        <f>IF(Data[[#This Row],[Answered (Y/N)]]="Y",1,0)</f>
        <v>1</v>
      </c>
      <c r="N667" s="6">
        <f>IF(Data[[#This Row],[Resolved]]="Y",1,0)</f>
        <v>1</v>
      </c>
    </row>
    <row r="668" spans="1:14" x14ac:dyDescent="0.25">
      <c r="A668" s="17">
        <v>667</v>
      </c>
      <c r="B668" s="4" t="s">
        <v>692</v>
      </c>
      <c r="C668" s="5">
        <v>42389.5</v>
      </c>
      <c r="D668" s="6" t="s">
        <v>24</v>
      </c>
      <c r="E668" s="6" t="s">
        <v>21</v>
      </c>
      <c r="F668" s="6" t="s">
        <v>12</v>
      </c>
      <c r="G668" s="6" t="s">
        <v>12</v>
      </c>
      <c r="H668" s="6">
        <v>58</v>
      </c>
      <c r="I668" s="5">
        <v>2.9433564814815849E-3</v>
      </c>
      <c r="J668" s="6">
        <v>5</v>
      </c>
      <c r="K668" s="6">
        <v>4.2384333333333331</v>
      </c>
      <c r="L668" s="7">
        <v>254.30599999999998</v>
      </c>
      <c r="M668" s="6">
        <f>IF(Data[[#This Row],[Answered (Y/N)]]="Y",1,0)</f>
        <v>1</v>
      </c>
      <c r="N668" s="6">
        <f>IF(Data[[#This Row],[Resolved]]="Y",1,0)</f>
        <v>1</v>
      </c>
    </row>
    <row r="669" spans="1:14" x14ac:dyDescent="0.25">
      <c r="A669" s="18">
        <v>668</v>
      </c>
      <c r="B669" s="4" t="s">
        <v>693</v>
      </c>
      <c r="C669" s="5">
        <v>42389.5</v>
      </c>
      <c r="D669" s="6" t="s">
        <v>13</v>
      </c>
      <c r="E669" s="6" t="s">
        <v>18</v>
      </c>
      <c r="F669" s="6" t="s">
        <v>12</v>
      </c>
      <c r="G669" s="6" t="s">
        <v>12</v>
      </c>
      <c r="H669" s="6">
        <v>15</v>
      </c>
      <c r="I669" s="5">
        <v>4.573263888888901E-3</v>
      </c>
      <c r="J669" s="6">
        <v>1</v>
      </c>
      <c r="K669" s="6">
        <v>6.5854999999999997</v>
      </c>
      <c r="L669" s="7">
        <v>395.13</v>
      </c>
      <c r="M669" s="6">
        <f>IF(Data[[#This Row],[Answered (Y/N)]]="Y",1,0)</f>
        <v>1</v>
      </c>
      <c r="N669" s="6">
        <f>IF(Data[[#This Row],[Resolved]]="Y",1,0)</f>
        <v>1</v>
      </c>
    </row>
    <row r="670" spans="1:14" x14ac:dyDescent="0.25">
      <c r="A670" s="17">
        <v>669</v>
      </c>
      <c r="B670" s="4" t="s">
        <v>694</v>
      </c>
      <c r="C670" s="5">
        <v>42389.474999999999</v>
      </c>
      <c r="D670" s="6" t="s">
        <v>19</v>
      </c>
      <c r="E670" s="6" t="s">
        <v>18</v>
      </c>
      <c r="F670" s="6" t="s">
        <v>12</v>
      </c>
      <c r="G670" s="6" t="s">
        <v>12</v>
      </c>
      <c r="H670" s="6">
        <v>43</v>
      </c>
      <c r="I670" s="5">
        <v>6.4420138888898748E-4</v>
      </c>
      <c r="J670" s="6">
        <v>3</v>
      </c>
      <c r="K670" s="6">
        <v>0.92764999999999997</v>
      </c>
      <c r="L670" s="7">
        <v>55.658999999999999</v>
      </c>
      <c r="M670" s="6">
        <f>IF(Data[[#This Row],[Answered (Y/N)]]="Y",1,0)</f>
        <v>1</v>
      </c>
      <c r="N670" s="6">
        <f>IF(Data[[#This Row],[Resolved]]="Y",1,0)</f>
        <v>1</v>
      </c>
    </row>
    <row r="671" spans="1:14" x14ac:dyDescent="0.25">
      <c r="A671" s="18">
        <v>670</v>
      </c>
      <c r="B671" s="4" t="s">
        <v>695</v>
      </c>
      <c r="C671" s="5">
        <v>42389.474999999999</v>
      </c>
      <c r="D671" s="6" t="s">
        <v>23</v>
      </c>
      <c r="E671" s="6" t="s">
        <v>21</v>
      </c>
      <c r="F671" s="6" t="s">
        <v>16</v>
      </c>
      <c r="G671" s="6" t="s">
        <v>16</v>
      </c>
      <c r="H671" s="6">
        <v>0</v>
      </c>
      <c r="I671" s="5">
        <v>45482</v>
      </c>
      <c r="J671" s="6">
        <v>0</v>
      </c>
      <c r="K671" s="6">
        <v>0</v>
      </c>
      <c r="L671" s="7">
        <v>0</v>
      </c>
      <c r="M671" s="6">
        <f>IF(Data[[#This Row],[Answered (Y/N)]]="Y",1,0)</f>
        <v>0</v>
      </c>
      <c r="N671" s="6">
        <f>IF(Data[[#This Row],[Resolved]]="Y",1,0)</f>
        <v>0</v>
      </c>
    </row>
    <row r="672" spans="1:14" x14ac:dyDescent="0.25">
      <c r="A672" s="17">
        <v>671</v>
      </c>
      <c r="B672" s="4" t="s">
        <v>696</v>
      </c>
      <c r="C672" s="5">
        <v>42389.432000000001</v>
      </c>
      <c r="D672" s="6" t="s">
        <v>22</v>
      </c>
      <c r="E672" s="6" t="s">
        <v>18</v>
      </c>
      <c r="F672" s="6" t="s">
        <v>12</v>
      </c>
      <c r="G672" s="6" t="s">
        <v>12</v>
      </c>
      <c r="H672" s="6">
        <v>24</v>
      </c>
      <c r="I672" s="5">
        <v>2.8741319444445246E-3</v>
      </c>
      <c r="J672" s="6">
        <v>4</v>
      </c>
      <c r="K672" s="6">
        <v>4.1387499999999999</v>
      </c>
      <c r="L672" s="7">
        <v>248.32499999999999</v>
      </c>
      <c r="M672" s="6">
        <f>IF(Data[[#This Row],[Answered (Y/N)]]="Y",1,0)</f>
        <v>1</v>
      </c>
      <c r="N672" s="6">
        <f>IF(Data[[#This Row],[Resolved]]="Y",1,0)</f>
        <v>1</v>
      </c>
    </row>
    <row r="673" spans="1:14" x14ac:dyDescent="0.25">
      <c r="A673" s="18">
        <v>672</v>
      </c>
      <c r="B673" s="4" t="s">
        <v>697</v>
      </c>
      <c r="C673" s="5">
        <v>42389.432000000001</v>
      </c>
      <c r="D673" s="6" t="s">
        <v>10</v>
      </c>
      <c r="E673" s="6" t="s">
        <v>11</v>
      </c>
      <c r="F673" s="6" t="s">
        <v>12</v>
      </c>
      <c r="G673" s="6" t="s">
        <v>12</v>
      </c>
      <c r="H673" s="6">
        <v>94</v>
      </c>
      <c r="I673" s="5">
        <v>2.8982291666665994E-3</v>
      </c>
      <c r="J673" s="6">
        <v>5</v>
      </c>
      <c r="K673" s="6">
        <v>4.1734499999999999</v>
      </c>
      <c r="L673" s="7">
        <v>250.40699999999998</v>
      </c>
      <c r="M673" s="6">
        <f>IF(Data[[#This Row],[Answered (Y/N)]]="Y",1,0)</f>
        <v>1</v>
      </c>
      <c r="N673" s="6">
        <f>IF(Data[[#This Row],[Resolved]]="Y",1,0)</f>
        <v>1</v>
      </c>
    </row>
    <row r="674" spans="1:14" x14ac:dyDescent="0.25">
      <c r="A674" s="17">
        <v>673</v>
      </c>
      <c r="B674" s="4" t="s">
        <v>698</v>
      </c>
      <c r="C674" s="5">
        <v>42389.406999999999</v>
      </c>
      <c r="D674" s="6" t="s">
        <v>24</v>
      </c>
      <c r="E674" s="6" t="s">
        <v>11</v>
      </c>
      <c r="F674" s="6" t="s">
        <v>12</v>
      </c>
      <c r="G674" s="6" t="s">
        <v>12</v>
      </c>
      <c r="H674" s="6">
        <v>71</v>
      </c>
      <c r="I674" s="5">
        <v>1.8667361111111003E-3</v>
      </c>
      <c r="J674" s="6">
        <v>3</v>
      </c>
      <c r="K674" s="6">
        <v>2.6880999999999999</v>
      </c>
      <c r="L674" s="7">
        <v>161.286</v>
      </c>
      <c r="M674" s="6">
        <f>IF(Data[[#This Row],[Answered (Y/N)]]="Y",1,0)</f>
        <v>1</v>
      </c>
      <c r="N674" s="6">
        <f>IF(Data[[#This Row],[Resolved]]="Y",1,0)</f>
        <v>1</v>
      </c>
    </row>
    <row r="675" spans="1:14" x14ac:dyDescent="0.25">
      <c r="A675" s="18">
        <v>674</v>
      </c>
      <c r="B675" s="4" t="s">
        <v>699</v>
      </c>
      <c r="C675" s="5">
        <v>42389.406999999999</v>
      </c>
      <c r="D675" s="6" t="s">
        <v>22</v>
      </c>
      <c r="E675" s="6" t="s">
        <v>18</v>
      </c>
      <c r="F675" s="6" t="s">
        <v>12</v>
      </c>
      <c r="G675" s="6" t="s">
        <v>12</v>
      </c>
      <c r="H675" s="6">
        <v>54</v>
      </c>
      <c r="I675" s="5">
        <v>3.0568634259258154E-3</v>
      </c>
      <c r="J675" s="6">
        <v>4</v>
      </c>
      <c r="K675" s="6">
        <v>4.4018833333333331</v>
      </c>
      <c r="L675" s="7">
        <v>264.113</v>
      </c>
      <c r="M675" s="6">
        <f>IF(Data[[#This Row],[Answered (Y/N)]]="Y",1,0)</f>
        <v>1</v>
      </c>
      <c r="N675" s="6">
        <f>IF(Data[[#This Row],[Resolved]]="Y",1,0)</f>
        <v>1</v>
      </c>
    </row>
    <row r="676" spans="1:14" x14ac:dyDescent="0.25">
      <c r="A676" s="17">
        <v>675</v>
      </c>
      <c r="B676" s="4" t="s">
        <v>700</v>
      </c>
      <c r="C676" s="5">
        <v>42389.406999999999</v>
      </c>
      <c r="D676" s="6" t="s">
        <v>13</v>
      </c>
      <c r="E676" s="6" t="s">
        <v>11</v>
      </c>
      <c r="F676" s="6" t="s">
        <v>16</v>
      </c>
      <c r="G676" s="6" t="s">
        <v>16</v>
      </c>
      <c r="H676" s="6">
        <v>0</v>
      </c>
      <c r="I676" s="5">
        <v>45482</v>
      </c>
      <c r="J676" s="6">
        <v>0</v>
      </c>
      <c r="K676" s="6">
        <v>0</v>
      </c>
      <c r="L676" s="7">
        <v>0</v>
      </c>
      <c r="M676" s="6">
        <f>IF(Data[[#This Row],[Answered (Y/N)]]="Y",1,0)</f>
        <v>0</v>
      </c>
      <c r="N676" s="6">
        <f>IF(Data[[#This Row],[Resolved]]="Y",1,0)</f>
        <v>0</v>
      </c>
    </row>
    <row r="677" spans="1:14" x14ac:dyDescent="0.25">
      <c r="A677" s="18">
        <v>676</v>
      </c>
      <c r="B677" s="4" t="s">
        <v>701</v>
      </c>
      <c r="C677" s="5">
        <v>42389.406999999999</v>
      </c>
      <c r="D677" s="6" t="s">
        <v>15</v>
      </c>
      <c r="E677" s="6" t="s">
        <v>18</v>
      </c>
      <c r="F677" s="6" t="s">
        <v>16</v>
      </c>
      <c r="G677" s="6" t="s">
        <v>16</v>
      </c>
      <c r="H677" s="6">
        <v>0</v>
      </c>
      <c r="I677" s="5">
        <v>45482</v>
      </c>
      <c r="J677" s="6">
        <v>0</v>
      </c>
      <c r="K677" s="6">
        <v>0</v>
      </c>
      <c r="L677" s="7">
        <v>0</v>
      </c>
      <c r="M677" s="6">
        <f>IF(Data[[#This Row],[Answered (Y/N)]]="Y",1,0)</f>
        <v>0</v>
      </c>
      <c r="N677" s="6">
        <f>IF(Data[[#This Row],[Resolved]]="Y",1,0)</f>
        <v>0</v>
      </c>
    </row>
    <row r="678" spans="1:14" x14ac:dyDescent="0.25">
      <c r="A678" s="17">
        <v>677</v>
      </c>
      <c r="B678" s="4" t="s">
        <v>702</v>
      </c>
      <c r="C678" s="5">
        <v>42389.406999999999</v>
      </c>
      <c r="D678" s="6" t="s">
        <v>10</v>
      </c>
      <c r="E678" s="6" t="s">
        <v>21</v>
      </c>
      <c r="F678" s="6" t="s">
        <v>12</v>
      </c>
      <c r="G678" s="6" t="s">
        <v>12</v>
      </c>
      <c r="H678" s="6">
        <v>54</v>
      </c>
      <c r="I678" s="5">
        <v>9.9445601851844145E-4</v>
      </c>
      <c r="J678" s="6">
        <v>4</v>
      </c>
      <c r="K678" s="6">
        <v>1.4320166666666667</v>
      </c>
      <c r="L678" s="7">
        <v>85.921000000000006</v>
      </c>
      <c r="M678" s="6">
        <f>IF(Data[[#This Row],[Answered (Y/N)]]="Y",1,0)</f>
        <v>1</v>
      </c>
      <c r="N678" s="6">
        <f>IF(Data[[#This Row],[Resolved]]="Y",1,0)</f>
        <v>1</v>
      </c>
    </row>
    <row r="679" spans="1:14" x14ac:dyDescent="0.25">
      <c r="A679" s="18">
        <v>678</v>
      </c>
      <c r="B679" s="4" t="s">
        <v>703</v>
      </c>
      <c r="C679" s="5">
        <v>42389.406999999999</v>
      </c>
      <c r="D679" s="6" t="s">
        <v>24</v>
      </c>
      <c r="E679" s="6" t="s">
        <v>14</v>
      </c>
      <c r="F679" s="6" t="s">
        <v>12</v>
      </c>
      <c r="G679" s="6" t="s">
        <v>12</v>
      </c>
      <c r="H679" s="6">
        <v>62</v>
      </c>
      <c r="I679" s="5">
        <v>1.2564351851851452E-3</v>
      </c>
      <c r="J679" s="6">
        <v>2</v>
      </c>
      <c r="K679" s="6">
        <v>1.8092666666666666</v>
      </c>
      <c r="L679" s="7">
        <v>108.556</v>
      </c>
      <c r="M679" s="6">
        <f>IF(Data[[#This Row],[Answered (Y/N)]]="Y",1,0)</f>
        <v>1</v>
      </c>
      <c r="N679" s="6">
        <f>IF(Data[[#This Row],[Resolved]]="Y",1,0)</f>
        <v>1</v>
      </c>
    </row>
    <row r="680" spans="1:14" x14ac:dyDescent="0.25">
      <c r="A680" s="17">
        <v>679</v>
      </c>
      <c r="B680" s="4" t="s">
        <v>704</v>
      </c>
      <c r="C680" s="5">
        <v>42389.379000000001</v>
      </c>
      <c r="D680" s="6" t="s">
        <v>22</v>
      </c>
      <c r="E680" s="6" t="s">
        <v>14</v>
      </c>
      <c r="F680" s="6" t="s">
        <v>16</v>
      </c>
      <c r="G680" s="6" t="s">
        <v>16</v>
      </c>
      <c r="H680" s="6">
        <v>0</v>
      </c>
      <c r="I680" s="5">
        <v>45482</v>
      </c>
      <c r="J680" s="6">
        <v>0</v>
      </c>
      <c r="K680" s="6">
        <v>0</v>
      </c>
      <c r="L680" s="7">
        <v>0</v>
      </c>
      <c r="M680" s="6">
        <f>IF(Data[[#This Row],[Answered (Y/N)]]="Y",1,0)</f>
        <v>0</v>
      </c>
      <c r="N680" s="6">
        <f>IF(Data[[#This Row],[Resolved]]="Y",1,0)</f>
        <v>0</v>
      </c>
    </row>
    <row r="681" spans="1:14" x14ac:dyDescent="0.25">
      <c r="A681" s="18">
        <v>680</v>
      </c>
      <c r="B681" s="4" t="s">
        <v>705</v>
      </c>
      <c r="C681" s="5">
        <v>42389.379000000001</v>
      </c>
      <c r="D681" s="6" t="s">
        <v>22</v>
      </c>
      <c r="E681" s="6" t="s">
        <v>11</v>
      </c>
      <c r="F681" s="6" t="s">
        <v>12</v>
      </c>
      <c r="G681" s="6" t="s">
        <v>12</v>
      </c>
      <c r="H681" s="6">
        <v>99</v>
      </c>
      <c r="I681" s="5">
        <v>3.2344212962962526E-3</v>
      </c>
      <c r="J681" s="6">
        <v>4</v>
      </c>
      <c r="K681" s="6">
        <v>4.6575666666666669</v>
      </c>
      <c r="L681" s="7">
        <v>279.45400000000001</v>
      </c>
      <c r="M681" s="6">
        <f>IF(Data[[#This Row],[Answered (Y/N)]]="Y",1,0)</f>
        <v>1</v>
      </c>
      <c r="N681" s="6">
        <f>IF(Data[[#This Row],[Resolved]]="Y",1,0)</f>
        <v>1</v>
      </c>
    </row>
    <row r="682" spans="1:14" x14ac:dyDescent="0.25">
      <c r="A682" s="17">
        <v>681</v>
      </c>
      <c r="B682" s="4" t="s">
        <v>706</v>
      </c>
      <c r="C682" s="5">
        <v>42388.724999999999</v>
      </c>
      <c r="D682" s="6" t="s">
        <v>10</v>
      </c>
      <c r="E682" s="6" t="s">
        <v>20</v>
      </c>
      <c r="F682" s="6" t="s">
        <v>16</v>
      </c>
      <c r="G682" s="6" t="s">
        <v>16</v>
      </c>
      <c r="H682" s="6">
        <v>0</v>
      </c>
      <c r="I682" s="5">
        <v>45482</v>
      </c>
      <c r="J682" s="6">
        <v>0</v>
      </c>
      <c r="K682" s="6">
        <v>0</v>
      </c>
      <c r="L682" s="7">
        <v>0</v>
      </c>
      <c r="M682" s="6">
        <f>IF(Data[[#This Row],[Answered (Y/N)]]="Y",1,0)</f>
        <v>0</v>
      </c>
      <c r="N682" s="6">
        <f>IF(Data[[#This Row],[Resolved]]="Y",1,0)</f>
        <v>0</v>
      </c>
    </row>
    <row r="683" spans="1:14" x14ac:dyDescent="0.25">
      <c r="A683" s="18">
        <v>682</v>
      </c>
      <c r="B683" s="4" t="s">
        <v>707</v>
      </c>
      <c r="C683" s="5">
        <v>42388.724999999999</v>
      </c>
      <c r="D683" s="6" t="s">
        <v>10</v>
      </c>
      <c r="E683" s="6" t="s">
        <v>14</v>
      </c>
      <c r="F683" s="6" t="s">
        <v>12</v>
      </c>
      <c r="G683" s="6" t="s">
        <v>12</v>
      </c>
      <c r="H683" s="6">
        <v>56</v>
      </c>
      <c r="I683" s="5">
        <v>4.6010300925924952E-3</v>
      </c>
      <c r="J683" s="6">
        <v>4</v>
      </c>
      <c r="K683" s="6">
        <v>6.6254833333333334</v>
      </c>
      <c r="L683" s="7">
        <v>397.529</v>
      </c>
      <c r="M683" s="6">
        <f>IF(Data[[#This Row],[Answered (Y/N)]]="Y",1,0)</f>
        <v>1</v>
      </c>
      <c r="N683" s="6">
        <f>IF(Data[[#This Row],[Resolved]]="Y",1,0)</f>
        <v>1</v>
      </c>
    </row>
    <row r="684" spans="1:14" x14ac:dyDescent="0.25">
      <c r="A684" s="17">
        <v>683</v>
      </c>
      <c r="B684" s="4" t="s">
        <v>708</v>
      </c>
      <c r="C684" s="5">
        <v>42388.718999999997</v>
      </c>
      <c r="D684" s="6" t="s">
        <v>19</v>
      </c>
      <c r="E684" s="6" t="s">
        <v>21</v>
      </c>
      <c r="F684" s="6" t="s">
        <v>12</v>
      </c>
      <c r="G684" s="6" t="s">
        <v>12</v>
      </c>
      <c r="H684" s="6">
        <v>35</v>
      </c>
      <c r="I684" s="5">
        <v>6.8759259259265626E-4</v>
      </c>
      <c r="J684" s="6">
        <v>3</v>
      </c>
      <c r="K684" s="6">
        <v>0.99013333333333331</v>
      </c>
      <c r="L684" s="7">
        <v>59.408000000000001</v>
      </c>
      <c r="M684" s="6">
        <f>IF(Data[[#This Row],[Answered (Y/N)]]="Y",1,0)</f>
        <v>1</v>
      </c>
      <c r="N684" s="6">
        <f>IF(Data[[#This Row],[Resolved]]="Y",1,0)</f>
        <v>1</v>
      </c>
    </row>
    <row r="685" spans="1:14" x14ac:dyDescent="0.25">
      <c r="A685" s="18">
        <v>684</v>
      </c>
      <c r="B685" s="4" t="s">
        <v>709</v>
      </c>
      <c r="C685" s="5">
        <v>42388.718999999997</v>
      </c>
      <c r="D685" s="6" t="s">
        <v>17</v>
      </c>
      <c r="E685" s="6" t="s">
        <v>20</v>
      </c>
      <c r="F685" s="6" t="s">
        <v>12</v>
      </c>
      <c r="G685" s="6" t="s">
        <v>12</v>
      </c>
      <c r="H685" s="6">
        <v>48</v>
      </c>
      <c r="I685" s="5">
        <v>4.5687615740741538E-3</v>
      </c>
      <c r="J685" s="6">
        <v>4</v>
      </c>
      <c r="K685" s="6">
        <v>6.579016666666667</v>
      </c>
      <c r="L685" s="7">
        <v>394.74100000000004</v>
      </c>
      <c r="M685" s="6">
        <f>IF(Data[[#This Row],[Answered (Y/N)]]="Y",1,0)</f>
        <v>1</v>
      </c>
      <c r="N685" s="6">
        <f>IF(Data[[#This Row],[Resolved]]="Y",1,0)</f>
        <v>1</v>
      </c>
    </row>
    <row r="686" spans="1:14" x14ac:dyDescent="0.25">
      <c r="A686" s="17">
        <v>685</v>
      </c>
      <c r="B686" s="4" t="s">
        <v>710</v>
      </c>
      <c r="C686" s="5">
        <v>42388.705999999998</v>
      </c>
      <c r="D686" s="6" t="s">
        <v>24</v>
      </c>
      <c r="E686" s="6" t="s">
        <v>11</v>
      </c>
      <c r="F686" s="6" t="s">
        <v>12</v>
      </c>
      <c r="G686" s="6" t="s">
        <v>12</v>
      </c>
      <c r="H686" s="6">
        <v>115</v>
      </c>
      <c r="I686" s="5">
        <v>4.707199074074131E-3</v>
      </c>
      <c r="J686" s="6">
        <v>4</v>
      </c>
      <c r="K686" s="6">
        <v>6.7783666666666669</v>
      </c>
      <c r="L686" s="7">
        <v>406.702</v>
      </c>
      <c r="M686" s="6">
        <f>IF(Data[[#This Row],[Answered (Y/N)]]="Y",1,0)</f>
        <v>1</v>
      </c>
      <c r="N686" s="6">
        <f>IF(Data[[#This Row],[Resolved]]="Y",1,0)</f>
        <v>1</v>
      </c>
    </row>
    <row r="687" spans="1:14" x14ac:dyDescent="0.25">
      <c r="A687" s="18">
        <v>686</v>
      </c>
      <c r="B687" s="4" t="s">
        <v>711</v>
      </c>
      <c r="C687" s="5">
        <v>42388.705999999998</v>
      </c>
      <c r="D687" s="6" t="s">
        <v>15</v>
      </c>
      <c r="E687" s="6" t="s">
        <v>18</v>
      </c>
      <c r="F687" s="6" t="s">
        <v>12</v>
      </c>
      <c r="G687" s="6" t="s">
        <v>12</v>
      </c>
      <c r="H687" s="6">
        <v>106</v>
      </c>
      <c r="I687" s="5">
        <v>1.2795138888888058E-3</v>
      </c>
      <c r="J687" s="6">
        <v>4</v>
      </c>
      <c r="K687" s="6">
        <v>1.8424999999999998</v>
      </c>
      <c r="L687" s="7">
        <v>110.54999999999998</v>
      </c>
      <c r="M687" s="6">
        <f>IF(Data[[#This Row],[Answered (Y/N)]]="Y",1,0)</f>
        <v>1</v>
      </c>
      <c r="N687" s="6">
        <f>IF(Data[[#This Row],[Resolved]]="Y",1,0)</f>
        <v>1</v>
      </c>
    </row>
    <row r="688" spans="1:14" x14ac:dyDescent="0.25">
      <c r="A688" s="17">
        <v>687</v>
      </c>
      <c r="B688" s="4" t="s">
        <v>712</v>
      </c>
      <c r="C688" s="5">
        <v>42388.695</v>
      </c>
      <c r="D688" s="6" t="s">
        <v>10</v>
      </c>
      <c r="E688" s="6" t="s">
        <v>20</v>
      </c>
      <c r="F688" s="6" t="s">
        <v>12</v>
      </c>
      <c r="G688" s="6" t="s">
        <v>16</v>
      </c>
      <c r="H688" s="6">
        <v>105</v>
      </c>
      <c r="I688" s="5">
        <v>1.2708680555555407E-3</v>
      </c>
      <c r="J688" s="6">
        <v>4</v>
      </c>
      <c r="K688" s="6">
        <v>1.83005</v>
      </c>
      <c r="L688" s="7">
        <v>109.803</v>
      </c>
      <c r="M688" s="6">
        <f>IF(Data[[#This Row],[Answered (Y/N)]]="Y",1,0)</f>
        <v>1</v>
      </c>
      <c r="N688" s="6">
        <f>IF(Data[[#This Row],[Resolved]]="Y",1,0)</f>
        <v>0</v>
      </c>
    </row>
    <row r="689" spans="1:14" x14ac:dyDescent="0.25">
      <c r="A689" s="18">
        <v>688</v>
      </c>
      <c r="B689" s="4" t="s">
        <v>713</v>
      </c>
      <c r="C689" s="5">
        <v>42388.695</v>
      </c>
      <c r="D689" s="6" t="s">
        <v>24</v>
      </c>
      <c r="E689" s="6" t="s">
        <v>20</v>
      </c>
      <c r="F689" s="6" t="s">
        <v>12</v>
      </c>
      <c r="G689" s="6" t="s">
        <v>12</v>
      </c>
      <c r="H689" s="6">
        <v>59</v>
      </c>
      <c r="I689" s="5">
        <v>3.5926851851852959E-3</v>
      </c>
      <c r="J689" s="6">
        <v>5</v>
      </c>
      <c r="K689" s="6">
        <v>5.1734666666666662</v>
      </c>
      <c r="L689" s="7">
        <v>310.40799999999996</v>
      </c>
      <c r="M689" s="6">
        <f>IF(Data[[#This Row],[Answered (Y/N)]]="Y",1,0)</f>
        <v>1</v>
      </c>
      <c r="N689" s="6">
        <f>IF(Data[[#This Row],[Resolved]]="Y",1,0)</f>
        <v>1</v>
      </c>
    </row>
    <row r="690" spans="1:14" x14ac:dyDescent="0.25">
      <c r="A690" s="17">
        <v>689</v>
      </c>
      <c r="B690" s="4" t="s">
        <v>714</v>
      </c>
      <c r="C690" s="5">
        <v>42388.673000000003</v>
      </c>
      <c r="D690" s="6" t="s">
        <v>13</v>
      </c>
      <c r="E690" s="6" t="s">
        <v>20</v>
      </c>
      <c r="F690" s="6" t="s">
        <v>12</v>
      </c>
      <c r="G690" s="6" t="s">
        <v>12</v>
      </c>
      <c r="H690" s="6">
        <v>90</v>
      </c>
      <c r="I690" s="5">
        <v>4.5345370370371008E-3</v>
      </c>
      <c r="J690" s="6">
        <v>4</v>
      </c>
      <c r="K690" s="6">
        <v>6.5297333333333336</v>
      </c>
      <c r="L690" s="7">
        <v>391.78399999999999</v>
      </c>
      <c r="M690" s="6">
        <f>IF(Data[[#This Row],[Answered (Y/N)]]="Y",1,0)</f>
        <v>1</v>
      </c>
      <c r="N690" s="6">
        <f>IF(Data[[#This Row],[Resolved]]="Y",1,0)</f>
        <v>1</v>
      </c>
    </row>
    <row r="691" spans="1:14" x14ac:dyDescent="0.25">
      <c r="A691" s="18">
        <v>690</v>
      </c>
      <c r="B691" s="4" t="s">
        <v>715</v>
      </c>
      <c r="C691" s="5">
        <v>42388.673000000003</v>
      </c>
      <c r="D691" s="6" t="s">
        <v>15</v>
      </c>
      <c r="E691" s="6" t="s">
        <v>20</v>
      </c>
      <c r="F691" s="6" t="s">
        <v>12</v>
      </c>
      <c r="G691" s="6" t="s">
        <v>12</v>
      </c>
      <c r="H691" s="6">
        <v>43</v>
      </c>
      <c r="I691" s="5">
        <v>2.776168981481586E-3</v>
      </c>
      <c r="J691" s="6">
        <v>4</v>
      </c>
      <c r="K691" s="6">
        <v>3.9976833333333333</v>
      </c>
      <c r="L691" s="7">
        <v>239.86099999999999</v>
      </c>
      <c r="M691" s="6">
        <f>IF(Data[[#This Row],[Answered (Y/N)]]="Y",1,0)</f>
        <v>1</v>
      </c>
      <c r="N691" s="6">
        <f>IF(Data[[#This Row],[Resolved]]="Y",1,0)</f>
        <v>1</v>
      </c>
    </row>
    <row r="692" spans="1:14" x14ac:dyDescent="0.25">
      <c r="A692" s="17">
        <v>691</v>
      </c>
      <c r="B692" s="4" t="s">
        <v>716</v>
      </c>
      <c r="C692" s="5">
        <v>42388.663</v>
      </c>
      <c r="D692" s="6" t="s">
        <v>19</v>
      </c>
      <c r="E692" s="6" t="s">
        <v>11</v>
      </c>
      <c r="F692" s="6" t="s">
        <v>16</v>
      </c>
      <c r="G692" s="6" t="s">
        <v>16</v>
      </c>
      <c r="H692" s="6">
        <v>0</v>
      </c>
      <c r="I692" s="5">
        <v>45482</v>
      </c>
      <c r="J692" s="6">
        <v>0</v>
      </c>
      <c r="K692" s="6">
        <v>0</v>
      </c>
      <c r="L692" s="7">
        <v>0</v>
      </c>
      <c r="M692" s="6">
        <f>IF(Data[[#This Row],[Answered (Y/N)]]="Y",1,0)</f>
        <v>0</v>
      </c>
      <c r="N692" s="6">
        <f>IF(Data[[#This Row],[Resolved]]="Y",1,0)</f>
        <v>0</v>
      </c>
    </row>
    <row r="693" spans="1:14" x14ac:dyDescent="0.25">
      <c r="A693" s="18">
        <v>692</v>
      </c>
      <c r="B693" s="4" t="s">
        <v>717</v>
      </c>
      <c r="C693" s="5">
        <v>42388.663</v>
      </c>
      <c r="D693" s="6" t="s">
        <v>24</v>
      </c>
      <c r="E693" s="6" t="s">
        <v>14</v>
      </c>
      <c r="F693" s="6" t="s">
        <v>12</v>
      </c>
      <c r="G693" s="6" t="s">
        <v>12</v>
      </c>
      <c r="H693" s="6">
        <v>63</v>
      </c>
      <c r="I693" s="5">
        <v>3.0068518518517884E-3</v>
      </c>
      <c r="J693" s="6">
        <v>4</v>
      </c>
      <c r="K693" s="6">
        <v>4.3298666666666668</v>
      </c>
      <c r="L693" s="7">
        <v>259.79200000000003</v>
      </c>
      <c r="M693" s="6">
        <f>IF(Data[[#This Row],[Answered (Y/N)]]="Y",1,0)</f>
        <v>1</v>
      </c>
      <c r="N693" s="6">
        <f>IF(Data[[#This Row],[Resolved]]="Y",1,0)</f>
        <v>1</v>
      </c>
    </row>
    <row r="694" spans="1:14" x14ac:dyDescent="0.25">
      <c r="A694" s="17">
        <v>693</v>
      </c>
      <c r="B694" s="4" t="s">
        <v>718</v>
      </c>
      <c r="C694" s="5">
        <v>42388.648999999998</v>
      </c>
      <c r="D694" s="6" t="s">
        <v>10</v>
      </c>
      <c r="E694" s="6" t="s">
        <v>20</v>
      </c>
      <c r="F694" s="6" t="s">
        <v>12</v>
      </c>
      <c r="G694" s="6" t="s">
        <v>12</v>
      </c>
      <c r="H694" s="6">
        <v>20</v>
      </c>
      <c r="I694" s="5">
        <v>1.6992129629629371E-3</v>
      </c>
      <c r="J694" s="6">
        <v>4</v>
      </c>
      <c r="K694" s="6">
        <v>2.4468666666666667</v>
      </c>
      <c r="L694" s="7">
        <v>146.81200000000001</v>
      </c>
      <c r="M694" s="6">
        <f>IF(Data[[#This Row],[Answered (Y/N)]]="Y",1,0)</f>
        <v>1</v>
      </c>
      <c r="N694" s="6">
        <f>IF(Data[[#This Row],[Resolved]]="Y",1,0)</f>
        <v>1</v>
      </c>
    </row>
    <row r="695" spans="1:14" x14ac:dyDescent="0.25">
      <c r="A695" s="18">
        <v>694</v>
      </c>
      <c r="B695" s="4" t="s">
        <v>719</v>
      </c>
      <c r="C695" s="5">
        <v>42388.648999999998</v>
      </c>
      <c r="D695" s="6" t="s">
        <v>13</v>
      </c>
      <c r="E695" s="6" t="s">
        <v>18</v>
      </c>
      <c r="F695" s="6" t="s">
        <v>12</v>
      </c>
      <c r="G695" s="6" t="s">
        <v>12</v>
      </c>
      <c r="H695" s="6">
        <v>93</v>
      </c>
      <c r="I695" s="5">
        <v>1.1704513888888268E-3</v>
      </c>
      <c r="J695" s="6">
        <v>2</v>
      </c>
      <c r="K695" s="6">
        <v>1.6854499999999999</v>
      </c>
      <c r="L695" s="7">
        <v>101.127</v>
      </c>
      <c r="M695" s="6">
        <f>IF(Data[[#This Row],[Answered (Y/N)]]="Y",1,0)</f>
        <v>1</v>
      </c>
      <c r="N695" s="6">
        <f>IF(Data[[#This Row],[Resolved]]="Y",1,0)</f>
        <v>1</v>
      </c>
    </row>
    <row r="696" spans="1:14" x14ac:dyDescent="0.25">
      <c r="A696" s="17">
        <v>695</v>
      </c>
      <c r="B696" s="4" t="s">
        <v>720</v>
      </c>
      <c r="C696" s="5">
        <v>42388.646000000001</v>
      </c>
      <c r="D696" s="6" t="s">
        <v>19</v>
      </c>
      <c r="E696" s="6" t="s">
        <v>21</v>
      </c>
      <c r="F696" s="6" t="s">
        <v>12</v>
      </c>
      <c r="G696" s="6" t="s">
        <v>12</v>
      </c>
      <c r="H696" s="6">
        <v>103</v>
      </c>
      <c r="I696" s="5">
        <v>1.9590277777776777E-3</v>
      </c>
      <c r="J696" s="6">
        <v>3</v>
      </c>
      <c r="K696" s="6">
        <v>2.8209999999999997</v>
      </c>
      <c r="L696" s="7">
        <v>169.26</v>
      </c>
      <c r="M696" s="6">
        <f>IF(Data[[#This Row],[Answered (Y/N)]]="Y",1,0)</f>
        <v>1</v>
      </c>
      <c r="N696" s="6">
        <f>IF(Data[[#This Row],[Resolved]]="Y",1,0)</f>
        <v>1</v>
      </c>
    </row>
    <row r="697" spans="1:14" x14ac:dyDescent="0.25">
      <c r="A697" s="18">
        <v>696</v>
      </c>
      <c r="B697" s="4" t="s">
        <v>721</v>
      </c>
      <c r="C697" s="5">
        <v>42388.646000000001</v>
      </c>
      <c r="D697" s="6" t="s">
        <v>19</v>
      </c>
      <c r="E697" s="6" t="s">
        <v>14</v>
      </c>
      <c r="F697" s="6" t="s">
        <v>12</v>
      </c>
      <c r="G697" s="6" t="s">
        <v>12</v>
      </c>
      <c r="H697" s="6">
        <v>18</v>
      </c>
      <c r="I697" s="5">
        <v>1.4000578703703415E-3</v>
      </c>
      <c r="J697" s="6">
        <v>5</v>
      </c>
      <c r="K697" s="6">
        <v>2.0160833333333334</v>
      </c>
      <c r="L697" s="7">
        <v>120.965</v>
      </c>
      <c r="M697" s="6">
        <f>IF(Data[[#This Row],[Answered (Y/N)]]="Y",1,0)</f>
        <v>1</v>
      </c>
      <c r="N697" s="6">
        <f>IF(Data[[#This Row],[Resolved]]="Y",1,0)</f>
        <v>1</v>
      </c>
    </row>
    <row r="698" spans="1:14" x14ac:dyDescent="0.25">
      <c r="A698" s="17">
        <v>697</v>
      </c>
      <c r="B698" s="4" t="s">
        <v>722</v>
      </c>
      <c r="C698" s="5">
        <v>42388.625</v>
      </c>
      <c r="D698" s="6" t="s">
        <v>13</v>
      </c>
      <c r="E698" s="6" t="s">
        <v>20</v>
      </c>
      <c r="F698" s="6" t="s">
        <v>16</v>
      </c>
      <c r="G698" s="6" t="s">
        <v>16</v>
      </c>
      <c r="H698" s="6">
        <v>0</v>
      </c>
      <c r="I698" s="5">
        <v>45482</v>
      </c>
      <c r="J698" s="6">
        <v>0</v>
      </c>
      <c r="K698" s="6">
        <v>0</v>
      </c>
      <c r="L698" s="7">
        <v>0</v>
      </c>
      <c r="M698" s="6">
        <f>IF(Data[[#This Row],[Answered (Y/N)]]="Y",1,0)</f>
        <v>0</v>
      </c>
      <c r="N698" s="6">
        <f>IF(Data[[#This Row],[Resolved]]="Y",1,0)</f>
        <v>0</v>
      </c>
    </row>
    <row r="699" spans="1:14" x14ac:dyDescent="0.25">
      <c r="A699" s="18">
        <v>698</v>
      </c>
      <c r="B699" s="4" t="s">
        <v>723</v>
      </c>
      <c r="C699" s="5">
        <v>42388.625</v>
      </c>
      <c r="D699" s="6" t="s">
        <v>23</v>
      </c>
      <c r="E699" s="6" t="s">
        <v>14</v>
      </c>
      <c r="F699" s="6" t="s">
        <v>12</v>
      </c>
      <c r="G699" s="6" t="s">
        <v>12</v>
      </c>
      <c r="H699" s="6">
        <v>122</v>
      </c>
      <c r="I699" s="5">
        <v>2.9523958333332878E-3</v>
      </c>
      <c r="J699" s="6">
        <v>3</v>
      </c>
      <c r="K699" s="6">
        <v>4.2514500000000002</v>
      </c>
      <c r="L699" s="7">
        <v>255.08700000000002</v>
      </c>
      <c r="M699" s="6">
        <f>IF(Data[[#This Row],[Answered (Y/N)]]="Y",1,0)</f>
        <v>1</v>
      </c>
      <c r="N699" s="6">
        <f>IF(Data[[#This Row],[Resolved]]="Y",1,0)</f>
        <v>1</v>
      </c>
    </row>
    <row r="700" spans="1:14" x14ac:dyDescent="0.25">
      <c r="A700" s="17">
        <v>699</v>
      </c>
      <c r="B700" s="4" t="s">
        <v>724</v>
      </c>
      <c r="C700" s="5">
        <v>42388.599000000002</v>
      </c>
      <c r="D700" s="6" t="s">
        <v>22</v>
      </c>
      <c r="E700" s="6" t="s">
        <v>21</v>
      </c>
      <c r="F700" s="6" t="s">
        <v>12</v>
      </c>
      <c r="G700" s="6" t="s">
        <v>12</v>
      </c>
      <c r="H700" s="6">
        <v>44</v>
      </c>
      <c r="I700" s="5">
        <v>4.2757291666666308E-3</v>
      </c>
      <c r="J700" s="6">
        <v>5</v>
      </c>
      <c r="K700" s="6">
        <v>6.1570499999999999</v>
      </c>
      <c r="L700" s="7">
        <v>369.423</v>
      </c>
      <c r="M700" s="6">
        <f>IF(Data[[#This Row],[Answered (Y/N)]]="Y",1,0)</f>
        <v>1</v>
      </c>
      <c r="N700" s="6">
        <f>IF(Data[[#This Row],[Resolved]]="Y",1,0)</f>
        <v>1</v>
      </c>
    </row>
    <row r="701" spans="1:14" x14ac:dyDescent="0.25">
      <c r="A701" s="18">
        <v>700</v>
      </c>
      <c r="B701" s="4" t="s">
        <v>725</v>
      </c>
      <c r="C701" s="5">
        <v>42388.599000000002</v>
      </c>
      <c r="D701" s="6" t="s">
        <v>24</v>
      </c>
      <c r="E701" s="6" t="s">
        <v>18</v>
      </c>
      <c r="F701" s="6" t="s">
        <v>12</v>
      </c>
      <c r="G701" s="6" t="s">
        <v>12</v>
      </c>
      <c r="H701" s="6">
        <v>91</v>
      </c>
      <c r="I701" s="5">
        <v>4.6602662037036335E-3</v>
      </c>
      <c r="J701" s="6">
        <v>4</v>
      </c>
      <c r="K701" s="6">
        <v>6.7107833333333335</v>
      </c>
      <c r="L701" s="7">
        <v>402.64699999999999</v>
      </c>
      <c r="M701" s="6">
        <f>IF(Data[[#This Row],[Answered (Y/N)]]="Y",1,0)</f>
        <v>1</v>
      </c>
      <c r="N701" s="6">
        <f>IF(Data[[#This Row],[Resolved]]="Y",1,0)</f>
        <v>1</v>
      </c>
    </row>
    <row r="702" spans="1:14" x14ac:dyDescent="0.25">
      <c r="A702" s="17">
        <v>701</v>
      </c>
      <c r="B702" s="4" t="s">
        <v>726</v>
      </c>
      <c r="C702" s="5">
        <v>42388.572999999997</v>
      </c>
      <c r="D702" s="6" t="s">
        <v>23</v>
      </c>
      <c r="E702" s="6" t="s">
        <v>18</v>
      </c>
      <c r="F702" s="6" t="s">
        <v>12</v>
      </c>
      <c r="G702" s="6" t="s">
        <v>12</v>
      </c>
      <c r="H702" s="6">
        <v>104</v>
      </c>
      <c r="I702" s="5">
        <v>2.4676157407408361E-3</v>
      </c>
      <c r="J702" s="6">
        <v>4</v>
      </c>
      <c r="K702" s="6">
        <v>3.5533666666666668</v>
      </c>
      <c r="L702" s="7">
        <v>213.202</v>
      </c>
      <c r="M702" s="6">
        <f>IF(Data[[#This Row],[Answered (Y/N)]]="Y",1,0)</f>
        <v>1</v>
      </c>
      <c r="N702" s="6">
        <f>IF(Data[[#This Row],[Resolved]]="Y",1,0)</f>
        <v>1</v>
      </c>
    </row>
    <row r="703" spans="1:14" x14ac:dyDescent="0.25">
      <c r="A703" s="18">
        <v>702</v>
      </c>
      <c r="B703" s="4" t="s">
        <v>727</v>
      </c>
      <c r="C703" s="5">
        <v>42388.572999999997</v>
      </c>
      <c r="D703" s="6" t="s">
        <v>23</v>
      </c>
      <c r="E703" s="6" t="s">
        <v>18</v>
      </c>
      <c r="F703" s="6" t="s">
        <v>12</v>
      </c>
      <c r="G703" s="6" t="s">
        <v>12</v>
      </c>
      <c r="H703" s="6">
        <v>116</v>
      </c>
      <c r="I703" s="5">
        <v>3.9873032407407027E-3</v>
      </c>
      <c r="J703" s="6">
        <v>3</v>
      </c>
      <c r="K703" s="6">
        <v>5.741716666666667</v>
      </c>
      <c r="L703" s="7">
        <v>344.50300000000004</v>
      </c>
      <c r="M703" s="6">
        <f>IF(Data[[#This Row],[Answered (Y/N)]]="Y",1,0)</f>
        <v>1</v>
      </c>
      <c r="N703" s="6">
        <f>IF(Data[[#This Row],[Resolved]]="Y",1,0)</f>
        <v>1</v>
      </c>
    </row>
    <row r="704" spans="1:14" x14ac:dyDescent="0.25">
      <c r="A704" s="17">
        <v>703</v>
      </c>
      <c r="B704" s="4" t="s">
        <v>728</v>
      </c>
      <c r="C704" s="5">
        <v>42388.567999999999</v>
      </c>
      <c r="D704" s="6" t="s">
        <v>22</v>
      </c>
      <c r="E704" s="6" t="s">
        <v>18</v>
      </c>
      <c r="F704" s="6" t="s">
        <v>12</v>
      </c>
      <c r="G704" s="6" t="s">
        <v>12</v>
      </c>
      <c r="H704" s="6">
        <v>18</v>
      </c>
      <c r="I704" s="5">
        <v>3.6916550925925051E-3</v>
      </c>
      <c r="J704" s="6">
        <v>3</v>
      </c>
      <c r="K704" s="6">
        <v>5.3159833333333335</v>
      </c>
      <c r="L704" s="7">
        <v>318.959</v>
      </c>
      <c r="M704" s="6">
        <f>IF(Data[[#This Row],[Answered (Y/N)]]="Y",1,0)</f>
        <v>1</v>
      </c>
      <c r="N704" s="6">
        <f>IF(Data[[#This Row],[Resolved]]="Y",1,0)</f>
        <v>1</v>
      </c>
    </row>
    <row r="705" spans="1:14" x14ac:dyDescent="0.25">
      <c r="A705" s="18">
        <v>704</v>
      </c>
      <c r="B705" s="4" t="s">
        <v>729</v>
      </c>
      <c r="C705" s="5">
        <v>42388.567999999999</v>
      </c>
      <c r="D705" s="6" t="s">
        <v>17</v>
      </c>
      <c r="E705" s="6" t="s">
        <v>20</v>
      </c>
      <c r="F705" s="6" t="s">
        <v>16</v>
      </c>
      <c r="G705" s="6" t="s">
        <v>16</v>
      </c>
      <c r="H705" s="6">
        <v>0</v>
      </c>
      <c r="I705" s="5">
        <v>45482</v>
      </c>
      <c r="J705" s="6">
        <v>0</v>
      </c>
      <c r="K705" s="6">
        <v>0</v>
      </c>
      <c r="L705" s="7">
        <v>0</v>
      </c>
      <c r="M705" s="6">
        <f>IF(Data[[#This Row],[Answered (Y/N)]]="Y",1,0)</f>
        <v>0</v>
      </c>
      <c r="N705" s="6">
        <f>IF(Data[[#This Row],[Resolved]]="Y",1,0)</f>
        <v>0</v>
      </c>
    </row>
    <row r="706" spans="1:14" x14ac:dyDescent="0.25">
      <c r="A706" s="17">
        <v>705</v>
      </c>
      <c r="B706" s="4" t="s">
        <v>730</v>
      </c>
      <c r="C706" s="5">
        <v>42388.567000000003</v>
      </c>
      <c r="D706" s="6" t="s">
        <v>13</v>
      </c>
      <c r="E706" s="6" t="s">
        <v>14</v>
      </c>
      <c r="F706" s="6" t="s">
        <v>16</v>
      </c>
      <c r="G706" s="6" t="s">
        <v>16</v>
      </c>
      <c r="H706" s="6">
        <v>0</v>
      </c>
      <c r="I706" s="5">
        <v>45482</v>
      </c>
      <c r="J706" s="6">
        <v>0</v>
      </c>
      <c r="K706" s="6">
        <v>0</v>
      </c>
      <c r="L706" s="7">
        <v>0</v>
      </c>
      <c r="M706" s="6">
        <f>IF(Data[[#This Row],[Answered (Y/N)]]="Y",1,0)</f>
        <v>0</v>
      </c>
      <c r="N706" s="6">
        <f>IF(Data[[#This Row],[Resolved]]="Y",1,0)</f>
        <v>0</v>
      </c>
    </row>
    <row r="707" spans="1:14" x14ac:dyDescent="0.25">
      <c r="A707" s="18">
        <v>706</v>
      </c>
      <c r="B707" s="4" t="s">
        <v>731</v>
      </c>
      <c r="C707" s="5">
        <v>42388.567000000003</v>
      </c>
      <c r="D707" s="6" t="s">
        <v>15</v>
      </c>
      <c r="E707" s="6" t="s">
        <v>11</v>
      </c>
      <c r="F707" s="6" t="s">
        <v>12</v>
      </c>
      <c r="G707" s="6" t="s">
        <v>12</v>
      </c>
      <c r="H707" s="6">
        <v>80</v>
      </c>
      <c r="I707" s="5">
        <v>3.3793518518518972E-3</v>
      </c>
      <c r="J707" s="6">
        <v>5</v>
      </c>
      <c r="K707" s="6">
        <v>4.8662666666666663</v>
      </c>
      <c r="L707" s="7">
        <v>291.976</v>
      </c>
      <c r="M707" s="6">
        <f>IF(Data[[#This Row],[Answered (Y/N)]]="Y",1,0)</f>
        <v>1</v>
      </c>
      <c r="N707" s="6">
        <f>IF(Data[[#This Row],[Resolved]]="Y",1,0)</f>
        <v>1</v>
      </c>
    </row>
    <row r="708" spans="1:14" x14ac:dyDescent="0.25">
      <c r="A708" s="17">
        <v>707</v>
      </c>
      <c r="B708" s="4" t="s">
        <v>732</v>
      </c>
      <c r="C708" s="5">
        <v>42388.56</v>
      </c>
      <c r="D708" s="6" t="s">
        <v>17</v>
      </c>
      <c r="E708" s="6" t="s">
        <v>21</v>
      </c>
      <c r="F708" s="6" t="s">
        <v>12</v>
      </c>
      <c r="G708" s="6" t="s">
        <v>12</v>
      </c>
      <c r="H708" s="6">
        <v>99</v>
      </c>
      <c r="I708" s="5">
        <v>1.5753472222221898E-3</v>
      </c>
      <c r="J708" s="6">
        <v>5</v>
      </c>
      <c r="K708" s="6">
        <v>2.2685</v>
      </c>
      <c r="L708" s="7">
        <v>136.10999999999999</v>
      </c>
      <c r="M708" s="6">
        <f>IF(Data[[#This Row],[Answered (Y/N)]]="Y",1,0)</f>
        <v>1</v>
      </c>
      <c r="N708" s="6">
        <f>IF(Data[[#This Row],[Resolved]]="Y",1,0)</f>
        <v>1</v>
      </c>
    </row>
    <row r="709" spans="1:14" x14ac:dyDescent="0.25">
      <c r="A709" s="18">
        <v>708</v>
      </c>
      <c r="B709" s="4" t="s">
        <v>733</v>
      </c>
      <c r="C709" s="5">
        <v>42388.56</v>
      </c>
      <c r="D709" s="6" t="s">
        <v>17</v>
      </c>
      <c r="E709" s="6" t="s">
        <v>21</v>
      </c>
      <c r="F709" s="6" t="s">
        <v>12</v>
      </c>
      <c r="G709" s="6" t="s">
        <v>12</v>
      </c>
      <c r="H709" s="6">
        <v>23</v>
      </c>
      <c r="I709" s="5">
        <v>3.1529166666666164E-3</v>
      </c>
      <c r="J709" s="6">
        <v>4</v>
      </c>
      <c r="K709" s="6">
        <v>4.5402000000000005</v>
      </c>
      <c r="L709" s="7">
        <v>272.41200000000003</v>
      </c>
      <c r="M709" s="6">
        <f>IF(Data[[#This Row],[Answered (Y/N)]]="Y",1,0)</f>
        <v>1</v>
      </c>
      <c r="N709" s="6">
        <f>IF(Data[[#This Row],[Resolved]]="Y",1,0)</f>
        <v>1</v>
      </c>
    </row>
    <row r="710" spans="1:14" x14ac:dyDescent="0.25">
      <c r="A710" s="17">
        <v>709</v>
      </c>
      <c r="B710" s="4" t="s">
        <v>734</v>
      </c>
      <c r="C710" s="5">
        <v>42388.557000000001</v>
      </c>
      <c r="D710" s="6" t="s">
        <v>10</v>
      </c>
      <c r="E710" s="6" t="s">
        <v>11</v>
      </c>
      <c r="F710" s="6" t="s">
        <v>12</v>
      </c>
      <c r="G710" s="6" t="s">
        <v>12</v>
      </c>
      <c r="H710" s="6">
        <v>94</v>
      </c>
      <c r="I710" s="5">
        <v>6.6135416666668334E-4</v>
      </c>
      <c r="J710" s="6">
        <v>5</v>
      </c>
      <c r="K710" s="6">
        <v>0.95234999999999992</v>
      </c>
      <c r="L710" s="7">
        <v>57.140999999999998</v>
      </c>
      <c r="M710" s="6">
        <f>IF(Data[[#This Row],[Answered (Y/N)]]="Y",1,0)</f>
        <v>1</v>
      </c>
      <c r="N710" s="6">
        <f>IF(Data[[#This Row],[Resolved]]="Y",1,0)</f>
        <v>1</v>
      </c>
    </row>
    <row r="711" spans="1:14" x14ac:dyDescent="0.25">
      <c r="A711" s="18">
        <v>710</v>
      </c>
      <c r="B711" s="4" t="s">
        <v>735</v>
      </c>
      <c r="C711" s="5">
        <v>42388.557000000001</v>
      </c>
      <c r="D711" s="6" t="s">
        <v>15</v>
      </c>
      <c r="E711" s="6" t="s">
        <v>18</v>
      </c>
      <c r="F711" s="6" t="s">
        <v>16</v>
      </c>
      <c r="G711" s="6" t="s">
        <v>16</v>
      </c>
      <c r="H711" s="6">
        <v>0</v>
      </c>
      <c r="I711" s="5">
        <v>45482</v>
      </c>
      <c r="J711" s="6">
        <v>0</v>
      </c>
      <c r="K711" s="6">
        <v>0</v>
      </c>
      <c r="L711" s="7">
        <v>0</v>
      </c>
      <c r="M711" s="6">
        <f>IF(Data[[#This Row],[Answered (Y/N)]]="Y",1,0)</f>
        <v>0</v>
      </c>
      <c r="N711" s="6">
        <f>IF(Data[[#This Row],[Resolved]]="Y",1,0)</f>
        <v>0</v>
      </c>
    </row>
    <row r="712" spans="1:14" x14ac:dyDescent="0.25">
      <c r="A712" s="17">
        <v>711</v>
      </c>
      <c r="B712" s="4" t="s">
        <v>736</v>
      </c>
      <c r="C712" s="5">
        <v>42388.552000000003</v>
      </c>
      <c r="D712" s="6" t="s">
        <v>10</v>
      </c>
      <c r="E712" s="6" t="s">
        <v>18</v>
      </c>
      <c r="F712" s="6" t="s">
        <v>12</v>
      </c>
      <c r="G712" s="6" t="s">
        <v>12</v>
      </c>
      <c r="H712" s="6">
        <v>19</v>
      </c>
      <c r="I712" s="5">
        <v>1.1075925925925212E-3</v>
      </c>
      <c r="J712" s="6">
        <v>5</v>
      </c>
      <c r="K712" s="6">
        <v>1.5949333333333333</v>
      </c>
      <c r="L712" s="7">
        <v>95.695999999999998</v>
      </c>
      <c r="M712" s="6">
        <f>IF(Data[[#This Row],[Answered (Y/N)]]="Y",1,0)</f>
        <v>1</v>
      </c>
      <c r="N712" s="6">
        <f>IF(Data[[#This Row],[Resolved]]="Y",1,0)</f>
        <v>1</v>
      </c>
    </row>
    <row r="713" spans="1:14" x14ac:dyDescent="0.25">
      <c r="A713" s="18">
        <v>712</v>
      </c>
      <c r="B713" s="4" t="s">
        <v>737</v>
      </c>
      <c r="C713" s="5">
        <v>42388.552000000003</v>
      </c>
      <c r="D713" s="6" t="s">
        <v>13</v>
      </c>
      <c r="E713" s="6" t="s">
        <v>20</v>
      </c>
      <c r="F713" s="6" t="s">
        <v>12</v>
      </c>
      <c r="G713" s="6" t="s">
        <v>12</v>
      </c>
      <c r="H713" s="6">
        <v>114</v>
      </c>
      <c r="I713" s="5">
        <v>9.7879629629638032E-4</v>
      </c>
      <c r="J713" s="6">
        <v>3</v>
      </c>
      <c r="K713" s="6">
        <v>1.4094666666666666</v>
      </c>
      <c r="L713" s="7">
        <v>84.567999999999998</v>
      </c>
      <c r="M713" s="6">
        <f>IF(Data[[#This Row],[Answered (Y/N)]]="Y",1,0)</f>
        <v>1</v>
      </c>
      <c r="N713" s="6">
        <f>IF(Data[[#This Row],[Resolved]]="Y",1,0)</f>
        <v>1</v>
      </c>
    </row>
    <row r="714" spans="1:14" x14ac:dyDescent="0.25">
      <c r="A714" s="17">
        <v>713</v>
      </c>
      <c r="B714" s="4" t="s">
        <v>738</v>
      </c>
      <c r="C714" s="5">
        <v>42388.540999999997</v>
      </c>
      <c r="D714" s="6" t="s">
        <v>15</v>
      </c>
      <c r="E714" s="6" t="s">
        <v>21</v>
      </c>
      <c r="F714" s="6" t="s">
        <v>12</v>
      </c>
      <c r="G714" s="6" t="s">
        <v>16</v>
      </c>
      <c r="H714" s="6">
        <v>45</v>
      </c>
      <c r="I714" s="5">
        <v>2.5947569444444429E-3</v>
      </c>
      <c r="J714" s="6">
        <v>4</v>
      </c>
      <c r="K714" s="6">
        <v>3.73645</v>
      </c>
      <c r="L714" s="7">
        <v>224.18700000000001</v>
      </c>
      <c r="M714" s="6">
        <f>IF(Data[[#This Row],[Answered (Y/N)]]="Y",1,0)</f>
        <v>1</v>
      </c>
      <c r="N714" s="6">
        <f>IF(Data[[#This Row],[Resolved]]="Y",1,0)</f>
        <v>0</v>
      </c>
    </row>
    <row r="715" spans="1:14" x14ac:dyDescent="0.25">
      <c r="A715" s="18">
        <v>714</v>
      </c>
      <c r="B715" s="4" t="s">
        <v>739</v>
      </c>
      <c r="C715" s="5">
        <v>42388.540999999997</v>
      </c>
      <c r="D715" s="6" t="s">
        <v>15</v>
      </c>
      <c r="E715" s="6" t="s">
        <v>14</v>
      </c>
      <c r="F715" s="6" t="s">
        <v>16</v>
      </c>
      <c r="G715" s="6" t="s">
        <v>16</v>
      </c>
      <c r="H715" s="6">
        <v>0</v>
      </c>
      <c r="I715" s="5">
        <v>45482</v>
      </c>
      <c r="J715" s="6">
        <v>0</v>
      </c>
      <c r="K715" s="6">
        <v>0</v>
      </c>
      <c r="L715" s="7">
        <v>0</v>
      </c>
      <c r="M715" s="6">
        <f>IF(Data[[#This Row],[Answered (Y/N)]]="Y",1,0)</f>
        <v>0</v>
      </c>
      <c r="N715" s="6">
        <f>IF(Data[[#This Row],[Resolved]]="Y",1,0)</f>
        <v>0</v>
      </c>
    </row>
    <row r="716" spans="1:14" x14ac:dyDescent="0.25">
      <c r="A716" s="17">
        <v>715</v>
      </c>
      <c r="B716" s="4" t="s">
        <v>740</v>
      </c>
      <c r="C716" s="5">
        <v>42388.527999999998</v>
      </c>
      <c r="D716" s="6" t="s">
        <v>24</v>
      </c>
      <c r="E716" s="6" t="s">
        <v>14</v>
      </c>
      <c r="F716" s="6" t="s">
        <v>12</v>
      </c>
      <c r="G716" s="6" t="s">
        <v>12</v>
      </c>
      <c r="H716" s="6">
        <v>47</v>
      </c>
      <c r="I716" s="5">
        <v>4.1386921296295842E-3</v>
      </c>
      <c r="J716" s="6">
        <v>5</v>
      </c>
      <c r="K716" s="6">
        <v>5.959716666666667</v>
      </c>
      <c r="L716" s="7">
        <v>357.58300000000003</v>
      </c>
      <c r="M716" s="6">
        <f>IF(Data[[#This Row],[Answered (Y/N)]]="Y",1,0)</f>
        <v>1</v>
      </c>
      <c r="N716" s="6">
        <f>IF(Data[[#This Row],[Resolved]]="Y",1,0)</f>
        <v>1</v>
      </c>
    </row>
    <row r="717" spans="1:14" x14ac:dyDescent="0.25">
      <c r="A717" s="18">
        <v>716</v>
      </c>
      <c r="B717" s="4" t="s">
        <v>741</v>
      </c>
      <c r="C717" s="5">
        <v>42388.527999999998</v>
      </c>
      <c r="D717" s="6" t="s">
        <v>23</v>
      </c>
      <c r="E717" s="6" t="s">
        <v>18</v>
      </c>
      <c r="F717" s="6" t="s">
        <v>12</v>
      </c>
      <c r="G717" s="6" t="s">
        <v>12</v>
      </c>
      <c r="H717" s="6">
        <v>42</v>
      </c>
      <c r="I717" s="5">
        <v>1.4624189814815836E-3</v>
      </c>
      <c r="J717" s="6">
        <v>5</v>
      </c>
      <c r="K717" s="6">
        <v>2.1058833333333333</v>
      </c>
      <c r="L717" s="7">
        <v>126.35299999999999</v>
      </c>
      <c r="M717" s="6">
        <f>IF(Data[[#This Row],[Answered (Y/N)]]="Y",1,0)</f>
        <v>1</v>
      </c>
      <c r="N717" s="6">
        <f>IF(Data[[#This Row],[Resolved]]="Y",1,0)</f>
        <v>1</v>
      </c>
    </row>
    <row r="718" spans="1:14" x14ac:dyDescent="0.25">
      <c r="A718" s="17">
        <v>717</v>
      </c>
      <c r="B718" s="4" t="s">
        <v>742</v>
      </c>
      <c r="C718" s="5">
        <v>42388.52</v>
      </c>
      <c r="D718" s="6" t="s">
        <v>23</v>
      </c>
      <c r="E718" s="6" t="s">
        <v>21</v>
      </c>
      <c r="F718" s="6" t="s">
        <v>16</v>
      </c>
      <c r="G718" s="6" t="s">
        <v>16</v>
      </c>
      <c r="H718" s="6">
        <v>0</v>
      </c>
      <c r="I718" s="5">
        <v>45482</v>
      </c>
      <c r="J718" s="6">
        <v>0</v>
      </c>
      <c r="K718" s="6">
        <v>0</v>
      </c>
      <c r="L718" s="7">
        <v>0</v>
      </c>
      <c r="M718" s="6">
        <f>IF(Data[[#This Row],[Answered (Y/N)]]="Y",1,0)</f>
        <v>0</v>
      </c>
      <c r="N718" s="6">
        <f>IF(Data[[#This Row],[Resolved]]="Y",1,0)</f>
        <v>0</v>
      </c>
    </row>
    <row r="719" spans="1:14" x14ac:dyDescent="0.25">
      <c r="A719" s="18">
        <v>718</v>
      </c>
      <c r="B719" s="4" t="s">
        <v>743</v>
      </c>
      <c r="C719" s="5">
        <v>42388.52</v>
      </c>
      <c r="D719" s="6" t="s">
        <v>22</v>
      </c>
      <c r="E719" s="6" t="s">
        <v>20</v>
      </c>
      <c r="F719" s="6" t="s">
        <v>12</v>
      </c>
      <c r="G719" s="6" t="s">
        <v>12</v>
      </c>
      <c r="H719" s="6">
        <v>84</v>
      </c>
      <c r="I719" s="5">
        <v>4.6734953703704285E-3</v>
      </c>
      <c r="J719" s="6">
        <v>2</v>
      </c>
      <c r="K719" s="6">
        <v>6.7298333333333336</v>
      </c>
      <c r="L719" s="7">
        <v>403.79</v>
      </c>
      <c r="M719" s="6">
        <f>IF(Data[[#This Row],[Answered (Y/N)]]="Y",1,0)</f>
        <v>1</v>
      </c>
      <c r="N719" s="6">
        <f>IF(Data[[#This Row],[Resolved]]="Y",1,0)</f>
        <v>1</v>
      </c>
    </row>
    <row r="720" spans="1:14" x14ac:dyDescent="0.25">
      <c r="A720" s="17">
        <v>719</v>
      </c>
      <c r="B720" s="4" t="s">
        <v>744</v>
      </c>
      <c r="C720" s="5">
        <v>42388.497000000003</v>
      </c>
      <c r="D720" s="6" t="s">
        <v>10</v>
      </c>
      <c r="E720" s="6" t="s">
        <v>18</v>
      </c>
      <c r="F720" s="6" t="s">
        <v>12</v>
      </c>
      <c r="G720" s="6" t="s">
        <v>12</v>
      </c>
      <c r="H720" s="6">
        <v>98</v>
      </c>
      <c r="I720" s="5">
        <v>1.6569675925925953E-3</v>
      </c>
      <c r="J720" s="6">
        <v>1</v>
      </c>
      <c r="K720" s="6">
        <v>2.3860333333333332</v>
      </c>
      <c r="L720" s="7">
        <v>143.16200000000001</v>
      </c>
      <c r="M720" s="6">
        <f>IF(Data[[#This Row],[Answered (Y/N)]]="Y",1,0)</f>
        <v>1</v>
      </c>
      <c r="N720" s="6">
        <f>IF(Data[[#This Row],[Resolved]]="Y",1,0)</f>
        <v>1</v>
      </c>
    </row>
    <row r="721" spans="1:14" x14ac:dyDescent="0.25">
      <c r="A721" s="18">
        <v>720</v>
      </c>
      <c r="B721" s="4" t="s">
        <v>745</v>
      </c>
      <c r="C721" s="5">
        <v>42388.497000000003</v>
      </c>
      <c r="D721" s="6" t="s">
        <v>24</v>
      </c>
      <c r="E721" s="6" t="s">
        <v>11</v>
      </c>
      <c r="F721" s="6" t="s">
        <v>12</v>
      </c>
      <c r="G721" s="6" t="s">
        <v>12</v>
      </c>
      <c r="H721" s="6">
        <v>91</v>
      </c>
      <c r="I721" s="5">
        <v>2.7769560185184616E-3</v>
      </c>
      <c r="J721" s="6">
        <v>5</v>
      </c>
      <c r="K721" s="6">
        <v>3.9988166666666665</v>
      </c>
      <c r="L721" s="7">
        <v>239.92899999999997</v>
      </c>
      <c r="M721" s="6">
        <f>IF(Data[[#This Row],[Answered (Y/N)]]="Y",1,0)</f>
        <v>1</v>
      </c>
      <c r="N721" s="6">
        <f>IF(Data[[#This Row],[Resolved]]="Y",1,0)</f>
        <v>1</v>
      </c>
    </row>
    <row r="722" spans="1:14" x14ac:dyDescent="0.25">
      <c r="A722" s="17">
        <v>721</v>
      </c>
      <c r="B722" s="4" t="s">
        <v>746</v>
      </c>
      <c r="C722" s="5">
        <v>42388.489000000001</v>
      </c>
      <c r="D722" s="6" t="s">
        <v>10</v>
      </c>
      <c r="E722" s="6" t="s">
        <v>18</v>
      </c>
      <c r="F722" s="6" t="s">
        <v>12</v>
      </c>
      <c r="G722" s="6" t="s">
        <v>12</v>
      </c>
      <c r="H722" s="6">
        <v>64</v>
      </c>
      <c r="I722" s="5">
        <v>4.2410416666667228E-3</v>
      </c>
      <c r="J722" s="6">
        <v>5</v>
      </c>
      <c r="K722" s="6">
        <v>6.1071</v>
      </c>
      <c r="L722" s="7">
        <v>366.42599999999999</v>
      </c>
      <c r="M722" s="6">
        <f>IF(Data[[#This Row],[Answered (Y/N)]]="Y",1,0)</f>
        <v>1</v>
      </c>
      <c r="N722" s="6">
        <f>IF(Data[[#This Row],[Resolved]]="Y",1,0)</f>
        <v>1</v>
      </c>
    </row>
    <row r="723" spans="1:14" x14ac:dyDescent="0.25">
      <c r="A723" s="18">
        <v>722</v>
      </c>
      <c r="B723" s="4" t="s">
        <v>747</v>
      </c>
      <c r="C723" s="5">
        <v>42388.489000000001</v>
      </c>
      <c r="D723" s="6" t="s">
        <v>10</v>
      </c>
      <c r="E723" s="6" t="s">
        <v>20</v>
      </c>
      <c r="F723" s="6" t="s">
        <v>12</v>
      </c>
      <c r="G723" s="6" t="s">
        <v>16</v>
      </c>
      <c r="H723" s="6">
        <v>79</v>
      </c>
      <c r="I723" s="5">
        <v>4.7285416666666968E-3</v>
      </c>
      <c r="J723" s="6">
        <v>1</v>
      </c>
      <c r="K723" s="6">
        <v>6.8090999999999999</v>
      </c>
      <c r="L723" s="7">
        <v>408.54599999999999</v>
      </c>
      <c r="M723" s="6">
        <f>IF(Data[[#This Row],[Answered (Y/N)]]="Y",1,0)</f>
        <v>1</v>
      </c>
      <c r="N723" s="6">
        <f>IF(Data[[#This Row],[Resolved]]="Y",1,0)</f>
        <v>0</v>
      </c>
    </row>
    <row r="724" spans="1:14" x14ac:dyDescent="0.25">
      <c r="A724" s="17">
        <v>723</v>
      </c>
      <c r="B724" s="4" t="s">
        <v>748</v>
      </c>
      <c r="C724" s="5">
        <v>42388.476000000002</v>
      </c>
      <c r="D724" s="6" t="s">
        <v>15</v>
      </c>
      <c r="E724" s="6" t="s">
        <v>20</v>
      </c>
      <c r="F724" s="6" t="s">
        <v>16</v>
      </c>
      <c r="G724" s="6" t="s">
        <v>16</v>
      </c>
      <c r="H724" s="6">
        <v>0</v>
      </c>
      <c r="I724" s="5">
        <v>45482</v>
      </c>
      <c r="J724" s="6">
        <v>0</v>
      </c>
      <c r="K724" s="6">
        <v>0</v>
      </c>
      <c r="L724" s="7">
        <v>0</v>
      </c>
      <c r="M724" s="6">
        <f>IF(Data[[#This Row],[Answered (Y/N)]]="Y",1,0)</f>
        <v>0</v>
      </c>
      <c r="N724" s="6">
        <f>IF(Data[[#This Row],[Resolved]]="Y",1,0)</f>
        <v>0</v>
      </c>
    </row>
    <row r="725" spans="1:14" x14ac:dyDescent="0.25">
      <c r="A725" s="18">
        <v>724</v>
      </c>
      <c r="B725" s="4" t="s">
        <v>749</v>
      </c>
      <c r="C725" s="5">
        <v>42388.476000000002</v>
      </c>
      <c r="D725" s="6" t="s">
        <v>10</v>
      </c>
      <c r="E725" s="6" t="s">
        <v>11</v>
      </c>
      <c r="F725" s="6" t="s">
        <v>12</v>
      </c>
      <c r="G725" s="6" t="s">
        <v>12</v>
      </c>
      <c r="H725" s="6">
        <v>96</v>
      </c>
      <c r="I725" s="5">
        <v>3.9278935185185215E-3</v>
      </c>
      <c r="J725" s="6">
        <v>5</v>
      </c>
      <c r="K725" s="6">
        <v>5.6561666666666666</v>
      </c>
      <c r="L725" s="7">
        <v>339.37</v>
      </c>
      <c r="M725" s="6">
        <f>IF(Data[[#This Row],[Answered (Y/N)]]="Y",1,0)</f>
        <v>1</v>
      </c>
      <c r="N725" s="6">
        <f>IF(Data[[#This Row],[Resolved]]="Y",1,0)</f>
        <v>1</v>
      </c>
    </row>
    <row r="726" spans="1:14" x14ac:dyDescent="0.25">
      <c r="A726" s="17">
        <v>725</v>
      </c>
      <c r="B726" s="4" t="s">
        <v>750</v>
      </c>
      <c r="C726" s="5">
        <v>42388.453000000001</v>
      </c>
      <c r="D726" s="6" t="s">
        <v>22</v>
      </c>
      <c r="E726" s="6" t="s">
        <v>21</v>
      </c>
      <c r="F726" s="6" t="s">
        <v>16</v>
      </c>
      <c r="G726" s="6" t="s">
        <v>16</v>
      </c>
      <c r="H726" s="6">
        <v>0</v>
      </c>
      <c r="I726" s="5">
        <v>45482</v>
      </c>
      <c r="J726" s="6">
        <v>0</v>
      </c>
      <c r="K726" s="6">
        <v>0</v>
      </c>
      <c r="L726" s="7">
        <v>0</v>
      </c>
      <c r="M726" s="6">
        <f>IF(Data[[#This Row],[Answered (Y/N)]]="Y",1,0)</f>
        <v>0</v>
      </c>
      <c r="N726" s="6">
        <f>IF(Data[[#This Row],[Resolved]]="Y",1,0)</f>
        <v>0</v>
      </c>
    </row>
    <row r="727" spans="1:14" x14ac:dyDescent="0.25">
      <c r="A727" s="18">
        <v>726</v>
      </c>
      <c r="B727" s="4" t="s">
        <v>751</v>
      </c>
      <c r="C727" s="5">
        <v>42388.453000000001</v>
      </c>
      <c r="D727" s="6" t="s">
        <v>23</v>
      </c>
      <c r="E727" s="6" t="s">
        <v>21</v>
      </c>
      <c r="F727" s="6" t="s">
        <v>12</v>
      </c>
      <c r="G727" s="6" t="s">
        <v>12</v>
      </c>
      <c r="H727" s="6">
        <v>81</v>
      </c>
      <c r="I727" s="5">
        <v>1.0029050925925986E-3</v>
      </c>
      <c r="J727" s="6">
        <v>4</v>
      </c>
      <c r="K727" s="6">
        <v>1.4441833333333334</v>
      </c>
      <c r="L727" s="7">
        <v>86.650999999999996</v>
      </c>
      <c r="M727" s="6">
        <f>IF(Data[[#This Row],[Answered (Y/N)]]="Y",1,0)</f>
        <v>1</v>
      </c>
      <c r="N727" s="6">
        <f>IF(Data[[#This Row],[Resolved]]="Y",1,0)</f>
        <v>1</v>
      </c>
    </row>
    <row r="728" spans="1:14" x14ac:dyDescent="0.25">
      <c r="A728" s="17">
        <v>727</v>
      </c>
      <c r="B728" s="4" t="s">
        <v>752</v>
      </c>
      <c r="C728" s="5">
        <v>42388.44</v>
      </c>
      <c r="D728" s="6" t="s">
        <v>19</v>
      </c>
      <c r="E728" s="6" t="s">
        <v>20</v>
      </c>
      <c r="F728" s="6" t="s">
        <v>16</v>
      </c>
      <c r="G728" s="6" t="s">
        <v>16</v>
      </c>
      <c r="H728" s="6">
        <v>0</v>
      </c>
      <c r="I728" s="5">
        <v>45482</v>
      </c>
      <c r="J728" s="6">
        <v>0</v>
      </c>
      <c r="K728" s="6">
        <v>0</v>
      </c>
      <c r="L728" s="7">
        <v>0</v>
      </c>
      <c r="M728" s="6">
        <f>IF(Data[[#This Row],[Answered (Y/N)]]="Y",1,0)</f>
        <v>0</v>
      </c>
      <c r="N728" s="6">
        <f>IF(Data[[#This Row],[Resolved]]="Y",1,0)</f>
        <v>0</v>
      </c>
    </row>
    <row r="729" spans="1:14" x14ac:dyDescent="0.25">
      <c r="A729" s="18">
        <v>728</v>
      </c>
      <c r="B729" s="4" t="s">
        <v>753</v>
      </c>
      <c r="C729" s="5">
        <v>42388.44</v>
      </c>
      <c r="D729" s="6" t="s">
        <v>24</v>
      </c>
      <c r="E729" s="6" t="s">
        <v>20</v>
      </c>
      <c r="F729" s="6" t="s">
        <v>12</v>
      </c>
      <c r="G729" s="6" t="s">
        <v>16</v>
      </c>
      <c r="H729" s="6">
        <v>106</v>
      </c>
      <c r="I729" s="5">
        <v>2.6909374999999347E-3</v>
      </c>
      <c r="J729" s="6">
        <v>4</v>
      </c>
      <c r="K729" s="6">
        <v>3.8749500000000001</v>
      </c>
      <c r="L729" s="7">
        <v>232.49700000000001</v>
      </c>
      <c r="M729" s="6">
        <f>IF(Data[[#This Row],[Answered (Y/N)]]="Y",1,0)</f>
        <v>1</v>
      </c>
      <c r="N729" s="6">
        <f>IF(Data[[#This Row],[Resolved]]="Y",1,0)</f>
        <v>0</v>
      </c>
    </row>
    <row r="730" spans="1:14" x14ac:dyDescent="0.25">
      <c r="A730" s="17">
        <v>729</v>
      </c>
      <c r="B730" s="4" t="s">
        <v>754</v>
      </c>
      <c r="C730" s="5">
        <v>42388.43</v>
      </c>
      <c r="D730" s="6" t="s">
        <v>13</v>
      </c>
      <c r="E730" s="6" t="s">
        <v>18</v>
      </c>
      <c r="F730" s="6" t="s">
        <v>12</v>
      </c>
      <c r="G730" s="6" t="s">
        <v>12</v>
      </c>
      <c r="H730" s="6">
        <v>116</v>
      </c>
      <c r="I730" s="5">
        <v>4.0332523148147725E-3</v>
      </c>
      <c r="J730" s="6">
        <v>5</v>
      </c>
      <c r="K730" s="6">
        <v>5.8078833333333328</v>
      </c>
      <c r="L730" s="7">
        <v>348.47299999999996</v>
      </c>
      <c r="M730" s="6">
        <f>IF(Data[[#This Row],[Answered (Y/N)]]="Y",1,0)</f>
        <v>1</v>
      </c>
      <c r="N730" s="6">
        <f>IF(Data[[#This Row],[Resolved]]="Y",1,0)</f>
        <v>1</v>
      </c>
    </row>
    <row r="731" spans="1:14" x14ac:dyDescent="0.25">
      <c r="A731" s="18">
        <v>730</v>
      </c>
      <c r="B731" s="4" t="s">
        <v>755</v>
      </c>
      <c r="C731" s="5">
        <v>42388.43</v>
      </c>
      <c r="D731" s="6" t="s">
        <v>17</v>
      </c>
      <c r="E731" s="6" t="s">
        <v>11</v>
      </c>
      <c r="F731" s="6" t="s">
        <v>12</v>
      </c>
      <c r="G731" s="6" t="s">
        <v>16</v>
      </c>
      <c r="H731" s="6">
        <v>89</v>
      </c>
      <c r="I731" s="5">
        <v>2.316145833333394E-3</v>
      </c>
      <c r="J731" s="6">
        <v>3</v>
      </c>
      <c r="K731" s="6">
        <v>3.3352499999999998</v>
      </c>
      <c r="L731" s="7">
        <v>200.11499999999998</v>
      </c>
      <c r="M731" s="6">
        <f>IF(Data[[#This Row],[Answered (Y/N)]]="Y",1,0)</f>
        <v>1</v>
      </c>
      <c r="N731" s="6">
        <f>IF(Data[[#This Row],[Resolved]]="Y",1,0)</f>
        <v>0</v>
      </c>
    </row>
    <row r="732" spans="1:14" x14ac:dyDescent="0.25">
      <c r="A732" s="17">
        <v>731</v>
      </c>
      <c r="B732" s="4" t="s">
        <v>756</v>
      </c>
      <c r="C732" s="5">
        <v>42388.425999999999</v>
      </c>
      <c r="D732" s="6" t="s">
        <v>24</v>
      </c>
      <c r="E732" s="6" t="s">
        <v>14</v>
      </c>
      <c r="F732" s="6" t="s">
        <v>16</v>
      </c>
      <c r="G732" s="6" t="s">
        <v>16</v>
      </c>
      <c r="H732" s="6">
        <v>0</v>
      </c>
      <c r="I732" s="5">
        <v>45482</v>
      </c>
      <c r="J732" s="6">
        <v>0</v>
      </c>
      <c r="K732" s="6">
        <v>0</v>
      </c>
      <c r="L732" s="7">
        <v>0</v>
      </c>
      <c r="M732" s="6">
        <f>IF(Data[[#This Row],[Answered (Y/N)]]="Y",1,0)</f>
        <v>0</v>
      </c>
      <c r="N732" s="6">
        <f>IF(Data[[#This Row],[Resolved]]="Y",1,0)</f>
        <v>0</v>
      </c>
    </row>
    <row r="733" spans="1:14" x14ac:dyDescent="0.25">
      <c r="A733" s="18">
        <v>732</v>
      </c>
      <c r="B733" s="4" t="s">
        <v>757</v>
      </c>
      <c r="C733" s="5">
        <v>42388.425999999999</v>
      </c>
      <c r="D733" s="6" t="s">
        <v>24</v>
      </c>
      <c r="E733" s="6" t="s">
        <v>21</v>
      </c>
      <c r="F733" s="6" t="s">
        <v>16</v>
      </c>
      <c r="G733" s="6" t="s">
        <v>16</v>
      </c>
      <c r="H733" s="6">
        <v>0</v>
      </c>
      <c r="I733" s="5">
        <v>45482</v>
      </c>
      <c r="J733" s="6">
        <v>0</v>
      </c>
      <c r="K733" s="6">
        <v>0</v>
      </c>
      <c r="L733" s="7">
        <v>0</v>
      </c>
      <c r="M733" s="6">
        <f>IF(Data[[#This Row],[Answered (Y/N)]]="Y",1,0)</f>
        <v>0</v>
      </c>
      <c r="N733" s="6">
        <f>IF(Data[[#This Row],[Resolved]]="Y",1,0)</f>
        <v>0</v>
      </c>
    </row>
    <row r="734" spans="1:14" x14ac:dyDescent="0.25">
      <c r="A734" s="17">
        <v>733</v>
      </c>
      <c r="B734" s="4" t="s">
        <v>758</v>
      </c>
      <c r="C734" s="5">
        <v>42388.406000000003</v>
      </c>
      <c r="D734" s="6" t="s">
        <v>24</v>
      </c>
      <c r="E734" s="6" t="s">
        <v>20</v>
      </c>
      <c r="F734" s="6" t="s">
        <v>16</v>
      </c>
      <c r="G734" s="6" t="s">
        <v>16</v>
      </c>
      <c r="H734" s="6">
        <v>0</v>
      </c>
      <c r="I734" s="5">
        <v>45482</v>
      </c>
      <c r="J734" s="6">
        <v>0</v>
      </c>
      <c r="K734" s="6">
        <v>0</v>
      </c>
      <c r="L734" s="7">
        <v>0</v>
      </c>
      <c r="M734" s="6">
        <f>IF(Data[[#This Row],[Answered (Y/N)]]="Y",1,0)</f>
        <v>0</v>
      </c>
      <c r="N734" s="6">
        <f>IF(Data[[#This Row],[Resolved]]="Y",1,0)</f>
        <v>0</v>
      </c>
    </row>
    <row r="735" spans="1:14" x14ac:dyDescent="0.25">
      <c r="A735" s="18">
        <v>734</v>
      </c>
      <c r="B735" s="4" t="s">
        <v>759</v>
      </c>
      <c r="C735" s="5">
        <v>42388.406000000003</v>
      </c>
      <c r="D735" s="6" t="s">
        <v>19</v>
      </c>
      <c r="E735" s="6" t="s">
        <v>18</v>
      </c>
      <c r="F735" s="6" t="s">
        <v>12</v>
      </c>
      <c r="G735" s="6" t="s">
        <v>12</v>
      </c>
      <c r="H735" s="6">
        <v>10</v>
      </c>
      <c r="I735" s="5">
        <v>2.2065856481481294E-3</v>
      </c>
      <c r="J735" s="6">
        <v>2</v>
      </c>
      <c r="K735" s="6">
        <v>3.1774833333333334</v>
      </c>
      <c r="L735" s="7">
        <v>190.649</v>
      </c>
      <c r="M735" s="6">
        <f>IF(Data[[#This Row],[Answered (Y/N)]]="Y",1,0)</f>
        <v>1</v>
      </c>
      <c r="N735" s="6">
        <f>IF(Data[[#This Row],[Resolved]]="Y",1,0)</f>
        <v>1</v>
      </c>
    </row>
    <row r="736" spans="1:14" x14ac:dyDescent="0.25">
      <c r="A736" s="17">
        <v>735</v>
      </c>
      <c r="B736" s="4" t="s">
        <v>760</v>
      </c>
      <c r="C736" s="5">
        <v>42388.4</v>
      </c>
      <c r="D736" s="6" t="s">
        <v>22</v>
      </c>
      <c r="E736" s="6" t="s">
        <v>14</v>
      </c>
      <c r="F736" s="6" t="s">
        <v>12</v>
      </c>
      <c r="G736" s="6" t="s">
        <v>12</v>
      </c>
      <c r="H736" s="6">
        <v>87</v>
      </c>
      <c r="I736" s="5">
        <v>2.5840162037036318E-3</v>
      </c>
      <c r="J736" s="6">
        <v>5</v>
      </c>
      <c r="K736" s="6">
        <v>3.7209833333333333</v>
      </c>
      <c r="L736" s="7">
        <v>223.25899999999999</v>
      </c>
      <c r="M736" s="6">
        <f>IF(Data[[#This Row],[Answered (Y/N)]]="Y",1,0)</f>
        <v>1</v>
      </c>
      <c r="N736" s="6">
        <f>IF(Data[[#This Row],[Resolved]]="Y",1,0)</f>
        <v>1</v>
      </c>
    </row>
    <row r="737" spans="1:14" x14ac:dyDescent="0.25">
      <c r="A737" s="18">
        <v>736</v>
      </c>
      <c r="B737" s="4" t="s">
        <v>761</v>
      </c>
      <c r="C737" s="5">
        <v>42388.4</v>
      </c>
      <c r="D737" s="6" t="s">
        <v>23</v>
      </c>
      <c r="E737" s="6" t="s">
        <v>20</v>
      </c>
      <c r="F737" s="6" t="s">
        <v>12</v>
      </c>
      <c r="G737" s="6" t="s">
        <v>12</v>
      </c>
      <c r="H737" s="6">
        <v>111</v>
      </c>
      <c r="I737" s="5">
        <v>2.1565046296296853E-3</v>
      </c>
      <c r="J737" s="6">
        <v>5</v>
      </c>
      <c r="K737" s="6">
        <v>3.1053666666666668</v>
      </c>
      <c r="L737" s="7">
        <v>186.322</v>
      </c>
      <c r="M737" s="6">
        <f>IF(Data[[#This Row],[Answered (Y/N)]]="Y",1,0)</f>
        <v>1</v>
      </c>
      <c r="N737" s="6">
        <f>IF(Data[[#This Row],[Resolved]]="Y",1,0)</f>
        <v>1</v>
      </c>
    </row>
    <row r="738" spans="1:14" x14ac:dyDescent="0.25">
      <c r="A738" s="17">
        <v>737</v>
      </c>
      <c r="B738" s="4" t="s">
        <v>762</v>
      </c>
      <c r="C738" s="5">
        <v>42388.387999999999</v>
      </c>
      <c r="D738" s="6" t="s">
        <v>23</v>
      </c>
      <c r="E738" s="6" t="s">
        <v>20</v>
      </c>
      <c r="F738" s="6" t="s">
        <v>12</v>
      </c>
      <c r="G738" s="6" t="s">
        <v>12</v>
      </c>
      <c r="H738" s="6">
        <v>60</v>
      </c>
      <c r="I738" s="5">
        <v>3.6623842592597988E-4</v>
      </c>
      <c r="J738" s="6">
        <v>3</v>
      </c>
      <c r="K738" s="6">
        <v>0.52738333333333332</v>
      </c>
      <c r="L738" s="7">
        <v>31.643000000000001</v>
      </c>
      <c r="M738" s="6">
        <f>IF(Data[[#This Row],[Answered (Y/N)]]="Y",1,0)</f>
        <v>1</v>
      </c>
      <c r="N738" s="6">
        <f>IF(Data[[#This Row],[Resolved]]="Y",1,0)</f>
        <v>1</v>
      </c>
    </row>
    <row r="739" spans="1:14" x14ac:dyDescent="0.25">
      <c r="A739" s="18">
        <v>738</v>
      </c>
      <c r="B739" s="4" t="s">
        <v>763</v>
      </c>
      <c r="C739" s="5">
        <v>42388.387999999999</v>
      </c>
      <c r="D739" s="6" t="s">
        <v>17</v>
      </c>
      <c r="E739" s="6" t="s">
        <v>21</v>
      </c>
      <c r="F739" s="6" t="s">
        <v>12</v>
      </c>
      <c r="G739" s="6" t="s">
        <v>12</v>
      </c>
      <c r="H739" s="6">
        <v>59</v>
      </c>
      <c r="I739" s="5">
        <v>3.4933564814814133E-3</v>
      </c>
      <c r="J739" s="6">
        <v>5</v>
      </c>
      <c r="K739" s="6">
        <v>5.0304333333333338</v>
      </c>
      <c r="L739" s="7">
        <v>301.82600000000002</v>
      </c>
      <c r="M739" s="6">
        <f>IF(Data[[#This Row],[Answered (Y/N)]]="Y",1,0)</f>
        <v>1</v>
      </c>
      <c r="N739" s="6">
        <f>IF(Data[[#This Row],[Resolved]]="Y",1,0)</f>
        <v>1</v>
      </c>
    </row>
    <row r="740" spans="1:14" x14ac:dyDescent="0.25">
      <c r="A740" s="17">
        <v>739</v>
      </c>
      <c r="B740" s="4" t="s">
        <v>764</v>
      </c>
      <c r="C740" s="5">
        <v>42388.385999999999</v>
      </c>
      <c r="D740" s="6" t="s">
        <v>19</v>
      </c>
      <c r="E740" s="6" t="s">
        <v>14</v>
      </c>
      <c r="F740" s="6" t="s">
        <v>12</v>
      </c>
      <c r="G740" s="6" t="s">
        <v>12</v>
      </c>
      <c r="H740" s="6">
        <v>14</v>
      </c>
      <c r="I740" s="5">
        <v>1.3446759259259089E-3</v>
      </c>
      <c r="J740" s="6">
        <v>3</v>
      </c>
      <c r="K740" s="6">
        <v>1.9363333333333332</v>
      </c>
      <c r="L740" s="7">
        <v>116.17999999999999</v>
      </c>
      <c r="M740" s="6">
        <f>IF(Data[[#This Row],[Answered (Y/N)]]="Y",1,0)</f>
        <v>1</v>
      </c>
      <c r="N740" s="6">
        <f>IF(Data[[#This Row],[Resolved]]="Y",1,0)</f>
        <v>1</v>
      </c>
    </row>
    <row r="741" spans="1:14" x14ac:dyDescent="0.25">
      <c r="A741" s="18">
        <v>740</v>
      </c>
      <c r="B741" s="4" t="s">
        <v>765</v>
      </c>
      <c r="C741" s="5">
        <v>42388.385999999999</v>
      </c>
      <c r="D741" s="6" t="s">
        <v>24</v>
      </c>
      <c r="E741" s="6" t="s">
        <v>20</v>
      </c>
      <c r="F741" s="6" t="s">
        <v>12</v>
      </c>
      <c r="G741" s="6" t="s">
        <v>16</v>
      </c>
      <c r="H741" s="6">
        <v>10</v>
      </c>
      <c r="I741" s="5">
        <v>3.2733217592593178E-3</v>
      </c>
      <c r="J741" s="6">
        <v>4</v>
      </c>
      <c r="K741" s="6">
        <v>4.7135833333333332</v>
      </c>
      <c r="L741" s="7">
        <v>282.815</v>
      </c>
      <c r="M741" s="6">
        <f>IF(Data[[#This Row],[Answered (Y/N)]]="Y",1,0)</f>
        <v>1</v>
      </c>
      <c r="N741" s="6">
        <f>IF(Data[[#This Row],[Resolved]]="Y",1,0)</f>
        <v>0</v>
      </c>
    </row>
    <row r="742" spans="1:14" x14ac:dyDescent="0.25">
      <c r="A742" s="17">
        <v>741</v>
      </c>
      <c r="B742" s="4" t="s">
        <v>766</v>
      </c>
      <c r="C742" s="5">
        <v>42388.377</v>
      </c>
      <c r="D742" s="6" t="s">
        <v>15</v>
      </c>
      <c r="E742" s="6" t="s">
        <v>18</v>
      </c>
      <c r="F742" s="6" t="s">
        <v>12</v>
      </c>
      <c r="G742" s="6" t="s">
        <v>12</v>
      </c>
      <c r="H742" s="6">
        <v>125</v>
      </c>
      <c r="I742" s="5">
        <v>4.199039351851841E-3</v>
      </c>
      <c r="J742" s="6">
        <v>3</v>
      </c>
      <c r="K742" s="6">
        <v>6.046616666666667</v>
      </c>
      <c r="L742" s="7">
        <v>362.79700000000003</v>
      </c>
      <c r="M742" s="6">
        <f>IF(Data[[#This Row],[Answered (Y/N)]]="Y",1,0)</f>
        <v>1</v>
      </c>
      <c r="N742" s="6">
        <f>IF(Data[[#This Row],[Resolved]]="Y",1,0)</f>
        <v>1</v>
      </c>
    </row>
    <row r="743" spans="1:14" x14ac:dyDescent="0.25">
      <c r="A743" s="18">
        <v>742</v>
      </c>
      <c r="B743" s="4" t="s">
        <v>767</v>
      </c>
      <c r="C743" s="5">
        <v>42388.377</v>
      </c>
      <c r="D743" s="6" t="s">
        <v>22</v>
      </c>
      <c r="E743" s="6" t="s">
        <v>11</v>
      </c>
      <c r="F743" s="6" t="s">
        <v>12</v>
      </c>
      <c r="G743" s="6" t="s">
        <v>12</v>
      </c>
      <c r="H743" s="6">
        <v>112</v>
      </c>
      <c r="I743" s="5">
        <v>1.3104166666666472E-3</v>
      </c>
      <c r="J743" s="6">
        <v>3</v>
      </c>
      <c r="K743" s="6">
        <v>1.887</v>
      </c>
      <c r="L743" s="7">
        <v>113.22</v>
      </c>
      <c r="M743" s="6">
        <f>IF(Data[[#This Row],[Answered (Y/N)]]="Y",1,0)</f>
        <v>1</v>
      </c>
      <c r="N743" s="6">
        <f>IF(Data[[#This Row],[Resolved]]="Y",1,0)</f>
        <v>1</v>
      </c>
    </row>
    <row r="744" spans="1:14" x14ac:dyDescent="0.25">
      <c r="A744" s="17">
        <v>743</v>
      </c>
      <c r="B744" s="4" t="s">
        <v>768</v>
      </c>
      <c r="C744" s="5">
        <v>42387.747000000003</v>
      </c>
      <c r="D744" s="6" t="s">
        <v>13</v>
      </c>
      <c r="E744" s="6" t="s">
        <v>18</v>
      </c>
      <c r="F744" s="6" t="s">
        <v>12</v>
      </c>
      <c r="G744" s="6" t="s">
        <v>12</v>
      </c>
      <c r="H744" s="6">
        <v>46</v>
      </c>
      <c r="I744" s="5">
        <v>3.4826041666666807E-3</v>
      </c>
      <c r="J744" s="6">
        <v>3</v>
      </c>
      <c r="K744" s="6">
        <v>5.0149499999999998</v>
      </c>
      <c r="L744" s="7">
        <v>300.89699999999999</v>
      </c>
      <c r="M744" s="6">
        <f>IF(Data[[#This Row],[Answered (Y/N)]]="Y",1,0)</f>
        <v>1</v>
      </c>
      <c r="N744" s="6">
        <f>IF(Data[[#This Row],[Resolved]]="Y",1,0)</f>
        <v>1</v>
      </c>
    </row>
    <row r="745" spans="1:14" x14ac:dyDescent="0.25">
      <c r="A745" s="18">
        <v>744</v>
      </c>
      <c r="B745" s="4" t="s">
        <v>769</v>
      </c>
      <c r="C745" s="5">
        <v>42387.747000000003</v>
      </c>
      <c r="D745" s="6" t="s">
        <v>22</v>
      </c>
      <c r="E745" s="6" t="s">
        <v>11</v>
      </c>
      <c r="F745" s="6" t="s">
        <v>12</v>
      </c>
      <c r="G745" s="6" t="s">
        <v>12</v>
      </c>
      <c r="H745" s="6">
        <v>11</v>
      </c>
      <c r="I745" s="5">
        <v>6.0693287037039134E-4</v>
      </c>
      <c r="J745" s="6">
        <v>1</v>
      </c>
      <c r="K745" s="6">
        <v>0.87398333333333333</v>
      </c>
      <c r="L745" s="7">
        <v>52.439</v>
      </c>
      <c r="M745" s="6">
        <f>IF(Data[[#This Row],[Answered (Y/N)]]="Y",1,0)</f>
        <v>1</v>
      </c>
      <c r="N745" s="6">
        <f>IF(Data[[#This Row],[Resolved]]="Y",1,0)</f>
        <v>1</v>
      </c>
    </row>
    <row r="746" spans="1:14" x14ac:dyDescent="0.25">
      <c r="A746" s="17">
        <v>745</v>
      </c>
      <c r="B746" s="4" t="s">
        <v>770</v>
      </c>
      <c r="C746" s="5">
        <v>42387.737999999998</v>
      </c>
      <c r="D746" s="6" t="s">
        <v>13</v>
      </c>
      <c r="E746" s="6" t="s">
        <v>14</v>
      </c>
      <c r="F746" s="6" t="s">
        <v>12</v>
      </c>
      <c r="G746" s="6" t="s">
        <v>12</v>
      </c>
      <c r="H746" s="6">
        <v>105</v>
      </c>
      <c r="I746" s="5">
        <v>3.4081828703704797E-3</v>
      </c>
      <c r="J746" s="6">
        <v>4</v>
      </c>
      <c r="K746" s="6">
        <v>4.9077833333333336</v>
      </c>
      <c r="L746" s="7">
        <v>294.46700000000004</v>
      </c>
      <c r="M746" s="6">
        <f>IF(Data[[#This Row],[Answered (Y/N)]]="Y",1,0)</f>
        <v>1</v>
      </c>
      <c r="N746" s="6">
        <f>IF(Data[[#This Row],[Resolved]]="Y",1,0)</f>
        <v>1</v>
      </c>
    </row>
    <row r="747" spans="1:14" x14ac:dyDescent="0.25">
      <c r="A747" s="18">
        <v>746</v>
      </c>
      <c r="B747" s="4" t="s">
        <v>771</v>
      </c>
      <c r="C747" s="5">
        <v>42387.737999999998</v>
      </c>
      <c r="D747" s="6" t="s">
        <v>10</v>
      </c>
      <c r="E747" s="6" t="s">
        <v>18</v>
      </c>
      <c r="F747" s="6" t="s">
        <v>12</v>
      </c>
      <c r="G747" s="6" t="s">
        <v>12</v>
      </c>
      <c r="H747" s="6">
        <v>102</v>
      </c>
      <c r="I747" s="5">
        <v>3.3970254629629437E-3</v>
      </c>
      <c r="J747" s="6">
        <v>4</v>
      </c>
      <c r="K747" s="6">
        <v>4.8917166666666665</v>
      </c>
      <c r="L747" s="7">
        <v>293.50299999999999</v>
      </c>
      <c r="M747" s="6">
        <f>IF(Data[[#This Row],[Answered (Y/N)]]="Y",1,0)</f>
        <v>1</v>
      </c>
      <c r="N747" s="6">
        <f>IF(Data[[#This Row],[Resolved]]="Y",1,0)</f>
        <v>1</v>
      </c>
    </row>
    <row r="748" spans="1:14" x14ac:dyDescent="0.25">
      <c r="A748" s="17">
        <v>747</v>
      </c>
      <c r="B748" s="4" t="s">
        <v>772</v>
      </c>
      <c r="C748" s="5">
        <v>42387.726999999999</v>
      </c>
      <c r="D748" s="6" t="s">
        <v>23</v>
      </c>
      <c r="E748" s="6" t="s">
        <v>14</v>
      </c>
      <c r="F748" s="6" t="s">
        <v>12</v>
      </c>
      <c r="G748" s="6" t="s">
        <v>12</v>
      </c>
      <c r="H748" s="6">
        <v>45</v>
      </c>
      <c r="I748" s="5">
        <v>3.7644791666666677E-3</v>
      </c>
      <c r="J748" s="6">
        <v>4</v>
      </c>
      <c r="K748" s="6">
        <v>5.4208499999999997</v>
      </c>
      <c r="L748" s="7">
        <v>325.25099999999998</v>
      </c>
      <c r="M748" s="6">
        <f>IF(Data[[#This Row],[Answered (Y/N)]]="Y",1,0)</f>
        <v>1</v>
      </c>
      <c r="N748" s="6">
        <f>IF(Data[[#This Row],[Resolved]]="Y",1,0)</f>
        <v>1</v>
      </c>
    </row>
    <row r="749" spans="1:14" x14ac:dyDescent="0.25">
      <c r="A749" s="18">
        <v>748</v>
      </c>
      <c r="B749" s="4" t="s">
        <v>773</v>
      </c>
      <c r="C749" s="5">
        <v>42387.726999999999</v>
      </c>
      <c r="D749" s="6" t="s">
        <v>10</v>
      </c>
      <c r="E749" s="6" t="s">
        <v>11</v>
      </c>
      <c r="F749" s="6" t="s">
        <v>12</v>
      </c>
      <c r="G749" s="6" t="s">
        <v>12</v>
      </c>
      <c r="H749" s="6">
        <v>30</v>
      </c>
      <c r="I749" s="5">
        <v>3.4526967592591884E-3</v>
      </c>
      <c r="J749" s="6">
        <v>5</v>
      </c>
      <c r="K749" s="6">
        <v>4.9718833333333334</v>
      </c>
      <c r="L749" s="7">
        <v>298.31299999999999</v>
      </c>
      <c r="M749" s="6">
        <f>IF(Data[[#This Row],[Answered (Y/N)]]="Y",1,0)</f>
        <v>1</v>
      </c>
      <c r="N749" s="6">
        <f>IF(Data[[#This Row],[Resolved]]="Y",1,0)</f>
        <v>1</v>
      </c>
    </row>
    <row r="750" spans="1:14" x14ac:dyDescent="0.25">
      <c r="A750" s="17">
        <v>749</v>
      </c>
      <c r="B750" s="4" t="s">
        <v>774</v>
      </c>
      <c r="C750" s="5">
        <v>42387.726000000002</v>
      </c>
      <c r="D750" s="6" t="s">
        <v>23</v>
      </c>
      <c r="E750" s="6" t="s">
        <v>21</v>
      </c>
      <c r="F750" s="6" t="s">
        <v>12</v>
      </c>
      <c r="G750" s="6" t="s">
        <v>12</v>
      </c>
      <c r="H750" s="6">
        <v>46</v>
      </c>
      <c r="I750" s="5">
        <v>1.4735185185186239E-3</v>
      </c>
      <c r="J750" s="6">
        <v>3</v>
      </c>
      <c r="K750" s="6">
        <v>2.1218666666666666</v>
      </c>
      <c r="L750" s="7">
        <v>127.312</v>
      </c>
      <c r="M750" s="6">
        <f>IF(Data[[#This Row],[Answered (Y/N)]]="Y",1,0)</f>
        <v>1</v>
      </c>
      <c r="N750" s="6">
        <f>IF(Data[[#This Row],[Resolved]]="Y",1,0)</f>
        <v>1</v>
      </c>
    </row>
    <row r="751" spans="1:14" x14ac:dyDescent="0.25">
      <c r="A751" s="18">
        <v>750</v>
      </c>
      <c r="B751" s="4" t="s">
        <v>775</v>
      </c>
      <c r="C751" s="5">
        <v>42387.726000000002</v>
      </c>
      <c r="D751" s="6" t="s">
        <v>19</v>
      </c>
      <c r="E751" s="6" t="s">
        <v>14</v>
      </c>
      <c r="F751" s="6" t="s">
        <v>12</v>
      </c>
      <c r="G751" s="6" t="s">
        <v>12</v>
      </c>
      <c r="H751" s="6">
        <v>45</v>
      </c>
      <c r="I751" s="5">
        <v>4.8005208333332661E-3</v>
      </c>
      <c r="J751" s="6">
        <v>3</v>
      </c>
      <c r="K751" s="6">
        <v>6.91275</v>
      </c>
      <c r="L751" s="7">
        <v>414.76499999999999</v>
      </c>
      <c r="M751" s="6">
        <f>IF(Data[[#This Row],[Answered (Y/N)]]="Y",1,0)</f>
        <v>1</v>
      </c>
      <c r="N751" s="6">
        <f>IF(Data[[#This Row],[Resolved]]="Y",1,0)</f>
        <v>1</v>
      </c>
    </row>
    <row r="752" spans="1:14" x14ac:dyDescent="0.25">
      <c r="A752" s="17">
        <v>751</v>
      </c>
      <c r="B752" s="4" t="s">
        <v>776</v>
      </c>
      <c r="C752" s="5">
        <v>42387.720999999998</v>
      </c>
      <c r="D752" s="6" t="s">
        <v>24</v>
      </c>
      <c r="E752" s="6" t="s">
        <v>20</v>
      </c>
      <c r="F752" s="6" t="s">
        <v>12</v>
      </c>
      <c r="G752" s="6" t="s">
        <v>12</v>
      </c>
      <c r="H752" s="6">
        <v>71</v>
      </c>
      <c r="I752" s="5">
        <v>4.311458333332574E-4</v>
      </c>
      <c r="J752" s="6">
        <v>3</v>
      </c>
      <c r="K752" s="6">
        <v>0.62085000000000001</v>
      </c>
      <c r="L752" s="7">
        <v>37.250999999999998</v>
      </c>
      <c r="M752" s="6">
        <f>IF(Data[[#This Row],[Answered (Y/N)]]="Y",1,0)</f>
        <v>1</v>
      </c>
      <c r="N752" s="6">
        <f>IF(Data[[#This Row],[Resolved]]="Y",1,0)</f>
        <v>1</v>
      </c>
    </row>
    <row r="753" spans="1:14" x14ac:dyDescent="0.25">
      <c r="A753" s="18">
        <v>752</v>
      </c>
      <c r="B753" s="4" t="s">
        <v>777</v>
      </c>
      <c r="C753" s="5">
        <v>42387.720999999998</v>
      </c>
      <c r="D753" s="6" t="s">
        <v>22</v>
      </c>
      <c r="E753" s="6" t="s">
        <v>14</v>
      </c>
      <c r="F753" s="6" t="s">
        <v>12</v>
      </c>
      <c r="G753" s="6" t="s">
        <v>12</v>
      </c>
      <c r="H753" s="6">
        <v>47</v>
      </c>
      <c r="I753" s="5">
        <v>1.5870370370369979E-3</v>
      </c>
      <c r="J753" s="6">
        <v>3</v>
      </c>
      <c r="K753" s="6">
        <v>2.2853333333333334</v>
      </c>
      <c r="L753" s="7">
        <v>137.12</v>
      </c>
      <c r="M753" s="6">
        <f>IF(Data[[#This Row],[Answered (Y/N)]]="Y",1,0)</f>
        <v>1</v>
      </c>
      <c r="N753" s="6">
        <f>IF(Data[[#This Row],[Resolved]]="Y",1,0)</f>
        <v>1</v>
      </c>
    </row>
    <row r="754" spans="1:14" x14ac:dyDescent="0.25">
      <c r="A754" s="17">
        <v>753</v>
      </c>
      <c r="B754" s="4" t="s">
        <v>778</v>
      </c>
      <c r="C754" s="5">
        <v>42387.720999999998</v>
      </c>
      <c r="D754" s="6" t="s">
        <v>22</v>
      </c>
      <c r="E754" s="6" t="s">
        <v>11</v>
      </c>
      <c r="F754" s="6" t="s">
        <v>12</v>
      </c>
      <c r="G754" s="6" t="s">
        <v>12</v>
      </c>
      <c r="H754" s="6">
        <v>54</v>
      </c>
      <c r="I754" s="5">
        <v>3.3381712962963217E-3</v>
      </c>
      <c r="J754" s="6">
        <v>3</v>
      </c>
      <c r="K754" s="6">
        <v>4.8069666666666668</v>
      </c>
      <c r="L754" s="7">
        <v>288.41800000000001</v>
      </c>
      <c r="M754" s="6">
        <f>IF(Data[[#This Row],[Answered (Y/N)]]="Y",1,0)</f>
        <v>1</v>
      </c>
      <c r="N754" s="6">
        <f>IF(Data[[#This Row],[Resolved]]="Y",1,0)</f>
        <v>1</v>
      </c>
    </row>
    <row r="755" spans="1:14" x14ac:dyDescent="0.25">
      <c r="A755" s="18">
        <v>754</v>
      </c>
      <c r="B755" s="4" t="s">
        <v>779</v>
      </c>
      <c r="C755" s="5">
        <v>42387.720999999998</v>
      </c>
      <c r="D755" s="6" t="s">
        <v>19</v>
      </c>
      <c r="E755" s="6" t="s">
        <v>18</v>
      </c>
      <c r="F755" s="6" t="s">
        <v>12</v>
      </c>
      <c r="G755" s="6" t="s">
        <v>12</v>
      </c>
      <c r="H755" s="6">
        <v>101</v>
      </c>
      <c r="I755" s="5">
        <v>3.1141898148148162E-3</v>
      </c>
      <c r="J755" s="6">
        <v>4</v>
      </c>
      <c r="K755" s="6">
        <v>4.4844333333333335</v>
      </c>
      <c r="L755" s="7">
        <v>269.06600000000003</v>
      </c>
      <c r="M755" s="6">
        <f>IF(Data[[#This Row],[Answered (Y/N)]]="Y",1,0)</f>
        <v>1</v>
      </c>
      <c r="N755" s="6">
        <f>IF(Data[[#This Row],[Resolved]]="Y",1,0)</f>
        <v>1</v>
      </c>
    </row>
    <row r="756" spans="1:14" x14ac:dyDescent="0.25">
      <c r="A756" s="17">
        <v>755</v>
      </c>
      <c r="B756" s="4" t="s">
        <v>780</v>
      </c>
      <c r="C756" s="5">
        <v>42387.718000000001</v>
      </c>
      <c r="D756" s="6" t="s">
        <v>10</v>
      </c>
      <c r="E756" s="6" t="s">
        <v>11</v>
      </c>
      <c r="F756" s="6" t="s">
        <v>12</v>
      </c>
      <c r="G756" s="6" t="s">
        <v>12</v>
      </c>
      <c r="H756" s="6">
        <v>16</v>
      </c>
      <c r="I756" s="5">
        <v>3.5737731481482182E-3</v>
      </c>
      <c r="J756" s="6">
        <v>1</v>
      </c>
      <c r="K756" s="6">
        <v>5.146233333333333</v>
      </c>
      <c r="L756" s="7">
        <v>308.774</v>
      </c>
      <c r="M756" s="6">
        <f>IF(Data[[#This Row],[Answered (Y/N)]]="Y",1,0)</f>
        <v>1</v>
      </c>
      <c r="N756" s="6">
        <f>IF(Data[[#This Row],[Resolved]]="Y",1,0)</f>
        <v>1</v>
      </c>
    </row>
    <row r="757" spans="1:14" x14ac:dyDescent="0.25">
      <c r="A757" s="18">
        <v>756</v>
      </c>
      <c r="B757" s="4" t="s">
        <v>781</v>
      </c>
      <c r="C757" s="5">
        <v>42387.718000000001</v>
      </c>
      <c r="D757" s="6" t="s">
        <v>13</v>
      </c>
      <c r="E757" s="6" t="s">
        <v>14</v>
      </c>
      <c r="F757" s="6" t="s">
        <v>12</v>
      </c>
      <c r="G757" s="6" t="s">
        <v>12</v>
      </c>
      <c r="H757" s="6">
        <v>75</v>
      </c>
      <c r="I757" s="5">
        <v>4.8096875000001038E-3</v>
      </c>
      <c r="J757" s="6">
        <v>5</v>
      </c>
      <c r="K757" s="6">
        <v>6.9259500000000003</v>
      </c>
      <c r="L757" s="7">
        <v>415.55700000000002</v>
      </c>
      <c r="M757" s="6">
        <f>IF(Data[[#This Row],[Answered (Y/N)]]="Y",1,0)</f>
        <v>1</v>
      </c>
      <c r="N757" s="6">
        <f>IF(Data[[#This Row],[Resolved]]="Y",1,0)</f>
        <v>1</v>
      </c>
    </row>
    <row r="758" spans="1:14" x14ac:dyDescent="0.25">
      <c r="A758" s="17">
        <v>757</v>
      </c>
      <c r="B758" s="4" t="s">
        <v>782</v>
      </c>
      <c r="C758" s="5">
        <v>42387.701000000001</v>
      </c>
      <c r="D758" s="6" t="s">
        <v>22</v>
      </c>
      <c r="E758" s="6" t="s">
        <v>14</v>
      </c>
      <c r="F758" s="6" t="s">
        <v>12</v>
      </c>
      <c r="G758" s="6" t="s">
        <v>12</v>
      </c>
      <c r="H758" s="6">
        <v>96</v>
      </c>
      <c r="I758" s="5">
        <v>3.8098495370371133E-3</v>
      </c>
      <c r="J758" s="6">
        <v>5</v>
      </c>
      <c r="K758" s="6">
        <v>5.486183333333333</v>
      </c>
      <c r="L758" s="7">
        <v>329.17099999999999</v>
      </c>
      <c r="M758" s="6">
        <f>IF(Data[[#This Row],[Answered (Y/N)]]="Y",1,0)</f>
        <v>1</v>
      </c>
      <c r="N758" s="6">
        <f>IF(Data[[#This Row],[Resolved]]="Y",1,0)</f>
        <v>1</v>
      </c>
    </row>
    <row r="759" spans="1:14" x14ac:dyDescent="0.25">
      <c r="A759" s="18">
        <v>758</v>
      </c>
      <c r="B759" s="4" t="s">
        <v>783</v>
      </c>
      <c r="C759" s="5">
        <v>42387.701000000001</v>
      </c>
      <c r="D759" s="6" t="s">
        <v>24</v>
      </c>
      <c r="E759" s="6" t="s">
        <v>14</v>
      </c>
      <c r="F759" s="6" t="s">
        <v>12</v>
      </c>
      <c r="G759" s="6" t="s">
        <v>12</v>
      </c>
      <c r="H759" s="6">
        <v>45</v>
      </c>
      <c r="I759" s="5">
        <v>1.4504513888888848E-3</v>
      </c>
      <c r="J759" s="6">
        <v>5</v>
      </c>
      <c r="K759" s="6">
        <v>2.0886499999999999</v>
      </c>
      <c r="L759" s="7">
        <v>125.31899999999999</v>
      </c>
      <c r="M759" s="6">
        <f>IF(Data[[#This Row],[Answered (Y/N)]]="Y",1,0)</f>
        <v>1</v>
      </c>
      <c r="N759" s="6">
        <f>IF(Data[[#This Row],[Resolved]]="Y",1,0)</f>
        <v>1</v>
      </c>
    </row>
    <row r="760" spans="1:14" x14ac:dyDescent="0.25">
      <c r="A760" s="17">
        <v>759</v>
      </c>
      <c r="B760" s="4" t="s">
        <v>784</v>
      </c>
      <c r="C760" s="5">
        <v>42387.675000000003</v>
      </c>
      <c r="D760" s="6" t="s">
        <v>22</v>
      </c>
      <c r="E760" s="6" t="s">
        <v>11</v>
      </c>
      <c r="F760" s="6" t="s">
        <v>12</v>
      </c>
      <c r="G760" s="6" t="s">
        <v>12</v>
      </c>
      <c r="H760" s="6">
        <v>32</v>
      </c>
      <c r="I760" s="5">
        <v>2.5479513888888583E-3</v>
      </c>
      <c r="J760" s="6">
        <v>5</v>
      </c>
      <c r="K760" s="6">
        <v>3.6690499999999999</v>
      </c>
      <c r="L760" s="7">
        <v>220.143</v>
      </c>
      <c r="M760" s="6">
        <f>IF(Data[[#This Row],[Answered (Y/N)]]="Y",1,0)</f>
        <v>1</v>
      </c>
      <c r="N760" s="6">
        <f>IF(Data[[#This Row],[Resolved]]="Y",1,0)</f>
        <v>1</v>
      </c>
    </row>
    <row r="761" spans="1:14" x14ac:dyDescent="0.25">
      <c r="A761" s="18">
        <v>760</v>
      </c>
      <c r="B761" s="4" t="s">
        <v>785</v>
      </c>
      <c r="C761" s="5">
        <v>42387.675000000003</v>
      </c>
      <c r="D761" s="6" t="s">
        <v>24</v>
      </c>
      <c r="E761" s="6" t="s">
        <v>20</v>
      </c>
      <c r="F761" s="6" t="s">
        <v>12</v>
      </c>
      <c r="G761" s="6" t="s">
        <v>16</v>
      </c>
      <c r="H761" s="6">
        <v>24</v>
      </c>
      <c r="I761" s="5">
        <v>2.6196643518519025E-3</v>
      </c>
      <c r="J761" s="6">
        <v>4</v>
      </c>
      <c r="K761" s="6">
        <v>3.7723166666666668</v>
      </c>
      <c r="L761" s="7">
        <v>226.339</v>
      </c>
      <c r="M761" s="6">
        <f>IF(Data[[#This Row],[Answered (Y/N)]]="Y",1,0)</f>
        <v>1</v>
      </c>
      <c r="N761" s="6">
        <f>IF(Data[[#This Row],[Resolved]]="Y",1,0)</f>
        <v>0</v>
      </c>
    </row>
    <row r="762" spans="1:14" x14ac:dyDescent="0.25">
      <c r="A762" s="17">
        <v>761</v>
      </c>
      <c r="B762" s="4" t="s">
        <v>786</v>
      </c>
      <c r="C762" s="5">
        <v>42387.66</v>
      </c>
      <c r="D762" s="6" t="s">
        <v>10</v>
      </c>
      <c r="E762" s="6" t="s">
        <v>11</v>
      </c>
      <c r="F762" s="6" t="s">
        <v>16</v>
      </c>
      <c r="G762" s="6" t="s">
        <v>16</v>
      </c>
      <c r="H762" s="6">
        <v>0</v>
      </c>
      <c r="I762" s="5">
        <v>45482</v>
      </c>
      <c r="J762" s="6">
        <v>0</v>
      </c>
      <c r="K762" s="6">
        <v>0</v>
      </c>
      <c r="L762" s="7">
        <v>0</v>
      </c>
      <c r="M762" s="6">
        <f>IF(Data[[#This Row],[Answered (Y/N)]]="Y",1,0)</f>
        <v>0</v>
      </c>
      <c r="N762" s="6">
        <f>IF(Data[[#This Row],[Resolved]]="Y",1,0)</f>
        <v>0</v>
      </c>
    </row>
    <row r="763" spans="1:14" x14ac:dyDescent="0.25">
      <c r="A763" s="18">
        <v>762</v>
      </c>
      <c r="B763" s="4" t="s">
        <v>787</v>
      </c>
      <c r="C763" s="5">
        <v>42387.66</v>
      </c>
      <c r="D763" s="6" t="s">
        <v>13</v>
      </c>
      <c r="E763" s="6" t="s">
        <v>21</v>
      </c>
      <c r="F763" s="6" t="s">
        <v>12</v>
      </c>
      <c r="G763" s="6" t="s">
        <v>12</v>
      </c>
      <c r="H763" s="6">
        <v>24</v>
      </c>
      <c r="I763" s="5">
        <v>2.2596875000000516E-3</v>
      </c>
      <c r="J763" s="6">
        <v>5</v>
      </c>
      <c r="K763" s="6">
        <v>3.2539500000000001</v>
      </c>
      <c r="L763" s="7">
        <v>195.23699999999999</v>
      </c>
      <c r="M763" s="6">
        <f>IF(Data[[#This Row],[Answered (Y/N)]]="Y",1,0)</f>
        <v>1</v>
      </c>
      <c r="N763" s="6">
        <f>IF(Data[[#This Row],[Resolved]]="Y",1,0)</f>
        <v>1</v>
      </c>
    </row>
    <row r="764" spans="1:14" x14ac:dyDescent="0.25">
      <c r="A764" s="17">
        <v>763</v>
      </c>
      <c r="B764" s="4" t="s">
        <v>788</v>
      </c>
      <c r="C764" s="5">
        <v>42387.637999999999</v>
      </c>
      <c r="D764" s="6" t="s">
        <v>22</v>
      </c>
      <c r="E764" s="6" t="s">
        <v>21</v>
      </c>
      <c r="F764" s="6" t="s">
        <v>12</v>
      </c>
      <c r="G764" s="6" t="s">
        <v>12</v>
      </c>
      <c r="H764" s="6">
        <v>33</v>
      </c>
      <c r="I764" s="5">
        <v>1.5700000000000713E-3</v>
      </c>
      <c r="J764" s="6">
        <v>4</v>
      </c>
      <c r="K764" s="6">
        <v>2.2608000000000001</v>
      </c>
      <c r="L764" s="7">
        <v>135.648</v>
      </c>
      <c r="M764" s="6">
        <f>IF(Data[[#This Row],[Answered (Y/N)]]="Y",1,0)</f>
        <v>1</v>
      </c>
      <c r="N764" s="6">
        <f>IF(Data[[#This Row],[Resolved]]="Y",1,0)</f>
        <v>1</v>
      </c>
    </row>
    <row r="765" spans="1:14" x14ac:dyDescent="0.25">
      <c r="A765" s="18">
        <v>764</v>
      </c>
      <c r="B765" s="4" t="s">
        <v>789</v>
      </c>
      <c r="C765" s="5">
        <v>42387.637999999999</v>
      </c>
      <c r="D765" s="6" t="s">
        <v>19</v>
      </c>
      <c r="E765" s="6" t="s">
        <v>20</v>
      </c>
      <c r="F765" s="6" t="s">
        <v>16</v>
      </c>
      <c r="G765" s="6" t="s">
        <v>16</v>
      </c>
      <c r="H765" s="6">
        <v>0</v>
      </c>
      <c r="I765" s="5">
        <v>45482</v>
      </c>
      <c r="J765" s="6">
        <v>0</v>
      </c>
      <c r="K765" s="6">
        <v>0</v>
      </c>
      <c r="L765" s="7">
        <v>0</v>
      </c>
      <c r="M765" s="6">
        <f>IF(Data[[#This Row],[Answered (Y/N)]]="Y",1,0)</f>
        <v>0</v>
      </c>
      <c r="N765" s="6">
        <f>IF(Data[[#This Row],[Resolved]]="Y",1,0)</f>
        <v>0</v>
      </c>
    </row>
    <row r="766" spans="1:14" x14ac:dyDescent="0.25">
      <c r="A766" s="17">
        <v>765</v>
      </c>
      <c r="B766" s="4" t="s">
        <v>790</v>
      </c>
      <c r="C766" s="5">
        <v>42387.624000000003</v>
      </c>
      <c r="D766" s="6" t="s">
        <v>23</v>
      </c>
      <c r="E766" s="6" t="s">
        <v>20</v>
      </c>
      <c r="F766" s="6" t="s">
        <v>12</v>
      </c>
      <c r="G766" s="6" t="s">
        <v>12</v>
      </c>
      <c r="H766" s="6">
        <v>36</v>
      </c>
      <c r="I766" s="5">
        <v>3.0416319444444007E-3</v>
      </c>
      <c r="J766" s="6">
        <v>3</v>
      </c>
      <c r="K766" s="6">
        <v>4.37995</v>
      </c>
      <c r="L766" s="7">
        <v>262.79700000000003</v>
      </c>
      <c r="M766" s="6">
        <f>IF(Data[[#This Row],[Answered (Y/N)]]="Y",1,0)</f>
        <v>1</v>
      </c>
      <c r="N766" s="6">
        <f>IF(Data[[#This Row],[Resolved]]="Y",1,0)</f>
        <v>1</v>
      </c>
    </row>
    <row r="767" spans="1:14" x14ac:dyDescent="0.25">
      <c r="A767" s="18">
        <v>766</v>
      </c>
      <c r="B767" s="4" t="s">
        <v>791</v>
      </c>
      <c r="C767" s="5">
        <v>42387.624000000003</v>
      </c>
      <c r="D767" s="6" t="s">
        <v>24</v>
      </c>
      <c r="E767" s="6" t="s">
        <v>14</v>
      </c>
      <c r="F767" s="6" t="s">
        <v>16</v>
      </c>
      <c r="G767" s="6" t="s">
        <v>16</v>
      </c>
      <c r="H767" s="6">
        <v>0</v>
      </c>
      <c r="I767" s="5">
        <v>45482</v>
      </c>
      <c r="J767" s="6">
        <v>0</v>
      </c>
      <c r="K767" s="6">
        <v>0</v>
      </c>
      <c r="L767" s="7">
        <v>0</v>
      </c>
      <c r="M767" s="6">
        <f>IF(Data[[#This Row],[Answered (Y/N)]]="Y",1,0)</f>
        <v>0</v>
      </c>
      <c r="N767" s="6">
        <f>IF(Data[[#This Row],[Resolved]]="Y",1,0)</f>
        <v>0</v>
      </c>
    </row>
    <row r="768" spans="1:14" x14ac:dyDescent="0.25">
      <c r="A768" s="17">
        <v>767</v>
      </c>
      <c r="B768" s="4" t="s">
        <v>792</v>
      </c>
      <c r="C768" s="5">
        <v>42387.548999999999</v>
      </c>
      <c r="D768" s="6" t="s">
        <v>15</v>
      </c>
      <c r="E768" s="6" t="s">
        <v>21</v>
      </c>
      <c r="F768" s="6" t="s">
        <v>12</v>
      </c>
      <c r="G768" s="6" t="s">
        <v>12</v>
      </c>
      <c r="H768" s="6">
        <v>79</v>
      </c>
      <c r="I768" s="5">
        <v>5.465856481481346E-4</v>
      </c>
      <c r="J768" s="6">
        <v>4</v>
      </c>
      <c r="K768" s="6">
        <v>0.78708333333333336</v>
      </c>
      <c r="L768" s="7">
        <v>47.225000000000001</v>
      </c>
      <c r="M768" s="6">
        <f>IF(Data[[#This Row],[Answered (Y/N)]]="Y",1,0)</f>
        <v>1</v>
      </c>
      <c r="N768" s="6">
        <f>IF(Data[[#This Row],[Resolved]]="Y",1,0)</f>
        <v>1</v>
      </c>
    </row>
    <row r="769" spans="1:14" x14ac:dyDescent="0.25">
      <c r="A769" s="18">
        <v>768</v>
      </c>
      <c r="B769" s="4" t="s">
        <v>793</v>
      </c>
      <c r="C769" s="5">
        <v>42387.548999999999</v>
      </c>
      <c r="D769" s="6" t="s">
        <v>10</v>
      </c>
      <c r="E769" s="6" t="s">
        <v>14</v>
      </c>
      <c r="F769" s="6" t="s">
        <v>16</v>
      </c>
      <c r="G769" s="6" t="s">
        <v>16</v>
      </c>
      <c r="H769" s="6">
        <v>0</v>
      </c>
      <c r="I769" s="5">
        <v>45482</v>
      </c>
      <c r="J769" s="6">
        <v>0</v>
      </c>
      <c r="K769" s="6">
        <v>0</v>
      </c>
      <c r="L769" s="7">
        <v>0</v>
      </c>
      <c r="M769" s="6">
        <f>IF(Data[[#This Row],[Answered (Y/N)]]="Y",1,0)</f>
        <v>0</v>
      </c>
      <c r="N769" s="6">
        <f>IF(Data[[#This Row],[Resolved]]="Y",1,0)</f>
        <v>0</v>
      </c>
    </row>
    <row r="770" spans="1:14" x14ac:dyDescent="0.25">
      <c r="A770" s="17">
        <v>769</v>
      </c>
      <c r="B770" s="4" t="s">
        <v>794</v>
      </c>
      <c r="C770" s="5">
        <v>42387.548999999999</v>
      </c>
      <c r="D770" s="6" t="s">
        <v>23</v>
      </c>
      <c r="E770" s="6" t="s">
        <v>11</v>
      </c>
      <c r="F770" s="6" t="s">
        <v>12</v>
      </c>
      <c r="G770" s="6" t="s">
        <v>12</v>
      </c>
      <c r="H770" s="6">
        <v>87</v>
      </c>
      <c r="I770" s="5">
        <v>3.2433912037037604E-3</v>
      </c>
      <c r="J770" s="6">
        <v>4</v>
      </c>
      <c r="K770" s="6">
        <v>4.6704833333333333</v>
      </c>
      <c r="L770" s="7">
        <v>280.22899999999998</v>
      </c>
      <c r="M770" s="6">
        <f>IF(Data[[#This Row],[Answered (Y/N)]]="Y",1,0)</f>
        <v>1</v>
      </c>
      <c r="N770" s="6">
        <f>IF(Data[[#This Row],[Resolved]]="Y",1,0)</f>
        <v>1</v>
      </c>
    </row>
    <row r="771" spans="1:14" x14ac:dyDescent="0.25">
      <c r="A771" s="18">
        <v>770</v>
      </c>
      <c r="B771" s="4" t="s">
        <v>795</v>
      </c>
      <c r="C771" s="5">
        <v>42387.548999999999</v>
      </c>
      <c r="D771" s="6" t="s">
        <v>15</v>
      </c>
      <c r="E771" s="6" t="s">
        <v>20</v>
      </c>
      <c r="F771" s="6" t="s">
        <v>12</v>
      </c>
      <c r="G771" s="6" t="s">
        <v>16</v>
      </c>
      <c r="H771" s="6">
        <v>65</v>
      </c>
      <c r="I771" s="5">
        <v>4.209074074074115E-3</v>
      </c>
      <c r="J771" s="6">
        <v>4</v>
      </c>
      <c r="K771" s="6">
        <v>6.061066666666667</v>
      </c>
      <c r="L771" s="7">
        <v>363.66400000000004</v>
      </c>
      <c r="M771" s="6">
        <f>IF(Data[[#This Row],[Answered (Y/N)]]="Y",1,0)</f>
        <v>1</v>
      </c>
      <c r="N771" s="6">
        <f>IF(Data[[#This Row],[Resolved]]="Y",1,0)</f>
        <v>0</v>
      </c>
    </row>
    <row r="772" spans="1:14" x14ac:dyDescent="0.25">
      <c r="A772" s="17">
        <v>771</v>
      </c>
      <c r="B772" s="4" t="s">
        <v>796</v>
      </c>
      <c r="C772" s="5">
        <v>42387.534</v>
      </c>
      <c r="D772" s="6" t="s">
        <v>23</v>
      </c>
      <c r="E772" s="6" t="s">
        <v>18</v>
      </c>
      <c r="F772" s="6" t="s">
        <v>12</v>
      </c>
      <c r="G772" s="6" t="s">
        <v>12</v>
      </c>
      <c r="H772" s="6">
        <v>24</v>
      </c>
      <c r="I772" s="5">
        <v>4.1983680555555125E-3</v>
      </c>
      <c r="J772" s="6">
        <v>4</v>
      </c>
      <c r="K772" s="6">
        <v>6.0456500000000002</v>
      </c>
      <c r="L772" s="7">
        <v>362.73900000000003</v>
      </c>
      <c r="M772" s="6">
        <f>IF(Data[[#This Row],[Answered (Y/N)]]="Y",1,0)</f>
        <v>1</v>
      </c>
      <c r="N772" s="6">
        <f>IF(Data[[#This Row],[Resolved]]="Y",1,0)</f>
        <v>1</v>
      </c>
    </row>
    <row r="773" spans="1:14" x14ac:dyDescent="0.25">
      <c r="A773" s="18">
        <v>772</v>
      </c>
      <c r="B773" s="4" t="s">
        <v>797</v>
      </c>
      <c r="C773" s="5">
        <v>42387.534</v>
      </c>
      <c r="D773" s="6" t="s">
        <v>15</v>
      </c>
      <c r="E773" s="6" t="s">
        <v>18</v>
      </c>
      <c r="F773" s="6" t="s">
        <v>12</v>
      </c>
      <c r="G773" s="6" t="s">
        <v>16</v>
      </c>
      <c r="H773" s="6">
        <v>94</v>
      </c>
      <c r="I773" s="5">
        <v>3.258993055555548E-3</v>
      </c>
      <c r="J773" s="6">
        <v>4</v>
      </c>
      <c r="K773" s="6">
        <v>4.6929499999999997</v>
      </c>
      <c r="L773" s="7">
        <v>281.577</v>
      </c>
      <c r="M773" s="6">
        <f>IF(Data[[#This Row],[Answered (Y/N)]]="Y",1,0)</f>
        <v>1</v>
      </c>
      <c r="N773" s="6">
        <f>IF(Data[[#This Row],[Resolved]]="Y",1,0)</f>
        <v>0</v>
      </c>
    </row>
    <row r="774" spans="1:14" x14ac:dyDescent="0.25">
      <c r="A774" s="17">
        <v>773</v>
      </c>
      <c r="B774" s="4" t="s">
        <v>798</v>
      </c>
      <c r="C774" s="5">
        <v>42387.529000000002</v>
      </c>
      <c r="D774" s="6" t="s">
        <v>22</v>
      </c>
      <c r="E774" s="6" t="s">
        <v>21</v>
      </c>
      <c r="F774" s="6" t="s">
        <v>12</v>
      </c>
      <c r="G774" s="6" t="s">
        <v>12</v>
      </c>
      <c r="H774" s="6">
        <v>19</v>
      </c>
      <c r="I774" s="5">
        <v>2.7422916666666186E-3</v>
      </c>
      <c r="J774" s="6">
        <v>2</v>
      </c>
      <c r="K774" s="6">
        <v>3.9489000000000001</v>
      </c>
      <c r="L774" s="7">
        <v>236.934</v>
      </c>
      <c r="M774" s="6">
        <f>IF(Data[[#This Row],[Answered (Y/N)]]="Y",1,0)</f>
        <v>1</v>
      </c>
      <c r="N774" s="6">
        <f>IF(Data[[#This Row],[Resolved]]="Y",1,0)</f>
        <v>1</v>
      </c>
    </row>
    <row r="775" spans="1:14" x14ac:dyDescent="0.25">
      <c r="A775" s="18">
        <v>774</v>
      </c>
      <c r="B775" s="4" t="s">
        <v>799</v>
      </c>
      <c r="C775" s="5">
        <v>42387.529000000002</v>
      </c>
      <c r="D775" s="6" t="s">
        <v>19</v>
      </c>
      <c r="E775" s="6" t="s">
        <v>11</v>
      </c>
      <c r="F775" s="6" t="s">
        <v>12</v>
      </c>
      <c r="G775" s="6" t="s">
        <v>12</v>
      </c>
      <c r="H775" s="6">
        <v>31</v>
      </c>
      <c r="I775" s="5">
        <v>1.7373958333333217E-3</v>
      </c>
      <c r="J775" s="6">
        <v>4</v>
      </c>
      <c r="K775" s="6">
        <v>2.5018500000000001</v>
      </c>
      <c r="L775" s="7">
        <v>150.11100000000002</v>
      </c>
      <c r="M775" s="6">
        <f>IF(Data[[#This Row],[Answered (Y/N)]]="Y",1,0)</f>
        <v>1</v>
      </c>
      <c r="N775" s="6">
        <f>IF(Data[[#This Row],[Resolved]]="Y",1,0)</f>
        <v>1</v>
      </c>
    </row>
    <row r="776" spans="1:14" x14ac:dyDescent="0.25">
      <c r="A776" s="17">
        <v>775</v>
      </c>
      <c r="B776" s="4" t="s">
        <v>800</v>
      </c>
      <c r="C776" s="5">
        <v>42387.527000000002</v>
      </c>
      <c r="D776" s="6" t="s">
        <v>24</v>
      </c>
      <c r="E776" s="6" t="s">
        <v>18</v>
      </c>
      <c r="F776" s="6" t="s">
        <v>12</v>
      </c>
      <c r="G776" s="6" t="s">
        <v>12</v>
      </c>
      <c r="H776" s="6">
        <v>87</v>
      </c>
      <c r="I776" s="5">
        <v>3.6867013888888245E-3</v>
      </c>
      <c r="J776" s="6">
        <v>4</v>
      </c>
      <c r="K776" s="6">
        <v>5.3088499999999996</v>
      </c>
      <c r="L776" s="7">
        <v>318.53099999999995</v>
      </c>
      <c r="M776" s="6">
        <f>IF(Data[[#This Row],[Answered (Y/N)]]="Y",1,0)</f>
        <v>1</v>
      </c>
      <c r="N776" s="6">
        <f>IF(Data[[#This Row],[Resolved]]="Y",1,0)</f>
        <v>1</v>
      </c>
    </row>
    <row r="777" spans="1:14" x14ac:dyDescent="0.25">
      <c r="A777" s="18">
        <v>776</v>
      </c>
      <c r="B777" s="4" t="s">
        <v>801</v>
      </c>
      <c r="C777" s="5">
        <v>42387.527000000002</v>
      </c>
      <c r="D777" s="6" t="s">
        <v>13</v>
      </c>
      <c r="E777" s="6" t="s">
        <v>11</v>
      </c>
      <c r="F777" s="6" t="s">
        <v>12</v>
      </c>
      <c r="G777" s="6" t="s">
        <v>12</v>
      </c>
      <c r="H777" s="6">
        <v>22</v>
      </c>
      <c r="I777" s="5">
        <v>4.1924768518517563E-3</v>
      </c>
      <c r="J777" s="6">
        <v>5</v>
      </c>
      <c r="K777" s="6">
        <v>6.0371666666666668</v>
      </c>
      <c r="L777" s="7">
        <v>362.23</v>
      </c>
      <c r="M777" s="6">
        <f>IF(Data[[#This Row],[Answered (Y/N)]]="Y",1,0)</f>
        <v>1</v>
      </c>
      <c r="N777" s="6">
        <f>IF(Data[[#This Row],[Resolved]]="Y",1,0)</f>
        <v>1</v>
      </c>
    </row>
    <row r="778" spans="1:14" x14ac:dyDescent="0.25">
      <c r="A778" s="17">
        <v>777</v>
      </c>
      <c r="B778" s="4" t="s">
        <v>802</v>
      </c>
      <c r="C778" s="5">
        <v>42387.525999999998</v>
      </c>
      <c r="D778" s="6" t="s">
        <v>19</v>
      </c>
      <c r="E778" s="6" t="s">
        <v>21</v>
      </c>
      <c r="F778" s="6" t="s">
        <v>16</v>
      </c>
      <c r="G778" s="6" t="s">
        <v>16</v>
      </c>
      <c r="H778" s="6">
        <v>0</v>
      </c>
      <c r="I778" s="5">
        <v>45482</v>
      </c>
      <c r="J778" s="6">
        <v>0</v>
      </c>
      <c r="K778" s="6">
        <v>0</v>
      </c>
      <c r="L778" s="7">
        <v>0</v>
      </c>
      <c r="M778" s="6">
        <f>IF(Data[[#This Row],[Answered (Y/N)]]="Y",1,0)</f>
        <v>0</v>
      </c>
      <c r="N778" s="6">
        <f>IF(Data[[#This Row],[Resolved]]="Y",1,0)</f>
        <v>0</v>
      </c>
    </row>
    <row r="779" spans="1:14" x14ac:dyDescent="0.25">
      <c r="A779" s="18">
        <v>778</v>
      </c>
      <c r="B779" s="4" t="s">
        <v>803</v>
      </c>
      <c r="C779" s="5">
        <v>42387.525999999998</v>
      </c>
      <c r="D779" s="6" t="s">
        <v>19</v>
      </c>
      <c r="E779" s="6" t="s">
        <v>11</v>
      </c>
      <c r="F779" s="6" t="s">
        <v>12</v>
      </c>
      <c r="G779" s="6" t="s">
        <v>16</v>
      </c>
      <c r="H779" s="6">
        <v>101</v>
      </c>
      <c r="I779" s="5">
        <v>3.1929050925925129E-3</v>
      </c>
      <c r="J779" s="6">
        <v>3</v>
      </c>
      <c r="K779" s="6">
        <v>4.5977833333333331</v>
      </c>
      <c r="L779" s="7">
        <v>275.86699999999996</v>
      </c>
      <c r="M779" s="6">
        <f>IF(Data[[#This Row],[Answered (Y/N)]]="Y",1,0)</f>
        <v>1</v>
      </c>
      <c r="N779" s="6">
        <f>IF(Data[[#This Row],[Resolved]]="Y",1,0)</f>
        <v>0</v>
      </c>
    </row>
    <row r="780" spans="1:14" x14ac:dyDescent="0.25">
      <c r="A780" s="17">
        <v>779</v>
      </c>
      <c r="B780" s="4" t="s">
        <v>804</v>
      </c>
      <c r="C780" s="5">
        <v>42387.523999999998</v>
      </c>
      <c r="D780" s="6" t="s">
        <v>22</v>
      </c>
      <c r="E780" s="6" t="s">
        <v>20</v>
      </c>
      <c r="F780" s="6" t="s">
        <v>16</v>
      </c>
      <c r="G780" s="6" t="s">
        <v>16</v>
      </c>
      <c r="H780" s="6">
        <v>0</v>
      </c>
      <c r="I780" s="5">
        <v>45482</v>
      </c>
      <c r="J780" s="6">
        <v>0</v>
      </c>
      <c r="K780" s="6">
        <v>0</v>
      </c>
      <c r="L780" s="7">
        <v>0</v>
      </c>
      <c r="M780" s="6">
        <f>IF(Data[[#This Row],[Answered (Y/N)]]="Y",1,0)</f>
        <v>0</v>
      </c>
      <c r="N780" s="6">
        <f>IF(Data[[#This Row],[Resolved]]="Y",1,0)</f>
        <v>0</v>
      </c>
    </row>
    <row r="781" spans="1:14" x14ac:dyDescent="0.25">
      <c r="A781" s="18">
        <v>780</v>
      </c>
      <c r="B781" s="4" t="s">
        <v>805</v>
      </c>
      <c r="C781" s="5">
        <v>42387.523999999998</v>
      </c>
      <c r="D781" s="6" t="s">
        <v>15</v>
      </c>
      <c r="E781" s="6" t="s">
        <v>14</v>
      </c>
      <c r="F781" s="6" t="s">
        <v>16</v>
      </c>
      <c r="G781" s="6" t="s">
        <v>16</v>
      </c>
      <c r="H781" s="6">
        <v>0</v>
      </c>
      <c r="I781" s="5">
        <v>45482</v>
      </c>
      <c r="J781" s="6">
        <v>0</v>
      </c>
      <c r="K781" s="6">
        <v>0</v>
      </c>
      <c r="L781" s="7">
        <v>0</v>
      </c>
      <c r="M781" s="6">
        <f>IF(Data[[#This Row],[Answered (Y/N)]]="Y",1,0)</f>
        <v>0</v>
      </c>
      <c r="N781" s="6">
        <f>IF(Data[[#This Row],[Resolved]]="Y",1,0)</f>
        <v>0</v>
      </c>
    </row>
    <row r="782" spans="1:14" x14ac:dyDescent="0.25">
      <c r="A782" s="17">
        <v>781</v>
      </c>
      <c r="B782" s="4" t="s">
        <v>806</v>
      </c>
      <c r="C782" s="5">
        <v>42387.5</v>
      </c>
      <c r="D782" s="6" t="s">
        <v>10</v>
      </c>
      <c r="E782" s="6" t="s">
        <v>20</v>
      </c>
      <c r="F782" s="6" t="s">
        <v>12</v>
      </c>
      <c r="G782" s="6" t="s">
        <v>12</v>
      </c>
      <c r="H782" s="6">
        <v>121</v>
      </c>
      <c r="I782" s="5">
        <v>3.7459606481482499E-3</v>
      </c>
      <c r="J782" s="6">
        <v>3</v>
      </c>
      <c r="K782" s="6">
        <v>5.3941833333333333</v>
      </c>
      <c r="L782" s="7">
        <v>323.65100000000001</v>
      </c>
      <c r="M782" s="6">
        <f>IF(Data[[#This Row],[Answered (Y/N)]]="Y",1,0)</f>
        <v>1</v>
      </c>
      <c r="N782" s="6">
        <f>IF(Data[[#This Row],[Resolved]]="Y",1,0)</f>
        <v>1</v>
      </c>
    </row>
    <row r="783" spans="1:14" x14ac:dyDescent="0.25">
      <c r="A783" s="18">
        <v>782</v>
      </c>
      <c r="B783" s="4" t="s">
        <v>807</v>
      </c>
      <c r="C783" s="5">
        <v>42387.5</v>
      </c>
      <c r="D783" s="6" t="s">
        <v>10</v>
      </c>
      <c r="E783" s="6" t="s">
        <v>18</v>
      </c>
      <c r="F783" s="6" t="s">
        <v>12</v>
      </c>
      <c r="G783" s="6" t="s">
        <v>12</v>
      </c>
      <c r="H783" s="6">
        <v>114</v>
      </c>
      <c r="I783" s="5">
        <v>2.197777777777743E-3</v>
      </c>
      <c r="J783" s="6">
        <v>4</v>
      </c>
      <c r="K783" s="6">
        <v>3.1648000000000001</v>
      </c>
      <c r="L783" s="7">
        <v>189.88800000000001</v>
      </c>
      <c r="M783" s="6">
        <f>IF(Data[[#This Row],[Answered (Y/N)]]="Y",1,0)</f>
        <v>1</v>
      </c>
      <c r="N783" s="6">
        <f>IF(Data[[#This Row],[Resolved]]="Y",1,0)</f>
        <v>1</v>
      </c>
    </row>
    <row r="784" spans="1:14" x14ac:dyDescent="0.25">
      <c r="A784" s="17">
        <v>783</v>
      </c>
      <c r="B784" s="4" t="s">
        <v>808</v>
      </c>
      <c r="C784" s="5">
        <v>42387.499000000003</v>
      </c>
      <c r="D784" s="6" t="s">
        <v>17</v>
      </c>
      <c r="E784" s="6" t="s">
        <v>20</v>
      </c>
      <c r="F784" s="6" t="s">
        <v>12</v>
      </c>
      <c r="G784" s="6" t="s">
        <v>12</v>
      </c>
      <c r="H784" s="6">
        <v>43</v>
      </c>
      <c r="I784" s="5">
        <v>1.780555555555452E-3</v>
      </c>
      <c r="J784" s="6">
        <v>3</v>
      </c>
      <c r="K784" s="6">
        <v>2.5640000000000001</v>
      </c>
      <c r="L784" s="7">
        <v>153.84</v>
      </c>
      <c r="M784" s="6">
        <f>IF(Data[[#This Row],[Answered (Y/N)]]="Y",1,0)</f>
        <v>1</v>
      </c>
      <c r="N784" s="6">
        <f>IF(Data[[#This Row],[Resolved]]="Y",1,0)</f>
        <v>1</v>
      </c>
    </row>
    <row r="785" spans="1:14" x14ac:dyDescent="0.25">
      <c r="A785" s="18">
        <v>784</v>
      </c>
      <c r="B785" s="4" t="s">
        <v>809</v>
      </c>
      <c r="C785" s="5">
        <v>42387.499000000003</v>
      </c>
      <c r="D785" s="6" t="s">
        <v>10</v>
      </c>
      <c r="E785" s="6" t="s">
        <v>21</v>
      </c>
      <c r="F785" s="6" t="s">
        <v>12</v>
      </c>
      <c r="G785" s="6" t="s">
        <v>12</v>
      </c>
      <c r="H785" s="6">
        <v>89</v>
      </c>
      <c r="I785" s="5">
        <v>4.088148148148063E-3</v>
      </c>
      <c r="J785" s="6">
        <v>3</v>
      </c>
      <c r="K785" s="6">
        <v>5.8869333333333334</v>
      </c>
      <c r="L785" s="7">
        <v>353.21600000000001</v>
      </c>
      <c r="M785" s="6">
        <f>IF(Data[[#This Row],[Answered (Y/N)]]="Y",1,0)</f>
        <v>1</v>
      </c>
      <c r="N785" s="6">
        <f>IF(Data[[#This Row],[Resolved]]="Y",1,0)</f>
        <v>1</v>
      </c>
    </row>
    <row r="786" spans="1:14" x14ac:dyDescent="0.25">
      <c r="A786" s="17">
        <v>785</v>
      </c>
      <c r="B786" s="4" t="s">
        <v>810</v>
      </c>
      <c r="C786" s="5">
        <v>42387.498</v>
      </c>
      <c r="D786" s="6" t="s">
        <v>13</v>
      </c>
      <c r="E786" s="6" t="s">
        <v>14</v>
      </c>
      <c r="F786" s="6" t="s">
        <v>12</v>
      </c>
      <c r="G786" s="6" t="s">
        <v>16</v>
      </c>
      <c r="H786" s="6">
        <v>38</v>
      </c>
      <c r="I786" s="5">
        <v>1.574247685185215E-3</v>
      </c>
      <c r="J786" s="6">
        <v>5</v>
      </c>
      <c r="K786" s="6">
        <v>2.2669166666666669</v>
      </c>
      <c r="L786" s="7">
        <v>136.01500000000001</v>
      </c>
      <c r="M786" s="6">
        <f>IF(Data[[#This Row],[Answered (Y/N)]]="Y",1,0)</f>
        <v>1</v>
      </c>
      <c r="N786" s="6">
        <f>IF(Data[[#This Row],[Resolved]]="Y",1,0)</f>
        <v>0</v>
      </c>
    </row>
    <row r="787" spans="1:14" x14ac:dyDescent="0.25">
      <c r="A787" s="18">
        <v>786</v>
      </c>
      <c r="B787" s="4" t="s">
        <v>811</v>
      </c>
      <c r="C787" s="5">
        <v>42387.498</v>
      </c>
      <c r="D787" s="6" t="s">
        <v>17</v>
      </c>
      <c r="E787" s="6" t="s">
        <v>21</v>
      </c>
      <c r="F787" s="6" t="s">
        <v>12</v>
      </c>
      <c r="G787" s="6" t="s">
        <v>12</v>
      </c>
      <c r="H787" s="6">
        <v>26</v>
      </c>
      <c r="I787" s="5">
        <v>1.1053009259258673E-3</v>
      </c>
      <c r="J787" s="6">
        <v>1</v>
      </c>
      <c r="K787" s="6">
        <v>1.5916333333333332</v>
      </c>
      <c r="L787" s="7">
        <v>95.49799999999999</v>
      </c>
      <c r="M787" s="6">
        <f>IF(Data[[#This Row],[Answered (Y/N)]]="Y",1,0)</f>
        <v>1</v>
      </c>
      <c r="N787" s="6">
        <f>IF(Data[[#This Row],[Resolved]]="Y",1,0)</f>
        <v>1</v>
      </c>
    </row>
    <row r="788" spans="1:14" x14ac:dyDescent="0.25">
      <c r="A788" s="17">
        <v>787</v>
      </c>
      <c r="B788" s="4" t="s">
        <v>812</v>
      </c>
      <c r="C788" s="5">
        <v>42387.497000000003</v>
      </c>
      <c r="D788" s="6" t="s">
        <v>19</v>
      </c>
      <c r="E788" s="6" t="s">
        <v>11</v>
      </c>
      <c r="F788" s="6" t="s">
        <v>12</v>
      </c>
      <c r="G788" s="6" t="s">
        <v>12</v>
      </c>
      <c r="H788" s="6">
        <v>123</v>
      </c>
      <c r="I788" s="5">
        <v>4.0513425925925439E-3</v>
      </c>
      <c r="J788" s="6">
        <v>2</v>
      </c>
      <c r="K788" s="6">
        <v>5.8339333333333334</v>
      </c>
      <c r="L788" s="7">
        <v>350.036</v>
      </c>
      <c r="M788" s="6">
        <f>IF(Data[[#This Row],[Answered (Y/N)]]="Y",1,0)</f>
        <v>1</v>
      </c>
      <c r="N788" s="6">
        <f>IF(Data[[#This Row],[Resolved]]="Y",1,0)</f>
        <v>1</v>
      </c>
    </row>
    <row r="789" spans="1:14" x14ac:dyDescent="0.25">
      <c r="A789" s="18">
        <v>788</v>
      </c>
      <c r="B789" s="4" t="s">
        <v>813</v>
      </c>
      <c r="C789" s="5">
        <v>42387.497000000003</v>
      </c>
      <c r="D789" s="6" t="s">
        <v>17</v>
      </c>
      <c r="E789" s="6" t="s">
        <v>11</v>
      </c>
      <c r="F789" s="6" t="s">
        <v>12</v>
      </c>
      <c r="G789" s="6" t="s">
        <v>12</v>
      </c>
      <c r="H789" s="6">
        <v>39</v>
      </c>
      <c r="I789" s="5">
        <v>4.7567129629628724E-3</v>
      </c>
      <c r="J789" s="6">
        <v>4</v>
      </c>
      <c r="K789" s="6">
        <v>6.8496666666666668</v>
      </c>
      <c r="L789" s="7">
        <v>410.98</v>
      </c>
      <c r="M789" s="6">
        <f>IF(Data[[#This Row],[Answered (Y/N)]]="Y",1,0)</f>
        <v>1</v>
      </c>
      <c r="N789" s="6">
        <f>IF(Data[[#This Row],[Resolved]]="Y",1,0)</f>
        <v>1</v>
      </c>
    </row>
    <row r="790" spans="1:14" x14ac:dyDescent="0.25">
      <c r="A790" s="17">
        <v>789</v>
      </c>
      <c r="B790" s="4" t="s">
        <v>814</v>
      </c>
      <c r="C790" s="5">
        <v>42387.493999999999</v>
      </c>
      <c r="D790" s="6" t="s">
        <v>13</v>
      </c>
      <c r="E790" s="6" t="s">
        <v>18</v>
      </c>
      <c r="F790" s="6" t="s">
        <v>12</v>
      </c>
      <c r="G790" s="6" t="s">
        <v>12</v>
      </c>
      <c r="H790" s="6">
        <v>90</v>
      </c>
      <c r="I790" s="5">
        <v>1.5535185185184819E-3</v>
      </c>
      <c r="J790" s="6">
        <v>3</v>
      </c>
      <c r="K790" s="6">
        <v>2.2370666666666668</v>
      </c>
      <c r="L790" s="7">
        <v>134.22400000000002</v>
      </c>
      <c r="M790" s="6">
        <f>IF(Data[[#This Row],[Answered (Y/N)]]="Y",1,0)</f>
        <v>1</v>
      </c>
      <c r="N790" s="6">
        <f>IF(Data[[#This Row],[Resolved]]="Y",1,0)</f>
        <v>1</v>
      </c>
    </row>
    <row r="791" spans="1:14" x14ac:dyDescent="0.25">
      <c r="A791" s="18">
        <v>790</v>
      </c>
      <c r="B791" s="4" t="s">
        <v>815</v>
      </c>
      <c r="C791" s="5">
        <v>42387.493999999999</v>
      </c>
      <c r="D791" s="6" t="s">
        <v>10</v>
      </c>
      <c r="E791" s="6" t="s">
        <v>21</v>
      </c>
      <c r="F791" s="6" t="s">
        <v>12</v>
      </c>
      <c r="G791" s="6" t="s">
        <v>16</v>
      </c>
      <c r="H791" s="6">
        <v>57</v>
      </c>
      <c r="I791" s="5">
        <v>2.8963541666666703E-3</v>
      </c>
      <c r="J791" s="6">
        <v>1</v>
      </c>
      <c r="K791" s="6">
        <v>4.17075</v>
      </c>
      <c r="L791" s="7">
        <v>250.245</v>
      </c>
      <c r="M791" s="6">
        <f>IF(Data[[#This Row],[Answered (Y/N)]]="Y",1,0)</f>
        <v>1</v>
      </c>
      <c r="N791" s="6">
        <f>IF(Data[[#This Row],[Resolved]]="Y",1,0)</f>
        <v>0</v>
      </c>
    </row>
    <row r="792" spans="1:14" x14ac:dyDescent="0.25">
      <c r="A792" s="17">
        <v>791</v>
      </c>
      <c r="B792" s="4" t="s">
        <v>816</v>
      </c>
      <c r="C792" s="5">
        <v>42387.491000000002</v>
      </c>
      <c r="D792" s="6" t="s">
        <v>22</v>
      </c>
      <c r="E792" s="6" t="s">
        <v>18</v>
      </c>
      <c r="F792" s="6" t="s">
        <v>16</v>
      </c>
      <c r="G792" s="6" t="s">
        <v>16</v>
      </c>
      <c r="H792" s="6">
        <v>0</v>
      </c>
      <c r="I792" s="5">
        <v>45482</v>
      </c>
      <c r="J792" s="6">
        <v>0</v>
      </c>
      <c r="K792" s="6">
        <v>0</v>
      </c>
      <c r="L792" s="7">
        <v>0</v>
      </c>
      <c r="M792" s="6">
        <f>IF(Data[[#This Row],[Answered (Y/N)]]="Y",1,0)</f>
        <v>0</v>
      </c>
      <c r="N792" s="6">
        <f>IF(Data[[#This Row],[Resolved]]="Y",1,0)</f>
        <v>0</v>
      </c>
    </row>
    <row r="793" spans="1:14" x14ac:dyDescent="0.25">
      <c r="A793" s="18">
        <v>792</v>
      </c>
      <c r="B793" s="4" t="s">
        <v>817</v>
      </c>
      <c r="C793" s="5">
        <v>42387.491000000002</v>
      </c>
      <c r="D793" s="6" t="s">
        <v>10</v>
      </c>
      <c r="E793" s="6" t="s">
        <v>21</v>
      </c>
      <c r="F793" s="6" t="s">
        <v>12</v>
      </c>
      <c r="G793" s="6" t="s">
        <v>12</v>
      </c>
      <c r="H793" s="6">
        <v>90</v>
      </c>
      <c r="I793" s="5">
        <v>4.7124421296296237E-3</v>
      </c>
      <c r="J793" s="6">
        <v>3</v>
      </c>
      <c r="K793" s="6">
        <v>6.785916666666667</v>
      </c>
      <c r="L793" s="7">
        <v>407.15500000000003</v>
      </c>
      <c r="M793" s="6">
        <f>IF(Data[[#This Row],[Answered (Y/N)]]="Y",1,0)</f>
        <v>1</v>
      </c>
      <c r="N793" s="6">
        <f>IF(Data[[#This Row],[Resolved]]="Y",1,0)</f>
        <v>1</v>
      </c>
    </row>
    <row r="794" spans="1:14" x14ac:dyDescent="0.25">
      <c r="A794" s="17">
        <v>793</v>
      </c>
      <c r="B794" s="4" t="s">
        <v>818</v>
      </c>
      <c r="C794" s="5">
        <v>42387.478000000003</v>
      </c>
      <c r="D794" s="6" t="s">
        <v>23</v>
      </c>
      <c r="E794" s="6" t="s">
        <v>21</v>
      </c>
      <c r="F794" s="6" t="s">
        <v>16</v>
      </c>
      <c r="G794" s="6" t="s">
        <v>16</v>
      </c>
      <c r="H794" s="6">
        <v>0</v>
      </c>
      <c r="I794" s="5">
        <v>45482</v>
      </c>
      <c r="J794" s="6">
        <v>0</v>
      </c>
      <c r="K794" s="6">
        <v>0</v>
      </c>
      <c r="L794" s="7">
        <v>0</v>
      </c>
      <c r="M794" s="6">
        <f>IF(Data[[#This Row],[Answered (Y/N)]]="Y",1,0)</f>
        <v>0</v>
      </c>
      <c r="N794" s="6">
        <f>IF(Data[[#This Row],[Resolved]]="Y",1,0)</f>
        <v>0</v>
      </c>
    </row>
    <row r="795" spans="1:14" x14ac:dyDescent="0.25">
      <c r="A795" s="18">
        <v>794</v>
      </c>
      <c r="B795" s="4" t="s">
        <v>819</v>
      </c>
      <c r="C795" s="5">
        <v>42387.478000000003</v>
      </c>
      <c r="D795" s="6" t="s">
        <v>15</v>
      </c>
      <c r="E795" s="6" t="s">
        <v>18</v>
      </c>
      <c r="F795" s="6" t="s">
        <v>12</v>
      </c>
      <c r="G795" s="6" t="s">
        <v>12</v>
      </c>
      <c r="H795" s="6">
        <v>33</v>
      </c>
      <c r="I795" s="5">
        <v>1.0185416666665947E-3</v>
      </c>
      <c r="J795" s="6">
        <v>3</v>
      </c>
      <c r="K795" s="6">
        <v>1.4666999999999999</v>
      </c>
      <c r="L795" s="7">
        <v>88.001999999999995</v>
      </c>
      <c r="M795" s="6">
        <f>IF(Data[[#This Row],[Answered (Y/N)]]="Y",1,0)</f>
        <v>1</v>
      </c>
      <c r="N795" s="6">
        <f>IF(Data[[#This Row],[Resolved]]="Y",1,0)</f>
        <v>1</v>
      </c>
    </row>
    <row r="796" spans="1:14" x14ac:dyDescent="0.25">
      <c r="A796" s="17">
        <v>795</v>
      </c>
      <c r="B796" s="4" t="s">
        <v>820</v>
      </c>
      <c r="C796" s="5">
        <v>42387.428</v>
      </c>
      <c r="D796" s="6" t="s">
        <v>22</v>
      </c>
      <c r="E796" s="6" t="s">
        <v>20</v>
      </c>
      <c r="F796" s="6" t="s">
        <v>12</v>
      </c>
      <c r="G796" s="6" t="s">
        <v>12</v>
      </c>
      <c r="H796" s="6">
        <v>45</v>
      </c>
      <c r="I796" s="5">
        <v>4.8582175925926396E-3</v>
      </c>
      <c r="J796" s="6">
        <v>5</v>
      </c>
      <c r="K796" s="6">
        <v>6.9958333333333336</v>
      </c>
      <c r="L796" s="7">
        <v>419.75</v>
      </c>
      <c r="M796" s="6">
        <f>IF(Data[[#This Row],[Answered (Y/N)]]="Y",1,0)</f>
        <v>1</v>
      </c>
      <c r="N796" s="6">
        <f>IF(Data[[#This Row],[Resolved]]="Y",1,0)</f>
        <v>1</v>
      </c>
    </row>
    <row r="797" spans="1:14" x14ac:dyDescent="0.25">
      <c r="A797" s="18">
        <v>796</v>
      </c>
      <c r="B797" s="4" t="s">
        <v>821</v>
      </c>
      <c r="C797" s="5">
        <v>42387.428</v>
      </c>
      <c r="D797" s="6" t="s">
        <v>24</v>
      </c>
      <c r="E797" s="6" t="s">
        <v>11</v>
      </c>
      <c r="F797" s="6" t="s">
        <v>12</v>
      </c>
      <c r="G797" s="6" t="s">
        <v>12</v>
      </c>
      <c r="H797" s="6">
        <v>95</v>
      </c>
      <c r="I797" s="5">
        <v>1.5781018518519208E-3</v>
      </c>
      <c r="J797" s="6">
        <v>1</v>
      </c>
      <c r="K797" s="6">
        <v>2.2724666666666664</v>
      </c>
      <c r="L797" s="7">
        <v>136.34799999999998</v>
      </c>
      <c r="M797" s="6">
        <f>IF(Data[[#This Row],[Answered (Y/N)]]="Y",1,0)</f>
        <v>1</v>
      </c>
      <c r="N797" s="6">
        <f>IF(Data[[#This Row],[Resolved]]="Y",1,0)</f>
        <v>1</v>
      </c>
    </row>
    <row r="798" spans="1:14" x14ac:dyDescent="0.25">
      <c r="A798" s="17">
        <v>797</v>
      </c>
      <c r="B798" s="4" t="s">
        <v>822</v>
      </c>
      <c r="C798" s="5">
        <v>42387.4</v>
      </c>
      <c r="D798" s="6" t="s">
        <v>17</v>
      </c>
      <c r="E798" s="6" t="s">
        <v>11</v>
      </c>
      <c r="F798" s="6" t="s">
        <v>16</v>
      </c>
      <c r="G798" s="6" t="s">
        <v>16</v>
      </c>
      <c r="H798" s="6">
        <v>0</v>
      </c>
      <c r="I798" s="5">
        <v>45482</v>
      </c>
      <c r="J798" s="6">
        <v>0</v>
      </c>
      <c r="K798" s="6">
        <v>0</v>
      </c>
      <c r="L798" s="7">
        <v>0</v>
      </c>
      <c r="M798" s="6">
        <f>IF(Data[[#This Row],[Answered (Y/N)]]="Y",1,0)</f>
        <v>0</v>
      </c>
      <c r="N798" s="6">
        <f>IF(Data[[#This Row],[Resolved]]="Y",1,0)</f>
        <v>0</v>
      </c>
    </row>
    <row r="799" spans="1:14" x14ac:dyDescent="0.25">
      <c r="A799" s="18">
        <v>798</v>
      </c>
      <c r="B799" s="4" t="s">
        <v>823</v>
      </c>
      <c r="C799" s="5">
        <v>42387.4</v>
      </c>
      <c r="D799" s="6" t="s">
        <v>10</v>
      </c>
      <c r="E799" s="6" t="s">
        <v>21</v>
      </c>
      <c r="F799" s="6" t="s">
        <v>12</v>
      </c>
      <c r="G799" s="6" t="s">
        <v>12</v>
      </c>
      <c r="H799" s="6">
        <v>80</v>
      </c>
      <c r="I799" s="5">
        <v>4.8301736111111548E-3</v>
      </c>
      <c r="J799" s="6">
        <v>4</v>
      </c>
      <c r="K799" s="6">
        <v>6.9554499999999999</v>
      </c>
      <c r="L799" s="7">
        <v>417.327</v>
      </c>
      <c r="M799" s="6">
        <f>IF(Data[[#This Row],[Answered (Y/N)]]="Y",1,0)</f>
        <v>1</v>
      </c>
      <c r="N799" s="6">
        <f>IF(Data[[#This Row],[Resolved]]="Y",1,0)</f>
        <v>1</v>
      </c>
    </row>
    <row r="800" spans="1:14" x14ac:dyDescent="0.25">
      <c r="A800" s="17">
        <v>799</v>
      </c>
      <c r="B800" s="4" t="s">
        <v>824</v>
      </c>
      <c r="C800" s="5">
        <v>42387.396999999997</v>
      </c>
      <c r="D800" s="6" t="s">
        <v>10</v>
      </c>
      <c r="E800" s="6" t="s">
        <v>11</v>
      </c>
      <c r="F800" s="6" t="s">
        <v>12</v>
      </c>
      <c r="G800" s="6" t="s">
        <v>12</v>
      </c>
      <c r="H800" s="6">
        <v>113</v>
      </c>
      <c r="I800" s="5">
        <v>2.0938194444444225E-3</v>
      </c>
      <c r="J800" s="6">
        <v>5</v>
      </c>
      <c r="K800" s="6">
        <v>3.0150999999999999</v>
      </c>
      <c r="L800" s="7">
        <v>180.90600000000001</v>
      </c>
      <c r="M800" s="6">
        <f>IF(Data[[#This Row],[Answered (Y/N)]]="Y",1,0)</f>
        <v>1</v>
      </c>
      <c r="N800" s="6">
        <f>IF(Data[[#This Row],[Resolved]]="Y",1,0)</f>
        <v>1</v>
      </c>
    </row>
    <row r="801" spans="1:14" x14ac:dyDescent="0.25">
      <c r="A801" s="18">
        <v>800</v>
      </c>
      <c r="B801" s="4" t="s">
        <v>825</v>
      </c>
      <c r="C801" s="5">
        <v>42387.396999999997</v>
      </c>
      <c r="D801" s="6" t="s">
        <v>10</v>
      </c>
      <c r="E801" s="6" t="s">
        <v>14</v>
      </c>
      <c r="F801" s="6" t="s">
        <v>16</v>
      </c>
      <c r="G801" s="6" t="s">
        <v>16</v>
      </c>
      <c r="H801" s="6">
        <v>0</v>
      </c>
      <c r="I801" s="5">
        <v>45482</v>
      </c>
      <c r="J801" s="6">
        <v>0</v>
      </c>
      <c r="K801" s="6">
        <v>0</v>
      </c>
      <c r="L801" s="7">
        <v>0</v>
      </c>
      <c r="M801" s="6">
        <f>IF(Data[[#This Row],[Answered (Y/N)]]="Y",1,0)</f>
        <v>0</v>
      </c>
      <c r="N801" s="6">
        <f>IF(Data[[#This Row],[Resolved]]="Y",1,0)</f>
        <v>0</v>
      </c>
    </row>
    <row r="802" spans="1:14" x14ac:dyDescent="0.25">
      <c r="A802" s="17">
        <v>801</v>
      </c>
      <c r="B802" s="4" t="s">
        <v>826</v>
      </c>
      <c r="C802" s="5">
        <v>42387.392</v>
      </c>
      <c r="D802" s="6" t="s">
        <v>24</v>
      </c>
      <c r="E802" s="6" t="s">
        <v>11</v>
      </c>
      <c r="F802" s="6" t="s">
        <v>12</v>
      </c>
      <c r="G802" s="6" t="s">
        <v>12</v>
      </c>
      <c r="H802" s="6">
        <v>53</v>
      </c>
      <c r="I802" s="5">
        <v>4.2401851851852079E-3</v>
      </c>
      <c r="J802" s="6">
        <v>4</v>
      </c>
      <c r="K802" s="6">
        <v>6.1058666666666666</v>
      </c>
      <c r="L802" s="7">
        <v>366.35199999999998</v>
      </c>
      <c r="M802" s="6">
        <f>IF(Data[[#This Row],[Answered (Y/N)]]="Y",1,0)</f>
        <v>1</v>
      </c>
      <c r="N802" s="6">
        <f>IF(Data[[#This Row],[Resolved]]="Y",1,0)</f>
        <v>1</v>
      </c>
    </row>
    <row r="803" spans="1:14" x14ac:dyDescent="0.25">
      <c r="A803" s="18">
        <v>802</v>
      </c>
      <c r="B803" s="4" t="s">
        <v>827</v>
      </c>
      <c r="C803" s="5">
        <v>42387.392</v>
      </c>
      <c r="D803" s="6" t="s">
        <v>13</v>
      </c>
      <c r="E803" s="6" t="s">
        <v>20</v>
      </c>
      <c r="F803" s="6" t="s">
        <v>12</v>
      </c>
      <c r="G803" s="6" t="s">
        <v>16</v>
      </c>
      <c r="H803" s="6">
        <v>27</v>
      </c>
      <c r="I803" s="5">
        <v>4.3293749999999687E-3</v>
      </c>
      <c r="J803" s="6">
        <v>5</v>
      </c>
      <c r="K803" s="6">
        <v>6.2343000000000002</v>
      </c>
      <c r="L803" s="7">
        <v>374.05799999999999</v>
      </c>
      <c r="M803" s="6">
        <f>IF(Data[[#This Row],[Answered (Y/N)]]="Y",1,0)</f>
        <v>1</v>
      </c>
      <c r="N803" s="6">
        <f>IF(Data[[#This Row],[Resolved]]="Y",1,0)</f>
        <v>0</v>
      </c>
    </row>
    <row r="804" spans="1:14" x14ac:dyDescent="0.25">
      <c r="A804" s="17">
        <v>803</v>
      </c>
      <c r="B804" s="4" t="s">
        <v>828</v>
      </c>
      <c r="C804" s="5">
        <v>42387.392</v>
      </c>
      <c r="D804" s="6" t="s">
        <v>24</v>
      </c>
      <c r="E804" s="6" t="s">
        <v>11</v>
      </c>
      <c r="F804" s="6" t="s">
        <v>12</v>
      </c>
      <c r="G804" s="6" t="s">
        <v>12</v>
      </c>
      <c r="H804" s="6">
        <v>30</v>
      </c>
      <c r="I804" s="5">
        <v>2.8149421296297383E-3</v>
      </c>
      <c r="J804" s="6">
        <v>3</v>
      </c>
      <c r="K804" s="6">
        <v>4.0535166666666669</v>
      </c>
      <c r="L804" s="7">
        <v>243.21100000000001</v>
      </c>
      <c r="M804" s="6">
        <f>IF(Data[[#This Row],[Answered (Y/N)]]="Y",1,0)</f>
        <v>1</v>
      </c>
      <c r="N804" s="6">
        <f>IF(Data[[#This Row],[Resolved]]="Y",1,0)</f>
        <v>1</v>
      </c>
    </row>
    <row r="805" spans="1:14" x14ac:dyDescent="0.25">
      <c r="A805" s="18">
        <v>804</v>
      </c>
      <c r="B805" s="4" t="s">
        <v>829</v>
      </c>
      <c r="C805" s="5">
        <v>42387.392</v>
      </c>
      <c r="D805" s="6" t="s">
        <v>15</v>
      </c>
      <c r="E805" s="6" t="s">
        <v>20</v>
      </c>
      <c r="F805" s="6" t="s">
        <v>16</v>
      </c>
      <c r="G805" s="6" t="s">
        <v>16</v>
      </c>
      <c r="H805" s="6">
        <v>0</v>
      </c>
      <c r="I805" s="5">
        <v>45482</v>
      </c>
      <c r="J805" s="6">
        <v>0</v>
      </c>
      <c r="K805" s="6">
        <v>0</v>
      </c>
      <c r="L805" s="7">
        <v>0</v>
      </c>
      <c r="M805" s="6">
        <f>IF(Data[[#This Row],[Answered (Y/N)]]="Y",1,0)</f>
        <v>0</v>
      </c>
      <c r="N805" s="6">
        <f>IF(Data[[#This Row],[Resolved]]="Y",1,0)</f>
        <v>0</v>
      </c>
    </row>
    <row r="806" spans="1:14" x14ac:dyDescent="0.25">
      <c r="A806" s="17">
        <v>805</v>
      </c>
      <c r="B806" s="4" t="s">
        <v>830</v>
      </c>
      <c r="C806" s="5">
        <v>42386.745999999999</v>
      </c>
      <c r="D806" s="6" t="s">
        <v>19</v>
      </c>
      <c r="E806" s="6" t="s">
        <v>11</v>
      </c>
      <c r="F806" s="6" t="s">
        <v>12</v>
      </c>
      <c r="G806" s="6" t="s">
        <v>12</v>
      </c>
      <c r="H806" s="6">
        <v>60</v>
      </c>
      <c r="I806" s="5">
        <v>1.3915740740739757E-3</v>
      </c>
      <c r="J806" s="6">
        <v>5</v>
      </c>
      <c r="K806" s="6">
        <v>2.0038666666666667</v>
      </c>
      <c r="L806" s="7">
        <v>120.232</v>
      </c>
      <c r="M806" s="6">
        <f>IF(Data[[#This Row],[Answered (Y/N)]]="Y",1,0)</f>
        <v>1</v>
      </c>
      <c r="N806" s="6">
        <f>IF(Data[[#This Row],[Resolved]]="Y",1,0)</f>
        <v>1</v>
      </c>
    </row>
    <row r="807" spans="1:14" x14ac:dyDescent="0.25">
      <c r="A807" s="18">
        <v>806</v>
      </c>
      <c r="B807" s="4" t="s">
        <v>831</v>
      </c>
      <c r="C807" s="5">
        <v>42386.745999999999</v>
      </c>
      <c r="D807" s="6" t="s">
        <v>10</v>
      </c>
      <c r="E807" s="6" t="s">
        <v>21</v>
      </c>
      <c r="F807" s="6" t="s">
        <v>12</v>
      </c>
      <c r="G807" s="6" t="s">
        <v>12</v>
      </c>
      <c r="H807" s="6">
        <v>85</v>
      </c>
      <c r="I807" s="5">
        <v>3.8377777777778288E-3</v>
      </c>
      <c r="J807" s="6">
        <v>4</v>
      </c>
      <c r="K807" s="6">
        <v>5.5263999999999998</v>
      </c>
      <c r="L807" s="7">
        <v>331.584</v>
      </c>
      <c r="M807" s="6">
        <f>IF(Data[[#This Row],[Answered (Y/N)]]="Y",1,0)</f>
        <v>1</v>
      </c>
      <c r="N807" s="6">
        <f>IF(Data[[#This Row],[Resolved]]="Y",1,0)</f>
        <v>1</v>
      </c>
    </row>
    <row r="808" spans="1:14" x14ac:dyDescent="0.25">
      <c r="A808" s="17">
        <v>807</v>
      </c>
      <c r="B808" s="4" t="s">
        <v>832</v>
      </c>
      <c r="C808" s="5">
        <v>42386.722999999998</v>
      </c>
      <c r="D808" s="6" t="s">
        <v>15</v>
      </c>
      <c r="E808" s="6" t="s">
        <v>18</v>
      </c>
      <c r="F808" s="6" t="s">
        <v>12</v>
      </c>
      <c r="G808" s="6" t="s">
        <v>12</v>
      </c>
      <c r="H808" s="6">
        <v>48</v>
      </c>
      <c r="I808" s="5">
        <v>2.2353356481481512E-3</v>
      </c>
      <c r="J808" s="6">
        <v>3</v>
      </c>
      <c r="K808" s="6">
        <v>3.2188833333333333</v>
      </c>
      <c r="L808" s="7">
        <v>193.13300000000001</v>
      </c>
      <c r="M808" s="6">
        <f>IF(Data[[#This Row],[Answered (Y/N)]]="Y",1,0)</f>
        <v>1</v>
      </c>
      <c r="N808" s="6">
        <f>IF(Data[[#This Row],[Resolved]]="Y",1,0)</f>
        <v>1</v>
      </c>
    </row>
    <row r="809" spans="1:14" x14ac:dyDescent="0.25">
      <c r="A809" s="18">
        <v>808</v>
      </c>
      <c r="B809" s="4" t="s">
        <v>833</v>
      </c>
      <c r="C809" s="5">
        <v>42386.722999999998</v>
      </c>
      <c r="D809" s="6" t="s">
        <v>13</v>
      </c>
      <c r="E809" s="6" t="s">
        <v>20</v>
      </c>
      <c r="F809" s="6" t="s">
        <v>12</v>
      </c>
      <c r="G809" s="6" t="s">
        <v>12</v>
      </c>
      <c r="H809" s="6">
        <v>45</v>
      </c>
      <c r="I809" s="5">
        <v>1.1406365740740387E-3</v>
      </c>
      <c r="J809" s="6">
        <v>3</v>
      </c>
      <c r="K809" s="6">
        <v>1.6425166666666668</v>
      </c>
      <c r="L809" s="7">
        <v>98.551000000000016</v>
      </c>
      <c r="M809" s="6">
        <f>IF(Data[[#This Row],[Answered (Y/N)]]="Y",1,0)</f>
        <v>1</v>
      </c>
      <c r="N809" s="6">
        <f>IF(Data[[#This Row],[Resolved]]="Y",1,0)</f>
        <v>1</v>
      </c>
    </row>
    <row r="810" spans="1:14" x14ac:dyDescent="0.25">
      <c r="A810" s="17">
        <v>809</v>
      </c>
      <c r="B810" s="4" t="s">
        <v>834</v>
      </c>
      <c r="C810" s="5">
        <v>42386.720000000001</v>
      </c>
      <c r="D810" s="6" t="s">
        <v>19</v>
      </c>
      <c r="E810" s="6" t="s">
        <v>21</v>
      </c>
      <c r="F810" s="6" t="s">
        <v>16</v>
      </c>
      <c r="G810" s="6" t="s">
        <v>16</v>
      </c>
      <c r="H810" s="6">
        <v>0</v>
      </c>
      <c r="I810" s="5">
        <v>45482</v>
      </c>
      <c r="J810" s="6">
        <v>0</v>
      </c>
      <c r="K810" s="6">
        <v>0</v>
      </c>
      <c r="L810" s="7">
        <v>0</v>
      </c>
      <c r="M810" s="6">
        <f>IF(Data[[#This Row],[Answered (Y/N)]]="Y",1,0)</f>
        <v>0</v>
      </c>
      <c r="N810" s="6">
        <f>IF(Data[[#This Row],[Resolved]]="Y",1,0)</f>
        <v>0</v>
      </c>
    </row>
    <row r="811" spans="1:14" x14ac:dyDescent="0.25">
      <c r="A811" s="18">
        <v>810</v>
      </c>
      <c r="B811" s="4" t="s">
        <v>835</v>
      </c>
      <c r="C811" s="5">
        <v>42386.720000000001</v>
      </c>
      <c r="D811" s="6" t="s">
        <v>17</v>
      </c>
      <c r="E811" s="6" t="s">
        <v>11</v>
      </c>
      <c r="F811" s="6" t="s">
        <v>12</v>
      </c>
      <c r="G811" s="6" t="s">
        <v>16</v>
      </c>
      <c r="H811" s="6">
        <v>91</v>
      </c>
      <c r="I811" s="5">
        <v>2.887592592592636E-3</v>
      </c>
      <c r="J811" s="6">
        <v>3</v>
      </c>
      <c r="K811" s="6">
        <v>4.1581333333333337</v>
      </c>
      <c r="L811" s="7">
        <v>249.48800000000003</v>
      </c>
      <c r="M811" s="6">
        <f>IF(Data[[#This Row],[Answered (Y/N)]]="Y",1,0)</f>
        <v>1</v>
      </c>
      <c r="N811" s="6">
        <f>IF(Data[[#This Row],[Resolved]]="Y",1,0)</f>
        <v>0</v>
      </c>
    </row>
    <row r="812" spans="1:14" x14ac:dyDescent="0.25">
      <c r="A812" s="17">
        <v>811</v>
      </c>
      <c r="B812" s="4" t="s">
        <v>836</v>
      </c>
      <c r="C812" s="5">
        <v>42386.713000000003</v>
      </c>
      <c r="D812" s="6" t="s">
        <v>10</v>
      </c>
      <c r="E812" s="6" t="s">
        <v>20</v>
      </c>
      <c r="F812" s="6" t="s">
        <v>12</v>
      </c>
      <c r="G812" s="6" t="s">
        <v>12</v>
      </c>
      <c r="H812" s="6">
        <v>44</v>
      </c>
      <c r="I812" s="5">
        <v>1.8564814814814312E-3</v>
      </c>
      <c r="J812" s="6">
        <v>2</v>
      </c>
      <c r="K812" s="6">
        <v>2.6733333333333333</v>
      </c>
      <c r="L812" s="7">
        <v>160.4</v>
      </c>
      <c r="M812" s="6">
        <f>IF(Data[[#This Row],[Answered (Y/N)]]="Y",1,0)</f>
        <v>1</v>
      </c>
      <c r="N812" s="6">
        <f>IF(Data[[#This Row],[Resolved]]="Y",1,0)</f>
        <v>1</v>
      </c>
    </row>
    <row r="813" spans="1:14" x14ac:dyDescent="0.25">
      <c r="A813" s="18">
        <v>812</v>
      </c>
      <c r="B813" s="4" t="s">
        <v>837</v>
      </c>
      <c r="C813" s="5">
        <v>42386.713000000003</v>
      </c>
      <c r="D813" s="6" t="s">
        <v>17</v>
      </c>
      <c r="E813" s="6" t="s">
        <v>11</v>
      </c>
      <c r="F813" s="6" t="s">
        <v>12</v>
      </c>
      <c r="G813" s="6" t="s">
        <v>12</v>
      </c>
      <c r="H813" s="6">
        <v>97</v>
      </c>
      <c r="I813" s="5">
        <v>4.6952430555555758E-3</v>
      </c>
      <c r="J813" s="6">
        <v>4</v>
      </c>
      <c r="K813" s="6">
        <v>6.7611499999999998</v>
      </c>
      <c r="L813" s="7">
        <v>405.66899999999998</v>
      </c>
      <c r="M813" s="6">
        <f>IF(Data[[#This Row],[Answered (Y/N)]]="Y",1,0)</f>
        <v>1</v>
      </c>
      <c r="N813" s="6">
        <f>IF(Data[[#This Row],[Resolved]]="Y",1,0)</f>
        <v>1</v>
      </c>
    </row>
    <row r="814" spans="1:14" x14ac:dyDescent="0.25">
      <c r="A814" s="17">
        <v>813</v>
      </c>
      <c r="B814" s="4" t="s">
        <v>838</v>
      </c>
      <c r="C814" s="5">
        <v>42386.686999999998</v>
      </c>
      <c r="D814" s="6" t="s">
        <v>19</v>
      </c>
      <c r="E814" s="6" t="s">
        <v>18</v>
      </c>
      <c r="F814" s="6" t="s">
        <v>12</v>
      </c>
      <c r="G814" s="6" t="s">
        <v>12</v>
      </c>
      <c r="H814" s="6">
        <v>14</v>
      </c>
      <c r="I814" s="5">
        <v>2.0786111111110728E-3</v>
      </c>
      <c r="J814" s="6">
        <v>4</v>
      </c>
      <c r="K814" s="6">
        <v>2.9931999999999999</v>
      </c>
      <c r="L814" s="7">
        <v>179.59199999999998</v>
      </c>
      <c r="M814" s="6">
        <f>IF(Data[[#This Row],[Answered (Y/N)]]="Y",1,0)</f>
        <v>1</v>
      </c>
      <c r="N814" s="6">
        <f>IF(Data[[#This Row],[Resolved]]="Y",1,0)</f>
        <v>1</v>
      </c>
    </row>
    <row r="815" spans="1:14" x14ac:dyDescent="0.25">
      <c r="A815" s="18">
        <v>814</v>
      </c>
      <c r="B815" s="4" t="s">
        <v>839</v>
      </c>
      <c r="C815" s="5">
        <v>42386.686999999998</v>
      </c>
      <c r="D815" s="6" t="s">
        <v>23</v>
      </c>
      <c r="E815" s="6" t="s">
        <v>18</v>
      </c>
      <c r="F815" s="6" t="s">
        <v>16</v>
      </c>
      <c r="G815" s="6" t="s">
        <v>16</v>
      </c>
      <c r="H815" s="6">
        <v>0</v>
      </c>
      <c r="I815" s="5">
        <v>45482</v>
      </c>
      <c r="J815" s="6">
        <v>0</v>
      </c>
      <c r="K815" s="6">
        <v>0</v>
      </c>
      <c r="L815" s="7">
        <v>0</v>
      </c>
      <c r="M815" s="6">
        <f>IF(Data[[#This Row],[Answered (Y/N)]]="Y",1,0)</f>
        <v>0</v>
      </c>
      <c r="N815" s="6">
        <f>IF(Data[[#This Row],[Resolved]]="Y",1,0)</f>
        <v>0</v>
      </c>
    </row>
    <row r="816" spans="1:14" x14ac:dyDescent="0.25">
      <c r="A816" s="17">
        <v>815</v>
      </c>
      <c r="B816" s="4" t="s">
        <v>840</v>
      </c>
      <c r="C816" s="5">
        <v>42386.684000000001</v>
      </c>
      <c r="D816" s="6" t="s">
        <v>24</v>
      </c>
      <c r="E816" s="6" t="s">
        <v>21</v>
      </c>
      <c r="F816" s="6" t="s">
        <v>12</v>
      </c>
      <c r="G816" s="6" t="s">
        <v>12</v>
      </c>
      <c r="H816" s="6">
        <v>71</v>
      </c>
      <c r="I816" s="5">
        <v>3.9407638888888652E-3</v>
      </c>
      <c r="J816" s="6">
        <v>3</v>
      </c>
      <c r="K816" s="6">
        <v>5.6746999999999996</v>
      </c>
      <c r="L816" s="7">
        <v>340.48199999999997</v>
      </c>
      <c r="M816" s="6">
        <f>IF(Data[[#This Row],[Answered (Y/N)]]="Y",1,0)</f>
        <v>1</v>
      </c>
      <c r="N816" s="6">
        <f>IF(Data[[#This Row],[Resolved]]="Y",1,0)</f>
        <v>1</v>
      </c>
    </row>
    <row r="817" spans="1:14" x14ac:dyDescent="0.25">
      <c r="A817" s="18">
        <v>816</v>
      </c>
      <c r="B817" s="4" t="s">
        <v>841</v>
      </c>
      <c r="C817" s="5">
        <v>42386.684000000001</v>
      </c>
      <c r="D817" s="6" t="s">
        <v>23</v>
      </c>
      <c r="E817" s="6" t="s">
        <v>14</v>
      </c>
      <c r="F817" s="6" t="s">
        <v>12</v>
      </c>
      <c r="G817" s="6" t="s">
        <v>12</v>
      </c>
      <c r="H817" s="6">
        <v>44</v>
      </c>
      <c r="I817" s="5">
        <v>2.8536689814815386E-3</v>
      </c>
      <c r="J817" s="6">
        <v>4</v>
      </c>
      <c r="K817" s="6">
        <v>4.109283333333333</v>
      </c>
      <c r="L817" s="7">
        <v>246.55699999999999</v>
      </c>
      <c r="M817" s="6">
        <f>IF(Data[[#This Row],[Answered (Y/N)]]="Y",1,0)</f>
        <v>1</v>
      </c>
      <c r="N817" s="6">
        <f>IF(Data[[#This Row],[Resolved]]="Y",1,0)</f>
        <v>1</v>
      </c>
    </row>
    <row r="818" spans="1:14" x14ac:dyDescent="0.25">
      <c r="A818" s="17">
        <v>817</v>
      </c>
      <c r="B818" s="4" t="s">
        <v>842</v>
      </c>
      <c r="C818" s="5">
        <v>42386.682000000001</v>
      </c>
      <c r="D818" s="6" t="s">
        <v>22</v>
      </c>
      <c r="E818" s="6" t="s">
        <v>14</v>
      </c>
      <c r="F818" s="6" t="s">
        <v>12</v>
      </c>
      <c r="G818" s="6" t="s">
        <v>12</v>
      </c>
      <c r="H818" s="6">
        <v>47</v>
      </c>
      <c r="I818" s="5">
        <v>2.8709490740741472E-3</v>
      </c>
      <c r="J818" s="6">
        <v>4</v>
      </c>
      <c r="K818" s="6">
        <v>4.1341666666666663</v>
      </c>
      <c r="L818" s="7">
        <v>248.04999999999998</v>
      </c>
      <c r="M818" s="6">
        <f>IF(Data[[#This Row],[Answered (Y/N)]]="Y",1,0)</f>
        <v>1</v>
      </c>
      <c r="N818" s="6">
        <f>IF(Data[[#This Row],[Resolved]]="Y",1,0)</f>
        <v>1</v>
      </c>
    </row>
    <row r="819" spans="1:14" x14ac:dyDescent="0.25">
      <c r="A819" s="18">
        <v>818</v>
      </c>
      <c r="B819" s="4" t="s">
        <v>843</v>
      </c>
      <c r="C819" s="5">
        <v>42386.682000000001</v>
      </c>
      <c r="D819" s="6" t="s">
        <v>22</v>
      </c>
      <c r="E819" s="6" t="s">
        <v>18</v>
      </c>
      <c r="F819" s="6" t="s">
        <v>12</v>
      </c>
      <c r="G819" s="6" t="s">
        <v>12</v>
      </c>
      <c r="H819" s="6">
        <v>101</v>
      </c>
      <c r="I819" s="5">
        <v>3.6989814814814004E-3</v>
      </c>
      <c r="J819" s="6">
        <v>2</v>
      </c>
      <c r="K819" s="6">
        <v>5.3265333333333329</v>
      </c>
      <c r="L819" s="7">
        <v>319.59199999999998</v>
      </c>
      <c r="M819" s="6">
        <f>IF(Data[[#This Row],[Answered (Y/N)]]="Y",1,0)</f>
        <v>1</v>
      </c>
      <c r="N819" s="6">
        <f>IF(Data[[#This Row],[Resolved]]="Y",1,0)</f>
        <v>1</v>
      </c>
    </row>
    <row r="820" spans="1:14" x14ac:dyDescent="0.25">
      <c r="A820" s="17">
        <v>819</v>
      </c>
      <c r="B820" s="4" t="s">
        <v>844</v>
      </c>
      <c r="C820" s="5">
        <v>42386.64</v>
      </c>
      <c r="D820" s="6" t="s">
        <v>24</v>
      </c>
      <c r="E820" s="6" t="s">
        <v>20</v>
      </c>
      <c r="F820" s="6" t="s">
        <v>12</v>
      </c>
      <c r="G820" s="6" t="s">
        <v>12</v>
      </c>
      <c r="H820" s="6">
        <v>18</v>
      </c>
      <c r="I820" s="5">
        <v>5.3761574074084884E-4</v>
      </c>
      <c r="J820" s="6">
        <v>1</v>
      </c>
      <c r="K820" s="6">
        <v>0.77416666666666667</v>
      </c>
      <c r="L820" s="7">
        <v>46.45</v>
      </c>
      <c r="M820" s="6">
        <f>IF(Data[[#This Row],[Answered (Y/N)]]="Y",1,0)</f>
        <v>1</v>
      </c>
      <c r="N820" s="6">
        <f>IF(Data[[#This Row],[Resolved]]="Y",1,0)</f>
        <v>1</v>
      </c>
    </row>
    <row r="821" spans="1:14" x14ac:dyDescent="0.25">
      <c r="A821" s="18">
        <v>820</v>
      </c>
      <c r="B821" s="4" t="s">
        <v>845</v>
      </c>
      <c r="C821" s="5">
        <v>42386.64</v>
      </c>
      <c r="D821" s="6" t="s">
        <v>13</v>
      </c>
      <c r="E821" s="6" t="s">
        <v>11</v>
      </c>
      <c r="F821" s="6" t="s">
        <v>12</v>
      </c>
      <c r="G821" s="6" t="s">
        <v>12</v>
      </c>
      <c r="H821" s="6">
        <v>80</v>
      </c>
      <c r="I821" s="5">
        <v>8.8045138888892538E-4</v>
      </c>
      <c r="J821" s="6">
        <v>3</v>
      </c>
      <c r="K821" s="6">
        <v>1.2678500000000001</v>
      </c>
      <c r="L821" s="7">
        <v>76.071000000000012</v>
      </c>
      <c r="M821" s="6">
        <f>IF(Data[[#This Row],[Answered (Y/N)]]="Y",1,0)</f>
        <v>1</v>
      </c>
      <c r="N821" s="6">
        <f>IF(Data[[#This Row],[Resolved]]="Y",1,0)</f>
        <v>1</v>
      </c>
    </row>
    <row r="822" spans="1:14" x14ac:dyDescent="0.25">
      <c r="A822" s="17">
        <v>821</v>
      </c>
      <c r="B822" s="4" t="s">
        <v>846</v>
      </c>
      <c r="C822" s="5">
        <v>42386.625999999997</v>
      </c>
      <c r="D822" s="6" t="s">
        <v>15</v>
      </c>
      <c r="E822" s="6" t="s">
        <v>18</v>
      </c>
      <c r="F822" s="6" t="s">
        <v>12</v>
      </c>
      <c r="G822" s="6" t="s">
        <v>12</v>
      </c>
      <c r="H822" s="6">
        <v>53</v>
      </c>
      <c r="I822" s="5">
        <v>3.6013773148149131E-3</v>
      </c>
      <c r="J822" s="6">
        <v>2</v>
      </c>
      <c r="K822" s="6">
        <v>5.1859833333333336</v>
      </c>
      <c r="L822" s="7">
        <v>311.15899999999999</v>
      </c>
      <c r="M822" s="6">
        <f>IF(Data[[#This Row],[Answered (Y/N)]]="Y",1,0)</f>
        <v>1</v>
      </c>
      <c r="N822" s="6">
        <f>IF(Data[[#This Row],[Resolved]]="Y",1,0)</f>
        <v>1</v>
      </c>
    </row>
    <row r="823" spans="1:14" x14ac:dyDescent="0.25">
      <c r="A823" s="18">
        <v>822</v>
      </c>
      <c r="B823" s="4" t="s">
        <v>847</v>
      </c>
      <c r="C823" s="5">
        <v>42386.625999999997</v>
      </c>
      <c r="D823" s="6" t="s">
        <v>17</v>
      </c>
      <c r="E823" s="6" t="s">
        <v>11</v>
      </c>
      <c r="F823" s="6" t="s">
        <v>12</v>
      </c>
      <c r="G823" s="6" t="s">
        <v>12</v>
      </c>
      <c r="H823" s="6">
        <v>61</v>
      </c>
      <c r="I823" s="5">
        <v>4.3427083333336114E-4</v>
      </c>
      <c r="J823" s="6">
        <v>5</v>
      </c>
      <c r="K823" s="6">
        <v>0.62534999999999996</v>
      </c>
      <c r="L823" s="7">
        <v>37.521000000000001</v>
      </c>
      <c r="M823" s="6">
        <f>IF(Data[[#This Row],[Answered (Y/N)]]="Y",1,0)</f>
        <v>1</v>
      </c>
      <c r="N823" s="6">
        <f>IF(Data[[#This Row],[Resolved]]="Y",1,0)</f>
        <v>1</v>
      </c>
    </row>
    <row r="824" spans="1:14" x14ac:dyDescent="0.25">
      <c r="A824" s="17">
        <v>823</v>
      </c>
      <c r="B824" s="4" t="s">
        <v>848</v>
      </c>
      <c r="C824" s="5">
        <v>42386.625</v>
      </c>
      <c r="D824" s="6" t="s">
        <v>13</v>
      </c>
      <c r="E824" s="6" t="s">
        <v>21</v>
      </c>
      <c r="F824" s="6" t="s">
        <v>16</v>
      </c>
      <c r="G824" s="6" t="s">
        <v>16</v>
      </c>
      <c r="H824" s="6">
        <v>0</v>
      </c>
      <c r="I824" s="5">
        <v>45482</v>
      </c>
      <c r="J824" s="6">
        <v>0</v>
      </c>
      <c r="K824" s="6">
        <v>0</v>
      </c>
      <c r="L824" s="7">
        <v>0</v>
      </c>
      <c r="M824" s="6">
        <f>IF(Data[[#This Row],[Answered (Y/N)]]="Y",1,0)</f>
        <v>0</v>
      </c>
      <c r="N824" s="6">
        <f>IF(Data[[#This Row],[Resolved]]="Y",1,0)</f>
        <v>0</v>
      </c>
    </row>
    <row r="825" spans="1:14" x14ac:dyDescent="0.25">
      <c r="A825" s="18">
        <v>824</v>
      </c>
      <c r="B825" s="4" t="s">
        <v>849</v>
      </c>
      <c r="C825" s="5">
        <v>42386.625</v>
      </c>
      <c r="D825" s="6" t="s">
        <v>15</v>
      </c>
      <c r="E825" s="6" t="s">
        <v>21</v>
      </c>
      <c r="F825" s="6" t="s">
        <v>12</v>
      </c>
      <c r="G825" s="6" t="s">
        <v>12</v>
      </c>
      <c r="H825" s="6">
        <v>124</v>
      </c>
      <c r="I825" s="5">
        <v>4.3743055555556243E-3</v>
      </c>
      <c r="J825" s="6">
        <v>4</v>
      </c>
      <c r="K825" s="6">
        <v>6.2990000000000004</v>
      </c>
      <c r="L825" s="7">
        <v>377.94</v>
      </c>
      <c r="M825" s="6">
        <f>IF(Data[[#This Row],[Answered (Y/N)]]="Y",1,0)</f>
        <v>1</v>
      </c>
      <c r="N825" s="6">
        <f>IF(Data[[#This Row],[Resolved]]="Y",1,0)</f>
        <v>1</v>
      </c>
    </row>
    <row r="826" spans="1:14" x14ac:dyDescent="0.25">
      <c r="A826" s="17">
        <v>825</v>
      </c>
      <c r="B826" s="4" t="s">
        <v>850</v>
      </c>
      <c r="C826" s="5">
        <v>42386.605000000003</v>
      </c>
      <c r="D826" s="6" t="s">
        <v>15</v>
      </c>
      <c r="E826" s="6" t="s">
        <v>14</v>
      </c>
      <c r="F826" s="6" t="s">
        <v>12</v>
      </c>
      <c r="G826" s="6" t="s">
        <v>12</v>
      </c>
      <c r="H826" s="6">
        <v>19</v>
      </c>
      <c r="I826" s="5">
        <v>9.381365740741554E-4</v>
      </c>
      <c r="J826" s="6">
        <v>5</v>
      </c>
      <c r="K826" s="6">
        <v>1.3509166666666665</v>
      </c>
      <c r="L826" s="7">
        <v>81.054999999999993</v>
      </c>
      <c r="M826" s="6">
        <f>IF(Data[[#This Row],[Answered (Y/N)]]="Y",1,0)</f>
        <v>1</v>
      </c>
      <c r="N826" s="6">
        <f>IF(Data[[#This Row],[Resolved]]="Y",1,0)</f>
        <v>1</v>
      </c>
    </row>
    <row r="827" spans="1:14" x14ac:dyDescent="0.25">
      <c r="A827" s="18">
        <v>826</v>
      </c>
      <c r="B827" s="4" t="s">
        <v>851</v>
      </c>
      <c r="C827" s="5">
        <v>42386.605000000003</v>
      </c>
      <c r="D827" s="6" t="s">
        <v>22</v>
      </c>
      <c r="E827" s="6" t="s">
        <v>20</v>
      </c>
      <c r="F827" s="6" t="s">
        <v>16</v>
      </c>
      <c r="G827" s="6" t="s">
        <v>16</v>
      </c>
      <c r="H827" s="6">
        <v>0</v>
      </c>
      <c r="I827" s="5">
        <v>45482</v>
      </c>
      <c r="J827" s="6">
        <v>0</v>
      </c>
      <c r="K827" s="6">
        <v>0</v>
      </c>
      <c r="L827" s="7">
        <v>0</v>
      </c>
      <c r="M827" s="6">
        <f>IF(Data[[#This Row],[Answered (Y/N)]]="Y",1,0)</f>
        <v>0</v>
      </c>
      <c r="N827" s="6">
        <f>IF(Data[[#This Row],[Resolved]]="Y",1,0)</f>
        <v>0</v>
      </c>
    </row>
    <row r="828" spans="1:14" x14ac:dyDescent="0.25">
      <c r="A828" s="17">
        <v>827</v>
      </c>
      <c r="B828" s="4" t="s">
        <v>852</v>
      </c>
      <c r="C828" s="5">
        <v>42386.603000000003</v>
      </c>
      <c r="D828" s="6" t="s">
        <v>17</v>
      </c>
      <c r="E828" s="6" t="s">
        <v>18</v>
      </c>
      <c r="F828" s="6" t="s">
        <v>12</v>
      </c>
      <c r="G828" s="6" t="s">
        <v>12</v>
      </c>
      <c r="H828" s="6">
        <v>97</v>
      </c>
      <c r="I828" s="5">
        <v>1.7940393518518505E-3</v>
      </c>
      <c r="J828" s="6">
        <v>5</v>
      </c>
      <c r="K828" s="6">
        <v>2.5834166666666665</v>
      </c>
      <c r="L828" s="7">
        <v>155.005</v>
      </c>
      <c r="M828" s="6">
        <f>IF(Data[[#This Row],[Answered (Y/N)]]="Y",1,0)</f>
        <v>1</v>
      </c>
      <c r="N828" s="6">
        <f>IF(Data[[#This Row],[Resolved]]="Y",1,0)</f>
        <v>1</v>
      </c>
    </row>
    <row r="829" spans="1:14" x14ac:dyDescent="0.25">
      <c r="A829" s="18">
        <v>828</v>
      </c>
      <c r="B829" s="4" t="s">
        <v>853</v>
      </c>
      <c r="C829" s="5">
        <v>42386.603000000003</v>
      </c>
      <c r="D829" s="6" t="s">
        <v>19</v>
      </c>
      <c r="E829" s="6" t="s">
        <v>21</v>
      </c>
      <c r="F829" s="6" t="s">
        <v>12</v>
      </c>
      <c r="G829" s="6" t="s">
        <v>12</v>
      </c>
      <c r="H829" s="6">
        <v>118</v>
      </c>
      <c r="I829" s="5">
        <v>5.9775462962963211E-4</v>
      </c>
      <c r="J829" s="6">
        <v>4</v>
      </c>
      <c r="K829" s="6">
        <v>0.86076666666666668</v>
      </c>
      <c r="L829" s="7">
        <v>51.646000000000001</v>
      </c>
      <c r="M829" s="6">
        <f>IF(Data[[#This Row],[Answered (Y/N)]]="Y",1,0)</f>
        <v>1</v>
      </c>
      <c r="N829" s="6">
        <f>IF(Data[[#This Row],[Resolved]]="Y",1,0)</f>
        <v>1</v>
      </c>
    </row>
    <row r="830" spans="1:14" x14ac:dyDescent="0.25">
      <c r="A830" s="17">
        <v>829</v>
      </c>
      <c r="B830" s="4" t="s">
        <v>854</v>
      </c>
      <c r="C830" s="5">
        <v>42386.595999999998</v>
      </c>
      <c r="D830" s="6" t="s">
        <v>17</v>
      </c>
      <c r="E830" s="6" t="s">
        <v>21</v>
      </c>
      <c r="F830" s="6" t="s">
        <v>16</v>
      </c>
      <c r="G830" s="6" t="s">
        <v>16</v>
      </c>
      <c r="H830" s="6">
        <v>0</v>
      </c>
      <c r="I830" s="5">
        <v>45482</v>
      </c>
      <c r="J830" s="6">
        <v>0</v>
      </c>
      <c r="K830" s="6">
        <v>0</v>
      </c>
      <c r="L830" s="7">
        <v>0</v>
      </c>
      <c r="M830" s="6">
        <f>IF(Data[[#This Row],[Answered (Y/N)]]="Y",1,0)</f>
        <v>0</v>
      </c>
      <c r="N830" s="6">
        <f>IF(Data[[#This Row],[Resolved]]="Y",1,0)</f>
        <v>0</v>
      </c>
    </row>
    <row r="831" spans="1:14" x14ac:dyDescent="0.25">
      <c r="A831" s="18">
        <v>830</v>
      </c>
      <c r="B831" s="4" t="s">
        <v>855</v>
      </c>
      <c r="C831" s="5">
        <v>42386.595999999998</v>
      </c>
      <c r="D831" s="6" t="s">
        <v>10</v>
      </c>
      <c r="E831" s="6" t="s">
        <v>18</v>
      </c>
      <c r="F831" s="6" t="s">
        <v>12</v>
      </c>
      <c r="G831" s="6" t="s">
        <v>12</v>
      </c>
      <c r="H831" s="6">
        <v>60</v>
      </c>
      <c r="I831" s="5">
        <v>1.3621180555556389E-3</v>
      </c>
      <c r="J831" s="6">
        <v>4</v>
      </c>
      <c r="K831" s="6">
        <v>1.9614499999999999</v>
      </c>
      <c r="L831" s="7">
        <v>117.687</v>
      </c>
      <c r="M831" s="6">
        <f>IF(Data[[#This Row],[Answered (Y/N)]]="Y",1,0)</f>
        <v>1</v>
      </c>
      <c r="N831" s="6">
        <f>IF(Data[[#This Row],[Resolved]]="Y",1,0)</f>
        <v>1</v>
      </c>
    </row>
    <row r="832" spans="1:14" x14ac:dyDescent="0.25">
      <c r="A832" s="17">
        <v>831</v>
      </c>
      <c r="B832" s="4" t="s">
        <v>856</v>
      </c>
      <c r="C832" s="5">
        <v>42386.584000000003</v>
      </c>
      <c r="D832" s="6" t="s">
        <v>23</v>
      </c>
      <c r="E832" s="6" t="s">
        <v>18</v>
      </c>
      <c r="F832" s="6" t="s">
        <v>12</v>
      </c>
      <c r="G832" s="6" t="s">
        <v>12</v>
      </c>
      <c r="H832" s="6">
        <v>22</v>
      </c>
      <c r="I832" s="5">
        <v>3.3920370370370545E-3</v>
      </c>
      <c r="J832" s="6">
        <v>5</v>
      </c>
      <c r="K832" s="6">
        <v>4.8845333333333336</v>
      </c>
      <c r="L832" s="7">
        <v>293.072</v>
      </c>
      <c r="M832" s="6">
        <f>IF(Data[[#This Row],[Answered (Y/N)]]="Y",1,0)</f>
        <v>1</v>
      </c>
      <c r="N832" s="6">
        <f>IF(Data[[#This Row],[Resolved]]="Y",1,0)</f>
        <v>1</v>
      </c>
    </row>
    <row r="833" spans="1:14" x14ac:dyDescent="0.25">
      <c r="A833" s="18">
        <v>832</v>
      </c>
      <c r="B833" s="4" t="s">
        <v>857</v>
      </c>
      <c r="C833" s="5">
        <v>42386.584000000003</v>
      </c>
      <c r="D833" s="6" t="s">
        <v>17</v>
      </c>
      <c r="E833" s="6" t="s">
        <v>21</v>
      </c>
      <c r="F833" s="6" t="s">
        <v>12</v>
      </c>
      <c r="G833" s="6" t="s">
        <v>16</v>
      </c>
      <c r="H833" s="6">
        <v>113</v>
      </c>
      <c r="I833" s="5">
        <v>1.9091319444444199E-3</v>
      </c>
      <c r="J833" s="6">
        <v>2</v>
      </c>
      <c r="K833" s="6">
        <v>2.7491500000000002</v>
      </c>
      <c r="L833" s="7">
        <v>164.94900000000001</v>
      </c>
      <c r="M833" s="6">
        <f>IF(Data[[#This Row],[Answered (Y/N)]]="Y",1,0)</f>
        <v>1</v>
      </c>
      <c r="N833" s="6">
        <f>IF(Data[[#This Row],[Resolved]]="Y",1,0)</f>
        <v>0</v>
      </c>
    </row>
    <row r="834" spans="1:14" x14ac:dyDescent="0.25">
      <c r="A834" s="17">
        <v>833</v>
      </c>
      <c r="B834" s="4" t="s">
        <v>858</v>
      </c>
      <c r="C834" s="5">
        <v>42386.578999999998</v>
      </c>
      <c r="D834" s="6" t="s">
        <v>24</v>
      </c>
      <c r="E834" s="6" t="s">
        <v>20</v>
      </c>
      <c r="F834" s="6" t="s">
        <v>12</v>
      </c>
      <c r="G834" s="6" t="s">
        <v>12</v>
      </c>
      <c r="H834" s="6">
        <v>120</v>
      </c>
      <c r="I834" s="5">
        <v>1.6215740740741502E-3</v>
      </c>
      <c r="J834" s="6">
        <v>4</v>
      </c>
      <c r="K834" s="6">
        <v>2.3350666666666666</v>
      </c>
      <c r="L834" s="7">
        <v>140.10399999999998</v>
      </c>
      <c r="M834" s="6">
        <f>IF(Data[[#This Row],[Answered (Y/N)]]="Y",1,0)</f>
        <v>1</v>
      </c>
      <c r="N834" s="6">
        <f>IF(Data[[#This Row],[Resolved]]="Y",1,0)</f>
        <v>1</v>
      </c>
    </row>
    <row r="835" spans="1:14" x14ac:dyDescent="0.25">
      <c r="A835" s="18">
        <v>834</v>
      </c>
      <c r="B835" s="4" t="s">
        <v>859</v>
      </c>
      <c r="C835" s="5">
        <v>42386.578999999998</v>
      </c>
      <c r="D835" s="6" t="s">
        <v>19</v>
      </c>
      <c r="E835" s="6" t="s">
        <v>14</v>
      </c>
      <c r="F835" s="6" t="s">
        <v>12</v>
      </c>
      <c r="G835" s="6" t="s">
        <v>12</v>
      </c>
      <c r="H835" s="6">
        <v>91</v>
      </c>
      <c r="I835" s="5">
        <v>5.2178240740730075E-4</v>
      </c>
      <c r="J835" s="6">
        <v>5</v>
      </c>
      <c r="K835" s="6">
        <v>0.75136666666666663</v>
      </c>
      <c r="L835" s="7">
        <v>45.082000000000001</v>
      </c>
      <c r="M835" s="6">
        <f>IF(Data[[#This Row],[Answered (Y/N)]]="Y",1,0)</f>
        <v>1</v>
      </c>
      <c r="N835" s="6">
        <f>IF(Data[[#This Row],[Resolved]]="Y",1,0)</f>
        <v>1</v>
      </c>
    </row>
    <row r="836" spans="1:14" x14ac:dyDescent="0.25">
      <c r="A836" s="17">
        <v>835</v>
      </c>
      <c r="B836" s="4" t="s">
        <v>860</v>
      </c>
      <c r="C836" s="5">
        <v>42386.567000000003</v>
      </c>
      <c r="D836" s="6" t="s">
        <v>17</v>
      </c>
      <c r="E836" s="6" t="s">
        <v>20</v>
      </c>
      <c r="F836" s="6" t="s">
        <v>12</v>
      </c>
      <c r="G836" s="6" t="s">
        <v>12</v>
      </c>
      <c r="H836" s="6">
        <v>67</v>
      </c>
      <c r="I836" s="5">
        <v>1.2791782407406416E-3</v>
      </c>
      <c r="J836" s="6">
        <v>3</v>
      </c>
      <c r="K836" s="6">
        <v>1.8420166666666666</v>
      </c>
      <c r="L836" s="7">
        <v>110.521</v>
      </c>
      <c r="M836" s="6">
        <f>IF(Data[[#This Row],[Answered (Y/N)]]="Y",1,0)</f>
        <v>1</v>
      </c>
      <c r="N836" s="6">
        <f>IF(Data[[#This Row],[Resolved]]="Y",1,0)</f>
        <v>1</v>
      </c>
    </row>
    <row r="837" spans="1:14" x14ac:dyDescent="0.25">
      <c r="A837" s="18">
        <v>836</v>
      </c>
      <c r="B837" s="4" t="s">
        <v>861</v>
      </c>
      <c r="C837" s="5">
        <v>42386.567000000003</v>
      </c>
      <c r="D837" s="6" t="s">
        <v>22</v>
      </c>
      <c r="E837" s="6" t="s">
        <v>20</v>
      </c>
      <c r="F837" s="6" t="s">
        <v>12</v>
      </c>
      <c r="G837" s="6" t="s">
        <v>12</v>
      </c>
      <c r="H837" s="6">
        <v>98</v>
      </c>
      <c r="I837" s="5">
        <v>8.7642361111117673E-4</v>
      </c>
      <c r="J837" s="6">
        <v>5</v>
      </c>
      <c r="K837" s="6">
        <v>1.2620499999999999</v>
      </c>
      <c r="L837" s="7">
        <v>75.722999999999999</v>
      </c>
      <c r="M837" s="6">
        <f>IF(Data[[#This Row],[Answered (Y/N)]]="Y",1,0)</f>
        <v>1</v>
      </c>
      <c r="N837" s="6">
        <f>IF(Data[[#This Row],[Resolved]]="Y",1,0)</f>
        <v>1</v>
      </c>
    </row>
    <row r="838" spans="1:14" x14ac:dyDescent="0.25">
      <c r="A838" s="17">
        <v>837</v>
      </c>
      <c r="B838" s="4" t="s">
        <v>862</v>
      </c>
      <c r="C838" s="5">
        <v>42386.563000000002</v>
      </c>
      <c r="D838" s="6" t="s">
        <v>23</v>
      </c>
      <c r="E838" s="6" t="s">
        <v>20</v>
      </c>
      <c r="F838" s="6" t="s">
        <v>12</v>
      </c>
      <c r="G838" s="6" t="s">
        <v>12</v>
      </c>
      <c r="H838" s="6">
        <v>106</v>
      </c>
      <c r="I838" s="5">
        <v>1.9297337962962402E-3</v>
      </c>
      <c r="J838" s="6">
        <v>5</v>
      </c>
      <c r="K838" s="6">
        <v>2.7788166666666667</v>
      </c>
      <c r="L838" s="7">
        <v>166.72900000000001</v>
      </c>
      <c r="M838" s="6">
        <f>IF(Data[[#This Row],[Answered (Y/N)]]="Y",1,0)</f>
        <v>1</v>
      </c>
      <c r="N838" s="6">
        <f>IF(Data[[#This Row],[Resolved]]="Y",1,0)</f>
        <v>1</v>
      </c>
    </row>
    <row r="839" spans="1:14" x14ac:dyDescent="0.25">
      <c r="A839" s="18">
        <v>838</v>
      </c>
      <c r="B839" s="4" t="s">
        <v>863</v>
      </c>
      <c r="C839" s="5">
        <v>42386.563000000002</v>
      </c>
      <c r="D839" s="6" t="s">
        <v>17</v>
      </c>
      <c r="E839" s="6" t="s">
        <v>18</v>
      </c>
      <c r="F839" s="6" t="s">
        <v>12</v>
      </c>
      <c r="G839" s="6" t="s">
        <v>12</v>
      </c>
      <c r="H839" s="6">
        <v>97</v>
      </c>
      <c r="I839" s="5">
        <v>1.8416203703703893E-3</v>
      </c>
      <c r="J839" s="6">
        <v>2</v>
      </c>
      <c r="K839" s="6">
        <v>2.6519333333333335</v>
      </c>
      <c r="L839" s="7">
        <v>159.11600000000001</v>
      </c>
      <c r="M839" s="6">
        <f>IF(Data[[#This Row],[Answered (Y/N)]]="Y",1,0)</f>
        <v>1</v>
      </c>
      <c r="N839" s="6">
        <f>IF(Data[[#This Row],[Resolved]]="Y",1,0)</f>
        <v>1</v>
      </c>
    </row>
    <row r="840" spans="1:14" x14ac:dyDescent="0.25">
      <c r="A840" s="17">
        <v>839</v>
      </c>
      <c r="B840" s="4" t="s">
        <v>864</v>
      </c>
      <c r="C840" s="5">
        <v>42386.561999999998</v>
      </c>
      <c r="D840" s="6" t="s">
        <v>24</v>
      </c>
      <c r="E840" s="6" t="s">
        <v>14</v>
      </c>
      <c r="F840" s="6" t="s">
        <v>12</v>
      </c>
      <c r="G840" s="6" t="s">
        <v>12</v>
      </c>
      <c r="H840" s="6">
        <v>40</v>
      </c>
      <c r="I840" s="5">
        <v>2.0920949074074713E-3</v>
      </c>
      <c r="J840" s="6">
        <v>4</v>
      </c>
      <c r="K840" s="6">
        <v>3.0126166666666667</v>
      </c>
      <c r="L840" s="7">
        <v>180.75700000000001</v>
      </c>
      <c r="M840" s="6">
        <f>IF(Data[[#This Row],[Answered (Y/N)]]="Y",1,0)</f>
        <v>1</v>
      </c>
      <c r="N840" s="6">
        <f>IF(Data[[#This Row],[Resolved]]="Y",1,0)</f>
        <v>1</v>
      </c>
    </row>
    <row r="841" spans="1:14" x14ac:dyDescent="0.25">
      <c r="A841" s="18">
        <v>840</v>
      </c>
      <c r="B841" s="4" t="s">
        <v>865</v>
      </c>
      <c r="C841" s="5">
        <v>42386.561999999998</v>
      </c>
      <c r="D841" s="6" t="s">
        <v>23</v>
      </c>
      <c r="E841" s="6" t="s">
        <v>14</v>
      </c>
      <c r="F841" s="6" t="s">
        <v>12</v>
      </c>
      <c r="G841" s="6" t="s">
        <v>12</v>
      </c>
      <c r="H841" s="6">
        <v>35</v>
      </c>
      <c r="I841" s="5">
        <v>2.1672916666666264E-3</v>
      </c>
      <c r="J841" s="6">
        <v>2</v>
      </c>
      <c r="K841" s="6">
        <v>3.1208999999999998</v>
      </c>
      <c r="L841" s="7">
        <v>187.25399999999999</v>
      </c>
      <c r="M841" s="6">
        <f>IF(Data[[#This Row],[Answered (Y/N)]]="Y",1,0)</f>
        <v>1</v>
      </c>
      <c r="N841" s="6">
        <f>IF(Data[[#This Row],[Resolved]]="Y",1,0)</f>
        <v>1</v>
      </c>
    </row>
    <row r="842" spans="1:14" x14ac:dyDescent="0.25">
      <c r="A842" s="17">
        <v>841</v>
      </c>
      <c r="B842" s="4" t="s">
        <v>866</v>
      </c>
      <c r="C842" s="5">
        <v>42386.531000000003</v>
      </c>
      <c r="D842" s="6" t="s">
        <v>24</v>
      </c>
      <c r="E842" s="6" t="s">
        <v>11</v>
      </c>
      <c r="F842" s="6" t="s">
        <v>16</v>
      </c>
      <c r="G842" s="6" t="s">
        <v>16</v>
      </c>
      <c r="H842" s="6">
        <v>0</v>
      </c>
      <c r="I842" s="5">
        <v>45482</v>
      </c>
      <c r="J842" s="6">
        <v>0</v>
      </c>
      <c r="K842" s="6">
        <v>0</v>
      </c>
      <c r="L842" s="7">
        <v>0</v>
      </c>
      <c r="M842" s="6">
        <f>IF(Data[[#This Row],[Answered (Y/N)]]="Y",1,0)</f>
        <v>0</v>
      </c>
      <c r="N842" s="6">
        <f>IF(Data[[#This Row],[Resolved]]="Y",1,0)</f>
        <v>0</v>
      </c>
    </row>
    <row r="843" spans="1:14" x14ac:dyDescent="0.25">
      <c r="A843" s="18">
        <v>842</v>
      </c>
      <c r="B843" s="4" t="s">
        <v>867</v>
      </c>
      <c r="C843" s="5">
        <v>42386.531000000003</v>
      </c>
      <c r="D843" s="6" t="s">
        <v>10</v>
      </c>
      <c r="E843" s="6" t="s">
        <v>14</v>
      </c>
      <c r="F843" s="6" t="s">
        <v>16</v>
      </c>
      <c r="G843" s="6" t="s">
        <v>16</v>
      </c>
      <c r="H843" s="6">
        <v>0</v>
      </c>
      <c r="I843" s="5">
        <v>45482</v>
      </c>
      <c r="J843" s="6">
        <v>0</v>
      </c>
      <c r="K843" s="6">
        <v>0</v>
      </c>
      <c r="L843" s="7">
        <v>0</v>
      </c>
      <c r="M843" s="6">
        <f>IF(Data[[#This Row],[Answered (Y/N)]]="Y",1,0)</f>
        <v>0</v>
      </c>
      <c r="N843" s="6">
        <f>IF(Data[[#This Row],[Resolved]]="Y",1,0)</f>
        <v>0</v>
      </c>
    </row>
    <row r="844" spans="1:14" x14ac:dyDescent="0.25">
      <c r="A844" s="17">
        <v>843</v>
      </c>
      <c r="B844" s="4" t="s">
        <v>868</v>
      </c>
      <c r="C844" s="5">
        <v>42386.527000000002</v>
      </c>
      <c r="D844" s="6" t="s">
        <v>10</v>
      </c>
      <c r="E844" s="6" t="s">
        <v>21</v>
      </c>
      <c r="F844" s="6" t="s">
        <v>16</v>
      </c>
      <c r="G844" s="6" t="s">
        <v>16</v>
      </c>
      <c r="H844" s="6">
        <v>0</v>
      </c>
      <c r="I844" s="5">
        <v>45482</v>
      </c>
      <c r="J844" s="6">
        <v>0</v>
      </c>
      <c r="K844" s="6">
        <v>0</v>
      </c>
      <c r="L844" s="7">
        <v>0</v>
      </c>
      <c r="M844" s="6">
        <f>IF(Data[[#This Row],[Answered (Y/N)]]="Y",1,0)</f>
        <v>0</v>
      </c>
      <c r="N844" s="6">
        <f>IF(Data[[#This Row],[Resolved]]="Y",1,0)</f>
        <v>0</v>
      </c>
    </row>
    <row r="845" spans="1:14" x14ac:dyDescent="0.25">
      <c r="A845" s="18">
        <v>844</v>
      </c>
      <c r="B845" s="4" t="s">
        <v>869</v>
      </c>
      <c r="C845" s="5">
        <v>42386.527000000002</v>
      </c>
      <c r="D845" s="6" t="s">
        <v>22</v>
      </c>
      <c r="E845" s="6" t="s">
        <v>11</v>
      </c>
      <c r="F845" s="6" t="s">
        <v>12</v>
      </c>
      <c r="G845" s="6" t="s">
        <v>12</v>
      </c>
      <c r="H845" s="6">
        <v>111</v>
      </c>
      <c r="I845" s="5">
        <v>1.6143634259260242E-3</v>
      </c>
      <c r="J845" s="6">
        <v>5</v>
      </c>
      <c r="K845" s="6">
        <v>2.3246833333333332</v>
      </c>
      <c r="L845" s="7">
        <v>139.48099999999999</v>
      </c>
      <c r="M845" s="6">
        <f>IF(Data[[#This Row],[Answered (Y/N)]]="Y",1,0)</f>
        <v>1</v>
      </c>
      <c r="N845" s="6">
        <f>IF(Data[[#This Row],[Resolved]]="Y",1,0)</f>
        <v>1</v>
      </c>
    </row>
    <row r="846" spans="1:14" x14ac:dyDescent="0.25">
      <c r="A846" s="17">
        <v>845</v>
      </c>
      <c r="B846" s="4" t="s">
        <v>870</v>
      </c>
      <c r="C846" s="5">
        <v>42386.49</v>
      </c>
      <c r="D846" s="6" t="s">
        <v>10</v>
      </c>
      <c r="E846" s="6" t="s">
        <v>21</v>
      </c>
      <c r="F846" s="6" t="s">
        <v>12</v>
      </c>
      <c r="G846" s="6" t="s">
        <v>12</v>
      </c>
      <c r="H846" s="6">
        <v>20</v>
      </c>
      <c r="I846" s="5">
        <v>3.230416666666569E-3</v>
      </c>
      <c r="J846" s="6">
        <v>5</v>
      </c>
      <c r="K846" s="6">
        <v>4.6517999999999997</v>
      </c>
      <c r="L846" s="7">
        <v>279.108</v>
      </c>
      <c r="M846" s="6">
        <f>IF(Data[[#This Row],[Answered (Y/N)]]="Y",1,0)</f>
        <v>1</v>
      </c>
      <c r="N846" s="6">
        <f>IF(Data[[#This Row],[Resolved]]="Y",1,0)</f>
        <v>1</v>
      </c>
    </row>
    <row r="847" spans="1:14" x14ac:dyDescent="0.25">
      <c r="A847" s="18">
        <v>846</v>
      </c>
      <c r="B847" s="4" t="s">
        <v>871</v>
      </c>
      <c r="C847" s="5">
        <v>42386.49</v>
      </c>
      <c r="D847" s="6" t="s">
        <v>22</v>
      </c>
      <c r="E847" s="6" t="s">
        <v>20</v>
      </c>
      <c r="F847" s="6" t="s">
        <v>12</v>
      </c>
      <c r="G847" s="6" t="s">
        <v>12</v>
      </c>
      <c r="H847" s="6">
        <v>64</v>
      </c>
      <c r="I847" s="5">
        <v>3.9998263888889607E-3</v>
      </c>
      <c r="J847" s="6">
        <v>3</v>
      </c>
      <c r="K847" s="6">
        <v>5.7597500000000004</v>
      </c>
      <c r="L847" s="7">
        <v>345.58500000000004</v>
      </c>
      <c r="M847" s="6">
        <f>IF(Data[[#This Row],[Answered (Y/N)]]="Y",1,0)</f>
        <v>1</v>
      </c>
      <c r="N847" s="6">
        <f>IF(Data[[#This Row],[Resolved]]="Y",1,0)</f>
        <v>1</v>
      </c>
    </row>
    <row r="848" spans="1:14" x14ac:dyDescent="0.25">
      <c r="A848" s="17">
        <v>847</v>
      </c>
      <c r="B848" s="4" t="s">
        <v>872</v>
      </c>
      <c r="C848" s="5">
        <v>42386.487999999998</v>
      </c>
      <c r="D848" s="6" t="s">
        <v>23</v>
      </c>
      <c r="E848" s="6" t="s">
        <v>20</v>
      </c>
      <c r="F848" s="6" t="s">
        <v>12</v>
      </c>
      <c r="G848" s="6" t="s">
        <v>12</v>
      </c>
      <c r="H848" s="6">
        <v>59</v>
      </c>
      <c r="I848" s="5">
        <v>1.5857870370370453E-3</v>
      </c>
      <c r="J848" s="6">
        <v>5</v>
      </c>
      <c r="K848" s="6">
        <v>2.2835333333333332</v>
      </c>
      <c r="L848" s="7">
        <v>137.012</v>
      </c>
      <c r="M848" s="6">
        <f>IF(Data[[#This Row],[Answered (Y/N)]]="Y",1,0)</f>
        <v>1</v>
      </c>
      <c r="N848" s="6">
        <f>IF(Data[[#This Row],[Resolved]]="Y",1,0)</f>
        <v>1</v>
      </c>
    </row>
    <row r="849" spans="1:14" x14ac:dyDescent="0.25">
      <c r="A849" s="18">
        <v>848</v>
      </c>
      <c r="B849" s="4" t="s">
        <v>873</v>
      </c>
      <c r="C849" s="5">
        <v>42386.487999999998</v>
      </c>
      <c r="D849" s="6" t="s">
        <v>13</v>
      </c>
      <c r="E849" s="6" t="s">
        <v>20</v>
      </c>
      <c r="F849" s="6" t="s">
        <v>16</v>
      </c>
      <c r="G849" s="6" t="s">
        <v>16</v>
      </c>
      <c r="H849" s="6">
        <v>0</v>
      </c>
      <c r="I849" s="5">
        <v>45482</v>
      </c>
      <c r="J849" s="6">
        <v>0</v>
      </c>
      <c r="K849" s="6">
        <v>0</v>
      </c>
      <c r="L849" s="7">
        <v>0</v>
      </c>
      <c r="M849" s="6">
        <f>IF(Data[[#This Row],[Answered (Y/N)]]="Y",1,0)</f>
        <v>0</v>
      </c>
      <c r="N849" s="6">
        <f>IF(Data[[#This Row],[Resolved]]="Y",1,0)</f>
        <v>0</v>
      </c>
    </row>
    <row r="850" spans="1:14" x14ac:dyDescent="0.25">
      <c r="A850" s="17">
        <v>849</v>
      </c>
      <c r="B850" s="4" t="s">
        <v>874</v>
      </c>
      <c r="C850" s="5">
        <v>42386.487999999998</v>
      </c>
      <c r="D850" s="6" t="s">
        <v>23</v>
      </c>
      <c r="E850" s="6" t="s">
        <v>20</v>
      </c>
      <c r="F850" s="6" t="s">
        <v>12</v>
      </c>
      <c r="G850" s="6" t="s">
        <v>12</v>
      </c>
      <c r="H850" s="6">
        <v>125</v>
      </c>
      <c r="I850" s="5">
        <v>2.1828587962962054E-3</v>
      </c>
      <c r="J850" s="6">
        <v>2</v>
      </c>
      <c r="K850" s="6">
        <v>3.1433166666666668</v>
      </c>
      <c r="L850" s="7">
        <v>188.59900000000002</v>
      </c>
      <c r="M850" s="6">
        <f>IF(Data[[#This Row],[Answered (Y/N)]]="Y",1,0)</f>
        <v>1</v>
      </c>
      <c r="N850" s="6">
        <f>IF(Data[[#This Row],[Resolved]]="Y",1,0)</f>
        <v>1</v>
      </c>
    </row>
    <row r="851" spans="1:14" x14ac:dyDescent="0.25">
      <c r="A851" s="18">
        <v>850</v>
      </c>
      <c r="B851" s="4" t="s">
        <v>875</v>
      </c>
      <c r="C851" s="5">
        <v>42386.487999999998</v>
      </c>
      <c r="D851" s="6" t="s">
        <v>13</v>
      </c>
      <c r="E851" s="6" t="s">
        <v>21</v>
      </c>
      <c r="F851" s="6" t="s">
        <v>12</v>
      </c>
      <c r="G851" s="6" t="s">
        <v>12</v>
      </c>
      <c r="H851" s="6">
        <v>88</v>
      </c>
      <c r="I851" s="5">
        <v>2.8510648148147855E-3</v>
      </c>
      <c r="J851" s="6">
        <v>4</v>
      </c>
      <c r="K851" s="6">
        <v>4.1055333333333337</v>
      </c>
      <c r="L851" s="7">
        <v>246.33200000000002</v>
      </c>
      <c r="M851" s="6">
        <f>IF(Data[[#This Row],[Answered (Y/N)]]="Y",1,0)</f>
        <v>1</v>
      </c>
      <c r="N851" s="6">
        <f>IF(Data[[#This Row],[Resolved]]="Y",1,0)</f>
        <v>1</v>
      </c>
    </row>
    <row r="852" spans="1:14" x14ac:dyDescent="0.25">
      <c r="A852" s="17">
        <v>851</v>
      </c>
      <c r="B852" s="4" t="s">
        <v>876</v>
      </c>
      <c r="C852" s="5">
        <v>42386.438999999998</v>
      </c>
      <c r="D852" s="6" t="s">
        <v>23</v>
      </c>
      <c r="E852" s="6" t="s">
        <v>21</v>
      </c>
      <c r="F852" s="6" t="s">
        <v>12</v>
      </c>
      <c r="G852" s="6" t="s">
        <v>12</v>
      </c>
      <c r="H852" s="6">
        <v>88</v>
      </c>
      <c r="I852" s="5">
        <v>2.815486111111154E-3</v>
      </c>
      <c r="J852" s="6">
        <v>4</v>
      </c>
      <c r="K852" s="6">
        <v>4.0542999999999996</v>
      </c>
      <c r="L852" s="7">
        <v>243.25799999999998</v>
      </c>
      <c r="M852" s="6">
        <f>IF(Data[[#This Row],[Answered (Y/N)]]="Y",1,0)</f>
        <v>1</v>
      </c>
      <c r="N852" s="6">
        <f>IF(Data[[#This Row],[Resolved]]="Y",1,0)</f>
        <v>1</v>
      </c>
    </row>
    <row r="853" spans="1:14" x14ac:dyDescent="0.25">
      <c r="A853" s="18">
        <v>852</v>
      </c>
      <c r="B853" s="4" t="s">
        <v>877</v>
      </c>
      <c r="C853" s="5">
        <v>42386.438999999998</v>
      </c>
      <c r="D853" s="6" t="s">
        <v>22</v>
      </c>
      <c r="E853" s="6" t="s">
        <v>21</v>
      </c>
      <c r="F853" s="6" t="s">
        <v>12</v>
      </c>
      <c r="G853" s="6" t="s">
        <v>12</v>
      </c>
      <c r="H853" s="6">
        <v>15</v>
      </c>
      <c r="I853" s="5">
        <v>2.1256481481481959E-3</v>
      </c>
      <c r="J853" s="6">
        <v>3</v>
      </c>
      <c r="K853" s="6">
        <v>3.0609333333333333</v>
      </c>
      <c r="L853" s="7">
        <v>183.65600000000001</v>
      </c>
      <c r="M853" s="6">
        <f>IF(Data[[#This Row],[Answered (Y/N)]]="Y",1,0)</f>
        <v>1</v>
      </c>
      <c r="N853" s="6">
        <f>IF(Data[[#This Row],[Resolved]]="Y",1,0)</f>
        <v>1</v>
      </c>
    </row>
    <row r="854" spans="1:14" x14ac:dyDescent="0.25">
      <c r="A854" s="17">
        <v>853</v>
      </c>
      <c r="B854" s="4" t="s">
        <v>878</v>
      </c>
      <c r="C854" s="5">
        <v>42386.411</v>
      </c>
      <c r="D854" s="6" t="s">
        <v>19</v>
      </c>
      <c r="E854" s="6" t="s">
        <v>14</v>
      </c>
      <c r="F854" s="6" t="s">
        <v>12</v>
      </c>
      <c r="G854" s="6" t="s">
        <v>12</v>
      </c>
      <c r="H854" s="6">
        <v>89</v>
      </c>
      <c r="I854" s="5">
        <v>2.2106134259258781E-3</v>
      </c>
      <c r="J854" s="6">
        <v>3</v>
      </c>
      <c r="K854" s="6">
        <v>3.1832833333333332</v>
      </c>
      <c r="L854" s="7">
        <v>190.99699999999999</v>
      </c>
      <c r="M854" s="6">
        <f>IF(Data[[#This Row],[Answered (Y/N)]]="Y",1,0)</f>
        <v>1</v>
      </c>
      <c r="N854" s="6">
        <f>IF(Data[[#This Row],[Resolved]]="Y",1,0)</f>
        <v>1</v>
      </c>
    </row>
    <row r="855" spans="1:14" x14ac:dyDescent="0.25">
      <c r="A855" s="18">
        <v>854</v>
      </c>
      <c r="B855" s="4" t="s">
        <v>879</v>
      </c>
      <c r="C855" s="5">
        <v>42386.411</v>
      </c>
      <c r="D855" s="6" t="s">
        <v>23</v>
      </c>
      <c r="E855" s="6" t="s">
        <v>20</v>
      </c>
      <c r="F855" s="6" t="s">
        <v>12</v>
      </c>
      <c r="G855" s="6" t="s">
        <v>12</v>
      </c>
      <c r="H855" s="6">
        <v>116</v>
      </c>
      <c r="I855" s="5">
        <v>4.377210648148111E-3</v>
      </c>
      <c r="J855" s="6">
        <v>4</v>
      </c>
      <c r="K855" s="6">
        <v>6.3031833333333331</v>
      </c>
      <c r="L855" s="7">
        <v>378.19099999999997</v>
      </c>
      <c r="M855" s="6">
        <f>IF(Data[[#This Row],[Answered (Y/N)]]="Y",1,0)</f>
        <v>1</v>
      </c>
      <c r="N855" s="6">
        <f>IF(Data[[#This Row],[Resolved]]="Y",1,0)</f>
        <v>1</v>
      </c>
    </row>
    <row r="856" spans="1:14" x14ac:dyDescent="0.25">
      <c r="A856" s="17">
        <v>855</v>
      </c>
      <c r="B856" s="4" t="s">
        <v>880</v>
      </c>
      <c r="C856" s="5">
        <v>42385.75</v>
      </c>
      <c r="D856" s="6" t="s">
        <v>22</v>
      </c>
      <c r="E856" s="6" t="s">
        <v>21</v>
      </c>
      <c r="F856" s="6" t="s">
        <v>12</v>
      </c>
      <c r="G856" s="6" t="s">
        <v>12</v>
      </c>
      <c r="H856" s="6">
        <v>19</v>
      </c>
      <c r="I856" s="5">
        <v>1.187743055555579E-3</v>
      </c>
      <c r="J856" s="6">
        <v>5</v>
      </c>
      <c r="K856" s="6">
        <v>1.71035</v>
      </c>
      <c r="L856" s="7">
        <v>102.62100000000001</v>
      </c>
      <c r="M856" s="6">
        <f>IF(Data[[#This Row],[Answered (Y/N)]]="Y",1,0)</f>
        <v>1</v>
      </c>
      <c r="N856" s="6">
        <f>IF(Data[[#This Row],[Resolved]]="Y",1,0)</f>
        <v>1</v>
      </c>
    </row>
    <row r="857" spans="1:14" x14ac:dyDescent="0.25">
      <c r="A857" s="18">
        <v>856</v>
      </c>
      <c r="B857" s="4" t="s">
        <v>881</v>
      </c>
      <c r="C857" s="5">
        <v>42385.75</v>
      </c>
      <c r="D857" s="6" t="s">
        <v>19</v>
      </c>
      <c r="E857" s="6" t="s">
        <v>21</v>
      </c>
      <c r="F857" s="6" t="s">
        <v>12</v>
      </c>
      <c r="G857" s="6" t="s">
        <v>12</v>
      </c>
      <c r="H857" s="6">
        <v>34</v>
      </c>
      <c r="I857" s="5">
        <v>4.6856481481480916E-3</v>
      </c>
      <c r="J857" s="6">
        <v>4</v>
      </c>
      <c r="K857" s="6">
        <v>6.7473333333333336</v>
      </c>
      <c r="L857" s="7">
        <v>404.84000000000003</v>
      </c>
      <c r="M857" s="6">
        <f>IF(Data[[#This Row],[Answered (Y/N)]]="Y",1,0)</f>
        <v>1</v>
      </c>
      <c r="N857" s="6">
        <f>IF(Data[[#This Row],[Resolved]]="Y",1,0)</f>
        <v>1</v>
      </c>
    </row>
    <row r="858" spans="1:14" x14ac:dyDescent="0.25">
      <c r="A858" s="17">
        <v>857</v>
      </c>
      <c r="B858" s="4" t="s">
        <v>882</v>
      </c>
      <c r="C858" s="5">
        <v>42385.749000000003</v>
      </c>
      <c r="D858" s="6" t="s">
        <v>13</v>
      </c>
      <c r="E858" s="6" t="s">
        <v>21</v>
      </c>
      <c r="F858" s="6" t="s">
        <v>12</v>
      </c>
      <c r="G858" s="6" t="s">
        <v>12</v>
      </c>
      <c r="H858" s="6">
        <v>82</v>
      </c>
      <c r="I858" s="5">
        <v>1.9945949074073877E-3</v>
      </c>
      <c r="J858" s="6">
        <v>4</v>
      </c>
      <c r="K858" s="6">
        <v>2.8722166666666666</v>
      </c>
      <c r="L858" s="7">
        <v>172.333</v>
      </c>
      <c r="M858" s="6">
        <f>IF(Data[[#This Row],[Answered (Y/N)]]="Y",1,0)</f>
        <v>1</v>
      </c>
      <c r="N858" s="6">
        <f>IF(Data[[#This Row],[Resolved]]="Y",1,0)</f>
        <v>1</v>
      </c>
    </row>
    <row r="859" spans="1:14" x14ac:dyDescent="0.25">
      <c r="A859" s="18">
        <v>858</v>
      </c>
      <c r="B859" s="4" t="s">
        <v>883</v>
      </c>
      <c r="C859" s="5">
        <v>42385.749000000003</v>
      </c>
      <c r="D859" s="6" t="s">
        <v>19</v>
      </c>
      <c r="E859" s="6" t="s">
        <v>11</v>
      </c>
      <c r="F859" s="6" t="s">
        <v>16</v>
      </c>
      <c r="G859" s="6" t="s">
        <v>16</v>
      </c>
      <c r="H859" s="6">
        <v>0</v>
      </c>
      <c r="I859" s="5">
        <v>45482</v>
      </c>
      <c r="J859" s="6">
        <v>0</v>
      </c>
      <c r="K859" s="6">
        <v>0</v>
      </c>
      <c r="L859" s="7">
        <v>0</v>
      </c>
      <c r="M859" s="6">
        <f>IF(Data[[#This Row],[Answered (Y/N)]]="Y",1,0)</f>
        <v>0</v>
      </c>
      <c r="N859" s="6">
        <f>IF(Data[[#This Row],[Resolved]]="Y",1,0)</f>
        <v>0</v>
      </c>
    </row>
    <row r="860" spans="1:14" x14ac:dyDescent="0.25">
      <c r="A860" s="17">
        <v>859</v>
      </c>
      <c r="B860" s="4" t="s">
        <v>884</v>
      </c>
      <c r="C860" s="5">
        <v>42385.748</v>
      </c>
      <c r="D860" s="6" t="s">
        <v>22</v>
      </c>
      <c r="E860" s="6" t="s">
        <v>18</v>
      </c>
      <c r="F860" s="6" t="s">
        <v>12</v>
      </c>
      <c r="G860" s="6" t="s">
        <v>12</v>
      </c>
      <c r="H860" s="6">
        <v>99</v>
      </c>
      <c r="I860" s="5">
        <v>3.8519675925918762E-4</v>
      </c>
      <c r="J860" s="6">
        <v>5</v>
      </c>
      <c r="K860" s="6">
        <v>0.55468333333333331</v>
      </c>
      <c r="L860" s="7">
        <v>33.280999999999999</v>
      </c>
      <c r="M860" s="6">
        <f>IF(Data[[#This Row],[Answered (Y/N)]]="Y",1,0)</f>
        <v>1</v>
      </c>
      <c r="N860" s="6">
        <f>IF(Data[[#This Row],[Resolved]]="Y",1,0)</f>
        <v>1</v>
      </c>
    </row>
    <row r="861" spans="1:14" x14ac:dyDescent="0.25">
      <c r="A861" s="18">
        <v>860</v>
      </c>
      <c r="B861" s="4" t="s">
        <v>885</v>
      </c>
      <c r="C861" s="5">
        <v>42385.748</v>
      </c>
      <c r="D861" s="6" t="s">
        <v>24</v>
      </c>
      <c r="E861" s="6" t="s">
        <v>14</v>
      </c>
      <c r="F861" s="6" t="s">
        <v>12</v>
      </c>
      <c r="G861" s="6" t="s">
        <v>12</v>
      </c>
      <c r="H861" s="6">
        <v>78</v>
      </c>
      <c r="I861" s="5">
        <v>1.2351041666667228E-3</v>
      </c>
      <c r="J861" s="6">
        <v>3</v>
      </c>
      <c r="K861" s="6">
        <v>1.7785500000000001</v>
      </c>
      <c r="L861" s="7">
        <v>106.71300000000001</v>
      </c>
      <c r="M861" s="6">
        <f>IF(Data[[#This Row],[Answered (Y/N)]]="Y",1,0)</f>
        <v>1</v>
      </c>
      <c r="N861" s="6">
        <f>IF(Data[[#This Row],[Resolved]]="Y",1,0)</f>
        <v>1</v>
      </c>
    </row>
    <row r="862" spans="1:14" x14ac:dyDescent="0.25">
      <c r="A862" s="17">
        <v>861</v>
      </c>
      <c r="B862" s="4" t="s">
        <v>886</v>
      </c>
      <c r="C862" s="5">
        <v>42385.737999999998</v>
      </c>
      <c r="D862" s="6" t="s">
        <v>22</v>
      </c>
      <c r="E862" s="6" t="s">
        <v>20</v>
      </c>
      <c r="F862" s="6" t="s">
        <v>12</v>
      </c>
      <c r="G862" s="6" t="s">
        <v>12</v>
      </c>
      <c r="H862" s="6">
        <v>36</v>
      </c>
      <c r="I862" s="5">
        <v>2.7534953703702847E-3</v>
      </c>
      <c r="J862" s="6">
        <v>4</v>
      </c>
      <c r="K862" s="6">
        <v>3.9650333333333334</v>
      </c>
      <c r="L862" s="7">
        <v>237.90200000000002</v>
      </c>
      <c r="M862" s="6">
        <f>IF(Data[[#This Row],[Answered (Y/N)]]="Y",1,0)</f>
        <v>1</v>
      </c>
      <c r="N862" s="6">
        <f>IF(Data[[#This Row],[Resolved]]="Y",1,0)</f>
        <v>1</v>
      </c>
    </row>
    <row r="863" spans="1:14" x14ac:dyDescent="0.25">
      <c r="A863" s="18">
        <v>862</v>
      </c>
      <c r="B863" s="4" t="s">
        <v>887</v>
      </c>
      <c r="C863" s="5">
        <v>42385.737999999998</v>
      </c>
      <c r="D863" s="6" t="s">
        <v>13</v>
      </c>
      <c r="E863" s="6" t="s">
        <v>20</v>
      </c>
      <c r="F863" s="6" t="s">
        <v>12</v>
      </c>
      <c r="G863" s="6" t="s">
        <v>12</v>
      </c>
      <c r="H863" s="6">
        <v>48</v>
      </c>
      <c r="I863" s="5">
        <v>2.5189814814814415E-3</v>
      </c>
      <c r="J863" s="6">
        <v>3</v>
      </c>
      <c r="K863" s="6">
        <v>3.6273333333333335</v>
      </c>
      <c r="L863" s="7">
        <v>217.64000000000001</v>
      </c>
      <c r="M863" s="6">
        <f>IF(Data[[#This Row],[Answered (Y/N)]]="Y",1,0)</f>
        <v>1</v>
      </c>
      <c r="N863" s="6">
        <f>IF(Data[[#This Row],[Resolved]]="Y",1,0)</f>
        <v>1</v>
      </c>
    </row>
    <row r="864" spans="1:14" x14ac:dyDescent="0.25">
      <c r="A864" s="17">
        <v>863</v>
      </c>
      <c r="B864" s="4" t="s">
        <v>888</v>
      </c>
      <c r="C864" s="5">
        <v>42385.703000000001</v>
      </c>
      <c r="D864" s="6" t="s">
        <v>10</v>
      </c>
      <c r="E864" s="6" t="s">
        <v>18</v>
      </c>
      <c r="F864" s="6" t="s">
        <v>12</v>
      </c>
      <c r="G864" s="6" t="s">
        <v>16</v>
      </c>
      <c r="H864" s="6">
        <v>58</v>
      </c>
      <c r="I864" s="5">
        <v>3.1326388888888168E-3</v>
      </c>
      <c r="J864" s="6">
        <v>2</v>
      </c>
      <c r="K864" s="6">
        <v>4.5110000000000001</v>
      </c>
      <c r="L864" s="7">
        <v>270.66000000000003</v>
      </c>
      <c r="M864" s="6">
        <f>IF(Data[[#This Row],[Answered (Y/N)]]="Y",1,0)</f>
        <v>1</v>
      </c>
      <c r="N864" s="6">
        <f>IF(Data[[#This Row],[Resolved]]="Y",1,0)</f>
        <v>0</v>
      </c>
    </row>
    <row r="865" spans="1:14" x14ac:dyDescent="0.25">
      <c r="A865" s="18">
        <v>864</v>
      </c>
      <c r="B865" s="4" t="s">
        <v>889</v>
      </c>
      <c r="C865" s="5">
        <v>42385.703000000001</v>
      </c>
      <c r="D865" s="6" t="s">
        <v>19</v>
      </c>
      <c r="E865" s="6" t="s">
        <v>21</v>
      </c>
      <c r="F865" s="6" t="s">
        <v>12</v>
      </c>
      <c r="G865" s="6" t="s">
        <v>12</v>
      </c>
      <c r="H865" s="6">
        <v>13</v>
      </c>
      <c r="I865" s="5">
        <v>1.4413657407408298E-3</v>
      </c>
      <c r="J865" s="6">
        <v>3</v>
      </c>
      <c r="K865" s="6">
        <v>2.0755666666666666</v>
      </c>
      <c r="L865" s="7">
        <v>124.53399999999999</v>
      </c>
      <c r="M865" s="6">
        <f>IF(Data[[#This Row],[Answered (Y/N)]]="Y",1,0)</f>
        <v>1</v>
      </c>
      <c r="N865" s="6">
        <f>IF(Data[[#This Row],[Resolved]]="Y",1,0)</f>
        <v>1</v>
      </c>
    </row>
    <row r="866" spans="1:14" x14ac:dyDescent="0.25">
      <c r="A866" s="17">
        <v>865</v>
      </c>
      <c r="B866" s="4" t="s">
        <v>890</v>
      </c>
      <c r="C866" s="5">
        <v>42385.692000000003</v>
      </c>
      <c r="D866" s="6" t="s">
        <v>19</v>
      </c>
      <c r="E866" s="6" t="s">
        <v>14</v>
      </c>
      <c r="F866" s="6" t="s">
        <v>12</v>
      </c>
      <c r="G866" s="6" t="s">
        <v>12</v>
      </c>
      <c r="H866" s="6">
        <v>61</v>
      </c>
      <c r="I866" s="5">
        <v>4.3312037037037676E-3</v>
      </c>
      <c r="J866" s="6">
        <v>3</v>
      </c>
      <c r="K866" s="6">
        <v>6.236933333333333</v>
      </c>
      <c r="L866" s="7">
        <v>374.21600000000001</v>
      </c>
      <c r="M866" s="6">
        <f>IF(Data[[#This Row],[Answered (Y/N)]]="Y",1,0)</f>
        <v>1</v>
      </c>
      <c r="N866" s="6">
        <f>IF(Data[[#This Row],[Resolved]]="Y",1,0)</f>
        <v>1</v>
      </c>
    </row>
    <row r="867" spans="1:14" x14ac:dyDescent="0.25">
      <c r="A867" s="18">
        <v>866</v>
      </c>
      <c r="B867" s="4" t="s">
        <v>891</v>
      </c>
      <c r="C867" s="5">
        <v>42385.692000000003</v>
      </c>
      <c r="D867" s="6" t="s">
        <v>10</v>
      </c>
      <c r="E867" s="6" t="s">
        <v>14</v>
      </c>
      <c r="F867" s="6" t="s">
        <v>16</v>
      </c>
      <c r="G867" s="6" t="s">
        <v>16</v>
      </c>
      <c r="H867" s="6">
        <v>0</v>
      </c>
      <c r="I867" s="5">
        <v>45482</v>
      </c>
      <c r="J867" s="6">
        <v>0</v>
      </c>
      <c r="K867" s="6">
        <v>0</v>
      </c>
      <c r="L867" s="7">
        <v>0</v>
      </c>
      <c r="M867" s="6">
        <f>IF(Data[[#This Row],[Answered (Y/N)]]="Y",1,0)</f>
        <v>0</v>
      </c>
      <c r="N867" s="6">
        <f>IF(Data[[#This Row],[Resolved]]="Y",1,0)</f>
        <v>0</v>
      </c>
    </row>
    <row r="868" spans="1:14" x14ac:dyDescent="0.25">
      <c r="A868" s="17">
        <v>867</v>
      </c>
      <c r="B868" s="4" t="s">
        <v>892</v>
      </c>
      <c r="C868" s="5">
        <v>42385.690999999999</v>
      </c>
      <c r="D868" s="6" t="s">
        <v>24</v>
      </c>
      <c r="E868" s="6" t="s">
        <v>14</v>
      </c>
      <c r="F868" s="6" t="s">
        <v>12</v>
      </c>
      <c r="G868" s="6" t="s">
        <v>12</v>
      </c>
      <c r="H868" s="6">
        <v>114</v>
      </c>
      <c r="I868" s="5">
        <v>3.7266435185185909E-3</v>
      </c>
      <c r="J868" s="6">
        <v>4</v>
      </c>
      <c r="K868" s="6">
        <v>5.366366666666667</v>
      </c>
      <c r="L868" s="7">
        <v>321.98200000000003</v>
      </c>
      <c r="M868" s="6">
        <f>IF(Data[[#This Row],[Answered (Y/N)]]="Y",1,0)</f>
        <v>1</v>
      </c>
      <c r="N868" s="6">
        <f>IF(Data[[#This Row],[Resolved]]="Y",1,0)</f>
        <v>1</v>
      </c>
    </row>
    <row r="869" spans="1:14" x14ac:dyDescent="0.25">
      <c r="A869" s="18">
        <v>868</v>
      </c>
      <c r="B869" s="4" t="s">
        <v>893</v>
      </c>
      <c r="C869" s="5">
        <v>42385.690999999999</v>
      </c>
      <c r="D869" s="6" t="s">
        <v>22</v>
      </c>
      <c r="E869" s="6" t="s">
        <v>14</v>
      </c>
      <c r="F869" s="6" t="s">
        <v>12</v>
      </c>
      <c r="G869" s="6" t="s">
        <v>12</v>
      </c>
      <c r="H869" s="6">
        <v>112</v>
      </c>
      <c r="I869" s="5">
        <v>6.215162037037647E-4</v>
      </c>
      <c r="J869" s="6">
        <v>5</v>
      </c>
      <c r="K869" s="6">
        <v>0.89498333333333335</v>
      </c>
      <c r="L869" s="7">
        <v>53.698999999999998</v>
      </c>
      <c r="M869" s="6">
        <f>IF(Data[[#This Row],[Answered (Y/N)]]="Y",1,0)</f>
        <v>1</v>
      </c>
      <c r="N869" s="6">
        <f>IF(Data[[#This Row],[Resolved]]="Y",1,0)</f>
        <v>1</v>
      </c>
    </row>
    <row r="870" spans="1:14" x14ac:dyDescent="0.25">
      <c r="A870" s="17">
        <v>869</v>
      </c>
      <c r="B870" s="4" t="s">
        <v>894</v>
      </c>
      <c r="C870" s="5">
        <v>42385.661999999997</v>
      </c>
      <c r="D870" s="6" t="s">
        <v>23</v>
      </c>
      <c r="E870" s="6" t="s">
        <v>21</v>
      </c>
      <c r="F870" s="6" t="s">
        <v>12</v>
      </c>
      <c r="G870" s="6" t="s">
        <v>12</v>
      </c>
      <c r="H870" s="6">
        <v>79</v>
      </c>
      <c r="I870" s="5">
        <v>2.778750000000052E-3</v>
      </c>
      <c r="J870" s="6">
        <v>4</v>
      </c>
      <c r="K870" s="6">
        <v>4.0014000000000003</v>
      </c>
      <c r="L870" s="7">
        <v>240.084</v>
      </c>
      <c r="M870" s="6">
        <f>IF(Data[[#This Row],[Answered (Y/N)]]="Y",1,0)</f>
        <v>1</v>
      </c>
      <c r="N870" s="6">
        <f>IF(Data[[#This Row],[Resolved]]="Y",1,0)</f>
        <v>1</v>
      </c>
    </row>
    <row r="871" spans="1:14" x14ac:dyDescent="0.25">
      <c r="A871" s="18">
        <v>870</v>
      </c>
      <c r="B871" s="4" t="s">
        <v>895</v>
      </c>
      <c r="C871" s="5">
        <v>42385.661999999997</v>
      </c>
      <c r="D871" s="6" t="s">
        <v>19</v>
      </c>
      <c r="E871" s="6" t="s">
        <v>20</v>
      </c>
      <c r="F871" s="6" t="s">
        <v>12</v>
      </c>
      <c r="G871" s="6" t="s">
        <v>12</v>
      </c>
      <c r="H871" s="6">
        <v>33</v>
      </c>
      <c r="I871" s="5">
        <v>3.4914120370370672E-3</v>
      </c>
      <c r="J871" s="6">
        <v>4</v>
      </c>
      <c r="K871" s="6">
        <v>5.0276333333333332</v>
      </c>
      <c r="L871" s="7">
        <v>301.65800000000002</v>
      </c>
      <c r="M871" s="6">
        <f>IF(Data[[#This Row],[Answered (Y/N)]]="Y",1,0)</f>
        <v>1</v>
      </c>
      <c r="N871" s="6">
        <f>IF(Data[[#This Row],[Resolved]]="Y",1,0)</f>
        <v>1</v>
      </c>
    </row>
    <row r="872" spans="1:14" x14ac:dyDescent="0.25">
      <c r="A872" s="17">
        <v>871</v>
      </c>
      <c r="B872" s="4" t="s">
        <v>896</v>
      </c>
      <c r="C872" s="5">
        <v>42385.658000000003</v>
      </c>
      <c r="D872" s="6" t="s">
        <v>13</v>
      </c>
      <c r="E872" s="6" t="s">
        <v>21</v>
      </c>
      <c r="F872" s="6" t="s">
        <v>12</v>
      </c>
      <c r="G872" s="6" t="s">
        <v>12</v>
      </c>
      <c r="H872" s="6">
        <v>87</v>
      </c>
      <c r="I872" s="5">
        <v>8.4083333333340171E-4</v>
      </c>
      <c r="J872" s="6">
        <v>3</v>
      </c>
      <c r="K872" s="6">
        <v>1.2107999999999999</v>
      </c>
      <c r="L872" s="7">
        <v>72.647999999999996</v>
      </c>
      <c r="M872" s="6">
        <f>IF(Data[[#This Row],[Answered (Y/N)]]="Y",1,0)</f>
        <v>1</v>
      </c>
      <c r="N872" s="6">
        <f>IF(Data[[#This Row],[Resolved]]="Y",1,0)</f>
        <v>1</v>
      </c>
    </row>
    <row r="873" spans="1:14" x14ac:dyDescent="0.25">
      <c r="A873" s="18">
        <v>872</v>
      </c>
      <c r="B873" s="4" t="s">
        <v>897</v>
      </c>
      <c r="C873" s="5">
        <v>42385.658000000003</v>
      </c>
      <c r="D873" s="6" t="s">
        <v>22</v>
      </c>
      <c r="E873" s="6" t="s">
        <v>14</v>
      </c>
      <c r="F873" s="6" t="s">
        <v>16</v>
      </c>
      <c r="G873" s="6" t="s">
        <v>16</v>
      </c>
      <c r="H873" s="6">
        <v>0</v>
      </c>
      <c r="I873" s="5">
        <v>45482</v>
      </c>
      <c r="J873" s="6">
        <v>0</v>
      </c>
      <c r="K873" s="6">
        <v>0</v>
      </c>
      <c r="L873" s="7">
        <v>0</v>
      </c>
      <c r="M873" s="6">
        <f>IF(Data[[#This Row],[Answered (Y/N)]]="Y",1,0)</f>
        <v>0</v>
      </c>
      <c r="N873" s="6">
        <f>IF(Data[[#This Row],[Resolved]]="Y",1,0)</f>
        <v>0</v>
      </c>
    </row>
    <row r="874" spans="1:14" x14ac:dyDescent="0.25">
      <c r="A874" s="17">
        <v>873</v>
      </c>
      <c r="B874" s="4" t="s">
        <v>898</v>
      </c>
      <c r="C874" s="5">
        <v>42385.646000000001</v>
      </c>
      <c r="D874" s="6" t="s">
        <v>19</v>
      </c>
      <c r="E874" s="6" t="s">
        <v>21</v>
      </c>
      <c r="F874" s="6" t="s">
        <v>12</v>
      </c>
      <c r="G874" s="6" t="s">
        <v>16</v>
      </c>
      <c r="H874" s="6">
        <v>55</v>
      </c>
      <c r="I874" s="5">
        <v>6.0582175925927295E-4</v>
      </c>
      <c r="J874" s="6">
        <v>3</v>
      </c>
      <c r="K874" s="6">
        <v>0.8723833333333334</v>
      </c>
      <c r="L874" s="7">
        <v>52.343000000000004</v>
      </c>
      <c r="M874" s="6">
        <f>IF(Data[[#This Row],[Answered (Y/N)]]="Y",1,0)</f>
        <v>1</v>
      </c>
      <c r="N874" s="6">
        <f>IF(Data[[#This Row],[Resolved]]="Y",1,0)</f>
        <v>0</v>
      </c>
    </row>
    <row r="875" spans="1:14" x14ac:dyDescent="0.25">
      <c r="A875" s="18">
        <v>874</v>
      </c>
      <c r="B875" s="4" t="s">
        <v>899</v>
      </c>
      <c r="C875" s="5">
        <v>42385.646000000001</v>
      </c>
      <c r="D875" s="6" t="s">
        <v>24</v>
      </c>
      <c r="E875" s="6" t="s">
        <v>18</v>
      </c>
      <c r="F875" s="6" t="s">
        <v>12</v>
      </c>
      <c r="G875" s="6" t="s">
        <v>16</v>
      </c>
      <c r="H875" s="6">
        <v>64</v>
      </c>
      <c r="I875" s="5">
        <v>7.9148148148155961E-4</v>
      </c>
      <c r="J875" s="6">
        <v>4</v>
      </c>
      <c r="K875" s="6">
        <v>1.1397333333333333</v>
      </c>
      <c r="L875" s="7">
        <v>68.384</v>
      </c>
      <c r="M875" s="6">
        <f>IF(Data[[#This Row],[Answered (Y/N)]]="Y",1,0)</f>
        <v>1</v>
      </c>
      <c r="N875" s="6">
        <f>IF(Data[[#This Row],[Resolved]]="Y",1,0)</f>
        <v>0</v>
      </c>
    </row>
    <row r="876" spans="1:14" x14ac:dyDescent="0.25">
      <c r="A876" s="17">
        <v>875</v>
      </c>
      <c r="B876" s="4" t="s">
        <v>900</v>
      </c>
      <c r="C876" s="5">
        <v>42385.642</v>
      </c>
      <c r="D876" s="6" t="s">
        <v>22</v>
      </c>
      <c r="E876" s="6" t="s">
        <v>14</v>
      </c>
      <c r="F876" s="6" t="s">
        <v>16</v>
      </c>
      <c r="G876" s="6" t="s">
        <v>16</v>
      </c>
      <c r="H876" s="6">
        <v>0</v>
      </c>
      <c r="I876" s="5">
        <v>45482</v>
      </c>
      <c r="J876" s="6">
        <v>0</v>
      </c>
      <c r="K876" s="6">
        <v>0</v>
      </c>
      <c r="L876" s="7">
        <v>0</v>
      </c>
      <c r="M876" s="6">
        <f>IF(Data[[#This Row],[Answered (Y/N)]]="Y",1,0)</f>
        <v>0</v>
      </c>
      <c r="N876" s="6">
        <f>IF(Data[[#This Row],[Resolved]]="Y",1,0)</f>
        <v>0</v>
      </c>
    </row>
    <row r="877" spans="1:14" x14ac:dyDescent="0.25">
      <c r="A877" s="18">
        <v>876</v>
      </c>
      <c r="B877" s="4" t="s">
        <v>901</v>
      </c>
      <c r="C877" s="5">
        <v>42385.642</v>
      </c>
      <c r="D877" s="6" t="s">
        <v>22</v>
      </c>
      <c r="E877" s="6" t="s">
        <v>20</v>
      </c>
      <c r="F877" s="6" t="s">
        <v>12</v>
      </c>
      <c r="G877" s="6" t="s">
        <v>12</v>
      </c>
      <c r="H877" s="6">
        <v>22</v>
      </c>
      <c r="I877" s="5">
        <v>2.0480787037036041E-3</v>
      </c>
      <c r="J877" s="6">
        <v>3</v>
      </c>
      <c r="K877" s="6">
        <v>2.9492333333333334</v>
      </c>
      <c r="L877" s="7">
        <v>176.95400000000001</v>
      </c>
      <c r="M877" s="6">
        <f>IF(Data[[#This Row],[Answered (Y/N)]]="Y",1,0)</f>
        <v>1</v>
      </c>
      <c r="N877" s="6">
        <f>IF(Data[[#This Row],[Resolved]]="Y",1,0)</f>
        <v>1</v>
      </c>
    </row>
    <row r="878" spans="1:14" x14ac:dyDescent="0.25">
      <c r="A878" s="17">
        <v>877</v>
      </c>
      <c r="B878" s="4" t="s">
        <v>902</v>
      </c>
      <c r="C878" s="5">
        <v>42385.618000000002</v>
      </c>
      <c r="D878" s="6" t="s">
        <v>15</v>
      </c>
      <c r="E878" s="6" t="s">
        <v>21</v>
      </c>
      <c r="F878" s="6" t="s">
        <v>12</v>
      </c>
      <c r="G878" s="6" t="s">
        <v>16</v>
      </c>
      <c r="H878" s="6">
        <v>76</v>
      </c>
      <c r="I878" s="5">
        <v>4.6306712962962404E-3</v>
      </c>
      <c r="J878" s="6">
        <v>3</v>
      </c>
      <c r="K878" s="6">
        <v>6.668166666666667</v>
      </c>
      <c r="L878" s="7">
        <v>400.09000000000003</v>
      </c>
      <c r="M878" s="6">
        <f>IF(Data[[#This Row],[Answered (Y/N)]]="Y",1,0)</f>
        <v>1</v>
      </c>
      <c r="N878" s="6">
        <f>IF(Data[[#This Row],[Resolved]]="Y",1,0)</f>
        <v>0</v>
      </c>
    </row>
    <row r="879" spans="1:14" x14ac:dyDescent="0.25">
      <c r="A879" s="18">
        <v>878</v>
      </c>
      <c r="B879" s="4" t="s">
        <v>903</v>
      </c>
      <c r="C879" s="5">
        <v>42385.618000000002</v>
      </c>
      <c r="D879" s="6" t="s">
        <v>23</v>
      </c>
      <c r="E879" s="6" t="s">
        <v>21</v>
      </c>
      <c r="F879" s="6" t="s">
        <v>12</v>
      </c>
      <c r="G879" s="6" t="s">
        <v>16</v>
      </c>
      <c r="H879" s="6">
        <v>97</v>
      </c>
      <c r="I879" s="5">
        <v>1.1154745370369756E-3</v>
      </c>
      <c r="J879" s="6">
        <v>4</v>
      </c>
      <c r="K879" s="6">
        <v>1.6062833333333333</v>
      </c>
      <c r="L879" s="7">
        <v>96.376999999999995</v>
      </c>
      <c r="M879" s="6">
        <f>IF(Data[[#This Row],[Answered (Y/N)]]="Y",1,0)</f>
        <v>1</v>
      </c>
      <c r="N879" s="6">
        <f>IF(Data[[#This Row],[Resolved]]="Y",1,0)</f>
        <v>0</v>
      </c>
    </row>
    <row r="880" spans="1:14" x14ac:dyDescent="0.25">
      <c r="A880" s="17">
        <v>879</v>
      </c>
      <c r="B880" s="4" t="s">
        <v>904</v>
      </c>
      <c r="C880" s="5">
        <v>42385.610999999997</v>
      </c>
      <c r="D880" s="6" t="s">
        <v>17</v>
      </c>
      <c r="E880" s="6" t="s">
        <v>14</v>
      </c>
      <c r="F880" s="6" t="s">
        <v>16</v>
      </c>
      <c r="G880" s="6" t="s">
        <v>16</v>
      </c>
      <c r="H880" s="6">
        <v>0</v>
      </c>
      <c r="I880" s="5">
        <v>45482</v>
      </c>
      <c r="J880" s="6">
        <v>0</v>
      </c>
      <c r="K880" s="6">
        <v>0</v>
      </c>
      <c r="L880" s="7">
        <v>0</v>
      </c>
      <c r="M880" s="6">
        <f>IF(Data[[#This Row],[Answered (Y/N)]]="Y",1,0)</f>
        <v>0</v>
      </c>
      <c r="N880" s="6">
        <f>IF(Data[[#This Row],[Resolved]]="Y",1,0)</f>
        <v>0</v>
      </c>
    </row>
    <row r="881" spans="1:14" x14ac:dyDescent="0.25">
      <c r="A881" s="18">
        <v>880</v>
      </c>
      <c r="B881" s="4" t="s">
        <v>905</v>
      </c>
      <c r="C881" s="5">
        <v>42385.610999999997</v>
      </c>
      <c r="D881" s="6" t="s">
        <v>17</v>
      </c>
      <c r="E881" s="6" t="s">
        <v>20</v>
      </c>
      <c r="F881" s="6" t="s">
        <v>16</v>
      </c>
      <c r="G881" s="6" t="s">
        <v>16</v>
      </c>
      <c r="H881" s="6">
        <v>0</v>
      </c>
      <c r="I881" s="5">
        <v>45482</v>
      </c>
      <c r="J881" s="6">
        <v>0</v>
      </c>
      <c r="K881" s="6">
        <v>0</v>
      </c>
      <c r="L881" s="7">
        <v>0</v>
      </c>
      <c r="M881" s="6">
        <f>IF(Data[[#This Row],[Answered (Y/N)]]="Y",1,0)</f>
        <v>0</v>
      </c>
      <c r="N881" s="6">
        <f>IF(Data[[#This Row],[Resolved]]="Y",1,0)</f>
        <v>0</v>
      </c>
    </row>
    <row r="882" spans="1:14" x14ac:dyDescent="0.25">
      <c r="A882" s="17">
        <v>881</v>
      </c>
      <c r="B882" s="4" t="s">
        <v>906</v>
      </c>
      <c r="C882" s="5">
        <v>42385.601000000002</v>
      </c>
      <c r="D882" s="6" t="s">
        <v>10</v>
      </c>
      <c r="E882" s="6" t="s">
        <v>14</v>
      </c>
      <c r="F882" s="6" t="s">
        <v>12</v>
      </c>
      <c r="G882" s="6" t="s">
        <v>12</v>
      </c>
      <c r="H882" s="6">
        <v>95</v>
      </c>
      <c r="I882" s="5">
        <v>6.5402777777778809E-4</v>
      </c>
      <c r="J882" s="6">
        <v>3</v>
      </c>
      <c r="K882" s="6">
        <v>0.94180000000000008</v>
      </c>
      <c r="L882" s="7">
        <v>56.508000000000003</v>
      </c>
      <c r="M882" s="6">
        <f>IF(Data[[#This Row],[Answered (Y/N)]]="Y",1,0)</f>
        <v>1</v>
      </c>
      <c r="N882" s="6">
        <f>IF(Data[[#This Row],[Resolved]]="Y",1,0)</f>
        <v>1</v>
      </c>
    </row>
    <row r="883" spans="1:14" x14ac:dyDescent="0.25">
      <c r="A883" s="18">
        <v>882</v>
      </c>
      <c r="B883" s="4" t="s">
        <v>907</v>
      </c>
      <c r="C883" s="5">
        <v>42385.601000000002</v>
      </c>
      <c r="D883" s="6" t="s">
        <v>22</v>
      </c>
      <c r="E883" s="6" t="s">
        <v>14</v>
      </c>
      <c r="F883" s="6" t="s">
        <v>12</v>
      </c>
      <c r="G883" s="6" t="s">
        <v>12</v>
      </c>
      <c r="H883" s="6">
        <v>45</v>
      </c>
      <c r="I883" s="5">
        <v>1.2494212962963491E-3</v>
      </c>
      <c r="J883" s="6">
        <v>4</v>
      </c>
      <c r="K883" s="6">
        <v>1.7991666666666668</v>
      </c>
      <c r="L883" s="7">
        <v>107.95</v>
      </c>
      <c r="M883" s="6">
        <f>IF(Data[[#This Row],[Answered (Y/N)]]="Y",1,0)</f>
        <v>1</v>
      </c>
      <c r="N883" s="6">
        <f>IF(Data[[#This Row],[Resolved]]="Y",1,0)</f>
        <v>1</v>
      </c>
    </row>
    <row r="884" spans="1:14" x14ac:dyDescent="0.25">
      <c r="A884" s="17">
        <v>883</v>
      </c>
      <c r="B884" s="4" t="s">
        <v>908</v>
      </c>
      <c r="C884" s="5">
        <v>42385.591</v>
      </c>
      <c r="D884" s="6" t="s">
        <v>10</v>
      </c>
      <c r="E884" s="6" t="s">
        <v>11</v>
      </c>
      <c r="F884" s="6" t="s">
        <v>12</v>
      </c>
      <c r="G884" s="6" t="s">
        <v>12</v>
      </c>
      <c r="H884" s="6">
        <v>122</v>
      </c>
      <c r="I884" s="5">
        <v>7.5304398148157148E-4</v>
      </c>
      <c r="J884" s="6">
        <v>3</v>
      </c>
      <c r="K884" s="6">
        <v>1.0843833333333333</v>
      </c>
      <c r="L884" s="7">
        <v>65.062999999999988</v>
      </c>
      <c r="M884" s="6">
        <f>IF(Data[[#This Row],[Answered (Y/N)]]="Y",1,0)</f>
        <v>1</v>
      </c>
      <c r="N884" s="6">
        <f>IF(Data[[#This Row],[Resolved]]="Y",1,0)</f>
        <v>1</v>
      </c>
    </row>
    <row r="885" spans="1:14" x14ac:dyDescent="0.25">
      <c r="A885" s="18">
        <v>884</v>
      </c>
      <c r="B885" s="4" t="s">
        <v>909</v>
      </c>
      <c r="C885" s="5">
        <v>42385.591</v>
      </c>
      <c r="D885" s="6" t="s">
        <v>17</v>
      </c>
      <c r="E885" s="6" t="s">
        <v>20</v>
      </c>
      <c r="F885" s="6" t="s">
        <v>12</v>
      </c>
      <c r="G885" s="6" t="s">
        <v>12</v>
      </c>
      <c r="H885" s="6">
        <v>26</v>
      </c>
      <c r="I885" s="5">
        <v>8.1826388888894819E-4</v>
      </c>
      <c r="J885" s="6">
        <v>1</v>
      </c>
      <c r="K885" s="6">
        <v>1.1783000000000001</v>
      </c>
      <c r="L885" s="7">
        <v>70.698000000000008</v>
      </c>
      <c r="M885" s="6">
        <f>IF(Data[[#This Row],[Answered (Y/N)]]="Y",1,0)</f>
        <v>1</v>
      </c>
      <c r="N885" s="6">
        <f>IF(Data[[#This Row],[Resolved]]="Y",1,0)</f>
        <v>1</v>
      </c>
    </row>
    <row r="886" spans="1:14" x14ac:dyDescent="0.25">
      <c r="A886" s="17">
        <v>885</v>
      </c>
      <c r="B886" s="4" t="s">
        <v>910</v>
      </c>
      <c r="C886" s="5">
        <v>42385.584999999999</v>
      </c>
      <c r="D886" s="6" t="s">
        <v>13</v>
      </c>
      <c r="E886" s="6" t="s">
        <v>11</v>
      </c>
      <c r="F886" s="6" t="s">
        <v>12</v>
      </c>
      <c r="G886" s="6" t="s">
        <v>12</v>
      </c>
      <c r="H886" s="6">
        <v>84</v>
      </c>
      <c r="I886" s="5">
        <v>1.870324074074059E-3</v>
      </c>
      <c r="J886" s="6">
        <v>3</v>
      </c>
      <c r="K886" s="6">
        <v>2.6932666666666667</v>
      </c>
      <c r="L886" s="7">
        <v>161.596</v>
      </c>
      <c r="M886" s="6">
        <f>IF(Data[[#This Row],[Answered (Y/N)]]="Y",1,0)</f>
        <v>1</v>
      </c>
      <c r="N886" s="6">
        <f>IF(Data[[#This Row],[Resolved]]="Y",1,0)</f>
        <v>1</v>
      </c>
    </row>
    <row r="887" spans="1:14" x14ac:dyDescent="0.25">
      <c r="A887" s="18">
        <v>886</v>
      </c>
      <c r="B887" s="4" t="s">
        <v>911</v>
      </c>
      <c r="C887" s="5">
        <v>42385.584999999999</v>
      </c>
      <c r="D887" s="6" t="s">
        <v>10</v>
      </c>
      <c r="E887" s="6" t="s">
        <v>14</v>
      </c>
      <c r="F887" s="6" t="s">
        <v>12</v>
      </c>
      <c r="G887" s="6" t="s">
        <v>12</v>
      </c>
      <c r="H887" s="6">
        <v>78</v>
      </c>
      <c r="I887" s="5">
        <v>3.4347916666666034E-3</v>
      </c>
      <c r="J887" s="6">
        <v>2</v>
      </c>
      <c r="K887" s="6">
        <v>4.9460999999999995</v>
      </c>
      <c r="L887" s="7">
        <v>296.76599999999996</v>
      </c>
      <c r="M887" s="6">
        <f>IF(Data[[#This Row],[Answered (Y/N)]]="Y",1,0)</f>
        <v>1</v>
      </c>
      <c r="N887" s="6">
        <f>IF(Data[[#This Row],[Resolved]]="Y",1,0)</f>
        <v>1</v>
      </c>
    </row>
    <row r="888" spans="1:14" x14ac:dyDescent="0.25">
      <c r="A888" s="17">
        <v>887</v>
      </c>
      <c r="B888" s="4" t="s">
        <v>912</v>
      </c>
      <c r="C888" s="5">
        <v>42385.567000000003</v>
      </c>
      <c r="D888" s="6" t="s">
        <v>13</v>
      </c>
      <c r="E888" s="6" t="s">
        <v>21</v>
      </c>
      <c r="F888" s="6" t="s">
        <v>12</v>
      </c>
      <c r="G888" s="6" t="s">
        <v>12</v>
      </c>
      <c r="H888" s="6">
        <v>28</v>
      </c>
      <c r="I888" s="5">
        <v>4.8012268518518031E-3</v>
      </c>
      <c r="J888" s="6">
        <v>4</v>
      </c>
      <c r="K888" s="6">
        <v>6.9137666666666666</v>
      </c>
      <c r="L888" s="7">
        <v>414.82600000000002</v>
      </c>
      <c r="M888" s="6">
        <f>IF(Data[[#This Row],[Answered (Y/N)]]="Y",1,0)</f>
        <v>1</v>
      </c>
      <c r="N888" s="6">
        <f>IF(Data[[#This Row],[Resolved]]="Y",1,0)</f>
        <v>1</v>
      </c>
    </row>
    <row r="889" spans="1:14" x14ac:dyDescent="0.25">
      <c r="A889" s="18">
        <v>888</v>
      </c>
      <c r="B889" s="4" t="s">
        <v>913</v>
      </c>
      <c r="C889" s="5">
        <v>42385.567000000003</v>
      </c>
      <c r="D889" s="6" t="s">
        <v>24</v>
      </c>
      <c r="E889" s="6" t="s">
        <v>14</v>
      </c>
      <c r="F889" s="6" t="s">
        <v>12</v>
      </c>
      <c r="G889" s="6" t="s">
        <v>12</v>
      </c>
      <c r="H889" s="6">
        <v>30</v>
      </c>
      <c r="I889" s="5">
        <v>4.7299305555554838E-3</v>
      </c>
      <c r="J889" s="6">
        <v>4</v>
      </c>
      <c r="K889" s="6">
        <v>6.8110999999999997</v>
      </c>
      <c r="L889" s="7">
        <v>408.666</v>
      </c>
      <c r="M889" s="6">
        <f>IF(Data[[#This Row],[Answered (Y/N)]]="Y",1,0)</f>
        <v>1</v>
      </c>
      <c r="N889" s="6">
        <f>IF(Data[[#This Row],[Resolved]]="Y",1,0)</f>
        <v>1</v>
      </c>
    </row>
    <row r="890" spans="1:14" x14ac:dyDescent="0.25">
      <c r="A890" s="17">
        <v>889</v>
      </c>
      <c r="B890" s="4" t="s">
        <v>914</v>
      </c>
      <c r="C890" s="5">
        <v>42385.565999999999</v>
      </c>
      <c r="D890" s="6" t="s">
        <v>15</v>
      </c>
      <c r="E890" s="6" t="s">
        <v>14</v>
      </c>
      <c r="F890" s="6" t="s">
        <v>16</v>
      </c>
      <c r="G890" s="6" t="s">
        <v>16</v>
      </c>
      <c r="H890" s="6">
        <v>0</v>
      </c>
      <c r="I890" s="5">
        <v>45482</v>
      </c>
      <c r="J890" s="6">
        <v>0</v>
      </c>
      <c r="K890" s="6">
        <v>0</v>
      </c>
      <c r="L890" s="7">
        <v>0</v>
      </c>
      <c r="M890" s="6">
        <f>IF(Data[[#This Row],[Answered (Y/N)]]="Y",1,0)</f>
        <v>0</v>
      </c>
      <c r="N890" s="6">
        <f>IF(Data[[#This Row],[Resolved]]="Y",1,0)</f>
        <v>0</v>
      </c>
    </row>
    <row r="891" spans="1:14" x14ac:dyDescent="0.25">
      <c r="A891" s="18">
        <v>890</v>
      </c>
      <c r="B891" s="4" t="s">
        <v>915</v>
      </c>
      <c r="C891" s="5">
        <v>42385.565999999999</v>
      </c>
      <c r="D891" s="6" t="s">
        <v>22</v>
      </c>
      <c r="E891" s="6" t="s">
        <v>18</v>
      </c>
      <c r="F891" s="6" t="s">
        <v>16</v>
      </c>
      <c r="G891" s="6" t="s">
        <v>16</v>
      </c>
      <c r="H891" s="6">
        <v>0</v>
      </c>
      <c r="I891" s="5">
        <v>45482</v>
      </c>
      <c r="J891" s="6">
        <v>0</v>
      </c>
      <c r="K891" s="6">
        <v>0</v>
      </c>
      <c r="L891" s="7">
        <v>0</v>
      </c>
      <c r="M891" s="6">
        <f>IF(Data[[#This Row],[Answered (Y/N)]]="Y",1,0)</f>
        <v>0</v>
      </c>
      <c r="N891" s="6">
        <f>IF(Data[[#This Row],[Resolved]]="Y",1,0)</f>
        <v>0</v>
      </c>
    </row>
    <row r="892" spans="1:14" x14ac:dyDescent="0.25">
      <c r="A892" s="17">
        <v>891</v>
      </c>
      <c r="B892" s="4" t="s">
        <v>916</v>
      </c>
      <c r="C892" s="5">
        <v>42385.544000000002</v>
      </c>
      <c r="D892" s="6" t="s">
        <v>23</v>
      </c>
      <c r="E892" s="6" t="s">
        <v>14</v>
      </c>
      <c r="F892" s="6" t="s">
        <v>16</v>
      </c>
      <c r="G892" s="6" t="s">
        <v>16</v>
      </c>
      <c r="H892" s="6">
        <v>0</v>
      </c>
      <c r="I892" s="5">
        <v>45482</v>
      </c>
      <c r="J892" s="6">
        <v>0</v>
      </c>
      <c r="K892" s="6">
        <v>0</v>
      </c>
      <c r="L892" s="7">
        <v>0</v>
      </c>
      <c r="M892" s="6">
        <f>IF(Data[[#This Row],[Answered (Y/N)]]="Y",1,0)</f>
        <v>0</v>
      </c>
      <c r="N892" s="6">
        <f>IF(Data[[#This Row],[Resolved]]="Y",1,0)</f>
        <v>0</v>
      </c>
    </row>
    <row r="893" spans="1:14" x14ac:dyDescent="0.25">
      <c r="A893" s="18">
        <v>892</v>
      </c>
      <c r="B893" s="4" t="s">
        <v>917</v>
      </c>
      <c r="C893" s="5">
        <v>42385.544000000002</v>
      </c>
      <c r="D893" s="6" t="s">
        <v>10</v>
      </c>
      <c r="E893" s="6" t="s">
        <v>21</v>
      </c>
      <c r="F893" s="6" t="s">
        <v>12</v>
      </c>
      <c r="G893" s="6" t="s">
        <v>12</v>
      </c>
      <c r="H893" s="6">
        <v>58</v>
      </c>
      <c r="I893" s="5">
        <v>1.5988657407406404E-3</v>
      </c>
      <c r="J893" s="6">
        <v>5</v>
      </c>
      <c r="K893" s="6">
        <v>2.3023666666666669</v>
      </c>
      <c r="L893" s="7">
        <v>138.14200000000002</v>
      </c>
      <c r="M893" s="6">
        <f>IF(Data[[#This Row],[Answered (Y/N)]]="Y",1,0)</f>
        <v>1</v>
      </c>
      <c r="N893" s="6">
        <f>IF(Data[[#This Row],[Resolved]]="Y",1,0)</f>
        <v>1</v>
      </c>
    </row>
    <row r="894" spans="1:14" x14ac:dyDescent="0.25">
      <c r="A894" s="17">
        <v>893</v>
      </c>
      <c r="B894" s="4" t="s">
        <v>918</v>
      </c>
      <c r="C894" s="5">
        <v>42385.538999999997</v>
      </c>
      <c r="D894" s="6" t="s">
        <v>19</v>
      </c>
      <c r="E894" s="6" t="s">
        <v>21</v>
      </c>
      <c r="F894" s="6" t="s">
        <v>12</v>
      </c>
      <c r="G894" s="6" t="s">
        <v>12</v>
      </c>
      <c r="H894" s="6">
        <v>92</v>
      </c>
      <c r="I894" s="5">
        <v>9.1947916666668128E-4</v>
      </c>
      <c r="J894" s="6">
        <v>2</v>
      </c>
      <c r="K894" s="6">
        <v>1.3240499999999999</v>
      </c>
      <c r="L894" s="7">
        <v>79.442999999999998</v>
      </c>
      <c r="M894" s="6">
        <f>IF(Data[[#This Row],[Answered (Y/N)]]="Y",1,0)</f>
        <v>1</v>
      </c>
      <c r="N894" s="6">
        <f>IF(Data[[#This Row],[Resolved]]="Y",1,0)</f>
        <v>1</v>
      </c>
    </row>
    <row r="895" spans="1:14" x14ac:dyDescent="0.25">
      <c r="A895" s="18">
        <v>894</v>
      </c>
      <c r="B895" s="4" t="s">
        <v>919</v>
      </c>
      <c r="C895" s="5">
        <v>42385.538999999997</v>
      </c>
      <c r="D895" s="6" t="s">
        <v>22</v>
      </c>
      <c r="E895" s="6" t="s">
        <v>11</v>
      </c>
      <c r="F895" s="6" t="s">
        <v>12</v>
      </c>
      <c r="G895" s="6" t="s">
        <v>16</v>
      </c>
      <c r="H895" s="6">
        <v>24</v>
      </c>
      <c r="I895" s="5">
        <v>4.0303009259259337E-3</v>
      </c>
      <c r="J895" s="6">
        <v>3</v>
      </c>
      <c r="K895" s="6">
        <v>5.8036333333333339</v>
      </c>
      <c r="L895" s="7">
        <v>348.21800000000002</v>
      </c>
      <c r="M895" s="6">
        <f>IF(Data[[#This Row],[Answered (Y/N)]]="Y",1,0)</f>
        <v>1</v>
      </c>
      <c r="N895" s="6">
        <f>IF(Data[[#This Row],[Resolved]]="Y",1,0)</f>
        <v>0</v>
      </c>
    </row>
    <row r="896" spans="1:14" x14ac:dyDescent="0.25">
      <c r="A896" s="17">
        <v>895</v>
      </c>
      <c r="B896" s="4" t="s">
        <v>920</v>
      </c>
      <c r="C896" s="5">
        <v>42385.531000000003</v>
      </c>
      <c r="D896" s="6" t="s">
        <v>24</v>
      </c>
      <c r="E896" s="6" t="s">
        <v>11</v>
      </c>
      <c r="F896" s="6" t="s">
        <v>12</v>
      </c>
      <c r="G896" s="6" t="s">
        <v>16</v>
      </c>
      <c r="H896" s="6">
        <v>121</v>
      </c>
      <c r="I896" s="5">
        <v>2.6541782407407677E-3</v>
      </c>
      <c r="J896" s="6">
        <v>3</v>
      </c>
      <c r="K896" s="6">
        <v>3.8220166666666664</v>
      </c>
      <c r="L896" s="7">
        <v>229.32099999999997</v>
      </c>
      <c r="M896" s="6">
        <f>IF(Data[[#This Row],[Answered (Y/N)]]="Y",1,0)</f>
        <v>1</v>
      </c>
      <c r="N896" s="6">
        <f>IF(Data[[#This Row],[Resolved]]="Y",1,0)</f>
        <v>0</v>
      </c>
    </row>
    <row r="897" spans="1:14" x14ac:dyDescent="0.25">
      <c r="A897" s="18">
        <v>896</v>
      </c>
      <c r="B897" s="4" t="s">
        <v>921</v>
      </c>
      <c r="C897" s="5">
        <v>42385.531000000003</v>
      </c>
      <c r="D897" s="6" t="s">
        <v>15</v>
      </c>
      <c r="E897" s="6" t="s">
        <v>18</v>
      </c>
      <c r="F897" s="6" t="s">
        <v>12</v>
      </c>
      <c r="G897" s="6" t="s">
        <v>12</v>
      </c>
      <c r="H897" s="6">
        <v>55</v>
      </c>
      <c r="I897" s="5">
        <v>3.5503009259258977E-3</v>
      </c>
      <c r="J897" s="6">
        <v>3</v>
      </c>
      <c r="K897" s="6">
        <v>5.1124333333333336</v>
      </c>
      <c r="L897" s="7">
        <v>306.74600000000004</v>
      </c>
      <c r="M897" s="6">
        <f>IF(Data[[#This Row],[Answered (Y/N)]]="Y",1,0)</f>
        <v>1</v>
      </c>
      <c r="N897" s="6">
        <f>IF(Data[[#This Row],[Resolved]]="Y",1,0)</f>
        <v>1</v>
      </c>
    </row>
    <row r="898" spans="1:14" x14ac:dyDescent="0.25">
      <c r="A898" s="17">
        <v>897</v>
      </c>
      <c r="B898" s="4" t="s">
        <v>922</v>
      </c>
      <c r="C898" s="5">
        <v>42385.52</v>
      </c>
      <c r="D898" s="6" t="s">
        <v>19</v>
      </c>
      <c r="E898" s="6" t="s">
        <v>18</v>
      </c>
      <c r="F898" s="6" t="s">
        <v>12</v>
      </c>
      <c r="G898" s="6" t="s">
        <v>12</v>
      </c>
      <c r="H898" s="6">
        <v>19</v>
      </c>
      <c r="I898" s="5">
        <v>9.5825231481483364E-4</v>
      </c>
      <c r="J898" s="6">
        <v>3</v>
      </c>
      <c r="K898" s="6">
        <v>1.3798833333333334</v>
      </c>
      <c r="L898" s="7">
        <v>82.793000000000006</v>
      </c>
      <c r="M898" s="6">
        <f>IF(Data[[#This Row],[Answered (Y/N)]]="Y",1,0)</f>
        <v>1</v>
      </c>
      <c r="N898" s="6">
        <f>IF(Data[[#This Row],[Resolved]]="Y",1,0)</f>
        <v>1</v>
      </c>
    </row>
    <row r="899" spans="1:14" x14ac:dyDescent="0.25">
      <c r="A899" s="18">
        <v>898</v>
      </c>
      <c r="B899" s="4" t="s">
        <v>923</v>
      </c>
      <c r="C899" s="5">
        <v>42385.52</v>
      </c>
      <c r="D899" s="6" t="s">
        <v>17</v>
      </c>
      <c r="E899" s="6" t="s">
        <v>20</v>
      </c>
      <c r="F899" s="6" t="s">
        <v>12</v>
      </c>
      <c r="G899" s="6" t="s">
        <v>16</v>
      </c>
      <c r="H899" s="6">
        <v>107</v>
      </c>
      <c r="I899" s="5">
        <v>2.5042592592592339E-3</v>
      </c>
      <c r="J899" s="6">
        <v>4</v>
      </c>
      <c r="K899" s="6">
        <v>3.6061333333333332</v>
      </c>
      <c r="L899" s="7">
        <v>216.36799999999999</v>
      </c>
      <c r="M899" s="6">
        <f>IF(Data[[#This Row],[Answered (Y/N)]]="Y",1,0)</f>
        <v>1</v>
      </c>
      <c r="N899" s="6">
        <f>IF(Data[[#This Row],[Resolved]]="Y",1,0)</f>
        <v>0</v>
      </c>
    </row>
    <row r="900" spans="1:14" x14ac:dyDescent="0.25">
      <c r="A900" s="17">
        <v>899</v>
      </c>
      <c r="B900" s="4" t="s">
        <v>924</v>
      </c>
      <c r="C900" s="5">
        <v>42385.51</v>
      </c>
      <c r="D900" s="6" t="s">
        <v>19</v>
      </c>
      <c r="E900" s="6" t="s">
        <v>21</v>
      </c>
      <c r="F900" s="6" t="s">
        <v>16</v>
      </c>
      <c r="G900" s="6" t="s">
        <v>16</v>
      </c>
      <c r="H900" s="6">
        <v>0</v>
      </c>
      <c r="I900" s="5">
        <v>45482</v>
      </c>
      <c r="J900" s="6">
        <v>0</v>
      </c>
      <c r="K900" s="6">
        <v>0</v>
      </c>
      <c r="L900" s="7">
        <v>0</v>
      </c>
      <c r="M900" s="6">
        <f>IF(Data[[#This Row],[Answered (Y/N)]]="Y",1,0)</f>
        <v>0</v>
      </c>
      <c r="N900" s="6">
        <f>IF(Data[[#This Row],[Resolved]]="Y",1,0)</f>
        <v>0</v>
      </c>
    </row>
    <row r="901" spans="1:14" x14ac:dyDescent="0.25">
      <c r="A901" s="18">
        <v>900</v>
      </c>
      <c r="B901" s="4" t="s">
        <v>925</v>
      </c>
      <c r="C901" s="5">
        <v>42385.51</v>
      </c>
      <c r="D901" s="6" t="s">
        <v>13</v>
      </c>
      <c r="E901" s="6" t="s">
        <v>14</v>
      </c>
      <c r="F901" s="6" t="s">
        <v>12</v>
      </c>
      <c r="G901" s="6" t="s">
        <v>12</v>
      </c>
      <c r="H901" s="6">
        <v>50</v>
      </c>
      <c r="I901" s="5">
        <v>4.5059490740739783E-3</v>
      </c>
      <c r="J901" s="6">
        <v>3</v>
      </c>
      <c r="K901" s="6">
        <v>6.4885666666666664</v>
      </c>
      <c r="L901" s="7">
        <v>389.31399999999996</v>
      </c>
      <c r="M901" s="6">
        <f>IF(Data[[#This Row],[Answered (Y/N)]]="Y",1,0)</f>
        <v>1</v>
      </c>
      <c r="N901" s="6">
        <f>IF(Data[[#This Row],[Resolved]]="Y",1,0)</f>
        <v>1</v>
      </c>
    </row>
    <row r="902" spans="1:14" x14ac:dyDescent="0.25">
      <c r="A902" s="17">
        <v>901</v>
      </c>
      <c r="B902" s="4" t="s">
        <v>926</v>
      </c>
      <c r="C902" s="5">
        <v>42385.464</v>
      </c>
      <c r="D902" s="6" t="s">
        <v>10</v>
      </c>
      <c r="E902" s="6" t="s">
        <v>14</v>
      </c>
      <c r="F902" s="6" t="s">
        <v>12</v>
      </c>
      <c r="G902" s="6" t="s">
        <v>12</v>
      </c>
      <c r="H902" s="6">
        <v>83</v>
      </c>
      <c r="I902" s="5">
        <v>6.0069444444454945E-4</v>
      </c>
      <c r="J902" s="6">
        <v>3</v>
      </c>
      <c r="K902" s="6">
        <v>0.86499999999999999</v>
      </c>
      <c r="L902" s="7">
        <v>51.9</v>
      </c>
      <c r="M902" s="6">
        <f>IF(Data[[#This Row],[Answered (Y/N)]]="Y",1,0)</f>
        <v>1</v>
      </c>
      <c r="N902" s="6">
        <f>IF(Data[[#This Row],[Resolved]]="Y",1,0)</f>
        <v>1</v>
      </c>
    </row>
    <row r="903" spans="1:14" x14ac:dyDescent="0.25">
      <c r="A903" s="18">
        <v>902</v>
      </c>
      <c r="B903" s="4" t="s">
        <v>927</v>
      </c>
      <c r="C903" s="5">
        <v>42385.464</v>
      </c>
      <c r="D903" s="6" t="s">
        <v>13</v>
      </c>
      <c r="E903" s="6" t="s">
        <v>11</v>
      </c>
      <c r="F903" s="6" t="s">
        <v>16</v>
      </c>
      <c r="G903" s="6" t="s">
        <v>16</v>
      </c>
      <c r="H903" s="6">
        <v>0</v>
      </c>
      <c r="I903" s="5">
        <v>45482</v>
      </c>
      <c r="J903" s="6">
        <v>0</v>
      </c>
      <c r="K903" s="6">
        <v>0</v>
      </c>
      <c r="L903" s="7">
        <v>0</v>
      </c>
      <c r="M903" s="6">
        <f>IF(Data[[#This Row],[Answered (Y/N)]]="Y",1,0)</f>
        <v>0</v>
      </c>
      <c r="N903" s="6">
        <f>IF(Data[[#This Row],[Resolved]]="Y",1,0)</f>
        <v>0</v>
      </c>
    </row>
    <row r="904" spans="1:14" x14ac:dyDescent="0.25">
      <c r="A904" s="17">
        <v>903</v>
      </c>
      <c r="B904" s="4" t="s">
        <v>928</v>
      </c>
      <c r="C904" s="5">
        <v>42385.453000000001</v>
      </c>
      <c r="D904" s="6" t="s">
        <v>17</v>
      </c>
      <c r="E904" s="6" t="s">
        <v>20</v>
      </c>
      <c r="F904" s="6" t="s">
        <v>12</v>
      </c>
      <c r="G904" s="6" t="s">
        <v>12</v>
      </c>
      <c r="H904" s="6">
        <v>23</v>
      </c>
      <c r="I904" s="5">
        <v>7.0082175925922918E-4</v>
      </c>
      <c r="J904" s="6">
        <v>4</v>
      </c>
      <c r="K904" s="6">
        <v>1.0091833333333333</v>
      </c>
      <c r="L904" s="7">
        <v>60.551000000000002</v>
      </c>
      <c r="M904" s="6">
        <f>IF(Data[[#This Row],[Answered (Y/N)]]="Y",1,0)</f>
        <v>1</v>
      </c>
      <c r="N904" s="6">
        <f>IF(Data[[#This Row],[Resolved]]="Y",1,0)</f>
        <v>1</v>
      </c>
    </row>
    <row r="905" spans="1:14" x14ac:dyDescent="0.25">
      <c r="A905" s="18">
        <v>904</v>
      </c>
      <c r="B905" s="4" t="s">
        <v>929</v>
      </c>
      <c r="C905" s="5">
        <v>42385.453000000001</v>
      </c>
      <c r="D905" s="6" t="s">
        <v>15</v>
      </c>
      <c r="E905" s="6" t="s">
        <v>18</v>
      </c>
      <c r="F905" s="6" t="s">
        <v>12</v>
      </c>
      <c r="G905" s="6" t="s">
        <v>12</v>
      </c>
      <c r="H905" s="6">
        <v>115</v>
      </c>
      <c r="I905" s="5">
        <v>4.1671296296286187E-4</v>
      </c>
      <c r="J905" s="6">
        <v>3</v>
      </c>
      <c r="K905" s="6">
        <v>0.60006666666666664</v>
      </c>
      <c r="L905" s="7">
        <v>36.003999999999998</v>
      </c>
      <c r="M905" s="6">
        <f>IF(Data[[#This Row],[Answered (Y/N)]]="Y",1,0)</f>
        <v>1</v>
      </c>
      <c r="N905" s="6">
        <f>IF(Data[[#This Row],[Resolved]]="Y",1,0)</f>
        <v>1</v>
      </c>
    </row>
    <row r="906" spans="1:14" x14ac:dyDescent="0.25">
      <c r="A906" s="17">
        <v>905</v>
      </c>
      <c r="B906" s="4" t="s">
        <v>930</v>
      </c>
      <c r="C906" s="5">
        <v>42385.438000000002</v>
      </c>
      <c r="D906" s="6" t="s">
        <v>17</v>
      </c>
      <c r="E906" s="6" t="s">
        <v>14</v>
      </c>
      <c r="F906" s="6" t="s">
        <v>12</v>
      </c>
      <c r="G906" s="6" t="s">
        <v>12</v>
      </c>
      <c r="H906" s="6">
        <v>15</v>
      </c>
      <c r="I906" s="5">
        <v>8.0372685185192694E-4</v>
      </c>
      <c r="J906" s="6">
        <v>2</v>
      </c>
      <c r="K906" s="6">
        <v>1.1573666666666667</v>
      </c>
      <c r="L906" s="7">
        <v>69.441999999999993</v>
      </c>
      <c r="M906" s="6">
        <f>IF(Data[[#This Row],[Answered (Y/N)]]="Y",1,0)</f>
        <v>1</v>
      </c>
      <c r="N906" s="6">
        <f>IF(Data[[#This Row],[Resolved]]="Y",1,0)</f>
        <v>1</v>
      </c>
    </row>
    <row r="907" spans="1:14" x14ac:dyDescent="0.25">
      <c r="A907" s="18">
        <v>906</v>
      </c>
      <c r="B907" s="4" t="s">
        <v>931</v>
      </c>
      <c r="C907" s="5">
        <v>42385.438000000002</v>
      </c>
      <c r="D907" s="6" t="s">
        <v>19</v>
      </c>
      <c r="E907" s="6" t="s">
        <v>14</v>
      </c>
      <c r="F907" s="6" t="s">
        <v>12</v>
      </c>
      <c r="G907" s="6" t="s">
        <v>12</v>
      </c>
      <c r="H907" s="6">
        <v>111</v>
      </c>
      <c r="I907" s="5">
        <v>4.6862847222222115E-3</v>
      </c>
      <c r="J907" s="6">
        <v>5</v>
      </c>
      <c r="K907" s="6">
        <v>6.7482500000000005</v>
      </c>
      <c r="L907" s="7">
        <v>404.89500000000004</v>
      </c>
      <c r="M907" s="6">
        <f>IF(Data[[#This Row],[Answered (Y/N)]]="Y",1,0)</f>
        <v>1</v>
      </c>
      <c r="N907" s="6">
        <f>IF(Data[[#This Row],[Resolved]]="Y",1,0)</f>
        <v>1</v>
      </c>
    </row>
    <row r="908" spans="1:14" x14ac:dyDescent="0.25">
      <c r="A908" s="17">
        <v>907</v>
      </c>
      <c r="B908" s="4" t="s">
        <v>932</v>
      </c>
      <c r="C908" s="5">
        <v>42385.430999999997</v>
      </c>
      <c r="D908" s="6" t="s">
        <v>15</v>
      </c>
      <c r="E908" s="6" t="s">
        <v>14</v>
      </c>
      <c r="F908" s="6" t="s">
        <v>16</v>
      </c>
      <c r="G908" s="6" t="s">
        <v>16</v>
      </c>
      <c r="H908" s="6">
        <v>0</v>
      </c>
      <c r="I908" s="5">
        <v>45482</v>
      </c>
      <c r="J908" s="6">
        <v>0</v>
      </c>
      <c r="K908" s="6">
        <v>0</v>
      </c>
      <c r="L908" s="7">
        <v>0</v>
      </c>
      <c r="M908" s="6">
        <f>IF(Data[[#This Row],[Answered (Y/N)]]="Y",1,0)</f>
        <v>0</v>
      </c>
      <c r="N908" s="6">
        <f>IF(Data[[#This Row],[Resolved]]="Y",1,0)</f>
        <v>0</v>
      </c>
    </row>
    <row r="909" spans="1:14" x14ac:dyDescent="0.25">
      <c r="A909" s="18">
        <v>908</v>
      </c>
      <c r="B909" s="4" t="s">
        <v>933</v>
      </c>
      <c r="C909" s="5">
        <v>42385.430999999997</v>
      </c>
      <c r="D909" s="6" t="s">
        <v>23</v>
      </c>
      <c r="E909" s="6" t="s">
        <v>11</v>
      </c>
      <c r="F909" s="6" t="s">
        <v>12</v>
      </c>
      <c r="G909" s="6" t="s">
        <v>12</v>
      </c>
      <c r="H909" s="6">
        <v>85</v>
      </c>
      <c r="I909" s="5">
        <v>3.7116550925926362E-3</v>
      </c>
      <c r="J909" s="6">
        <v>4</v>
      </c>
      <c r="K909" s="6">
        <v>5.344783333333333</v>
      </c>
      <c r="L909" s="7">
        <v>320.68699999999995</v>
      </c>
      <c r="M909" s="6">
        <f>IF(Data[[#This Row],[Answered (Y/N)]]="Y",1,0)</f>
        <v>1</v>
      </c>
      <c r="N909" s="6">
        <f>IF(Data[[#This Row],[Resolved]]="Y",1,0)</f>
        <v>1</v>
      </c>
    </row>
    <row r="910" spans="1:14" x14ac:dyDescent="0.25">
      <c r="A910" s="17">
        <v>909</v>
      </c>
      <c r="B910" s="4" t="s">
        <v>934</v>
      </c>
      <c r="C910" s="5">
        <v>42385.375</v>
      </c>
      <c r="D910" s="6" t="s">
        <v>19</v>
      </c>
      <c r="E910" s="6" t="s">
        <v>14</v>
      </c>
      <c r="F910" s="6" t="s">
        <v>12</v>
      </c>
      <c r="G910" s="6" t="s">
        <v>16</v>
      </c>
      <c r="H910" s="6">
        <v>19</v>
      </c>
      <c r="I910" s="5">
        <v>4.1451388888891216E-4</v>
      </c>
      <c r="J910" s="6">
        <v>5</v>
      </c>
      <c r="K910" s="6">
        <v>0.59689999999999999</v>
      </c>
      <c r="L910" s="7">
        <v>35.814</v>
      </c>
      <c r="M910" s="6">
        <f>IF(Data[[#This Row],[Answered (Y/N)]]="Y",1,0)</f>
        <v>1</v>
      </c>
      <c r="N910" s="6">
        <f>IF(Data[[#This Row],[Resolved]]="Y",1,0)</f>
        <v>0</v>
      </c>
    </row>
    <row r="911" spans="1:14" x14ac:dyDescent="0.25">
      <c r="A911" s="18">
        <v>910</v>
      </c>
      <c r="B911" s="4" t="s">
        <v>935</v>
      </c>
      <c r="C911" s="5">
        <v>42385.375</v>
      </c>
      <c r="D911" s="6" t="s">
        <v>15</v>
      </c>
      <c r="E911" s="6" t="s">
        <v>21</v>
      </c>
      <c r="F911" s="6" t="s">
        <v>12</v>
      </c>
      <c r="G911" s="6" t="s">
        <v>12</v>
      </c>
      <c r="H911" s="6">
        <v>107</v>
      </c>
      <c r="I911" s="5">
        <v>3.5943981481481035E-3</v>
      </c>
      <c r="J911" s="6">
        <v>1</v>
      </c>
      <c r="K911" s="6">
        <v>5.1759333333333331</v>
      </c>
      <c r="L911" s="7">
        <v>310.55599999999998</v>
      </c>
      <c r="M911" s="6">
        <f>IF(Data[[#This Row],[Answered (Y/N)]]="Y",1,0)</f>
        <v>1</v>
      </c>
      <c r="N911" s="6">
        <f>IF(Data[[#This Row],[Resolved]]="Y",1,0)</f>
        <v>1</v>
      </c>
    </row>
    <row r="912" spans="1:14" x14ac:dyDescent="0.25">
      <c r="A912" s="17">
        <v>911</v>
      </c>
      <c r="B912" s="4" t="s">
        <v>936</v>
      </c>
      <c r="C912" s="5">
        <v>42384.75</v>
      </c>
      <c r="D912" s="6" t="s">
        <v>22</v>
      </c>
      <c r="E912" s="6" t="s">
        <v>11</v>
      </c>
      <c r="F912" s="6" t="s">
        <v>12</v>
      </c>
      <c r="G912" s="6" t="s">
        <v>12</v>
      </c>
      <c r="H912" s="6">
        <v>42</v>
      </c>
      <c r="I912" s="5">
        <v>4.3220949074074255E-3</v>
      </c>
      <c r="J912" s="6">
        <v>3</v>
      </c>
      <c r="K912" s="6">
        <v>6.223816666666667</v>
      </c>
      <c r="L912" s="7">
        <v>373.42900000000003</v>
      </c>
      <c r="M912" s="6">
        <f>IF(Data[[#This Row],[Answered (Y/N)]]="Y",1,0)</f>
        <v>1</v>
      </c>
      <c r="N912" s="6">
        <f>IF(Data[[#This Row],[Resolved]]="Y",1,0)</f>
        <v>1</v>
      </c>
    </row>
    <row r="913" spans="1:14" x14ac:dyDescent="0.25">
      <c r="A913" s="18">
        <v>912</v>
      </c>
      <c r="B913" s="4" t="s">
        <v>937</v>
      </c>
      <c r="C913" s="5">
        <v>42384.75</v>
      </c>
      <c r="D913" s="6" t="s">
        <v>19</v>
      </c>
      <c r="E913" s="6" t="s">
        <v>21</v>
      </c>
      <c r="F913" s="6" t="s">
        <v>12</v>
      </c>
      <c r="G913" s="6" t="s">
        <v>12</v>
      </c>
      <c r="H913" s="6">
        <v>63</v>
      </c>
      <c r="I913" s="5">
        <v>3.7621180555555966E-3</v>
      </c>
      <c r="J913" s="6">
        <v>1</v>
      </c>
      <c r="K913" s="6">
        <v>5.4174499999999997</v>
      </c>
      <c r="L913" s="7">
        <v>325.04699999999997</v>
      </c>
      <c r="M913" s="6">
        <f>IF(Data[[#This Row],[Answered (Y/N)]]="Y",1,0)</f>
        <v>1</v>
      </c>
      <c r="N913" s="6">
        <f>IF(Data[[#This Row],[Resolved]]="Y",1,0)</f>
        <v>1</v>
      </c>
    </row>
    <row r="914" spans="1:14" x14ac:dyDescent="0.25">
      <c r="A914" s="17">
        <v>913</v>
      </c>
      <c r="B914" s="4" t="s">
        <v>938</v>
      </c>
      <c r="C914" s="5">
        <v>42384.737000000001</v>
      </c>
      <c r="D914" s="6" t="s">
        <v>19</v>
      </c>
      <c r="E914" s="6" t="s">
        <v>21</v>
      </c>
      <c r="F914" s="6" t="s">
        <v>12</v>
      </c>
      <c r="G914" s="6" t="s">
        <v>12</v>
      </c>
      <c r="H914" s="6">
        <v>24</v>
      </c>
      <c r="I914" s="5">
        <v>3.8143749999999255E-3</v>
      </c>
      <c r="J914" s="6">
        <v>5</v>
      </c>
      <c r="K914" s="6">
        <v>5.4927000000000001</v>
      </c>
      <c r="L914" s="7">
        <v>329.56200000000001</v>
      </c>
      <c r="M914" s="6">
        <f>IF(Data[[#This Row],[Answered (Y/N)]]="Y",1,0)</f>
        <v>1</v>
      </c>
      <c r="N914" s="6">
        <f>IF(Data[[#This Row],[Resolved]]="Y",1,0)</f>
        <v>1</v>
      </c>
    </row>
    <row r="915" spans="1:14" x14ac:dyDescent="0.25">
      <c r="A915" s="18">
        <v>914</v>
      </c>
      <c r="B915" s="4" t="s">
        <v>939</v>
      </c>
      <c r="C915" s="5">
        <v>42384.737000000001</v>
      </c>
      <c r="D915" s="6" t="s">
        <v>19</v>
      </c>
      <c r="E915" s="6" t="s">
        <v>21</v>
      </c>
      <c r="F915" s="6" t="s">
        <v>12</v>
      </c>
      <c r="G915" s="6" t="s">
        <v>12</v>
      </c>
      <c r="H915" s="6">
        <v>71</v>
      </c>
      <c r="I915" s="5">
        <v>1.8451736111111394E-3</v>
      </c>
      <c r="J915" s="6">
        <v>3</v>
      </c>
      <c r="K915" s="6">
        <v>2.6570499999999999</v>
      </c>
      <c r="L915" s="7">
        <v>159.423</v>
      </c>
      <c r="M915" s="6">
        <f>IF(Data[[#This Row],[Answered (Y/N)]]="Y",1,0)</f>
        <v>1</v>
      </c>
      <c r="N915" s="6">
        <f>IF(Data[[#This Row],[Resolved]]="Y",1,0)</f>
        <v>1</v>
      </c>
    </row>
    <row r="916" spans="1:14" x14ac:dyDescent="0.25">
      <c r="A916" s="17">
        <v>915</v>
      </c>
      <c r="B916" s="4" t="s">
        <v>940</v>
      </c>
      <c r="C916" s="5">
        <v>42384.735000000001</v>
      </c>
      <c r="D916" s="6" t="s">
        <v>24</v>
      </c>
      <c r="E916" s="6" t="s">
        <v>20</v>
      </c>
      <c r="F916" s="6" t="s">
        <v>12</v>
      </c>
      <c r="G916" s="6" t="s">
        <v>12</v>
      </c>
      <c r="H916" s="6">
        <v>13</v>
      </c>
      <c r="I916" s="5">
        <v>3.3583217592592085E-3</v>
      </c>
      <c r="J916" s="6">
        <v>3</v>
      </c>
      <c r="K916" s="6">
        <v>4.8359833333333331</v>
      </c>
      <c r="L916" s="7">
        <v>290.15899999999999</v>
      </c>
      <c r="M916" s="6">
        <f>IF(Data[[#This Row],[Answered (Y/N)]]="Y",1,0)</f>
        <v>1</v>
      </c>
      <c r="N916" s="6">
        <f>IF(Data[[#This Row],[Resolved]]="Y",1,0)</f>
        <v>1</v>
      </c>
    </row>
    <row r="917" spans="1:14" x14ac:dyDescent="0.25">
      <c r="A917" s="18">
        <v>916</v>
      </c>
      <c r="B917" s="4" t="s">
        <v>941</v>
      </c>
      <c r="C917" s="5">
        <v>42384.735000000001</v>
      </c>
      <c r="D917" s="6" t="s">
        <v>19</v>
      </c>
      <c r="E917" s="6" t="s">
        <v>18</v>
      </c>
      <c r="F917" s="6" t="s">
        <v>16</v>
      </c>
      <c r="G917" s="6" t="s">
        <v>16</v>
      </c>
      <c r="H917" s="6">
        <v>0</v>
      </c>
      <c r="I917" s="5">
        <v>45482</v>
      </c>
      <c r="J917" s="6">
        <v>0</v>
      </c>
      <c r="K917" s="6">
        <v>0</v>
      </c>
      <c r="L917" s="7">
        <v>0</v>
      </c>
      <c r="M917" s="6">
        <f>IF(Data[[#This Row],[Answered (Y/N)]]="Y",1,0)</f>
        <v>0</v>
      </c>
      <c r="N917" s="6">
        <f>IF(Data[[#This Row],[Resolved]]="Y",1,0)</f>
        <v>0</v>
      </c>
    </row>
    <row r="918" spans="1:14" x14ac:dyDescent="0.25">
      <c r="A918" s="17">
        <v>917</v>
      </c>
      <c r="B918" s="4" t="s">
        <v>942</v>
      </c>
      <c r="C918" s="5">
        <v>42384.722999999998</v>
      </c>
      <c r="D918" s="6" t="s">
        <v>15</v>
      </c>
      <c r="E918" s="6" t="s">
        <v>21</v>
      </c>
      <c r="F918" s="6" t="s">
        <v>12</v>
      </c>
      <c r="G918" s="6" t="s">
        <v>12</v>
      </c>
      <c r="H918" s="6">
        <v>76</v>
      </c>
      <c r="I918" s="5">
        <v>4.5671296296296848E-3</v>
      </c>
      <c r="J918" s="6">
        <v>3</v>
      </c>
      <c r="K918" s="6">
        <v>6.5766666666666662</v>
      </c>
      <c r="L918" s="7">
        <v>394.59999999999997</v>
      </c>
      <c r="M918" s="6">
        <f>IF(Data[[#This Row],[Answered (Y/N)]]="Y",1,0)</f>
        <v>1</v>
      </c>
      <c r="N918" s="6">
        <f>IF(Data[[#This Row],[Resolved]]="Y",1,0)</f>
        <v>1</v>
      </c>
    </row>
    <row r="919" spans="1:14" x14ac:dyDescent="0.25">
      <c r="A919" s="18">
        <v>918</v>
      </c>
      <c r="B919" s="4" t="s">
        <v>943</v>
      </c>
      <c r="C919" s="5">
        <v>42384.722999999998</v>
      </c>
      <c r="D919" s="6" t="s">
        <v>13</v>
      </c>
      <c r="E919" s="6" t="s">
        <v>11</v>
      </c>
      <c r="F919" s="6" t="s">
        <v>12</v>
      </c>
      <c r="G919" s="6" t="s">
        <v>12</v>
      </c>
      <c r="H919" s="6">
        <v>49</v>
      </c>
      <c r="I919" s="5">
        <v>1.3746875000000269E-3</v>
      </c>
      <c r="J919" s="6">
        <v>5</v>
      </c>
      <c r="K919" s="6">
        <v>1.9795500000000001</v>
      </c>
      <c r="L919" s="7">
        <v>118.77300000000001</v>
      </c>
      <c r="M919" s="6">
        <f>IF(Data[[#This Row],[Answered (Y/N)]]="Y",1,0)</f>
        <v>1</v>
      </c>
      <c r="N919" s="6">
        <f>IF(Data[[#This Row],[Resolved]]="Y",1,0)</f>
        <v>1</v>
      </c>
    </row>
    <row r="920" spans="1:14" x14ac:dyDescent="0.25">
      <c r="A920" s="17">
        <v>919</v>
      </c>
      <c r="B920" s="4" t="s">
        <v>944</v>
      </c>
      <c r="C920" s="5">
        <v>42384.697</v>
      </c>
      <c r="D920" s="6" t="s">
        <v>10</v>
      </c>
      <c r="E920" s="6" t="s">
        <v>20</v>
      </c>
      <c r="F920" s="6" t="s">
        <v>12</v>
      </c>
      <c r="G920" s="6" t="s">
        <v>12</v>
      </c>
      <c r="H920" s="6">
        <v>92</v>
      </c>
      <c r="I920" s="5">
        <v>3.2764699074074866E-3</v>
      </c>
      <c r="J920" s="6">
        <v>5</v>
      </c>
      <c r="K920" s="6">
        <v>4.718116666666667</v>
      </c>
      <c r="L920" s="7">
        <v>283.08699999999999</v>
      </c>
      <c r="M920" s="6">
        <f>IF(Data[[#This Row],[Answered (Y/N)]]="Y",1,0)</f>
        <v>1</v>
      </c>
      <c r="N920" s="6">
        <f>IF(Data[[#This Row],[Resolved]]="Y",1,0)</f>
        <v>1</v>
      </c>
    </row>
    <row r="921" spans="1:14" x14ac:dyDescent="0.25">
      <c r="A921" s="18">
        <v>920</v>
      </c>
      <c r="B921" s="4" t="s">
        <v>945</v>
      </c>
      <c r="C921" s="5">
        <v>42384.697</v>
      </c>
      <c r="D921" s="6" t="s">
        <v>17</v>
      </c>
      <c r="E921" s="6" t="s">
        <v>21</v>
      </c>
      <c r="F921" s="6" t="s">
        <v>12</v>
      </c>
      <c r="G921" s="6" t="s">
        <v>12</v>
      </c>
      <c r="H921" s="6">
        <v>54</v>
      </c>
      <c r="I921" s="5">
        <v>3.9235416666667522E-3</v>
      </c>
      <c r="J921" s="6">
        <v>5</v>
      </c>
      <c r="K921" s="6">
        <v>5.6498999999999997</v>
      </c>
      <c r="L921" s="7">
        <v>338.99399999999997</v>
      </c>
      <c r="M921" s="6">
        <f>IF(Data[[#This Row],[Answered (Y/N)]]="Y",1,0)</f>
        <v>1</v>
      </c>
      <c r="N921" s="6">
        <f>IF(Data[[#This Row],[Resolved]]="Y",1,0)</f>
        <v>1</v>
      </c>
    </row>
    <row r="922" spans="1:14" x14ac:dyDescent="0.25">
      <c r="A922" s="17">
        <v>921</v>
      </c>
      <c r="B922" s="4" t="s">
        <v>946</v>
      </c>
      <c r="C922" s="5">
        <v>42384.695</v>
      </c>
      <c r="D922" s="6" t="s">
        <v>19</v>
      </c>
      <c r="E922" s="6" t="s">
        <v>11</v>
      </c>
      <c r="F922" s="6" t="s">
        <v>12</v>
      </c>
      <c r="G922" s="6" t="s">
        <v>12</v>
      </c>
      <c r="H922" s="6">
        <v>42</v>
      </c>
      <c r="I922" s="5">
        <v>1.9492939814815813E-3</v>
      </c>
      <c r="J922" s="6">
        <v>3</v>
      </c>
      <c r="K922" s="6">
        <v>2.8069833333333332</v>
      </c>
      <c r="L922" s="7">
        <v>168.41899999999998</v>
      </c>
      <c r="M922" s="6">
        <f>IF(Data[[#This Row],[Answered (Y/N)]]="Y",1,0)</f>
        <v>1</v>
      </c>
      <c r="N922" s="6">
        <f>IF(Data[[#This Row],[Resolved]]="Y",1,0)</f>
        <v>1</v>
      </c>
    </row>
    <row r="923" spans="1:14" x14ac:dyDescent="0.25">
      <c r="A923" s="18">
        <v>922</v>
      </c>
      <c r="B923" s="4" t="s">
        <v>947</v>
      </c>
      <c r="C923" s="5">
        <v>42384.695</v>
      </c>
      <c r="D923" s="6" t="s">
        <v>10</v>
      </c>
      <c r="E923" s="6" t="s">
        <v>20</v>
      </c>
      <c r="F923" s="6" t="s">
        <v>12</v>
      </c>
      <c r="G923" s="6" t="s">
        <v>12</v>
      </c>
      <c r="H923" s="6">
        <v>86</v>
      </c>
      <c r="I923" s="5">
        <v>4.1979976851851397E-3</v>
      </c>
      <c r="J923" s="6">
        <v>3</v>
      </c>
      <c r="K923" s="6">
        <v>6.0451166666666669</v>
      </c>
      <c r="L923" s="7">
        <v>362.70699999999999</v>
      </c>
      <c r="M923" s="6">
        <f>IF(Data[[#This Row],[Answered (Y/N)]]="Y",1,0)</f>
        <v>1</v>
      </c>
      <c r="N923" s="6">
        <f>IF(Data[[#This Row],[Resolved]]="Y",1,0)</f>
        <v>1</v>
      </c>
    </row>
    <row r="924" spans="1:14" x14ac:dyDescent="0.25">
      <c r="A924" s="17">
        <v>923</v>
      </c>
      <c r="B924" s="4" t="s">
        <v>948</v>
      </c>
      <c r="C924" s="5">
        <v>42384.692999999999</v>
      </c>
      <c r="D924" s="6" t="s">
        <v>19</v>
      </c>
      <c r="E924" s="6" t="s">
        <v>20</v>
      </c>
      <c r="F924" s="6" t="s">
        <v>12</v>
      </c>
      <c r="G924" s="6" t="s">
        <v>12</v>
      </c>
      <c r="H924" s="6">
        <v>45</v>
      </c>
      <c r="I924" s="5">
        <v>4.7816898148147491E-3</v>
      </c>
      <c r="J924" s="6">
        <v>3</v>
      </c>
      <c r="K924" s="6">
        <v>6.8856333333333328</v>
      </c>
      <c r="L924" s="7">
        <v>413.13799999999998</v>
      </c>
      <c r="M924" s="6">
        <f>IF(Data[[#This Row],[Answered (Y/N)]]="Y",1,0)</f>
        <v>1</v>
      </c>
      <c r="N924" s="6">
        <f>IF(Data[[#This Row],[Resolved]]="Y",1,0)</f>
        <v>1</v>
      </c>
    </row>
    <row r="925" spans="1:14" x14ac:dyDescent="0.25">
      <c r="A925" s="18">
        <v>924</v>
      </c>
      <c r="B925" s="4" t="s">
        <v>949</v>
      </c>
      <c r="C925" s="5">
        <v>42384.692999999999</v>
      </c>
      <c r="D925" s="6" t="s">
        <v>13</v>
      </c>
      <c r="E925" s="6" t="s">
        <v>11</v>
      </c>
      <c r="F925" s="6" t="s">
        <v>12</v>
      </c>
      <c r="G925" s="6" t="s">
        <v>16</v>
      </c>
      <c r="H925" s="6">
        <v>50</v>
      </c>
      <c r="I925" s="5">
        <v>7.0084490740751626E-4</v>
      </c>
      <c r="J925" s="6">
        <v>3</v>
      </c>
      <c r="K925" s="6">
        <v>1.0092166666666667</v>
      </c>
      <c r="L925" s="7">
        <v>60.552999999999997</v>
      </c>
      <c r="M925" s="6">
        <f>IF(Data[[#This Row],[Answered (Y/N)]]="Y",1,0)</f>
        <v>1</v>
      </c>
      <c r="N925" s="6">
        <f>IF(Data[[#This Row],[Resolved]]="Y",1,0)</f>
        <v>0</v>
      </c>
    </row>
    <row r="926" spans="1:14" x14ac:dyDescent="0.25">
      <c r="A926" s="17">
        <v>925</v>
      </c>
      <c r="B926" s="4" t="s">
        <v>950</v>
      </c>
      <c r="C926" s="5">
        <v>42384.671000000002</v>
      </c>
      <c r="D926" s="6" t="s">
        <v>24</v>
      </c>
      <c r="E926" s="6" t="s">
        <v>18</v>
      </c>
      <c r="F926" s="6" t="s">
        <v>12</v>
      </c>
      <c r="G926" s="6" t="s">
        <v>16</v>
      </c>
      <c r="H926" s="6">
        <v>10</v>
      </c>
      <c r="I926" s="5">
        <v>9.0824074074080663E-4</v>
      </c>
      <c r="J926" s="6">
        <v>5</v>
      </c>
      <c r="K926" s="6">
        <v>1.3078666666666667</v>
      </c>
      <c r="L926" s="7">
        <v>78.472000000000008</v>
      </c>
      <c r="M926" s="6">
        <f>IF(Data[[#This Row],[Answered (Y/N)]]="Y",1,0)</f>
        <v>1</v>
      </c>
      <c r="N926" s="6">
        <f>IF(Data[[#This Row],[Resolved]]="Y",1,0)</f>
        <v>0</v>
      </c>
    </row>
    <row r="927" spans="1:14" x14ac:dyDescent="0.25">
      <c r="A927" s="18">
        <v>926</v>
      </c>
      <c r="B927" s="4" t="s">
        <v>951</v>
      </c>
      <c r="C927" s="5">
        <v>42384.671000000002</v>
      </c>
      <c r="D927" s="6" t="s">
        <v>22</v>
      </c>
      <c r="E927" s="6" t="s">
        <v>14</v>
      </c>
      <c r="F927" s="6" t="s">
        <v>12</v>
      </c>
      <c r="G927" s="6" t="s">
        <v>12</v>
      </c>
      <c r="H927" s="6">
        <v>117</v>
      </c>
      <c r="I927" s="5">
        <v>4.6900462962962131E-4</v>
      </c>
      <c r="J927" s="6">
        <v>4</v>
      </c>
      <c r="K927" s="6">
        <v>0.67536666666666667</v>
      </c>
      <c r="L927" s="7">
        <v>40.521999999999998</v>
      </c>
      <c r="M927" s="6">
        <f>IF(Data[[#This Row],[Answered (Y/N)]]="Y",1,0)</f>
        <v>1</v>
      </c>
      <c r="N927" s="6">
        <f>IF(Data[[#This Row],[Resolved]]="Y",1,0)</f>
        <v>1</v>
      </c>
    </row>
    <row r="928" spans="1:14" x14ac:dyDescent="0.25">
      <c r="A928" s="17">
        <v>927</v>
      </c>
      <c r="B928" s="4" t="s">
        <v>952</v>
      </c>
      <c r="C928" s="5">
        <v>42384.656999999999</v>
      </c>
      <c r="D928" s="6" t="s">
        <v>17</v>
      </c>
      <c r="E928" s="6" t="s">
        <v>14</v>
      </c>
      <c r="F928" s="6" t="s">
        <v>12</v>
      </c>
      <c r="G928" s="6" t="s">
        <v>12</v>
      </c>
      <c r="H928" s="6">
        <v>21</v>
      </c>
      <c r="I928" s="5">
        <v>4.1279166666665645E-3</v>
      </c>
      <c r="J928" s="6">
        <v>5</v>
      </c>
      <c r="K928" s="6">
        <v>5.9442000000000004</v>
      </c>
      <c r="L928" s="7">
        <v>356.65200000000004</v>
      </c>
      <c r="M928" s="6">
        <f>IF(Data[[#This Row],[Answered (Y/N)]]="Y",1,0)</f>
        <v>1</v>
      </c>
      <c r="N928" s="6">
        <f>IF(Data[[#This Row],[Resolved]]="Y",1,0)</f>
        <v>1</v>
      </c>
    </row>
    <row r="929" spans="1:14" x14ac:dyDescent="0.25">
      <c r="A929" s="18">
        <v>928</v>
      </c>
      <c r="B929" s="4" t="s">
        <v>953</v>
      </c>
      <c r="C929" s="5">
        <v>42384.656999999999</v>
      </c>
      <c r="D929" s="6" t="s">
        <v>22</v>
      </c>
      <c r="E929" s="6" t="s">
        <v>20</v>
      </c>
      <c r="F929" s="6" t="s">
        <v>12</v>
      </c>
      <c r="G929" s="6" t="s">
        <v>12</v>
      </c>
      <c r="H929" s="6">
        <v>102</v>
      </c>
      <c r="I929" s="5">
        <v>1.9184490740740134E-3</v>
      </c>
      <c r="J929" s="6">
        <v>5</v>
      </c>
      <c r="K929" s="6">
        <v>2.7625666666666664</v>
      </c>
      <c r="L929" s="7">
        <v>165.75399999999999</v>
      </c>
      <c r="M929" s="6">
        <f>IF(Data[[#This Row],[Answered (Y/N)]]="Y",1,0)</f>
        <v>1</v>
      </c>
      <c r="N929" s="6">
        <f>IF(Data[[#This Row],[Resolved]]="Y",1,0)</f>
        <v>1</v>
      </c>
    </row>
    <row r="930" spans="1:14" x14ac:dyDescent="0.25">
      <c r="A930" s="17">
        <v>929</v>
      </c>
      <c r="B930" s="4" t="s">
        <v>954</v>
      </c>
      <c r="C930" s="5">
        <v>42384.646000000001</v>
      </c>
      <c r="D930" s="6" t="s">
        <v>13</v>
      </c>
      <c r="E930" s="6" t="s">
        <v>20</v>
      </c>
      <c r="F930" s="6" t="s">
        <v>16</v>
      </c>
      <c r="G930" s="6" t="s">
        <v>16</v>
      </c>
      <c r="H930" s="6">
        <v>0</v>
      </c>
      <c r="I930" s="5">
        <v>45482</v>
      </c>
      <c r="J930" s="6">
        <v>0</v>
      </c>
      <c r="K930" s="6">
        <v>0</v>
      </c>
      <c r="L930" s="7">
        <v>0</v>
      </c>
      <c r="M930" s="6">
        <f>IF(Data[[#This Row],[Answered (Y/N)]]="Y",1,0)</f>
        <v>0</v>
      </c>
      <c r="N930" s="6">
        <f>IF(Data[[#This Row],[Resolved]]="Y",1,0)</f>
        <v>0</v>
      </c>
    </row>
    <row r="931" spans="1:14" x14ac:dyDescent="0.25">
      <c r="A931" s="18">
        <v>930</v>
      </c>
      <c r="B931" s="4" t="s">
        <v>955</v>
      </c>
      <c r="C931" s="5">
        <v>42384.646000000001</v>
      </c>
      <c r="D931" s="6" t="s">
        <v>17</v>
      </c>
      <c r="E931" s="6" t="s">
        <v>21</v>
      </c>
      <c r="F931" s="6" t="s">
        <v>12</v>
      </c>
      <c r="G931" s="6" t="s">
        <v>12</v>
      </c>
      <c r="H931" s="6">
        <v>79</v>
      </c>
      <c r="I931" s="5">
        <v>4.3012037037037931E-3</v>
      </c>
      <c r="J931" s="6">
        <v>3</v>
      </c>
      <c r="K931" s="6">
        <v>6.1937333333333333</v>
      </c>
      <c r="L931" s="7">
        <v>371.62400000000002</v>
      </c>
      <c r="M931" s="6">
        <f>IF(Data[[#This Row],[Answered (Y/N)]]="Y",1,0)</f>
        <v>1</v>
      </c>
      <c r="N931" s="6">
        <f>IF(Data[[#This Row],[Resolved]]="Y",1,0)</f>
        <v>1</v>
      </c>
    </row>
    <row r="932" spans="1:14" x14ac:dyDescent="0.25">
      <c r="A932" s="17">
        <v>931</v>
      </c>
      <c r="B932" s="4" t="s">
        <v>956</v>
      </c>
      <c r="C932" s="5">
        <v>42384.639999999999</v>
      </c>
      <c r="D932" s="6" t="s">
        <v>17</v>
      </c>
      <c r="E932" s="6" t="s">
        <v>14</v>
      </c>
      <c r="F932" s="6" t="s">
        <v>12</v>
      </c>
      <c r="G932" s="6" t="s">
        <v>16</v>
      </c>
      <c r="H932" s="6">
        <v>60</v>
      </c>
      <c r="I932" s="5">
        <v>2.4059490740739875E-3</v>
      </c>
      <c r="J932" s="6">
        <v>4</v>
      </c>
      <c r="K932" s="6">
        <v>3.4645666666666668</v>
      </c>
      <c r="L932" s="7">
        <v>207.874</v>
      </c>
      <c r="M932" s="6">
        <f>IF(Data[[#This Row],[Answered (Y/N)]]="Y",1,0)</f>
        <v>1</v>
      </c>
      <c r="N932" s="6">
        <f>IF(Data[[#This Row],[Resolved]]="Y",1,0)</f>
        <v>0</v>
      </c>
    </row>
    <row r="933" spans="1:14" x14ac:dyDescent="0.25">
      <c r="A933" s="18">
        <v>932</v>
      </c>
      <c r="B933" s="4" t="s">
        <v>957</v>
      </c>
      <c r="C933" s="5">
        <v>42384.639999999999</v>
      </c>
      <c r="D933" s="6" t="s">
        <v>13</v>
      </c>
      <c r="E933" s="6" t="s">
        <v>18</v>
      </c>
      <c r="F933" s="6" t="s">
        <v>12</v>
      </c>
      <c r="G933" s="6" t="s">
        <v>12</v>
      </c>
      <c r="H933" s="6">
        <v>93</v>
      </c>
      <c r="I933" s="5">
        <v>1.683599537037006E-3</v>
      </c>
      <c r="J933" s="6">
        <v>2</v>
      </c>
      <c r="K933" s="6">
        <v>2.4243833333333331</v>
      </c>
      <c r="L933" s="7">
        <v>145.46299999999999</v>
      </c>
      <c r="M933" s="6">
        <f>IF(Data[[#This Row],[Answered (Y/N)]]="Y",1,0)</f>
        <v>1</v>
      </c>
      <c r="N933" s="6">
        <f>IF(Data[[#This Row],[Resolved]]="Y",1,0)</f>
        <v>1</v>
      </c>
    </row>
    <row r="934" spans="1:14" x14ac:dyDescent="0.25">
      <c r="A934" s="17">
        <v>933</v>
      </c>
      <c r="B934" s="4" t="s">
        <v>958</v>
      </c>
      <c r="C934" s="5">
        <v>42384.625999999997</v>
      </c>
      <c r="D934" s="6" t="s">
        <v>10</v>
      </c>
      <c r="E934" s="6" t="s">
        <v>20</v>
      </c>
      <c r="F934" s="6" t="s">
        <v>12</v>
      </c>
      <c r="G934" s="6" t="s">
        <v>12</v>
      </c>
      <c r="H934" s="6">
        <v>21</v>
      </c>
      <c r="I934" s="5">
        <v>1.0668981481480877E-3</v>
      </c>
      <c r="J934" s="6">
        <v>5</v>
      </c>
      <c r="K934" s="6">
        <v>1.5363333333333333</v>
      </c>
      <c r="L934" s="7">
        <v>92.18</v>
      </c>
      <c r="M934" s="6">
        <f>IF(Data[[#This Row],[Answered (Y/N)]]="Y",1,0)</f>
        <v>1</v>
      </c>
      <c r="N934" s="6">
        <f>IF(Data[[#This Row],[Resolved]]="Y",1,0)</f>
        <v>1</v>
      </c>
    </row>
    <row r="935" spans="1:14" x14ac:dyDescent="0.25">
      <c r="A935" s="18">
        <v>934</v>
      </c>
      <c r="B935" s="4" t="s">
        <v>959</v>
      </c>
      <c r="C935" s="5">
        <v>42384.625999999997</v>
      </c>
      <c r="D935" s="6" t="s">
        <v>17</v>
      </c>
      <c r="E935" s="6" t="s">
        <v>18</v>
      </c>
      <c r="F935" s="6" t="s">
        <v>16</v>
      </c>
      <c r="G935" s="6" t="s">
        <v>16</v>
      </c>
      <c r="H935" s="6">
        <v>0</v>
      </c>
      <c r="I935" s="5">
        <v>45482</v>
      </c>
      <c r="J935" s="6">
        <v>0</v>
      </c>
      <c r="K935" s="6">
        <v>0</v>
      </c>
      <c r="L935" s="7">
        <v>0</v>
      </c>
      <c r="M935" s="6">
        <f>IF(Data[[#This Row],[Answered (Y/N)]]="Y",1,0)</f>
        <v>0</v>
      </c>
      <c r="N935" s="6">
        <f>IF(Data[[#This Row],[Resolved]]="Y",1,0)</f>
        <v>0</v>
      </c>
    </row>
    <row r="936" spans="1:14" x14ac:dyDescent="0.25">
      <c r="A936" s="17">
        <v>935</v>
      </c>
      <c r="B936" s="4" t="s">
        <v>960</v>
      </c>
      <c r="C936" s="5">
        <v>42384.593000000001</v>
      </c>
      <c r="D936" s="6" t="s">
        <v>17</v>
      </c>
      <c r="E936" s="6" t="s">
        <v>11</v>
      </c>
      <c r="F936" s="6" t="s">
        <v>12</v>
      </c>
      <c r="G936" s="6" t="s">
        <v>12</v>
      </c>
      <c r="H936" s="6">
        <v>42</v>
      </c>
      <c r="I936" s="5">
        <v>2.9957175925925394E-3</v>
      </c>
      <c r="J936" s="6">
        <v>2</v>
      </c>
      <c r="K936" s="6">
        <v>4.3138333333333332</v>
      </c>
      <c r="L936" s="7">
        <v>258.83</v>
      </c>
      <c r="M936" s="6">
        <f>IF(Data[[#This Row],[Answered (Y/N)]]="Y",1,0)</f>
        <v>1</v>
      </c>
      <c r="N936" s="6">
        <f>IF(Data[[#This Row],[Resolved]]="Y",1,0)</f>
        <v>1</v>
      </c>
    </row>
    <row r="937" spans="1:14" x14ac:dyDescent="0.25">
      <c r="A937" s="18">
        <v>936</v>
      </c>
      <c r="B937" s="4" t="s">
        <v>961</v>
      </c>
      <c r="C937" s="5">
        <v>42384.593000000001</v>
      </c>
      <c r="D937" s="6" t="s">
        <v>13</v>
      </c>
      <c r="E937" s="6" t="s">
        <v>18</v>
      </c>
      <c r="F937" s="6" t="s">
        <v>12</v>
      </c>
      <c r="G937" s="6" t="s">
        <v>12</v>
      </c>
      <c r="H937" s="6">
        <v>110</v>
      </c>
      <c r="I937" s="5">
        <v>3.1453587962964047E-3</v>
      </c>
      <c r="J937" s="6">
        <v>3</v>
      </c>
      <c r="K937" s="6">
        <v>4.5293166666666664</v>
      </c>
      <c r="L937" s="7">
        <v>271.75900000000001</v>
      </c>
      <c r="M937" s="6">
        <f>IF(Data[[#This Row],[Answered (Y/N)]]="Y",1,0)</f>
        <v>1</v>
      </c>
      <c r="N937" s="6">
        <f>IF(Data[[#This Row],[Resolved]]="Y",1,0)</f>
        <v>1</v>
      </c>
    </row>
    <row r="938" spans="1:14" x14ac:dyDescent="0.25">
      <c r="A938" s="17">
        <v>937</v>
      </c>
      <c r="B938" s="4" t="s">
        <v>962</v>
      </c>
      <c r="C938" s="5">
        <v>42384.589</v>
      </c>
      <c r="D938" s="6" t="s">
        <v>17</v>
      </c>
      <c r="E938" s="6" t="s">
        <v>21</v>
      </c>
      <c r="F938" s="6" t="s">
        <v>12</v>
      </c>
      <c r="G938" s="6" t="s">
        <v>12</v>
      </c>
      <c r="H938" s="6">
        <v>92</v>
      </c>
      <c r="I938" s="5">
        <v>2.7625115740741446E-3</v>
      </c>
      <c r="J938" s="6">
        <v>4</v>
      </c>
      <c r="K938" s="6">
        <v>3.9780166666666665</v>
      </c>
      <c r="L938" s="7">
        <v>238.68099999999998</v>
      </c>
      <c r="M938" s="6">
        <f>IF(Data[[#This Row],[Answered (Y/N)]]="Y",1,0)</f>
        <v>1</v>
      </c>
      <c r="N938" s="6">
        <f>IF(Data[[#This Row],[Resolved]]="Y",1,0)</f>
        <v>1</v>
      </c>
    </row>
    <row r="939" spans="1:14" x14ac:dyDescent="0.25">
      <c r="A939" s="18">
        <v>938</v>
      </c>
      <c r="B939" s="4" t="s">
        <v>963</v>
      </c>
      <c r="C939" s="5">
        <v>42384.589</v>
      </c>
      <c r="D939" s="6" t="s">
        <v>10</v>
      </c>
      <c r="E939" s="6" t="s">
        <v>11</v>
      </c>
      <c r="F939" s="6" t="s">
        <v>12</v>
      </c>
      <c r="G939" s="6" t="s">
        <v>12</v>
      </c>
      <c r="H939" s="6">
        <v>59</v>
      </c>
      <c r="I939" s="5">
        <v>1.4899768518519263E-3</v>
      </c>
      <c r="J939" s="6">
        <v>1</v>
      </c>
      <c r="K939" s="6">
        <v>2.1455666666666668</v>
      </c>
      <c r="L939" s="7">
        <v>128.73400000000001</v>
      </c>
      <c r="M939" s="6">
        <f>IF(Data[[#This Row],[Answered (Y/N)]]="Y",1,0)</f>
        <v>1</v>
      </c>
      <c r="N939" s="6">
        <f>IF(Data[[#This Row],[Resolved]]="Y",1,0)</f>
        <v>1</v>
      </c>
    </row>
    <row r="940" spans="1:14" x14ac:dyDescent="0.25">
      <c r="A940" s="17">
        <v>939</v>
      </c>
      <c r="B940" s="4" t="s">
        <v>964</v>
      </c>
      <c r="C940" s="5">
        <v>42384.578999999998</v>
      </c>
      <c r="D940" s="6" t="s">
        <v>10</v>
      </c>
      <c r="E940" s="6" t="s">
        <v>21</v>
      </c>
      <c r="F940" s="6" t="s">
        <v>12</v>
      </c>
      <c r="G940" s="6" t="s">
        <v>12</v>
      </c>
      <c r="H940" s="6">
        <v>10</v>
      </c>
      <c r="I940" s="5">
        <v>3.7852430555556094E-3</v>
      </c>
      <c r="J940" s="6">
        <v>4</v>
      </c>
      <c r="K940" s="6">
        <v>5.4507500000000002</v>
      </c>
      <c r="L940" s="7">
        <v>327.04500000000002</v>
      </c>
      <c r="M940" s="6">
        <f>IF(Data[[#This Row],[Answered (Y/N)]]="Y",1,0)</f>
        <v>1</v>
      </c>
      <c r="N940" s="6">
        <f>IF(Data[[#This Row],[Resolved]]="Y",1,0)</f>
        <v>1</v>
      </c>
    </row>
    <row r="941" spans="1:14" x14ac:dyDescent="0.25">
      <c r="A941" s="18">
        <v>940</v>
      </c>
      <c r="B941" s="4" t="s">
        <v>965</v>
      </c>
      <c r="C941" s="5">
        <v>42384.578999999998</v>
      </c>
      <c r="D941" s="6" t="s">
        <v>19</v>
      </c>
      <c r="E941" s="6" t="s">
        <v>18</v>
      </c>
      <c r="F941" s="6" t="s">
        <v>12</v>
      </c>
      <c r="G941" s="6" t="s">
        <v>12</v>
      </c>
      <c r="H941" s="6">
        <v>77</v>
      </c>
      <c r="I941" s="5">
        <v>2.0888425925926768E-3</v>
      </c>
      <c r="J941" s="6">
        <v>1</v>
      </c>
      <c r="K941" s="6">
        <v>3.0079333333333333</v>
      </c>
      <c r="L941" s="7">
        <v>180.476</v>
      </c>
      <c r="M941" s="6">
        <f>IF(Data[[#This Row],[Answered (Y/N)]]="Y",1,0)</f>
        <v>1</v>
      </c>
      <c r="N941" s="6">
        <f>IF(Data[[#This Row],[Resolved]]="Y",1,0)</f>
        <v>1</v>
      </c>
    </row>
    <row r="942" spans="1:14" x14ac:dyDescent="0.25">
      <c r="A942" s="17">
        <v>941</v>
      </c>
      <c r="B942" s="4" t="s">
        <v>966</v>
      </c>
      <c r="C942" s="5">
        <v>42384.574000000001</v>
      </c>
      <c r="D942" s="6" t="s">
        <v>15</v>
      </c>
      <c r="E942" s="6" t="s">
        <v>14</v>
      </c>
      <c r="F942" s="6" t="s">
        <v>16</v>
      </c>
      <c r="G942" s="6" t="s">
        <v>16</v>
      </c>
      <c r="H942" s="6">
        <v>0</v>
      </c>
      <c r="I942" s="5">
        <v>45482</v>
      </c>
      <c r="J942" s="6">
        <v>0</v>
      </c>
      <c r="K942" s="6">
        <v>0</v>
      </c>
      <c r="L942" s="7">
        <v>0</v>
      </c>
      <c r="M942" s="6">
        <f>IF(Data[[#This Row],[Answered (Y/N)]]="Y",1,0)</f>
        <v>0</v>
      </c>
      <c r="N942" s="6">
        <f>IF(Data[[#This Row],[Resolved]]="Y",1,0)</f>
        <v>0</v>
      </c>
    </row>
    <row r="943" spans="1:14" x14ac:dyDescent="0.25">
      <c r="A943" s="18">
        <v>942</v>
      </c>
      <c r="B943" s="4" t="s">
        <v>967</v>
      </c>
      <c r="C943" s="5">
        <v>42384.574000000001</v>
      </c>
      <c r="D943" s="6" t="s">
        <v>24</v>
      </c>
      <c r="E943" s="6" t="s">
        <v>21</v>
      </c>
      <c r="F943" s="6" t="s">
        <v>12</v>
      </c>
      <c r="G943" s="6" t="s">
        <v>12</v>
      </c>
      <c r="H943" s="6">
        <v>58</v>
      </c>
      <c r="I943" s="5">
        <v>2.9970949074074049E-3</v>
      </c>
      <c r="J943" s="6">
        <v>4</v>
      </c>
      <c r="K943" s="6">
        <v>4.3158166666666666</v>
      </c>
      <c r="L943" s="7">
        <v>258.94900000000001</v>
      </c>
      <c r="M943" s="6">
        <f>IF(Data[[#This Row],[Answered (Y/N)]]="Y",1,0)</f>
        <v>1</v>
      </c>
      <c r="N943" s="6">
        <f>IF(Data[[#This Row],[Resolved]]="Y",1,0)</f>
        <v>1</v>
      </c>
    </row>
    <row r="944" spans="1:14" x14ac:dyDescent="0.25">
      <c r="A944" s="17">
        <v>943</v>
      </c>
      <c r="B944" s="4" t="s">
        <v>968</v>
      </c>
      <c r="C944" s="5">
        <v>42384.49</v>
      </c>
      <c r="D944" s="6" t="s">
        <v>15</v>
      </c>
      <c r="E944" s="6" t="s">
        <v>14</v>
      </c>
      <c r="F944" s="6" t="s">
        <v>12</v>
      </c>
      <c r="G944" s="6" t="s">
        <v>12</v>
      </c>
      <c r="H944" s="6">
        <v>111</v>
      </c>
      <c r="I944" s="5">
        <v>4.6400462962958855E-4</v>
      </c>
      <c r="J944" s="6">
        <v>4</v>
      </c>
      <c r="K944" s="6">
        <v>0.66816666666666669</v>
      </c>
      <c r="L944" s="7">
        <v>40.090000000000003</v>
      </c>
      <c r="M944" s="6">
        <f>IF(Data[[#This Row],[Answered (Y/N)]]="Y",1,0)</f>
        <v>1</v>
      </c>
      <c r="N944" s="6">
        <f>IF(Data[[#This Row],[Resolved]]="Y",1,0)</f>
        <v>1</v>
      </c>
    </row>
    <row r="945" spans="1:14" x14ac:dyDescent="0.25">
      <c r="A945" s="18">
        <v>944</v>
      </c>
      <c r="B945" s="4" t="s">
        <v>969</v>
      </c>
      <c r="C945" s="5">
        <v>42384.49</v>
      </c>
      <c r="D945" s="6" t="s">
        <v>23</v>
      </c>
      <c r="E945" s="6" t="s">
        <v>11</v>
      </c>
      <c r="F945" s="6" t="s">
        <v>12</v>
      </c>
      <c r="G945" s="6" t="s">
        <v>12</v>
      </c>
      <c r="H945" s="6">
        <v>70</v>
      </c>
      <c r="I945" s="5">
        <v>3.6269097222221269E-3</v>
      </c>
      <c r="J945" s="6">
        <v>4</v>
      </c>
      <c r="K945" s="6">
        <v>5.2227499999999996</v>
      </c>
      <c r="L945" s="7">
        <v>313.36499999999995</v>
      </c>
      <c r="M945" s="6">
        <f>IF(Data[[#This Row],[Answered (Y/N)]]="Y",1,0)</f>
        <v>1</v>
      </c>
      <c r="N945" s="6">
        <f>IF(Data[[#This Row],[Resolved]]="Y",1,0)</f>
        <v>1</v>
      </c>
    </row>
    <row r="946" spans="1:14" x14ac:dyDescent="0.25">
      <c r="A946" s="17">
        <v>945</v>
      </c>
      <c r="B946" s="4" t="s">
        <v>970</v>
      </c>
      <c r="C946" s="5">
        <v>42384.485000000001</v>
      </c>
      <c r="D946" s="6" t="s">
        <v>19</v>
      </c>
      <c r="E946" s="6" t="s">
        <v>11</v>
      </c>
      <c r="F946" s="6" t="s">
        <v>12</v>
      </c>
      <c r="G946" s="6" t="s">
        <v>16</v>
      </c>
      <c r="H946" s="6">
        <v>82</v>
      </c>
      <c r="I946" s="5">
        <v>1.853321759259341E-3</v>
      </c>
      <c r="J946" s="6">
        <v>4</v>
      </c>
      <c r="K946" s="6">
        <v>2.6687833333333333</v>
      </c>
      <c r="L946" s="7">
        <v>160.12700000000001</v>
      </c>
      <c r="M946" s="6">
        <f>IF(Data[[#This Row],[Answered (Y/N)]]="Y",1,0)</f>
        <v>1</v>
      </c>
      <c r="N946" s="6">
        <f>IF(Data[[#This Row],[Resolved]]="Y",1,0)</f>
        <v>0</v>
      </c>
    </row>
    <row r="947" spans="1:14" x14ac:dyDescent="0.25">
      <c r="A947" s="18">
        <v>946</v>
      </c>
      <c r="B947" s="4" t="s">
        <v>971</v>
      </c>
      <c r="C947" s="5">
        <v>42384.485000000001</v>
      </c>
      <c r="D947" s="6" t="s">
        <v>17</v>
      </c>
      <c r="E947" s="6" t="s">
        <v>21</v>
      </c>
      <c r="F947" s="6" t="s">
        <v>12</v>
      </c>
      <c r="G947" s="6" t="s">
        <v>12</v>
      </c>
      <c r="H947" s="6">
        <v>91</v>
      </c>
      <c r="I947" s="5">
        <v>2.6324305555556204E-3</v>
      </c>
      <c r="J947" s="6">
        <v>3</v>
      </c>
      <c r="K947" s="6">
        <v>3.7907000000000002</v>
      </c>
      <c r="L947" s="7">
        <v>227.44200000000001</v>
      </c>
      <c r="M947" s="6">
        <f>IF(Data[[#This Row],[Answered (Y/N)]]="Y",1,0)</f>
        <v>1</v>
      </c>
      <c r="N947" s="6">
        <f>IF(Data[[#This Row],[Resolved]]="Y",1,0)</f>
        <v>1</v>
      </c>
    </row>
    <row r="948" spans="1:14" x14ac:dyDescent="0.25">
      <c r="A948" s="17">
        <v>947</v>
      </c>
      <c r="B948" s="4" t="s">
        <v>972</v>
      </c>
      <c r="C948" s="5">
        <v>42384.480000000003</v>
      </c>
      <c r="D948" s="6" t="s">
        <v>22</v>
      </c>
      <c r="E948" s="6" t="s">
        <v>18</v>
      </c>
      <c r="F948" s="6" t="s">
        <v>12</v>
      </c>
      <c r="G948" s="6" t="s">
        <v>12</v>
      </c>
      <c r="H948" s="6">
        <v>113</v>
      </c>
      <c r="I948" s="5">
        <v>1.4029513888889067E-3</v>
      </c>
      <c r="J948" s="6">
        <v>4</v>
      </c>
      <c r="K948" s="6">
        <v>2.0202499999999999</v>
      </c>
      <c r="L948" s="7">
        <v>121.21499999999999</v>
      </c>
      <c r="M948" s="6">
        <f>IF(Data[[#This Row],[Answered (Y/N)]]="Y",1,0)</f>
        <v>1</v>
      </c>
      <c r="N948" s="6">
        <f>IF(Data[[#This Row],[Resolved]]="Y",1,0)</f>
        <v>1</v>
      </c>
    </row>
    <row r="949" spans="1:14" x14ac:dyDescent="0.25">
      <c r="A949" s="18">
        <v>948</v>
      </c>
      <c r="B949" s="4" t="s">
        <v>973</v>
      </c>
      <c r="C949" s="5">
        <v>42384.480000000003</v>
      </c>
      <c r="D949" s="6" t="s">
        <v>22</v>
      </c>
      <c r="E949" s="6" t="s">
        <v>11</v>
      </c>
      <c r="F949" s="6" t="s">
        <v>12</v>
      </c>
      <c r="G949" s="6" t="s">
        <v>12</v>
      </c>
      <c r="H949" s="6">
        <v>21</v>
      </c>
      <c r="I949" s="5">
        <v>2.3881365740741067E-3</v>
      </c>
      <c r="J949" s="6">
        <v>4</v>
      </c>
      <c r="K949" s="6">
        <v>3.4389166666666666</v>
      </c>
      <c r="L949" s="7">
        <v>206.33500000000001</v>
      </c>
      <c r="M949" s="6">
        <f>IF(Data[[#This Row],[Answered (Y/N)]]="Y",1,0)</f>
        <v>1</v>
      </c>
      <c r="N949" s="6">
        <f>IF(Data[[#This Row],[Resolved]]="Y",1,0)</f>
        <v>1</v>
      </c>
    </row>
    <row r="950" spans="1:14" x14ac:dyDescent="0.25">
      <c r="A950" s="17">
        <v>949</v>
      </c>
      <c r="B950" s="4" t="s">
        <v>974</v>
      </c>
      <c r="C950" s="5">
        <v>42384.455999999998</v>
      </c>
      <c r="D950" s="6" t="s">
        <v>17</v>
      </c>
      <c r="E950" s="6" t="s">
        <v>21</v>
      </c>
      <c r="F950" s="6" t="s">
        <v>12</v>
      </c>
      <c r="G950" s="6" t="s">
        <v>12</v>
      </c>
      <c r="H950" s="6">
        <v>29</v>
      </c>
      <c r="I950" s="5">
        <v>2.0847569444444325E-3</v>
      </c>
      <c r="J950" s="6">
        <v>4</v>
      </c>
      <c r="K950" s="6">
        <v>3.0020500000000001</v>
      </c>
      <c r="L950" s="7">
        <v>180.12300000000002</v>
      </c>
      <c r="M950" s="6">
        <f>IF(Data[[#This Row],[Answered (Y/N)]]="Y",1,0)</f>
        <v>1</v>
      </c>
      <c r="N950" s="6">
        <f>IF(Data[[#This Row],[Resolved]]="Y",1,0)</f>
        <v>1</v>
      </c>
    </row>
    <row r="951" spans="1:14" x14ac:dyDescent="0.25">
      <c r="A951" s="18">
        <v>950</v>
      </c>
      <c r="B951" s="4" t="s">
        <v>975</v>
      </c>
      <c r="C951" s="5">
        <v>42384.455999999998</v>
      </c>
      <c r="D951" s="6" t="s">
        <v>23</v>
      </c>
      <c r="E951" s="6" t="s">
        <v>11</v>
      </c>
      <c r="F951" s="6" t="s">
        <v>12</v>
      </c>
      <c r="G951" s="6" t="s">
        <v>12</v>
      </c>
      <c r="H951" s="6">
        <v>83</v>
      </c>
      <c r="I951" s="5">
        <v>4.7786689814814931E-3</v>
      </c>
      <c r="J951" s="6">
        <v>4</v>
      </c>
      <c r="K951" s="6">
        <v>6.8812833333333332</v>
      </c>
      <c r="L951" s="7">
        <v>412.87700000000001</v>
      </c>
      <c r="M951" s="6">
        <f>IF(Data[[#This Row],[Answered (Y/N)]]="Y",1,0)</f>
        <v>1</v>
      </c>
      <c r="N951" s="6">
        <f>IF(Data[[#This Row],[Resolved]]="Y",1,0)</f>
        <v>1</v>
      </c>
    </row>
    <row r="952" spans="1:14" x14ac:dyDescent="0.25">
      <c r="A952" s="17">
        <v>951</v>
      </c>
      <c r="B952" s="4" t="s">
        <v>976</v>
      </c>
      <c r="C952" s="5">
        <v>42384.41</v>
      </c>
      <c r="D952" s="6" t="s">
        <v>22</v>
      </c>
      <c r="E952" s="6" t="s">
        <v>14</v>
      </c>
      <c r="F952" s="6" t="s">
        <v>12</v>
      </c>
      <c r="G952" s="6" t="s">
        <v>12</v>
      </c>
      <c r="H952" s="6">
        <v>33</v>
      </c>
      <c r="I952" s="5">
        <v>4.0698032407406881E-3</v>
      </c>
      <c r="J952" s="6">
        <v>3</v>
      </c>
      <c r="K952" s="6">
        <v>5.8605166666666664</v>
      </c>
      <c r="L952" s="7">
        <v>351.63099999999997</v>
      </c>
      <c r="M952" s="6">
        <f>IF(Data[[#This Row],[Answered (Y/N)]]="Y",1,0)</f>
        <v>1</v>
      </c>
      <c r="N952" s="6">
        <f>IF(Data[[#This Row],[Resolved]]="Y",1,0)</f>
        <v>1</v>
      </c>
    </row>
    <row r="953" spans="1:14" x14ac:dyDescent="0.25">
      <c r="A953" s="18">
        <v>952</v>
      </c>
      <c r="B953" s="4" t="s">
        <v>977</v>
      </c>
      <c r="C953" s="5">
        <v>42384.41</v>
      </c>
      <c r="D953" s="6" t="s">
        <v>22</v>
      </c>
      <c r="E953" s="6" t="s">
        <v>11</v>
      </c>
      <c r="F953" s="6" t="s">
        <v>12</v>
      </c>
      <c r="G953" s="6" t="s">
        <v>12</v>
      </c>
      <c r="H953" s="6">
        <v>93</v>
      </c>
      <c r="I953" s="5">
        <v>1.347280092592662E-3</v>
      </c>
      <c r="J953" s="6">
        <v>3</v>
      </c>
      <c r="K953" s="6">
        <v>1.9400833333333334</v>
      </c>
      <c r="L953" s="7">
        <v>116.405</v>
      </c>
      <c r="M953" s="6">
        <f>IF(Data[[#This Row],[Answered (Y/N)]]="Y",1,0)</f>
        <v>1</v>
      </c>
      <c r="N953" s="6">
        <f>IF(Data[[#This Row],[Resolved]]="Y",1,0)</f>
        <v>1</v>
      </c>
    </row>
    <row r="954" spans="1:14" x14ac:dyDescent="0.25">
      <c r="A954" s="17">
        <v>953</v>
      </c>
      <c r="B954" s="4" t="s">
        <v>978</v>
      </c>
      <c r="C954" s="5">
        <v>42384.402999999998</v>
      </c>
      <c r="D954" s="6" t="s">
        <v>10</v>
      </c>
      <c r="E954" s="6" t="s">
        <v>20</v>
      </c>
      <c r="F954" s="6" t="s">
        <v>12</v>
      </c>
      <c r="G954" s="6" t="s">
        <v>12</v>
      </c>
      <c r="H954" s="6">
        <v>76</v>
      </c>
      <c r="I954" s="5">
        <v>1.2398379629630085E-3</v>
      </c>
      <c r="J954" s="6">
        <v>3</v>
      </c>
      <c r="K954" s="6">
        <v>1.7853666666666665</v>
      </c>
      <c r="L954" s="7">
        <v>107.12199999999999</v>
      </c>
      <c r="M954" s="6">
        <f>IF(Data[[#This Row],[Answered (Y/N)]]="Y",1,0)</f>
        <v>1</v>
      </c>
      <c r="N954" s="6">
        <f>IF(Data[[#This Row],[Resolved]]="Y",1,0)</f>
        <v>1</v>
      </c>
    </row>
    <row r="955" spans="1:14" x14ac:dyDescent="0.25">
      <c r="A955" s="18">
        <v>954</v>
      </c>
      <c r="B955" s="4" t="s">
        <v>979</v>
      </c>
      <c r="C955" s="5">
        <v>42384.402999999998</v>
      </c>
      <c r="D955" s="6" t="s">
        <v>13</v>
      </c>
      <c r="E955" s="6" t="s">
        <v>20</v>
      </c>
      <c r="F955" s="6" t="s">
        <v>12</v>
      </c>
      <c r="G955" s="6" t="s">
        <v>12</v>
      </c>
      <c r="H955" s="6">
        <v>80</v>
      </c>
      <c r="I955" s="5">
        <v>2.7959374999999564E-3</v>
      </c>
      <c r="J955" s="6">
        <v>4</v>
      </c>
      <c r="K955" s="6">
        <v>4.0261500000000003</v>
      </c>
      <c r="L955" s="7">
        <v>241.56900000000002</v>
      </c>
      <c r="M955" s="6">
        <f>IF(Data[[#This Row],[Answered (Y/N)]]="Y",1,0)</f>
        <v>1</v>
      </c>
      <c r="N955" s="6">
        <f>IF(Data[[#This Row],[Resolved]]="Y",1,0)</f>
        <v>1</v>
      </c>
    </row>
    <row r="956" spans="1:14" x14ac:dyDescent="0.25">
      <c r="A956" s="17">
        <v>955</v>
      </c>
      <c r="B956" s="4" t="s">
        <v>980</v>
      </c>
      <c r="C956" s="5">
        <v>42384.402999999998</v>
      </c>
      <c r="D956" s="6" t="s">
        <v>13</v>
      </c>
      <c r="E956" s="6" t="s">
        <v>11</v>
      </c>
      <c r="F956" s="6" t="s">
        <v>12</v>
      </c>
      <c r="G956" s="6" t="s">
        <v>16</v>
      </c>
      <c r="H956" s="6">
        <v>20</v>
      </c>
      <c r="I956" s="5">
        <v>3.8962847222221431E-3</v>
      </c>
      <c r="J956" s="6">
        <v>4</v>
      </c>
      <c r="K956" s="6">
        <v>5.6106499999999997</v>
      </c>
      <c r="L956" s="7">
        <v>336.63900000000001</v>
      </c>
      <c r="M956" s="6">
        <f>IF(Data[[#This Row],[Answered (Y/N)]]="Y",1,0)</f>
        <v>1</v>
      </c>
      <c r="N956" s="6">
        <f>IF(Data[[#This Row],[Resolved]]="Y",1,0)</f>
        <v>0</v>
      </c>
    </row>
    <row r="957" spans="1:14" x14ac:dyDescent="0.25">
      <c r="A957" s="18">
        <v>956</v>
      </c>
      <c r="B957" s="4" t="s">
        <v>981</v>
      </c>
      <c r="C957" s="5">
        <v>42384.402999999998</v>
      </c>
      <c r="D957" s="6" t="s">
        <v>19</v>
      </c>
      <c r="E957" s="6" t="s">
        <v>11</v>
      </c>
      <c r="F957" s="6" t="s">
        <v>12</v>
      </c>
      <c r="G957" s="6" t="s">
        <v>12</v>
      </c>
      <c r="H957" s="6">
        <v>82</v>
      </c>
      <c r="I957" s="5">
        <v>4.4160300925926155E-3</v>
      </c>
      <c r="J957" s="6">
        <v>3</v>
      </c>
      <c r="K957" s="6">
        <v>6.3590833333333334</v>
      </c>
      <c r="L957" s="7">
        <v>381.54500000000002</v>
      </c>
      <c r="M957" s="6">
        <f>IF(Data[[#This Row],[Answered (Y/N)]]="Y",1,0)</f>
        <v>1</v>
      </c>
      <c r="N957" s="6">
        <f>IF(Data[[#This Row],[Resolved]]="Y",1,0)</f>
        <v>1</v>
      </c>
    </row>
    <row r="958" spans="1:14" x14ac:dyDescent="0.25">
      <c r="A958" s="17">
        <v>957</v>
      </c>
      <c r="B958" s="4" t="s">
        <v>982</v>
      </c>
      <c r="C958" s="5">
        <v>42383.731</v>
      </c>
      <c r="D958" s="6" t="s">
        <v>15</v>
      </c>
      <c r="E958" s="6" t="s">
        <v>20</v>
      </c>
      <c r="F958" s="6" t="s">
        <v>12</v>
      </c>
      <c r="G958" s="6" t="s">
        <v>12</v>
      </c>
      <c r="H958" s="6">
        <v>76</v>
      </c>
      <c r="I958" s="5">
        <v>1.4703124999999595E-3</v>
      </c>
      <c r="J958" s="6">
        <v>2</v>
      </c>
      <c r="K958" s="6">
        <v>2.1172499999999999</v>
      </c>
      <c r="L958" s="7">
        <v>127.035</v>
      </c>
      <c r="M958" s="6">
        <f>IF(Data[[#This Row],[Answered (Y/N)]]="Y",1,0)</f>
        <v>1</v>
      </c>
      <c r="N958" s="6">
        <f>IF(Data[[#This Row],[Resolved]]="Y",1,0)</f>
        <v>1</v>
      </c>
    </row>
    <row r="959" spans="1:14" x14ac:dyDescent="0.25">
      <c r="A959" s="18">
        <v>958</v>
      </c>
      <c r="B959" s="4" t="s">
        <v>983</v>
      </c>
      <c r="C959" s="5">
        <v>42383.731</v>
      </c>
      <c r="D959" s="6" t="s">
        <v>24</v>
      </c>
      <c r="E959" s="6" t="s">
        <v>20</v>
      </c>
      <c r="F959" s="6" t="s">
        <v>12</v>
      </c>
      <c r="G959" s="6" t="s">
        <v>12</v>
      </c>
      <c r="H959" s="6">
        <v>78</v>
      </c>
      <c r="I959" s="5">
        <v>1.0719212962961855E-3</v>
      </c>
      <c r="J959" s="6">
        <v>2</v>
      </c>
      <c r="K959" s="6">
        <v>1.5435666666666665</v>
      </c>
      <c r="L959" s="7">
        <v>92.61399999999999</v>
      </c>
      <c r="M959" s="6">
        <f>IF(Data[[#This Row],[Answered (Y/N)]]="Y",1,0)</f>
        <v>1</v>
      </c>
      <c r="N959" s="6">
        <f>IF(Data[[#This Row],[Resolved]]="Y",1,0)</f>
        <v>1</v>
      </c>
    </row>
    <row r="960" spans="1:14" x14ac:dyDescent="0.25">
      <c r="A960" s="17">
        <v>959</v>
      </c>
      <c r="B960" s="4" t="s">
        <v>984</v>
      </c>
      <c r="C960" s="5">
        <v>42383.731</v>
      </c>
      <c r="D960" s="6" t="s">
        <v>19</v>
      </c>
      <c r="E960" s="6" t="s">
        <v>21</v>
      </c>
      <c r="F960" s="6" t="s">
        <v>12</v>
      </c>
      <c r="G960" s="6" t="s">
        <v>12</v>
      </c>
      <c r="H960" s="6">
        <v>17</v>
      </c>
      <c r="I960" s="5">
        <v>1.7762731481480998E-3</v>
      </c>
      <c r="J960" s="6">
        <v>1</v>
      </c>
      <c r="K960" s="6">
        <v>2.5578333333333334</v>
      </c>
      <c r="L960" s="7">
        <v>153.47</v>
      </c>
      <c r="M960" s="6">
        <f>IF(Data[[#This Row],[Answered (Y/N)]]="Y",1,0)</f>
        <v>1</v>
      </c>
      <c r="N960" s="6">
        <f>IF(Data[[#This Row],[Resolved]]="Y",1,0)</f>
        <v>1</v>
      </c>
    </row>
    <row r="961" spans="1:14" x14ac:dyDescent="0.25">
      <c r="A961" s="18">
        <v>960</v>
      </c>
      <c r="B961" s="4" t="s">
        <v>985</v>
      </c>
      <c r="C961" s="5">
        <v>42383.731</v>
      </c>
      <c r="D961" s="6" t="s">
        <v>17</v>
      </c>
      <c r="E961" s="6" t="s">
        <v>21</v>
      </c>
      <c r="F961" s="6" t="s">
        <v>12</v>
      </c>
      <c r="G961" s="6" t="s">
        <v>12</v>
      </c>
      <c r="H961" s="6">
        <v>60</v>
      </c>
      <c r="I961" s="5">
        <v>2.9300694444445163E-3</v>
      </c>
      <c r="J961" s="6">
        <v>4</v>
      </c>
      <c r="K961" s="6">
        <v>4.2192999999999996</v>
      </c>
      <c r="L961" s="7">
        <v>253.15799999999999</v>
      </c>
      <c r="M961" s="6">
        <f>IF(Data[[#This Row],[Answered (Y/N)]]="Y",1,0)</f>
        <v>1</v>
      </c>
      <c r="N961" s="6">
        <f>IF(Data[[#This Row],[Resolved]]="Y",1,0)</f>
        <v>1</v>
      </c>
    </row>
    <row r="962" spans="1:14" x14ac:dyDescent="0.25">
      <c r="A962" s="17">
        <v>961</v>
      </c>
      <c r="B962" s="4" t="s">
        <v>986</v>
      </c>
      <c r="C962" s="5">
        <v>42383.724000000002</v>
      </c>
      <c r="D962" s="6" t="s">
        <v>22</v>
      </c>
      <c r="E962" s="6" t="s">
        <v>14</v>
      </c>
      <c r="F962" s="6" t="s">
        <v>12</v>
      </c>
      <c r="G962" s="6" t="s">
        <v>12</v>
      </c>
      <c r="H962" s="6">
        <v>123</v>
      </c>
      <c r="I962" s="5">
        <v>3.17947916666661E-3</v>
      </c>
      <c r="J962" s="6">
        <v>1</v>
      </c>
      <c r="K962" s="6">
        <v>4.5784500000000001</v>
      </c>
      <c r="L962" s="7">
        <v>274.70699999999999</v>
      </c>
      <c r="M962" s="6">
        <f>IF(Data[[#This Row],[Answered (Y/N)]]="Y",1,0)</f>
        <v>1</v>
      </c>
      <c r="N962" s="6">
        <f>IF(Data[[#This Row],[Resolved]]="Y",1,0)</f>
        <v>1</v>
      </c>
    </row>
    <row r="963" spans="1:14" x14ac:dyDescent="0.25">
      <c r="A963" s="18">
        <v>962</v>
      </c>
      <c r="B963" s="4" t="s">
        <v>987</v>
      </c>
      <c r="C963" s="5">
        <v>42383.724000000002</v>
      </c>
      <c r="D963" s="6" t="s">
        <v>13</v>
      </c>
      <c r="E963" s="6" t="s">
        <v>20</v>
      </c>
      <c r="F963" s="6" t="s">
        <v>16</v>
      </c>
      <c r="G963" s="6" t="s">
        <v>16</v>
      </c>
      <c r="H963" s="6">
        <v>0</v>
      </c>
      <c r="I963" s="5">
        <v>45482</v>
      </c>
      <c r="J963" s="6">
        <v>0</v>
      </c>
      <c r="K963" s="6">
        <v>0</v>
      </c>
      <c r="L963" s="7">
        <v>0</v>
      </c>
      <c r="M963" s="6">
        <f>IF(Data[[#This Row],[Answered (Y/N)]]="Y",1,0)</f>
        <v>0</v>
      </c>
      <c r="N963" s="6">
        <f>IF(Data[[#This Row],[Resolved]]="Y",1,0)</f>
        <v>0</v>
      </c>
    </row>
    <row r="964" spans="1:14" x14ac:dyDescent="0.25">
      <c r="A964" s="17">
        <v>963</v>
      </c>
      <c r="B964" s="4" t="s">
        <v>988</v>
      </c>
      <c r="C964" s="5">
        <v>42383.722000000002</v>
      </c>
      <c r="D964" s="6" t="s">
        <v>13</v>
      </c>
      <c r="E964" s="6" t="s">
        <v>20</v>
      </c>
      <c r="F964" s="6" t="s">
        <v>12</v>
      </c>
      <c r="G964" s="6" t="s">
        <v>12</v>
      </c>
      <c r="H964" s="6">
        <v>100</v>
      </c>
      <c r="I964" s="5">
        <v>4.1543287037038024E-3</v>
      </c>
      <c r="J964" s="6">
        <v>4</v>
      </c>
      <c r="K964" s="6">
        <v>5.9822333333333333</v>
      </c>
      <c r="L964" s="7">
        <v>358.93399999999997</v>
      </c>
      <c r="M964" s="6">
        <f>IF(Data[[#This Row],[Answered (Y/N)]]="Y",1,0)</f>
        <v>1</v>
      </c>
      <c r="N964" s="6">
        <f>IF(Data[[#This Row],[Resolved]]="Y",1,0)</f>
        <v>1</v>
      </c>
    </row>
    <row r="965" spans="1:14" x14ac:dyDescent="0.25">
      <c r="A965" s="18">
        <v>964</v>
      </c>
      <c r="B965" s="4" t="s">
        <v>989</v>
      </c>
      <c r="C965" s="5">
        <v>42383.722000000002</v>
      </c>
      <c r="D965" s="6" t="s">
        <v>10</v>
      </c>
      <c r="E965" s="6" t="s">
        <v>14</v>
      </c>
      <c r="F965" s="6" t="s">
        <v>12</v>
      </c>
      <c r="G965" s="6" t="s">
        <v>12</v>
      </c>
      <c r="H965" s="6">
        <v>108</v>
      </c>
      <c r="I965" s="5">
        <v>4.4494560185184273E-3</v>
      </c>
      <c r="J965" s="6">
        <v>4</v>
      </c>
      <c r="K965" s="6">
        <v>6.4072166666666668</v>
      </c>
      <c r="L965" s="7">
        <v>384.43299999999999</v>
      </c>
      <c r="M965" s="6">
        <f>IF(Data[[#This Row],[Answered (Y/N)]]="Y",1,0)</f>
        <v>1</v>
      </c>
      <c r="N965" s="6">
        <f>IF(Data[[#This Row],[Resolved]]="Y",1,0)</f>
        <v>1</v>
      </c>
    </row>
    <row r="966" spans="1:14" x14ac:dyDescent="0.25">
      <c r="A966" s="17">
        <v>965</v>
      </c>
      <c r="B966" s="4" t="s">
        <v>990</v>
      </c>
      <c r="C966" s="5">
        <v>42383.694000000003</v>
      </c>
      <c r="D966" s="6" t="s">
        <v>19</v>
      </c>
      <c r="E966" s="6" t="s">
        <v>14</v>
      </c>
      <c r="F966" s="6" t="s">
        <v>16</v>
      </c>
      <c r="G966" s="6" t="s">
        <v>16</v>
      </c>
      <c r="H966" s="6">
        <v>0</v>
      </c>
      <c r="I966" s="5">
        <v>45482</v>
      </c>
      <c r="J966" s="6">
        <v>0</v>
      </c>
      <c r="K966" s="6">
        <v>0</v>
      </c>
      <c r="L966" s="7">
        <v>0</v>
      </c>
      <c r="M966" s="6">
        <f>IF(Data[[#This Row],[Answered (Y/N)]]="Y",1,0)</f>
        <v>0</v>
      </c>
      <c r="N966" s="6">
        <f>IF(Data[[#This Row],[Resolved]]="Y",1,0)</f>
        <v>0</v>
      </c>
    </row>
    <row r="967" spans="1:14" x14ac:dyDescent="0.25">
      <c r="A967" s="18">
        <v>966</v>
      </c>
      <c r="B967" s="4" t="s">
        <v>991</v>
      </c>
      <c r="C967" s="5">
        <v>42383.694000000003</v>
      </c>
      <c r="D967" s="6" t="s">
        <v>13</v>
      </c>
      <c r="E967" s="6" t="s">
        <v>21</v>
      </c>
      <c r="F967" s="6" t="s">
        <v>12</v>
      </c>
      <c r="G967" s="6" t="s">
        <v>12</v>
      </c>
      <c r="H967" s="6">
        <v>19</v>
      </c>
      <c r="I967" s="5">
        <v>4.5321643518518862E-3</v>
      </c>
      <c r="J967" s="6">
        <v>3</v>
      </c>
      <c r="K967" s="6">
        <v>6.5263166666666663</v>
      </c>
      <c r="L967" s="7">
        <v>391.57899999999995</v>
      </c>
      <c r="M967" s="6">
        <f>IF(Data[[#This Row],[Answered (Y/N)]]="Y",1,0)</f>
        <v>1</v>
      </c>
      <c r="N967" s="6">
        <f>IF(Data[[#This Row],[Resolved]]="Y",1,0)</f>
        <v>1</v>
      </c>
    </row>
    <row r="968" spans="1:14" x14ac:dyDescent="0.25">
      <c r="A968" s="17">
        <v>967</v>
      </c>
      <c r="B968" s="4" t="s">
        <v>992</v>
      </c>
      <c r="C968" s="5">
        <v>42383.686000000002</v>
      </c>
      <c r="D968" s="6" t="s">
        <v>17</v>
      </c>
      <c r="E968" s="6" t="s">
        <v>20</v>
      </c>
      <c r="F968" s="6" t="s">
        <v>12</v>
      </c>
      <c r="G968" s="6" t="s">
        <v>12</v>
      </c>
      <c r="H968" s="6">
        <v>21</v>
      </c>
      <c r="I968" s="5">
        <v>1.1629050925925366E-3</v>
      </c>
      <c r="J968" s="6">
        <v>4</v>
      </c>
      <c r="K968" s="6">
        <v>1.6745833333333333</v>
      </c>
      <c r="L968" s="7">
        <v>100.47499999999999</v>
      </c>
      <c r="M968" s="6">
        <f>IF(Data[[#This Row],[Answered (Y/N)]]="Y",1,0)</f>
        <v>1</v>
      </c>
      <c r="N968" s="6">
        <f>IF(Data[[#This Row],[Resolved]]="Y",1,0)</f>
        <v>1</v>
      </c>
    </row>
    <row r="969" spans="1:14" x14ac:dyDescent="0.25">
      <c r="A969" s="18">
        <v>968</v>
      </c>
      <c r="B969" s="4" t="s">
        <v>993</v>
      </c>
      <c r="C969" s="5">
        <v>42383.686000000002</v>
      </c>
      <c r="D969" s="6" t="s">
        <v>15</v>
      </c>
      <c r="E969" s="6" t="s">
        <v>21</v>
      </c>
      <c r="F969" s="6" t="s">
        <v>12</v>
      </c>
      <c r="G969" s="6" t="s">
        <v>12</v>
      </c>
      <c r="H969" s="6">
        <v>66</v>
      </c>
      <c r="I969" s="5">
        <v>3.9753703703704346E-3</v>
      </c>
      <c r="J969" s="6">
        <v>2</v>
      </c>
      <c r="K969" s="6">
        <v>5.7245333333333335</v>
      </c>
      <c r="L969" s="7">
        <v>343.47199999999998</v>
      </c>
      <c r="M969" s="6">
        <f>IF(Data[[#This Row],[Answered (Y/N)]]="Y",1,0)</f>
        <v>1</v>
      </c>
      <c r="N969" s="6">
        <f>IF(Data[[#This Row],[Resolved]]="Y",1,0)</f>
        <v>1</v>
      </c>
    </row>
    <row r="970" spans="1:14" x14ac:dyDescent="0.25">
      <c r="A970" s="17">
        <v>969</v>
      </c>
      <c r="B970" s="4" t="s">
        <v>994</v>
      </c>
      <c r="C970" s="5">
        <v>42383.663</v>
      </c>
      <c r="D970" s="6" t="s">
        <v>22</v>
      </c>
      <c r="E970" s="6" t="s">
        <v>21</v>
      </c>
      <c r="F970" s="6" t="s">
        <v>16</v>
      </c>
      <c r="G970" s="6" t="s">
        <v>16</v>
      </c>
      <c r="H970" s="6">
        <v>0</v>
      </c>
      <c r="I970" s="5">
        <v>45482</v>
      </c>
      <c r="J970" s="6">
        <v>0</v>
      </c>
      <c r="K970" s="6">
        <v>0</v>
      </c>
      <c r="L970" s="7">
        <v>0</v>
      </c>
      <c r="M970" s="6">
        <f>IF(Data[[#This Row],[Answered (Y/N)]]="Y",1,0)</f>
        <v>0</v>
      </c>
      <c r="N970" s="6">
        <f>IF(Data[[#This Row],[Resolved]]="Y",1,0)</f>
        <v>0</v>
      </c>
    </row>
    <row r="971" spans="1:14" x14ac:dyDescent="0.25">
      <c r="A971" s="18">
        <v>970</v>
      </c>
      <c r="B971" s="4" t="s">
        <v>995</v>
      </c>
      <c r="C971" s="5">
        <v>42383.663</v>
      </c>
      <c r="D971" s="6" t="s">
        <v>24</v>
      </c>
      <c r="E971" s="6" t="s">
        <v>14</v>
      </c>
      <c r="F971" s="6" t="s">
        <v>16</v>
      </c>
      <c r="G971" s="6" t="s">
        <v>16</v>
      </c>
      <c r="H971" s="6">
        <v>0</v>
      </c>
      <c r="I971" s="5">
        <v>45482</v>
      </c>
      <c r="J971" s="6">
        <v>0</v>
      </c>
      <c r="K971" s="6">
        <v>0</v>
      </c>
      <c r="L971" s="7">
        <v>0</v>
      </c>
      <c r="M971" s="6">
        <f>IF(Data[[#This Row],[Answered (Y/N)]]="Y",1,0)</f>
        <v>0</v>
      </c>
      <c r="N971" s="6">
        <f>IF(Data[[#This Row],[Resolved]]="Y",1,0)</f>
        <v>0</v>
      </c>
    </row>
    <row r="972" spans="1:14" x14ac:dyDescent="0.25">
      <c r="A972" s="17">
        <v>971</v>
      </c>
      <c r="B972" s="4" t="s">
        <v>996</v>
      </c>
      <c r="C972" s="5">
        <v>42383.661</v>
      </c>
      <c r="D972" s="6" t="s">
        <v>17</v>
      </c>
      <c r="E972" s="6" t="s">
        <v>21</v>
      </c>
      <c r="F972" s="6" t="s">
        <v>16</v>
      </c>
      <c r="G972" s="6" t="s">
        <v>16</v>
      </c>
      <c r="H972" s="6">
        <v>0</v>
      </c>
      <c r="I972" s="5">
        <v>45482</v>
      </c>
      <c r="J972" s="6">
        <v>0</v>
      </c>
      <c r="K972" s="6">
        <v>0</v>
      </c>
      <c r="L972" s="7">
        <v>0</v>
      </c>
      <c r="M972" s="6">
        <f>IF(Data[[#This Row],[Answered (Y/N)]]="Y",1,0)</f>
        <v>0</v>
      </c>
      <c r="N972" s="6">
        <f>IF(Data[[#This Row],[Resolved]]="Y",1,0)</f>
        <v>0</v>
      </c>
    </row>
    <row r="973" spans="1:14" x14ac:dyDescent="0.25">
      <c r="A973" s="18">
        <v>972</v>
      </c>
      <c r="B973" s="4" t="s">
        <v>997</v>
      </c>
      <c r="C973" s="5">
        <v>42383.661</v>
      </c>
      <c r="D973" s="6" t="s">
        <v>23</v>
      </c>
      <c r="E973" s="6" t="s">
        <v>11</v>
      </c>
      <c r="F973" s="6" t="s">
        <v>16</v>
      </c>
      <c r="G973" s="6" t="s">
        <v>16</v>
      </c>
      <c r="H973" s="6">
        <v>0</v>
      </c>
      <c r="I973" s="5">
        <v>45482</v>
      </c>
      <c r="J973" s="6">
        <v>0</v>
      </c>
      <c r="K973" s="6">
        <v>0</v>
      </c>
      <c r="L973" s="7">
        <v>0</v>
      </c>
      <c r="M973" s="6">
        <f>IF(Data[[#This Row],[Answered (Y/N)]]="Y",1,0)</f>
        <v>0</v>
      </c>
      <c r="N973" s="6">
        <f>IF(Data[[#This Row],[Resolved]]="Y",1,0)</f>
        <v>0</v>
      </c>
    </row>
    <row r="974" spans="1:14" x14ac:dyDescent="0.25">
      <c r="A974" s="17">
        <v>973</v>
      </c>
      <c r="B974" s="4" t="s">
        <v>998</v>
      </c>
      <c r="C974" s="5">
        <v>42383.639000000003</v>
      </c>
      <c r="D974" s="6" t="s">
        <v>19</v>
      </c>
      <c r="E974" s="6" t="s">
        <v>21</v>
      </c>
      <c r="F974" s="6" t="s">
        <v>12</v>
      </c>
      <c r="G974" s="6" t="s">
        <v>12</v>
      </c>
      <c r="H974" s="6">
        <v>107</v>
      </c>
      <c r="I974" s="5">
        <v>1.1493865740741516E-3</v>
      </c>
      <c r="J974" s="6">
        <v>4</v>
      </c>
      <c r="K974" s="6">
        <v>1.6551166666666668</v>
      </c>
      <c r="L974" s="7">
        <v>99.307000000000002</v>
      </c>
      <c r="M974" s="6">
        <f>IF(Data[[#This Row],[Answered (Y/N)]]="Y",1,0)</f>
        <v>1</v>
      </c>
      <c r="N974" s="6">
        <f>IF(Data[[#This Row],[Resolved]]="Y",1,0)</f>
        <v>1</v>
      </c>
    </row>
    <row r="975" spans="1:14" x14ac:dyDescent="0.25">
      <c r="A975" s="18">
        <v>974</v>
      </c>
      <c r="B975" s="4" t="s">
        <v>999</v>
      </c>
      <c r="C975" s="5">
        <v>42383.639000000003</v>
      </c>
      <c r="D975" s="6" t="s">
        <v>23</v>
      </c>
      <c r="E975" s="6" t="s">
        <v>11</v>
      </c>
      <c r="F975" s="6" t="s">
        <v>16</v>
      </c>
      <c r="G975" s="6" t="s">
        <v>16</v>
      </c>
      <c r="H975" s="6">
        <v>0</v>
      </c>
      <c r="I975" s="5">
        <v>45482</v>
      </c>
      <c r="J975" s="6">
        <v>0</v>
      </c>
      <c r="K975" s="6">
        <v>0</v>
      </c>
      <c r="L975" s="7">
        <v>0</v>
      </c>
      <c r="M975" s="6">
        <f>IF(Data[[#This Row],[Answered (Y/N)]]="Y",1,0)</f>
        <v>0</v>
      </c>
      <c r="N975" s="6">
        <f>IF(Data[[#This Row],[Resolved]]="Y",1,0)</f>
        <v>0</v>
      </c>
    </row>
    <row r="976" spans="1:14" x14ac:dyDescent="0.25">
      <c r="A976" s="17">
        <v>975</v>
      </c>
      <c r="B976" s="4" t="s">
        <v>1000</v>
      </c>
      <c r="C976" s="5">
        <v>42383.623</v>
      </c>
      <c r="D976" s="6" t="s">
        <v>15</v>
      </c>
      <c r="E976" s="6" t="s">
        <v>18</v>
      </c>
      <c r="F976" s="6" t="s">
        <v>12</v>
      </c>
      <c r="G976" s="6" t="s">
        <v>12</v>
      </c>
      <c r="H976" s="6">
        <v>124</v>
      </c>
      <c r="I976" s="5">
        <v>4.5480787037037729E-3</v>
      </c>
      <c r="J976" s="6">
        <v>3</v>
      </c>
      <c r="K976" s="6">
        <v>6.5492333333333335</v>
      </c>
      <c r="L976" s="7">
        <v>392.95400000000001</v>
      </c>
      <c r="M976" s="6">
        <f>IF(Data[[#This Row],[Answered (Y/N)]]="Y",1,0)</f>
        <v>1</v>
      </c>
      <c r="N976" s="6">
        <f>IF(Data[[#This Row],[Resolved]]="Y",1,0)</f>
        <v>1</v>
      </c>
    </row>
    <row r="977" spans="1:14" x14ac:dyDescent="0.25">
      <c r="A977" s="18">
        <v>976</v>
      </c>
      <c r="B977" s="4" t="s">
        <v>1001</v>
      </c>
      <c r="C977" s="5">
        <v>42383.623</v>
      </c>
      <c r="D977" s="6" t="s">
        <v>19</v>
      </c>
      <c r="E977" s="6" t="s">
        <v>14</v>
      </c>
      <c r="F977" s="6" t="s">
        <v>12</v>
      </c>
      <c r="G977" s="6" t="s">
        <v>12</v>
      </c>
      <c r="H977" s="6">
        <v>28</v>
      </c>
      <c r="I977" s="5">
        <v>2.912928240740742E-3</v>
      </c>
      <c r="J977" s="6">
        <v>3</v>
      </c>
      <c r="K977" s="6">
        <v>4.1946166666666667</v>
      </c>
      <c r="L977" s="7">
        <v>251.67699999999999</v>
      </c>
      <c r="M977" s="6">
        <f>IF(Data[[#This Row],[Answered (Y/N)]]="Y",1,0)</f>
        <v>1</v>
      </c>
      <c r="N977" s="6">
        <f>IF(Data[[#This Row],[Resolved]]="Y",1,0)</f>
        <v>1</v>
      </c>
    </row>
    <row r="978" spans="1:14" x14ac:dyDescent="0.25">
      <c r="A978" s="17">
        <v>977</v>
      </c>
      <c r="B978" s="4" t="s">
        <v>1002</v>
      </c>
      <c r="C978" s="5">
        <v>42383.61</v>
      </c>
      <c r="D978" s="6" t="s">
        <v>24</v>
      </c>
      <c r="E978" s="6" t="s">
        <v>14</v>
      </c>
      <c r="F978" s="6" t="s">
        <v>12</v>
      </c>
      <c r="G978" s="6" t="s">
        <v>12</v>
      </c>
      <c r="H978" s="6">
        <v>10</v>
      </c>
      <c r="I978" s="5">
        <v>4.8271527777776768E-3</v>
      </c>
      <c r="J978" s="6">
        <v>4</v>
      </c>
      <c r="K978" s="6">
        <v>6.9511000000000003</v>
      </c>
      <c r="L978" s="7">
        <v>417.06600000000003</v>
      </c>
      <c r="M978" s="6">
        <f>IF(Data[[#This Row],[Answered (Y/N)]]="Y",1,0)</f>
        <v>1</v>
      </c>
      <c r="N978" s="6">
        <f>IF(Data[[#This Row],[Resolved]]="Y",1,0)</f>
        <v>1</v>
      </c>
    </row>
    <row r="979" spans="1:14" x14ac:dyDescent="0.25">
      <c r="A979" s="18">
        <v>978</v>
      </c>
      <c r="B979" s="4" t="s">
        <v>1003</v>
      </c>
      <c r="C979" s="5">
        <v>42383.61</v>
      </c>
      <c r="D979" s="6" t="s">
        <v>10</v>
      </c>
      <c r="E979" s="6" t="s">
        <v>18</v>
      </c>
      <c r="F979" s="6" t="s">
        <v>12</v>
      </c>
      <c r="G979" s="6" t="s">
        <v>12</v>
      </c>
      <c r="H979" s="6">
        <v>76</v>
      </c>
      <c r="I979" s="5">
        <v>3.3233333333333448E-3</v>
      </c>
      <c r="J979" s="6">
        <v>5</v>
      </c>
      <c r="K979" s="6">
        <v>4.7856000000000005</v>
      </c>
      <c r="L979" s="7">
        <v>287.13600000000002</v>
      </c>
      <c r="M979" s="6">
        <f>IF(Data[[#This Row],[Answered (Y/N)]]="Y",1,0)</f>
        <v>1</v>
      </c>
      <c r="N979" s="6">
        <f>IF(Data[[#This Row],[Resolved]]="Y",1,0)</f>
        <v>1</v>
      </c>
    </row>
    <row r="980" spans="1:14" x14ac:dyDescent="0.25">
      <c r="A980" s="17">
        <v>979</v>
      </c>
      <c r="B980" s="4" t="s">
        <v>1004</v>
      </c>
      <c r="C980" s="5">
        <v>42383.59</v>
      </c>
      <c r="D980" s="6" t="s">
        <v>23</v>
      </c>
      <c r="E980" s="6" t="s">
        <v>11</v>
      </c>
      <c r="F980" s="6" t="s">
        <v>12</v>
      </c>
      <c r="G980" s="6" t="s">
        <v>12</v>
      </c>
      <c r="H980" s="6">
        <v>32</v>
      </c>
      <c r="I980" s="5">
        <v>2.9198726851851209E-3</v>
      </c>
      <c r="J980" s="6">
        <v>2</v>
      </c>
      <c r="K980" s="6">
        <v>4.2046166666666664</v>
      </c>
      <c r="L980" s="7">
        <v>252.27699999999999</v>
      </c>
      <c r="M980" s="6">
        <f>IF(Data[[#This Row],[Answered (Y/N)]]="Y",1,0)</f>
        <v>1</v>
      </c>
      <c r="N980" s="6">
        <f>IF(Data[[#This Row],[Resolved]]="Y",1,0)</f>
        <v>1</v>
      </c>
    </row>
    <row r="981" spans="1:14" x14ac:dyDescent="0.25">
      <c r="A981" s="18">
        <v>980</v>
      </c>
      <c r="B981" s="4" t="s">
        <v>1005</v>
      </c>
      <c r="C981" s="5">
        <v>42383.59</v>
      </c>
      <c r="D981" s="6" t="s">
        <v>15</v>
      </c>
      <c r="E981" s="6" t="s">
        <v>20</v>
      </c>
      <c r="F981" s="6" t="s">
        <v>12</v>
      </c>
      <c r="G981" s="6" t="s">
        <v>12</v>
      </c>
      <c r="H981" s="6">
        <v>68</v>
      </c>
      <c r="I981" s="5">
        <v>3.6449537037037683E-3</v>
      </c>
      <c r="J981" s="6">
        <v>3</v>
      </c>
      <c r="K981" s="6">
        <v>5.248733333333333</v>
      </c>
      <c r="L981" s="7">
        <v>314.92399999999998</v>
      </c>
      <c r="M981" s="6">
        <f>IF(Data[[#This Row],[Answered (Y/N)]]="Y",1,0)</f>
        <v>1</v>
      </c>
      <c r="N981" s="6">
        <f>IF(Data[[#This Row],[Resolved]]="Y",1,0)</f>
        <v>1</v>
      </c>
    </row>
    <row r="982" spans="1:14" x14ac:dyDescent="0.25">
      <c r="A982" s="17">
        <v>981</v>
      </c>
      <c r="B982" s="4" t="s">
        <v>1006</v>
      </c>
      <c r="C982" s="5">
        <v>42383.565999999999</v>
      </c>
      <c r="D982" s="6" t="s">
        <v>15</v>
      </c>
      <c r="E982" s="6" t="s">
        <v>11</v>
      </c>
      <c r="F982" s="6" t="s">
        <v>12</v>
      </c>
      <c r="G982" s="6" t="s">
        <v>12</v>
      </c>
      <c r="H982" s="6">
        <v>109</v>
      </c>
      <c r="I982" s="5">
        <v>4.3643518518510227E-4</v>
      </c>
      <c r="J982" s="6">
        <v>4</v>
      </c>
      <c r="K982" s="6">
        <v>0.62846666666666662</v>
      </c>
      <c r="L982" s="7">
        <v>37.707999999999998</v>
      </c>
      <c r="M982" s="6">
        <f>IF(Data[[#This Row],[Answered (Y/N)]]="Y",1,0)</f>
        <v>1</v>
      </c>
      <c r="N982" s="6">
        <f>IF(Data[[#This Row],[Resolved]]="Y",1,0)</f>
        <v>1</v>
      </c>
    </row>
    <row r="983" spans="1:14" x14ac:dyDescent="0.25">
      <c r="A983" s="18">
        <v>982</v>
      </c>
      <c r="B983" s="4" t="s">
        <v>1007</v>
      </c>
      <c r="C983" s="5">
        <v>42383.565999999999</v>
      </c>
      <c r="D983" s="6" t="s">
        <v>23</v>
      </c>
      <c r="E983" s="6" t="s">
        <v>14</v>
      </c>
      <c r="F983" s="6" t="s">
        <v>16</v>
      </c>
      <c r="G983" s="6" t="s">
        <v>16</v>
      </c>
      <c r="H983" s="6">
        <v>0</v>
      </c>
      <c r="I983" s="5">
        <v>45482</v>
      </c>
      <c r="J983" s="6">
        <v>0</v>
      </c>
      <c r="K983" s="6">
        <v>0</v>
      </c>
      <c r="L983" s="7">
        <v>0</v>
      </c>
      <c r="M983" s="6">
        <f>IF(Data[[#This Row],[Answered (Y/N)]]="Y",1,0)</f>
        <v>0</v>
      </c>
      <c r="N983" s="6">
        <f>IF(Data[[#This Row],[Resolved]]="Y",1,0)</f>
        <v>0</v>
      </c>
    </row>
    <row r="984" spans="1:14" x14ac:dyDescent="0.25">
      <c r="A984" s="17">
        <v>983</v>
      </c>
      <c r="B984" s="4" t="s">
        <v>1008</v>
      </c>
      <c r="C984" s="5">
        <v>42383.563000000002</v>
      </c>
      <c r="D984" s="6" t="s">
        <v>23</v>
      </c>
      <c r="E984" s="6" t="s">
        <v>14</v>
      </c>
      <c r="F984" s="6" t="s">
        <v>12</v>
      </c>
      <c r="G984" s="6" t="s">
        <v>12</v>
      </c>
      <c r="H984" s="6">
        <v>18</v>
      </c>
      <c r="I984" s="5">
        <v>1.2674652777777684E-3</v>
      </c>
      <c r="J984" s="6">
        <v>3</v>
      </c>
      <c r="K984" s="6">
        <v>1.8251500000000001</v>
      </c>
      <c r="L984" s="7">
        <v>109.509</v>
      </c>
      <c r="M984" s="6">
        <f>IF(Data[[#This Row],[Answered (Y/N)]]="Y",1,0)</f>
        <v>1</v>
      </c>
      <c r="N984" s="6">
        <f>IF(Data[[#This Row],[Resolved]]="Y",1,0)</f>
        <v>1</v>
      </c>
    </row>
    <row r="985" spans="1:14" x14ac:dyDescent="0.25">
      <c r="A985" s="18">
        <v>984</v>
      </c>
      <c r="B985" s="4" t="s">
        <v>1009</v>
      </c>
      <c r="C985" s="5">
        <v>42383.563000000002</v>
      </c>
      <c r="D985" s="6" t="s">
        <v>17</v>
      </c>
      <c r="E985" s="6" t="s">
        <v>20</v>
      </c>
      <c r="F985" s="6" t="s">
        <v>12</v>
      </c>
      <c r="G985" s="6" t="s">
        <v>12</v>
      </c>
      <c r="H985" s="6">
        <v>86</v>
      </c>
      <c r="I985" s="5">
        <v>3.1619444444443978E-3</v>
      </c>
      <c r="J985" s="6">
        <v>5</v>
      </c>
      <c r="K985" s="6">
        <v>4.5532000000000004</v>
      </c>
      <c r="L985" s="7">
        <v>273.19200000000001</v>
      </c>
      <c r="M985" s="6">
        <f>IF(Data[[#This Row],[Answered (Y/N)]]="Y",1,0)</f>
        <v>1</v>
      </c>
      <c r="N985" s="6">
        <f>IF(Data[[#This Row],[Resolved]]="Y",1,0)</f>
        <v>1</v>
      </c>
    </row>
    <row r="986" spans="1:14" x14ac:dyDescent="0.25">
      <c r="A986" s="17">
        <v>985</v>
      </c>
      <c r="B986" s="4" t="s">
        <v>1010</v>
      </c>
      <c r="C986" s="5">
        <v>42383.542999999998</v>
      </c>
      <c r="D986" s="6" t="s">
        <v>15</v>
      </c>
      <c r="E986" s="6" t="s">
        <v>14</v>
      </c>
      <c r="F986" s="6" t="s">
        <v>12</v>
      </c>
      <c r="G986" s="6" t="s">
        <v>12</v>
      </c>
      <c r="H986" s="6">
        <v>101</v>
      </c>
      <c r="I986" s="5">
        <v>4.2785300925924918E-3</v>
      </c>
      <c r="J986" s="6">
        <v>3</v>
      </c>
      <c r="K986" s="6">
        <v>6.161083333333333</v>
      </c>
      <c r="L986" s="7">
        <v>369.66499999999996</v>
      </c>
      <c r="M986" s="6">
        <f>IF(Data[[#This Row],[Answered (Y/N)]]="Y",1,0)</f>
        <v>1</v>
      </c>
      <c r="N986" s="6">
        <f>IF(Data[[#This Row],[Resolved]]="Y",1,0)</f>
        <v>1</v>
      </c>
    </row>
    <row r="987" spans="1:14" x14ac:dyDescent="0.25">
      <c r="A987" s="18">
        <v>986</v>
      </c>
      <c r="B987" s="4" t="s">
        <v>1011</v>
      </c>
      <c r="C987" s="5">
        <v>42383.542999999998</v>
      </c>
      <c r="D987" s="6" t="s">
        <v>24</v>
      </c>
      <c r="E987" s="6" t="s">
        <v>20</v>
      </c>
      <c r="F987" s="6" t="s">
        <v>12</v>
      </c>
      <c r="G987" s="6" t="s">
        <v>12</v>
      </c>
      <c r="H987" s="6">
        <v>72</v>
      </c>
      <c r="I987" s="5">
        <v>4.1485185185186069E-3</v>
      </c>
      <c r="J987" s="6">
        <v>3</v>
      </c>
      <c r="K987" s="6">
        <v>5.9738666666666669</v>
      </c>
      <c r="L987" s="7">
        <v>358.43200000000002</v>
      </c>
      <c r="M987" s="6">
        <f>IF(Data[[#This Row],[Answered (Y/N)]]="Y",1,0)</f>
        <v>1</v>
      </c>
      <c r="N987" s="6">
        <f>IF(Data[[#This Row],[Resolved]]="Y",1,0)</f>
        <v>1</v>
      </c>
    </row>
    <row r="988" spans="1:14" x14ac:dyDescent="0.25">
      <c r="A988" s="17">
        <v>987</v>
      </c>
      <c r="B988" s="4" t="s">
        <v>1012</v>
      </c>
      <c r="C988" s="5">
        <v>42383.53</v>
      </c>
      <c r="D988" s="6" t="s">
        <v>24</v>
      </c>
      <c r="E988" s="6" t="s">
        <v>21</v>
      </c>
      <c r="F988" s="6" t="s">
        <v>12</v>
      </c>
      <c r="G988" s="6" t="s">
        <v>12</v>
      </c>
      <c r="H988" s="6">
        <v>81</v>
      </c>
      <c r="I988" s="5">
        <v>1.3271875000000488E-3</v>
      </c>
      <c r="J988" s="6">
        <v>3</v>
      </c>
      <c r="K988" s="6">
        <v>1.9111499999999999</v>
      </c>
      <c r="L988" s="7">
        <v>114.669</v>
      </c>
      <c r="M988" s="6">
        <f>IF(Data[[#This Row],[Answered (Y/N)]]="Y",1,0)</f>
        <v>1</v>
      </c>
      <c r="N988" s="6">
        <f>IF(Data[[#This Row],[Resolved]]="Y",1,0)</f>
        <v>1</v>
      </c>
    </row>
    <row r="989" spans="1:14" x14ac:dyDescent="0.25">
      <c r="A989" s="18">
        <v>988</v>
      </c>
      <c r="B989" s="4" t="s">
        <v>1013</v>
      </c>
      <c r="C989" s="5">
        <v>42383.53</v>
      </c>
      <c r="D989" s="6" t="s">
        <v>23</v>
      </c>
      <c r="E989" s="6" t="s">
        <v>20</v>
      </c>
      <c r="F989" s="6" t="s">
        <v>12</v>
      </c>
      <c r="G989" s="6" t="s">
        <v>16</v>
      </c>
      <c r="H989" s="6">
        <v>49</v>
      </c>
      <c r="I989" s="5">
        <v>4.4128125000000296E-3</v>
      </c>
      <c r="J989" s="6">
        <v>5</v>
      </c>
      <c r="K989" s="6">
        <v>6.3544499999999999</v>
      </c>
      <c r="L989" s="7">
        <v>381.267</v>
      </c>
      <c r="M989" s="6">
        <f>IF(Data[[#This Row],[Answered (Y/N)]]="Y",1,0)</f>
        <v>1</v>
      </c>
      <c r="N989" s="6">
        <f>IF(Data[[#This Row],[Resolved]]="Y",1,0)</f>
        <v>0</v>
      </c>
    </row>
    <row r="990" spans="1:14" x14ac:dyDescent="0.25">
      <c r="A990" s="17">
        <v>989</v>
      </c>
      <c r="B990" s="4" t="s">
        <v>1014</v>
      </c>
      <c r="C990" s="5">
        <v>42383.523000000001</v>
      </c>
      <c r="D990" s="6" t="s">
        <v>10</v>
      </c>
      <c r="E990" s="6" t="s">
        <v>18</v>
      </c>
      <c r="F990" s="6" t="s">
        <v>12</v>
      </c>
      <c r="G990" s="6" t="s">
        <v>12</v>
      </c>
      <c r="H990" s="6">
        <v>43</v>
      </c>
      <c r="I990" s="5">
        <v>2.7088657407408068E-3</v>
      </c>
      <c r="J990" s="6">
        <v>4</v>
      </c>
      <c r="K990" s="6">
        <v>3.9007666666666667</v>
      </c>
      <c r="L990" s="7">
        <v>234.04599999999999</v>
      </c>
      <c r="M990" s="6">
        <f>IF(Data[[#This Row],[Answered (Y/N)]]="Y",1,0)</f>
        <v>1</v>
      </c>
      <c r="N990" s="6">
        <f>IF(Data[[#This Row],[Resolved]]="Y",1,0)</f>
        <v>1</v>
      </c>
    </row>
    <row r="991" spans="1:14" x14ac:dyDescent="0.25">
      <c r="A991" s="18">
        <v>990</v>
      </c>
      <c r="B991" s="4" t="s">
        <v>1015</v>
      </c>
      <c r="C991" s="5">
        <v>42383.523000000001</v>
      </c>
      <c r="D991" s="6" t="s">
        <v>19</v>
      </c>
      <c r="E991" s="6" t="s">
        <v>18</v>
      </c>
      <c r="F991" s="6" t="s">
        <v>12</v>
      </c>
      <c r="G991" s="6" t="s">
        <v>12</v>
      </c>
      <c r="H991" s="6">
        <v>68</v>
      </c>
      <c r="I991" s="5">
        <v>1.2649884259259281E-3</v>
      </c>
      <c r="J991" s="6">
        <v>4</v>
      </c>
      <c r="K991" s="6">
        <v>1.8215833333333333</v>
      </c>
      <c r="L991" s="7">
        <v>109.295</v>
      </c>
      <c r="M991" s="6">
        <f>IF(Data[[#This Row],[Answered (Y/N)]]="Y",1,0)</f>
        <v>1</v>
      </c>
      <c r="N991" s="6">
        <f>IF(Data[[#This Row],[Resolved]]="Y",1,0)</f>
        <v>1</v>
      </c>
    </row>
    <row r="992" spans="1:14" x14ac:dyDescent="0.25">
      <c r="A992" s="17">
        <v>991</v>
      </c>
      <c r="B992" s="4" t="s">
        <v>1016</v>
      </c>
      <c r="C992" s="5">
        <v>42383.508000000002</v>
      </c>
      <c r="D992" s="6" t="s">
        <v>24</v>
      </c>
      <c r="E992" s="6" t="s">
        <v>14</v>
      </c>
      <c r="F992" s="6" t="s">
        <v>12</v>
      </c>
      <c r="G992" s="6" t="s">
        <v>12</v>
      </c>
      <c r="H992" s="6">
        <v>100</v>
      </c>
      <c r="I992" s="5">
        <v>3.7504629629629971E-3</v>
      </c>
      <c r="J992" s="6">
        <v>2</v>
      </c>
      <c r="K992" s="6">
        <v>5.4006666666666669</v>
      </c>
      <c r="L992" s="7">
        <v>324.04000000000002</v>
      </c>
      <c r="M992" s="6">
        <f>IF(Data[[#This Row],[Answered (Y/N)]]="Y",1,0)</f>
        <v>1</v>
      </c>
      <c r="N992" s="6">
        <f>IF(Data[[#This Row],[Resolved]]="Y",1,0)</f>
        <v>1</v>
      </c>
    </row>
    <row r="993" spans="1:14" x14ac:dyDescent="0.25">
      <c r="A993" s="18">
        <v>992</v>
      </c>
      <c r="B993" s="4" t="s">
        <v>1017</v>
      </c>
      <c r="C993" s="5">
        <v>42383.508000000002</v>
      </c>
      <c r="D993" s="6" t="s">
        <v>17</v>
      </c>
      <c r="E993" s="6" t="s">
        <v>11</v>
      </c>
      <c r="F993" s="6" t="s">
        <v>12</v>
      </c>
      <c r="G993" s="6" t="s">
        <v>12</v>
      </c>
      <c r="H993" s="6">
        <v>12</v>
      </c>
      <c r="I993" s="5">
        <v>4.3916666666665716E-3</v>
      </c>
      <c r="J993" s="6">
        <v>4</v>
      </c>
      <c r="K993" s="6">
        <v>6.3239999999999998</v>
      </c>
      <c r="L993" s="7">
        <v>379.44</v>
      </c>
      <c r="M993" s="6">
        <f>IF(Data[[#This Row],[Answered (Y/N)]]="Y",1,0)</f>
        <v>1</v>
      </c>
      <c r="N993" s="6">
        <f>IF(Data[[#This Row],[Resolved]]="Y",1,0)</f>
        <v>1</v>
      </c>
    </row>
    <row r="994" spans="1:14" x14ac:dyDescent="0.25">
      <c r="A994" s="17">
        <v>993</v>
      </c>
      <c r="B994" s="4" t="s">
        <v>1018</v>
      </c>
      <c r="C994" s="5">
        <v>42383.504000000001</v>
      </c>
      <c r="D994" s="6" t="s">
        <v>13</v>
      </c>
      <c r="E994" s="6" t="s">
        <v>14</v>
      </c>
      <c r="F994" s="6" t="s">
        <v>16</v>
      </c>
      <c r="G994" s="6" t="s">
        <v>16</v>
      </c>
      <c r="H994" s="6">
        <v>0</v>
      </c>
      <c r="I994" s="5">
        <v>45482</v>
      </c>
      <c r="J994" s="6">
        <v>0</v>
      </c>
      <c r="K994" s="6">
        <v>0</v>
      </c>
      <c r="L994" s="7">
        <v>0</v>
      </c>
      <c r="M994" s="6">
        <f>IF(Data[[#This Row],[Answered (Y/N)]]="Y",1,0)</f>
        <v>0</v>
      </c>
      <c r="N994" s="6">
        <f>IF(Data[[#This Row],[Resolved]]="Y",1,0)</f>
        <v>0</v>
      </c>
    </row>
    <row r="995" spans="1:14" x14ac:dyDescent="0.25">
      <c r="A995" s="18">
        <v>994</v>
      </c>
      <c r="B995" s="4" t="s">
        <v>1019</v>
      </c>
      <c r="C995" s="5">
        <v>42383.504000000001</v>
      </c>
      <c r="D995" s="6" t="s">
        <v>13</v>
      </c>
      <c r="E995" s="6" t="s">
        <v>21</v>
      </c>
      <c r="F995" s="6" t="s">
        <v>12</v>
      </c>
      <c r="G995" s="6" t="s">
        <v>12</v>
      </c>
      <c r="H995" s="6">
        <v>35</v>
      </c>
      <c r="I995" s="5">
        <v>3.0569675925926632E-3</v>
      </c>
      <c r="J995" s="6">
        <v>5</v>
      </c>
      <c r="K995" s="6">
        <v>4.4020333333333337</v>
      </c>
      <c r="L995" s="7">
        <v>264.12200000000001</v>
      </c>
      <c r="M995" s="6">
        <f>IF(Data[[#This Row],[Answered (Y/N)]]="Y",1,0)</f>
        <v>1</v>
      </c>
      <c r="N995" s="6">
        <f>IF(Data[[#This Row],[Resolved]]="Y",1,0)</f>
        <v>1</v>
      </c>
    </row>
    <row r="996" spans="1:14" x14ac:dyDescent="0.25">
      <c r="A996" s="17">
        <v>995</v>
      </c>
      <c r="B996" s="4" t="s">
        <v>1020</v>
      </c>
      <c r="C996" s="5">
        <v>42383.500999999997</v>
      </c>
      <c r="D996" s="6" t="s">
        <v>10</v>
      </c>
      <c r="E996" s="6" t="s">
        <v>14</v>
      </c>
      <c r="F996" s="6" t="s">
        <v>12</v>
      </c>
      <c r="G996" s="6" t="s">
        <v>12</v>
      </c>
      <c r="H996" s="6">
        <v>26</v>
      </c>
      <c r="I996" s="5">
        <v>4.6403935185184153E-3</v>
      </c>
      <c r="J996" s="6">
        <v>1</v>
      </c>
      <c r="K996" s="6">
        <v>6.6821666666666664</v>
      </c>
      <c r="L996" s="7">
        <v>400.93</v>
      </c>
      <c r="M996" s="6">
        <f>IF(Data[[#This Row],[Answered (Y/N)]]="Y",1,0)</f>
        <v>1</v>
      </c>
      <c r="N996" s="6">
        <f>IF(Data[[#This Row],[Resolved]]="Y",1,0)</f>
        <v>1</v>
      </c>
    </row>
    <row r="997" spans="1:14" x14ac:dyDescent="0.25">
      <c r="A997" s="18">
        <v>996</v>
      </c>
      <c r="B997" s="4" t="s">
        <v>1021</v>
      </c>
      <c r="C997" s="5">
        <v>42383.500999999997</v>
      </c>
      <c r="D997" s="6" t="s">
        <v>24</v>
      </c>
      <c r="E997" s="6" t="s">
        <v>18</v>
      </c>
      <c r="F997" s="6" t="s">
        <v>12</v>
      </c>
      <c r="G997" s="6" t="s">
        <v>12</v>
      </c>
      <c r="H997" s="6">
        <v>107</v>
      </c>
      <c r="I997" s="5">
        <v>4.4196412037036392E-3</v>
      </c>
      <c r="J997" s="6">
        <v>3</v>
      </c>
      <c r="K997" s="6">
        <v>6.3642833333333337</v>
      </c>
      <c r="L997" s="7">
        <v>381.85700000000003</v>
      </c>
      <c r="M997" s="6">
        <f>IF(Data[[#This Row],[Answered (Y/N)]]="Y",1,0)</f>
        <v>1</v>
      </c>
      <c r="N997" s="6">
        <f>IF(Data[[#This Row],[Resolved]]="Y",1,0)</f>
        <v>1</v>
      </c>
    </row>
    <row r="998" spans="1:14" x14ac:dyDescent="0.25">
      <c r="A998" s="17">
        <v>997</v>
      </c>
      <c r="B998" s="4" t="s">
        <v>1022</v>
      </c>
      <c r="C998" s="5">
        <v>42383.483</v>
      </c>
      <c r="D998" s="6" t="s">
        <v>22</v>
      </c>
      <c r="E998" s="6" t="s">
        <v>18</v>
      </c>
      <c r="F998" s="6" t="s">
        <v>12</v>
      </c>
      <c r="G998" s="6" t="s">
        <v>12</v>
      </c>
      <c r="H998" s="6">
        <v>17</v>
      </c>
      <c r="I998" s="5">
        <v>2.9297569444444171E-3</v>
      </c>
      <c r="J998" s="6">
        <v>4</v>
      </c>
      <c r="K998" s="6">
        <v>4.2188499999999998</v>
      </c>
      <c r="L998" s="7">
        <v>253.13099999999997</v>
      </c>
      <c r="M998" s="6">
        <f>IF(Data[[#This Row],[Answered (Y/N)]]="Y",1,0)</f>
        <v>1</v>
      </c>
      <c r="N998" s="6">
        <f>IF(Data[[#This Row],[Resolved]]="Y",1,0)</f>
        <v>1</v>
      </c>
    </row>
    <row r="999" spans="1:14" x14ac:dyDescent="0.25">
      <c r="A999" s="18">
        <v>998</v>
      </c>
      <c r="B999" s="4" t="s">
        <v>1023</v>
      </c>
      <c r="C999" s="5">
        <v>42383.483</v>
      </c>
      <c r="D999" s="6" t="s">
        <v>24</v>
      </c>
      <c r="E999" s="6" t="s">
        <v>14</v>
      </c>
      <c r="F999" s="6" t="s">
        <v>12</v>
      </c>
      <c r="G999" s="6" t="s">
        <v>12</v>
      </c>
      <c r="H999" s="6">
        <v>102</v>
      </c>
      <c r="I999" s="5">
        <v>2.0639236111110737E-3</v>
      </c>
      <c r="J999" s="6">
        <v>4</v>
      </c>
      <c r="K999" s="6">
        <v>2.9720499999999999</v>
      </c>
      <c r="L999" s="7">
        <v>178.32299999999998</v>
      </c>
      <c r="M999" s="6">
        <f>IF(Data[[#This Row],[Answered (Y/N)]]="Y",1,0)</f>
        <v>1</v>
      </c>
      <c r="N999" s="6">
        <f>IF(Data[[#This Row],[Resolved]]="Y",1,0)</f>
        <v>1</v>
      </c>
    </row>
    <row r="1000" spans="1:14" x14ac:dyDescent="0.25">
      <c r="A1000" s="17">
        <v>999</v>
      </c>
      <c r="B1000" s="4" t="s">
        <v>1024</v>
      </c>
      <c r="C1000" s="5">
        <v>42383.481</v>
      </c>
      <c r="D1000" s="6" t="s">
        <v>23</v>
      </c>
      <c r="E1000" s="6" t="s">
        <v>14</v>
      </c>
      <c r="F1000" s="6" t="s">
        <v>12</v>
      </c>
      <c r="G1000" s="6" t="s">
        <v>12</v>
      </c>
      <c r="H1000" s="6">
        <v>85</v>
      </c>
      <c r="I1000" s="5">
        <v>1.4308217592593486E-3</v>
      </c>
      <c r="J1000" s="6">
        <v>4</v>
      </c>
      <c r="K1000" s="6">
        <v>2.0603833333333332</v>
      </c>
      <c r="L1000" s="7">
        <v>123.62299999999999</v>
      </c>
      <c r="M1000" s="6">
        <f>IF(Data[[#This Row],[Answered (Y/N)]]="Y",1,0)</f>
        <v>1</v>
      </c>
      <c r="N1000" s="6">
        <f>IF(Data[[#This Row],[Resolved]]="Y",1,0)</f>
        <v>1</v>
      </c>
    </row>
    <row r="1001" spans="1:14" x14ac:dyDescent="0.25">
      <c r="A1001" s="18">
        <v>1000</v>
      </c>
      <c r="B1001" s="4" t="s">
        <v>1025</v>
      </c>
      <c r="C1001" s="5">
        <v>42383.481</v>
      </c>
      <c r="D1001" s="6" t="s">
        <v>24</v>
      </c>
      <c r="E1001" s="6" t="s">
        <v>21</v>
      </c>
      <c r="F1001" s="6" t="s">
        <v>12</v>
      </c>
      <c r="G1001" s="6" t="s">
        <v>12</v>
      </c>
      <c r="H1001" s="6">
        <v>18</v>
      </c>
      <c r="I1001" s="5">
        <v>3.2171296296297225E-3</v>
      </c>
      <c r="J1001" s="6">
        <v>5</v>
      </c>
      <c r="K1001" s="6">
        <v>4.6326666666666672</v>
      </c>
      <c r="L1001" s="7">
        <v>277.96000000000004</v>
      </c>
      <c r="M1001" s="6">
        <f>IF(Data[[#This Row],[Answered (Y/N)]]="Y",1,0)</f>
        <v>1</v>
      </c>
      <c r="N1001" s="6">
        <f>IF(Data[[#This Row],[Resolved]]="Y",1,0)</f>
        <v>1</v>
      </c>
    </row>
    <row r="1002" spans="1:14" x14ac:dyDescent="0.25">
      <c r="A1002" s="17">
        <v>1001</v>
      </c>
      <c r="B1002" s="4" t="s">
        <v>1026</v>
      </c>
      <c r="C1002" s="5">
        <v>42383.472000000002</v>
      </c>
      <c r="D1002" s="6" t="s">
        <v>19</v>
      </c>
      <c r="E1002" s="6" t="s">
        <v>20</v>
      </c>
      <c r="F1002" s="6" t="s">
        <v>12</v>
      </c>
      <c r="G1002" s="6" t="s">
        <v>12</v>
      </c>
      <c r="H1002" s="6">
        <v>41</v>
      </c>
      <c r="I1002" s="5">
        <v>2.8137615740739808E-3</v>
      </c>
      <c r="J1002" s="6">
        <v>2</v>
      </c>
      <c r="K1002" s="6">
        <v>4.0518166666666664</v>
      </c>
      <c r="L1002" s="7">
        <v>243.10899999999998</v>
      </c>
      <c r="M1002" s="6">
        <f>IF(Data[[#This Row],[Answered (Y/N)]]="Y",1,0)</f>
        <v>1</v>
      </c>
      <c r="N1002" s="6">
        <f>IF(Data[[#This Row],[Resolved]]="Y",1,0)</f>
        <v>1</v>
      </c>
    </row>
    <row r="1003" spans="1:14" x14ac:dyDescent="0.25">
      <c r="A1003" s="18">
        <v>1002</v>
      </c>
      <c r="B1003" s="4" t="s">
        <v>1027</v>
      </c>
      <c r="C1003" s="5">
        <v>42383.472000000002</v>
      </c>
      <c r="D1003" s="6" t="s">
        <v>13</v>
      </c>
      <c r="E1003" s="6" t="s">
        <v>20</v>
      </c>
      <c r="F1003" s="6" t="s">
        <v>12</v>
      </c>
      <c r="G1003" s="6" t="s">
        <v>12</v>
      </c>
      <c r="H1003" s="6">
        <v>53</v>
      </c>
      <c r="I1003" s="5">
        <v>3.2218055555555125E-3</v>
      </c>
      <c r="J1003" s="6">
        <v>2</v>
      </c>
      <c r="K1003" s="6">
        <v>4.6394000000000002</v>
      </c>
      <c r="L1003" s="7">
        <v>278.36400000000003</v>
      </c>
      <c r="M1003" s="6">
        <f>IF(Data[[#This Row],[Answered (Y/N)]]="Y",1,0)</f>
        <v>1</v>
      </c>
      <c r="N1003" s="6">
        <f>IF(Data[[#This Row],[Resolved]]="Y",1,0)</f>
        <v>1</v>
      </c>
    </row>
    <row r="1004" spans="1:14" x14ac:dyDescent="0.25">
      <c r="A1004" s="17">
        <v>1003</v>
      </c>
      <c r="B1004" s="4" t="s">
        <v>1028</v>
      </c>
      <c r="C1004" s="5">
        <v>42383.453999999998</v>
      </c>
      <c r="D1004" s="6" t="s">
        <v>23</v>
      </c>
      <c r="E1004" s="6" t="s">
        <v>18</v>
      </c>
      <c r="F1004" s="6" t="s">
        <v>12</v>
      </c>
      <c r="G1004" s="6" t="s">
        <v>12</v>
      </c>
      <c r="H1004" s="6">
        <v>124</v>
      </c>
      <c r="I1004" s="5">
        <v>3.5222453703702694E-3</v>
      </c>
      <c r="J1004" s="6">
        <v>4</v>
      </c>
      <c r="K1004" s="6">
        <v>5.0720333333333336</v>
      </c>
      <c r="L1004" s="7">
        <v>304.322</v>
      </c>
      <c r="M1004" s="6">
        <f>IF(Data[[#This Row],[Answered (Y/N)]]="Y",1,0)</f>
        <v>1</v>
      </c>
      <c r="N1004" s="6">
        <f>IF(Data[[#This Row],[Resolved]]="Y",1,0)</f>
        <v>1</v>
      </c>
    </row>
    <row r="1005" spans="1:14" x14ac:dyDescent="0.25">
      <c r="A1005" s="18">
        <v>1004</v>
      </c>
      <c r="B1005" s="4" t="s">
        <v>1029</v>
      </c>
      <c r="C1005" s="5">
        <v>42383.453999999998</v>
      </c>
      <c r="D1005" s="6" t="s">
        <v>10</v>
      </c>
      <c r="E1005" s="6" t="s">
        <v>21</v>
      </c>
      <c r="F1005" s="6" t="s">
        <v>12</v>
      </c>
      <c r="G1005" s="6" t="s">
        <v>12</v>
      </c>
      <c r="H1005" s="6">
        <v>116</v>
      </c>
      <c r="I1005" s="5">
        <v>4.7171180555556358E-3</v>
      </c>
      <c r="J1005" s="6">
        <v>2</v>
      </c>
      <c r="K1005" s="6">
        <v>6.7926500000000001</v>
      </c>
      <c r="L1005" s="7">
        <v>407.55900000000003</v>
      </c>
      <c r="M1005" s="6">
        <f>IF(Data[[#This Row],[Answered (Y/N)]]="Y",1,0)</f>
        <v>1</v>
      </c>
      <c r="N1005" s="6">
        <f>IF(Data[[#This Row],[Resolved]]="Y",1,0)</f>
        <v>1</v>
      </c>
    </row>
    <row r="1006" spans="1:14" x14ac:dyDescent="0.25">
      <c r="A1006" s="17">
        <v>1005</v>
      </c>
      <c r="B1006" s="4" t="s">
        <v>1030</v>
      </c>
      <c r="C1006" s="5">
        <v>42383.417999999998</v>
      </c>
      <c r="D1006" s="6" t="s">
        <v>22</v>
      </c>
      <c r="E1006" s="6" t="s">
        <v>14</v>
      </c>
      <c r="F1006" s="6" t="s">
        <v>12</v>
      </c>
      <c r="G1006" s="6" t="s">
        <v>12</v>
      </c>
      <c r="H1006" s="6">
        <v>31</v>
      </c>
      <c r="I1006" s="5">
        <v>6.4815972222231899E-4</v>
      </c>
      <c r="J1006" s="6">
        <v>4</v>
      </c>
      <c r="K1006" s="6">
        <v>0.93335000000000001</v>
      </c>
      <c r="L1006" s="7">
        <v>56.000999999999998</v>
      </c>
      <c r="M1006" s="6">
        <f>IF(Data[[#This Row],[Answered (Y/N)]]="Y",1,0)</f>
        <v>1</v>
      </c>
      <c r="N1006" s="6">
        <f>IF(Data[[#This Row],[Resolved]]="Y",1,0)</f>
        <v>1</v>
      </c>
    </row>
    <row r="1007" spans="1:14" x14ac:dyDescent="0.25">
      <c r="A1007" s="18">
        <v>1006</v>
      </c>
      <c r="B1007" s="4" t="s">
        <v>1031</v>
      </c>
      <c r="C1007" s="5">
        <v>42383.417999999998</v>
      </c>
      <c r="D1007" s="6" t="s">
        <v>15</v>
      </c>
      <c r="E1007" s="6" t="s">
        <v>21</v>
      </c>
      <c r="F1007" s="6" t="s">
        <v>16</v>
      </c>
      <c r="G1007" s="6" t="s">
        <v>16</v>
      </c>
      <c r="H1007" s="6">
        <v>0</v>
      </c>
      <c r="I1007" s="5">
        <v>45482</v>
      </c>
      <c r="J1007" s="6">
        <v>0</v>
      </c>
      <c r="K1007" s="6">
        <v>0</v>
      </c>
      <c r="L1007" s="7">
        <v>0</v>
      </c>
      <c r="M1007" s="6">
        <f>IF(Data[[#This Row],[Answered (Y/N)]]="Y",1,0)</f>
        <v>0</v>
      </c>
      <c r="N1007" s="6">
        <f>IF(Data[[#This Row],[Resolved]]="Y",1,0)</f>
        <v>0</v>
      </c>
    </row>
    <row r="1008" spans="1:14" x14ac:dyDescent="0.25">
      <c r="A1008" s="17">
        <v>1007</v>
      </c>
      <c r="B1008" s="4" t="s">
        <v>1032</v>
      </c>
      <c r="C1008" s="5">
        <v>42383.392</v>
      </c>
      <c r="D1008" s="6" t="s">
        <v>13</v>
      </c>
      <c r="E1008" s="6" t="s">
        <v>11</v>
      </c>
      <c r="F1008" s="6" t="s">
        <v>12</v>
      </c>
      <c r="G1008" s="6" t="s">
        <v>12</v>
      </c>
      <c r="H1008" s="6">
        <v>86</v>
      </c>
      <c r="I1008" s="5">
        <v>2.3175694444443895E-3</v>
      </c>
      <c r="J1008" s="6">
        <v>2</v>
      </c>
      <c r="K1008" s="6">
        <v>3.3372999999999999</v>
      </c>
      <c r="L1008" s="7">
        <v>200.238</v>
      </c>
      <c r="M1008" s="6">
        <f>IF(Data[[#This Row],[Answered (Y/N)]]="Y",1,0)</f>
        <v>1</v>
      </c>
      <c r="N1008" s="6">
        <f>IF(Data[[#This Row],[Resolved]]="Y",1,0)</f>
        <v>1</v>
      </c>
    </row>
    <row r="1009" spans="1:14" x14ac:dyDescent="0.25">
      <c r="A1009" s="18">
        <v>1008</v>
      </c>
      <c r="B1009" s="4" t="s">
        <v>1033</v>
      </c>
      <c r="C1009" s="5">
        <v>42383.392</v>
      </c>
      <c r="D1009" s="6" t="s">
        <v>10</v>
      </c>
      <c r="E1009" s="6" t="s">
        <v>18</v>
      </c>
      <c r="F1009" s="6" t="s">
        <v>12</v>
      </c>
      <c r="G1009" s="6" t="s">
        <v>12</v>
      </c>
      <c r="H1009" s="6">
        <v>51</v>
      </c>
      <c r="I1009" s="5">
        <v>1.4813078703703741E-3</v>
      </c>
      <c r="J1009" s="6">
        <v>4</v>
      </c>
      <c r="K1009" s="6">
        <v>2.1330833333333334</v>
      </c>
      <c r="L1009" s="7">
        <v>127.98500000000001</v>
      </c>
      <c r="M1009" s="6">
        <f>IF(Data[[#This Row],[Answered (Y/N)]]="Y",1,0)</f>
        <v>1</v>
      </c>
      <c r="N1009" s="6">
        <f>IF(Data[[#This Row],[Resolved]]="Y",1,0)</f>
        <v>1</v>
      </c>
    </row>
    <row r="1010" spans="1:14" x14ac:dyDescent="0.25">
      <c r="A1010" s="17">
        <v>1009</v>
      </c>
      <c r="B1010" s="4" t="s">
        <v>1034</v>
      </c>
      <c r="C1010" s="5">
        <v>42383.387000000002</v>
      </c>
      <c r="D1010" s="6" t="s">
        <v>10</v>
      </c>
      <c r="E1010" s="6" t="s">
        <v>14</v>
      </c>
      <c r="F1010" s="6" t="s">
        <v>16</v>
      </c>
      <c r="G1010" s="6" t="s">
        <v>16</v>
      </c>
      <c r="H1010" s="6">
        <v>0</v>
      </c>
      <c r="I1010" s="5">
        <v>45482</v>
      </c>
      <c r="J1010" s="6">
        <v>0</v>
      </c>
      <c r="K1010" s="6">
        <v>0</v>
      </c>
      <c r="L1010" s="7">
        <v>0</v>
      </c>
      <c r="M1010" s="6">
        <f>IF(Data[[#This Row],[Answered (Y/N)]]="Y",1,0)</f>
        <v>0</v>
      </c>
      <c r="N1010" s="6">
        <f>IF(Data[[#This Row],[Resolved]]="Y",1,0)</f>
        <v>0</v>
      </c>
    </row>
    <row r="1011" spans="1:14" x14ac:dyDescent="0.25">
      <c r="A1011" s="18">
        <v>1010</v>
      </c>
      <c r="B1011" s="4" t="s">
        <v>1035</v>
      </c>
      <c r="C1011" s="5">
        <v>42383.387000000002</v>
      </c>
      <c r="D1011" s="6" t="s">
        <v>15</v>
      </c>
      <c r="E1011" s="6" t="s">
        <v>14</v>
      </c>
      <c r="F1011" s="6" t="s">
        <v>12</v>
      </c>
      <c r="G1011" s="6" t="s">
        <v>12</v>
      </c>
      <c r="H1011" s="6">
        <v>25</v>
      </c>
      <c r="I1011" s="5">
        <v>3.1621527777778713E-3</v>
      </c>
      <c r="J1011" s="6">
        <v>4</v>
      </c>
      <c r="K1011" s="6">
        <v>4.5534999999999997</v>
      </c>
      <c r="L1011" s="7">
        <v>273.20999999999998</v>
      </c>
      <c r="M1011" s="6">
        <f>IF(Data[[#This Row],[Answered (Y/N)]]="Y",1,0)</f>
        <v>1</v>
      </c>
      <c r="N1011" s="6">
        <f>IF(Data[[#This Row],[Resolved]]="Y",1,0)</f>
        <v>1</v>
      </c>
    </row>
    <row r="1012" spans="1:14" x14ac:dyDescent="0.25">
      <c r="A1012" s="17">
        <v>1011</v>
      </c>
      <c r="B1012" s="4" t="s">
        <v>1036</v>
      </c>
      <c r="C1012" s="5">
        <v>42383.385000000002</v>
      </c>
      <c r="D1012" s="6" t="s">
        <v>24</v>
      </c>
      <c r="E1012" s="6" t="s">
        <v>14</v>
      </c>
      <c r="F1012" s="6" t="s">
        <v>12</v>
      </c>
      <c r="G1012" s="6" t="s">
        <v>12</v>
      </c>
      <c r="H1012" s="6">
        <v>114</v>
      </c>
      <c r="I1012" s="5">
        <v>4.3362268518509772E-4</v>
      </c>
      <c r="J1012" s="6">
        <v>4</v>
      </c>
      <c r="K1012" s="6">
        <v>0.62441666666666673</v>
      </c>
      <c r="L1012" s="7">
        <v>37.465000000000003</v>
      </c>
      <c r="M1012" s="6">
        <f>IF(Data[[#This Row],[Answered (Y/N)]]="Y",1,0)</f>
        <v>1</v>
      </c>
      <c r="N1012" s="6">
        <f>IF(Data[[#This Row],[Resolved]]="Y",1,0)</f>
        <v>1</v>
      </c>
    </row>
    <row r="1013" spans="1:14" x14ac:dyDescent="0.25">
      <c r="A1013" s="18">
        <v>1012</v>
      </c>
      <c r="B1013" s="4" t="s">
        <v>1037</v>
      </c>
      <c r="C1013" s="5">
        <v>42383.385000000002</v>
      </c>
      <c r="D1013" s="6" t="s">
        <v>10</v>
      </c>
      <c r="E1013" s="6" t="s">
        <v>18</v>
      </c>
      <c r="F1013" s="6" t="s">
        <v>12</v>
      </c>
      <c r="G1013" s="6" t="s">
        <v>12</v>
      </c>
      <c r="H1013" s="6">
        <v>53</v>
      </c>
      <c r="I1013" s="5">
        <v>3.0170486111111838E-3</v>
      </c>
      <c r="J1013" s="6">
        <v>5</v>
      </c>
      <c r="K1013" s="6">
        <v>4.3445499999999999</v>
      </c>
      <c r="L1013" s="7">
        <v>260.673</v>
      </c>
      <c r="M1013" s="6">
        <f>IF(Data[[#This Row],[Answered (Y/N)]]="Y",1,0)</f>
        <v>1</v>
      </c>
      <c r="N1013" s="6">
        <f>IF(Data[[#This Row],[Resolved]]="Y",1,0)</f>
        <v>1</v>
      </c>
    </row>
    <row r="1014" spans="1:14" x14ac:dyDescent="0.25">
      <c r="A1014" s="17">
        <v>1013</v>
      </c>
      <c r="B1014" s="4" t="s">
        <v>1038</v>
      </c>
      <c r="C1014" s="5">
        <v>42383.377</v>
      </c>
      <c r="D1014" s="6" t="s">
        <v>23</v>
      </c>
      <c r="E1014" s="6" t="s">
        <v>14</v>
      </c>
      <c r="F1014" s="6" t="s">
        <v>12</v>
      </c>
      <c r="G1014" s="6" t="s">
        <v>12</v>
      </c>
      <c r="H1014" s="6">
        <v>57</v>
      </c>
      <c r="I1014" s="5">
        <v>3.3388310185185066E-3</v>
      </c>
      <c r="J1014" s="6">
        <v>4</v>
      </c>
      <c r="K1014" s="6">
        <v>4.8079166666666664</v>
      </c>
      <c r="L1014" s="7">
        <v>288.47499999999997</v>
      </c>
      <c r="M1014" s="6">
        <f>IF(Data[[#This Row],[Answered (Y/N)]]="Y",1,0)</f>
        <v>1</v>
      </c>
      <c r="N1014" s="6">
        <f>IF(Data[[#This Row],[Resolved]]="Y",1,0)</f>
        <v>1</v>
      </c>
    </row>
    <row r="1015" spans="1:14" x14ac:dyDescent="0.25">
      <c r="A1015" s="18">
        <v>1014</v>
      </c>
      <c r="B1015" s="4" t="s">
        <v>1039</v>
      </c>
      <c r="C1015" s="5">
        <v>42383.377</v>
      </c>
      <c r="D1015" s="6" t="s">
        <v>22</v>
      </c>
      <c r="E1015" s="6" t="s">
        <v>21</v>
      </c>
      <c r="F1015" s="6" t="s">
        <v>12</v>
      </c>
      <c r="G1015" s="6" t="s">
        <v>12</v>
      </c>
      <c r="H1015" s="6">
        <v>14</v>
      </c>
      <c r="I1015" s="5">
        <v>8.1607638888891998E-4</v>
      </c>
      <c r="J1015" s="6">
        <v>5</v>
      </c>
      <c r="K1015" s="6">
        <v>1.1751499999999999</v>
      </c>
      <c r="L1015" s="7">
        <v>70.509</v>
      </c>
      <c r="M1015" s="6">
        <f>IF(Data[[#This Row],[Answered (Y/N)]]="Y",1,0)</f>
        <v>1</v>
      </c>
      <c r="N1015" s="6">
        <f>IF(Data[[#This Row],[Resolved]]="Y",1,0)</f>
        <v>1</v>
      </c>
    </row>
    <row r="1016" spans="1:14" x14ac:dyDescent="0.25">
      <c r="A1016" s="17">
        <v>1015</v>
      </c>
      <c r="B1016" s="4" t="s">
        <v>1040</v>
      </c>
      <c r="C1016" s="5">
        <v>42382.749000000003</v>
      </c>
      <c r="D1016" s="6" t="s">
        <v>17</v>
      </c>
      <c r="E1016" s="6" t="s">
        <v>14</v>
      </c>
      <c r="F1016" s="6" t="s">
        <v>12</v>
      </c>
      <c r="G1016" s="6" t="s">
        <v>12</v>
      </c>
      <c r="H1016" s="6">
        <v>123</v>
      </c>
      <c r="I1016" s="5">
        <v>3.1023495370370302E-3</v>
      </c>
      <c r="J1016" s="6">
        <v>3</v>
      </c>
      <c r="K1016" s="6">
        <v>4.4673833333333333</v>
      </c>
      <c r="L1016" s="7">
        <v>268.04300000000001</v>
      </c>
      <c r="M1016" s="6">
        <f>IF(Data[[#This Row],[Answered (Y/N)]]="Y",1,0)</f>
        <v>1</v>
      </c>
      <c r="N1016" s="6">
        <f>IF(Data[[#This Row],[Resolved]]="Y",1,0)</f>
        <v>1</v>
      </c>
    </row>
    <row r="1017" spans="1:14" x14ac:dyDescent="0.25">
      <c r="A1017" s="18">
        <v>1016</v>
      </c>
      <c r="B1017" s="4" t="s">
        <v>1041</v>
      </c>
      <c r="C1017" s="5">
        <v>42382.749000000003</v>
      </c>
      <c r="D1017" s="6" t="s">
        <v>19</v>
      </c>
      <c r="E1017" s="6" t="s">
        <v>20</v>
      </c>
      <c r="F1017" s="6" t="s">
        <v>12</v>
      </c>
      <c r="G1017" s="6" t="s">
        <v>12</v>
      </c>
      <c r="H1017" s="6">
        <v>82</v>
      </c>
      <c r="I1017" s="5">
        <v>1.7403240740740955E-3</v>
      </c>
      <c r="J1017" s="6">
        <v>5</v>
      </c>
      <c r="K1017" s="6">
        <v>2.5060666666666664</v>
      </c>
      <c r="L1017" s="7">
        <v>150.36399999999998</v>
      </c>
      <c r="M1017" s="6">
        <f>IF(Data[[#This Row],[Answered (Y/N)]]="Y",1,0)</f>
        <v>1</v>
      </c>
      <c r="N1017" s="6">
        <f>IF(Data[[#This Row],[Resolved]]="Y",1,0)</f>
        <v>1</v>
      </c>
    </row>
    <row r="1018" spans="1:14" x14ac:dyDescent="0.25">
      <c r="A1018" s="17">
        <v>1017</v>
      </c>
      <c r="B1018" s="4" t="s">
        <v>1042</v>
      </c>
      <c r="C1018" s="5">
        <v>42382.652999999998</v>
      </c>
      <c r="D1018" s="6" t="s">
        <v>13</v>
      </c>
      <c r="E1018" s="6" t="s">
        <v>11</v>
      </c>
      <c r="F1018" s="6" t="s">
        <v>12</v>
      </c>
      <c r="G1018" s="6" t="s">
        <v>12</v>
      </c>
      <c r="H1018" s="6">
        <v>98</v>
      </c>
      <c r="I1018" s="5">
        <v>3.5632407407406586E-3</v>
      </c>
      <c r="J1018" s="6">
        <v>5</v>
      </c>
      <c r="K1018" s="6">
        <v>5.1310666666666664</v>
      </c>
      <c r="L1018" s="7">
        <v>307.86399999999998</v>
      </c>
      <c r="M1018" s="6">
        <f>IF(Data[[#This Row],[Answered (Y/N)]]="Y",1,0)</f>
        <v>1</v>
      </c>
      <c r="N1018" s="6">
        <f>IF(Data[[#This Row],[Resolved]]="Y",1,0)</f>
        <v>1</v>
      </c>
    </row>
    <row r="1019" spans="1:14" x14ac:dyDescent="0.25">
      <c r="A1019" s="18">
        <v>1018</v>
      </c>
      <c r="B1019" s="4" t="s">
        <v>1043</v>
      </c>
      <c r="C1019" s="5">
        <v>42382.652999999998</v>
      </c>
      <c r="D1019" s="6" t="s">
        <v>17</v>
      </c>
      <c r="E1019" s="6" t="s">
        <v>20</v>
      </c>
      <c r="F1019" s="6" t="s">
        <v>12</v>
      </c>
      <c r="G1019" s="6" t="s">
        <v>12</v>
      </c>
      <c r="H1019" s="6">
        <v>28</v>
      </c>
      <c r="I1019" s="5">
        <v>7.3069444444451292E-4</v>
      </c>
      <c r="J1019" s="6">
        <v>2</v>
      </c>
      <c r="K1019" s="6">
        <v>1.0522</v>
      </c>
      <c r="L1019" s="7">
        <v>63.132000000000005</v>
      </c>
      <c r="M1019" s="6">
        <f>IF(Data[[#This Row],[Answered (Y/N)]]="Y",1,0)</f>
        <v>1</v>
      </c>
      <c r="N1019" s="6">
        <f>IF(Data[[#This Row],[Resolved]]="Y",1,0)</f>
        <v>1</v>
      </c>
    </row>
    <row r="1020" spans="1:14" x14ac:dyDescent="0.25">
      <c r="A1020" s="17">
        <v>1019</v>
      </c>
      <c r="B1020" s="4" t="s">
        <v>1044</v>
      </c>
      <c r="C1020" s="5">
        <v>42382.648999999998</v>
      </c>
      <c r="D1020" s="6" t="s">
        <v>22</v>
      </c>
      <c r="E1020" s="6" t="s">
        <v>14</v>
      </c>
      <c r="F1020" s="6" t="s">
        <v>16</v>
      </c>
      <c r="G1020" s="6" t="s">
        <v>16</v>
      </c>
      <c r="H1020" s="6">
        <v>0</v>
      </c>
      <c r="I1020" s="5">
        <v>45482</v>
      </c>
      <c r="J1020" s="6">
        <v>0</v>
      </c>
      <c r="K1020" s="6">
        <v>0</v>
      </c>
      <c r="L1020" s="7">
        <v>0</v>
      </c>
      <c r="M1020" s="6">
        <f>IF(Data[[#This Row],[Answered (Y/N)]]="Y",1,0)</f>
        <v>0</v>
      </c>
      <c r="N1020" s="6">
        <f>IF(Data[[#This Row],[Resolved]]="Y",1,0)</f>
        <v>0</v>
      </c>
    </row>
    <row r="1021" spans="1:14" x14ac:dyDescent="0.25">
      <c r="A1021" s="18">
        <v>1020</v>
      </c>
      <c r="B1021" s="4" t="s">
        <v>1045</v>
      </c>
      <c r="C1021" s="5">
        <v>42382.648999999998</v>
      </c>
      <c r="D1021" s="6" t="s">
        <v>15</v>
      </c>
      <c r="E1021" s="6" t="s">
        <v>14</v>
      </c>
      <c r="F1021" s="6" t="s">
        <v>12</v>
      </c>
      <c r="G1021" s="6" t="s">
        <v>12</v>
      </c>
      <c r="H1021" s="6">
        <v>23</v>
      </c>
      <c r="I1021" s="5">
        <v>2.9309722222221612E-3</v>
      </c>
      <c r="J1021" s="6">
        <v>5</v>
      </c>
      <c r="K1021" s="6">
        <v>4.2206000000000001</v>
      </c>
      <c r="L1021" s="7">
        <v>253.23600000000002</v>
      </c>
      <c r="M1021" s="6">
        <f>IF(Data[[#This Row],[Answered (Y/N)]]="Y",1,0)</f>
        <v>1</v>
      </c>
      <c r="N1021" s="6">
        <f>IF(Data[[#This Row],[Resolved]]="Y",1,0)</f>
        <v>1</v>
      </c>
    </row>
    <row r="1022" spans="1:14" x14ac:dyDescent="0.25">
      <c r="A1022" s="17">
        <v>1021</v>
      </c>
      <c r="B1022" s="4" t="s">
        <v>1046</v>
      </c>
      <c r="C1022" s="5">
        <v>42382.644</v>
      </c>
      <c r="D1022" s="6" t="s">
        <v>22</v>
      </c>
      <c r="E1022" s="6" t="s">
        <v>20</v>
      </c>
      <c r="F1022" s="6" t="s">
        <v>12</v>
      </c>
      <c r="G1022" s="6" t="s">
        <v>12</v>
      </c>
      <c r="H1022" s="6">
        <v>12</v>
      </c>
      <c r="I1022" s="5">
        <v>1.5117013888887865E-3</v>
      </c>
      <c r="J1022" s="6">
        <v>2</v>
      </c>
      <c r="K1022" s="6">
        <v>2.17685</v>
      </c>
      <c r="L1022" s="7">
        <v>130.61099999999999</v>
      </c>
      <c r="M1022" s="6">
        <f>IF(Data[[#This Row],[Answered (Y/N)]]="Y",1,0)</f>
        <v>1</v>
      </c>
      <c r="N1022" s="6">
        <f>IF(Data[[#This Row],[Resolved]]="Y",1,0)</f>
        <v>1</v>
      </c>
    </row>
    <row r="1023" spans="1:14" x14ac:dyDescent="0.25">
      <c r="A1023" s="18">
        <v>1022</v>
      </c>
      <c r="B1023" s="4" t="s">
        <v>1047</v>
      </c>
      <c r="C1023" s="5">
        <v>42382.644</v>
      </c>
      <c r="D1023" s="6" t="s">
        <v>23</v>
      </c>
      <c r="E1023" s="6" t="s">
        <v>11</v>
      </c>
      <c r="F1023" s="6" t="s">
        <v>12</v>
      </c>
      <c r="G1023" s="6" t="s">
        <v>12</v>
      </c>
      <c r="H1023" s="6">
        <v>90</v>
      </c>
      <c r="I1023" s="5">
        <v>4.5332754629630045E-3</v>
      </c>
      <c r="J1023" s="6">
        <v>4</v>
      </c>
      <c r="K1023" s="6">
        <v>6.527916666666667</v>
      </c>
      <c r="L1023" s="7">
        <v>391.67500000000001</v>
      </c>
      <c r="M1023" s="6">
        <f>IF(Data[[#This Row],[Answered (Y/N)]]="Y",1,0)</f>
        <v>1</v>
      </c>
      <c r="N1023" s="6">
        <f>IF(Data[[#This Row],[Resolved]]="Y",1,0)</f>
        <v>1</v>
      </c>
    </row>
    <row r="1024" spans="1:14" x14ac:dyDescent="0.25">
      <c r="A1024" s="17">
        <v>1023</v>
      </c>
      <c r="B1024" s="4" t="s">
        <v>1048</v>
      </c>
      <c r="C1024" s="5">
        <v>42382.635000000002</v>
      </c>
      <c r="D1024" s="6" t="s">
        <v>17</v>
      </c>
      <c r="E1024" s="6" t="s">
        <v>14</v>
      </c>
      <c r="F1024" s="6" t="s">
        <v>12</v>
      </c>
      <c r="G1024" s="6" t="s">
        <v>12</v>
      </c>
      <c r="H1024" s="6">
        <v>53</v>
      </c>
      <c r="I1024" s="5">
        <v>2.4969907407408343E-3</v>
      </c>
      <c r="J1024" s="6">
        <v>3</v>
      </c>
      <c r="K1024" s="6">
        <v>3.5956666666666668</v>
      </c>
      <c r="L1024" s="7">
        <v>215.74</v>
      </c>
      <c r="M1024" s="6">
        <f>IF(Data[[#This Row],[Answered (Y/N)]]="Y",1,0)</f>
        <v>1</v>
      </c>
      <c r="N1024" s="6">
        <f>IF(Data[[#This Row],[Resolved]]="Y",1,0)</f>
        <v>1</v>
      </c>
    </row>
    <row r="1025" spans="1:14" x14ac:dyDescent="0.25">
      <c r="A1025" s="18">
        <v>1024</v>
      </c>
      <c r="B1025" s="4" t="s">
        <v>1049</v>
      </c>
      <c r="C1025" s="5">
        <v>42382.635000000002</v>
      </c>
      <c r="D1025" s="6" t="s">
        <v>19</v>
      </c>
      <c r="E1025" s="6" t="s">
        <v>21</v>
      </c>
      <c r="F1025" s="6" t="s">
        <v>12</v>
      </c>
      <c r="G1025" s="6" t="s">
        <v>12</v>
      </c>
      <c r="H1025" s="6">
        <v>73</v>
      </c>
      <c r="I1025" s="5">
        <v>1.0823958333332495E-3</v>
      </c>
      <c r="J1025" s="6">
        <v>3</v>
      </c>
      <c r="K1025" s="6">
        <v>1.5586500000000001</v>
      </c>
      <c r="L1025" s="7">
        <v>93.519000000000005</v>
      </c>
      <c r="M1025" s="6">
        <f>IF(Data[[#This Row],[Answered (Y/N)]]="Y",1,0)</f>
        <v>1</v>
      </c>
      <c r="N1025" s="6">
        <f>IF(Data[[#This Row],[Resolved]]="Y",1,0)</f>
        <v>1</v>
      </c>
    </row>
    <row r="1026" spans="1:14" x14ac:dyDescent="0.25">
      <c r="A1026" s="17">
        <v>1025</v>
      </c>
      <c r="B1026" s="4" t="s">
        <v>1050</v>
      </c>
      <c r="C1026" s="5">
        <v>42382.616999999998</v>
      </c>
      <c r="D1026" s="6" t="s">
        <v>15</v>
      </c>
      <c r="E1026" s="6" t="s">
        <v>11</v>
      </c>
      <c r="F1026" s="6" t="s">
        <v>12</v>
      </c>
      <c r="G1026" s="6" t="s">
        <v>12</v>
      </c>
      <c r="H1026" s="6">
        <v>89</v>
      </c>
      <c r="I1026" s="5">
        <v>2.216851851851942E-3</v>
      </c>
      <c r="J1026" s="6">
        <v>3</v>
      </c>
      <c r="K1026" s="6">
        <v>3.1922666666666668</v>
      </c>
      <c r="L1026" s="7">
        <v>191.536</v>
      </c>
      <c r="M1026" s="6">
        <f>IF(Data[[#This Row],[Answered (Y/N)]]="Y",1,0)</f>
        <v>1</v>
      </c>
      <c r="N1026" s="6">
        <f>IF(Data[[#This Row],[Resolved]]="Y",1,0)</f>
        <v>1</v>
      </c>
    </row>
    <row r="1027" spans="1:14" x14ac:dyDescent="0.25">
      <c r="A1027" s="18">
        <v>1026</v>
      </c>
      <c r="B1027" s="4" t="s">
        <v>1051</v>
      </c>
      <c r="C1027" s="5">
        <v>42382.616999999998</v>
      </c>
      <c r="D1027" s="6" t="s">
        <v>19</v>
      </c>
      <c r="E1027" s="6" t="s">
        <v>18</v>
      </c>
      <c r="F1027" s="6" t="s">
        <v>12</v>
      </c>
      <c r="G1027" s="6" t="s">
        <v>12</v>
      </c>
      <c r="H1027" s="6">
        <v>84</v>
      </c>
      <c r="I1027" s="5">
        <v>2.2241319444444851E-3</v>
      </c>
      <c r="J1027" s="6">
        <v>5</v>
      </c>
      <c r="K1027" s="6">
        <v>3.20275</v>
      </c>
      <c r="L1027" s="7">
        <v>192.16499999999999</v>
      </c>
      <c r="M1027" s="6">
        <f>IF(Data[[#This Row],[Answered (Y/N)]]="Y",1,0)</f>
        <v>1</v>
      </c>
      <c r="N1027" s="6">
        <f>IF(Data[[#This Row],[Resolved]]="Y",1,0)</f>
        <v>1</v>
      </c>
    </row>
    <row r="1028" spans="1:14" x14ac:dyDescent="0.25">
      <c r="A1028" s="17">
        <v>1027</v>
      </c>
      <c r="B1028" s="4" t="s">
        <v>1052</v>
      </c>
      <c r="C1028" s="5">
        <v>42382.601999999999</v>
      </c>
      <c r="D1028" s="6" t="s">
        <v>23</v>
      </c>
      <c r="E1028" s="6" t="s">
        <v>11</v>
      </c>
      <c r="F1028" s="6" t="s">
        <v>12</v>
      </c>
      <c r="G1028" s="6" t="s">
        <v>16</v>
      </c>
      <c r="H1028" s="6">
        <v>112</v>
      </c>
      <c r="I1028" s="5">
        <v>4.5879629629630436E-4</v>
      </c>
      <c r="J1028" s="6">
        <v>3</v>
      </c>
      <c r="K1028" s="6">
        <v>0.66066666666666662</v>
      </c>
      <c r="L1028" s="7">
        <v>39.64</v>
      </c>
      <c r="M1028" s="6">
        <f>IF(Data[[#This Row],[Answered (Y/N)]]="Y",1,0)</f>
        <v>1</v>
      </c>
      <c r="N1028" s="6">
        <f>IF(Data[[#This Row],[Resolved]]="Y",1,0)</f>
        <v>0</v>
      </c>
    </row>
    <row r="1029" spans="1:14" x14ac:dyDescent="0.25">
      <c r="A1029" s="18">
        <v>1028</v>
      </c>
      <c r="B1029" s="4" t="s">
        <v>1053</v>
      </c>
      <c r="C1029" s="5">
        <v>42382.601999999999</v>
      </c>
      <c r="D1029" s="6" t="s">
        <v>10</v>
      </c>
      <c r="E1029" s="6" t="s">
        <v>14</v>
      </c>
      <c r="F1029" s="6" t="s">
        <v>12</v>
      </c>
      <c r="G1029" s="6" t="s">
        <v>12</v>
      </c>
      <c r="H1029" s="6">
        <v>61</v>
      </c>
      <c r="I1029" s="5">
        <v>3.0457986111112056E-3</v>
      </c>
      <c r="J1029" s="6">
        <v>3</v>
      </c>
      <c r="K1029" s="6">
        <v>4.3859500000000002</v>
      </c>
      <c r="L1029" s="7">
        <v>263.15700000000004</v>
      </c>
      <c r="M1029" s="6">
        <f>IF(Data[[#This Row],[Answered (Y/N)]]="Y",1,0)</f>
        <v>1</v>
      </c>
      <c r="N1029" s="6">
        <f>IF(Data[[#This Row],[Resolved]]="Y",1,0)</f>
        <v>1</v>
      </c>
    </row>
    <row r="1030" spans="1:14" x14ac:dyDescent="0.25">
      <c r="A1030" s="17">
        <v>1029</v>
      </c>
      <c r="B1030" s="4" t="s">
        <v>1054</v>
      </c>
      <c r="C1030" s="5">
        <v>42382.584999999999</v>
      </c>
      <c r="D1030" s="6" t="s">
        <v>24</v>
      </c>
      <c r="E1030" s="6" t="s">
        <v>18</v>
      </c>
      <c r="F1030" s="6" t="s">
        <v>12</v>
      </c>
      <c r="G1030" s="6" t="s">
        <v>12</v>
      </c>
      <c r="H1030" s="6">
        <v>69</v>
      </c>
      <c r="I1030" s="5">
        <v>2.6377893518518825E-3</v>
      </c>
      <c r="J1030" s="6">
        <v>5</v>
      </c>
      <c r="K1030" s="6">
        <v>3.7984166666666668</v>
      </c>
      <c r="L1030" s="7">
        <v>227.905</v>
      </c>
      <c r="M1030" s="6">
        <f>IF(Data[[#This Row],[Answered (Y/N)]]="Y",1,0)</f>
        <v>1</v>
      </c>
      <c r="N1030" s="6">
        <f>IF(Data[[#This Row],[Resolved]]="Y",1,0)</f>
        <v>1</v>
      </c>
    </row>
    <row r="1031" spans="1:14" x14ac:dyDescent="0.25">
      <c r="A1031" s="18">
        <v>1030</v>
      </c>
      <c r="B1031" s="4" t="s">
        <v>1055</v>
      </c>
      <c r="C1031" s="5">
        <v>42382.584999999999</v>
      </c>
      <c r="D1031" s="6" t="s">
        <v>15</v>
      </c>
      <c r="E1031" s="6" t="s">
        <v>11</v>
      </c>
      <c r="F1031" s="6" t="s">
        <v>12</v>
      </c>
      <c r="G1031" s="6" t="s">
        <v>12</v>
      </c>
      <c r="H1031" s="6">
        <v>58</v>
      </c>
      <c r="I1031" s="5">
        <v>4.5350231481482428E-3</v>
      </c>
      <c r="J1031" s="6">
        <v>4</v>
      </c>
      <c r="K1031" s="6">
        <v>6.5304333333333329</v>
      </c>
      <c r="L1031" s="7">
        <v>391.82599999999996</v>
      </c>
      <c r="M1031" s="6">
        <f>IF(Data[[#This Row],[Answered (Y/N)]]="Y",1,0)</f>
        <v>1</v>
      </c>
      <c r="N1031" s="6">
        <f>IF(Data[[#This Row],[Resolved]]="Y",1,0)</f>
        <v>1</v>
      </c>
    </row>
    <row r="1032" spans="1:14" x14ac:dyDescent="0.25">
      <c r="A1032" s="17">
        <v>1031</v>
      </c>
      <c r="B1032" s="4" t="s">
        <v>1056</v>
      </c>
      <c r="C1032" s="5">
        <v>42382.527999999998</v>
      </c>
      <c r="D1032" s="6" t="s">
        <v>10</v>
      </c>
      <c r="E1032" s="6" t="s">
        <v>20</v>
      </c>
      <c r="F1032" s="6" t="s">
        <v>12</v>
      </c>
      <c r="G1032" s="6" t="s">
        <v>12</v>
      </c>
      <c r="H1032" s="6">
        <v>96</v>
      </c>
      <c r="I1032" s="5">
        <v>7.7163194444440641E-4</v>
      </c>
      <c r="J1032" s="6">
        <v>5</v>
      </c>
      <c r="K1032" s="6">
        <v>1.1111500000000001</v>
      </c>
      <c r="L1032" s="7">
        <v>66.669000000000011</v>
      </c>
      <c r="M1032" s="6">
        <f>IF(Data[[#This Row],[Answered (Y/N)]]="Y",1,0)</f>
        <v>1</v>
      </c>
      <c r="N1032" s="6">
        <f>IF(Data[[#This Row],[Resolved]]="Y",1,0)</f>
        <v>1</v>
      </c>
    </row>
    <row r="1033" spans="1:14" x14ac:dyDescent="0.25">
      <c r="A1033" s="18">
        <v>1032</v>
      </c>
      <c r="B1033" s="4" t="s">
        <v>1057</v>
      </c>
      <c r="C1033" s="5">
        <v>42382.527999999998</v>
      </c>
      <c r="D1033" s="6" t="s">
        <v>19</v>
      </c>
      <c r="E1033" s="6" t="s">
        <v>21</v>
      </c>
      <c r="F1033" s="6" t="s">
        <v>16</v>
      </c>
      <c r="G1033" s="6" t="s">
        <v>16</v>
      </c>
      <c r="H1033" s="6">
        <v>0</v>
      </c>
      <c r="I1033" s="5">
        <v>45482</v>
      </c>
      <c r="J1033" s="6">
        <v>0</v>
      </c>
      <c r="K1033" s="6">
        <v>0</v>
      </c>
      <c r="L1033" s="7">
        <v>0</v>
      </c>
      <c r="M1033" s="6">
        <f>IF(Data[[#This Row],[Answered (Y/N)]]="Y",1,0)</f>
        <v>0</v>
      </c>
      <c r="N1033" s="6">
        <f>IF(Data[[#This Row],[Resolved]]="Y",1,0)</f>
        <v>0</v>
      </c>
    </row>
    <row r="1034" spans="1:14" x14ac:dyDescent="0.25">
      <c r="A1034" s="17">
        <v>1033</v>
      </c>
      <c r="B1034" s="4" t="s">
        <v>1058</v>
      </c>
      <c r="C1034" s="5">
        <v>42382.525999999998</v>
      </c>
      <c r="D1034" s="6" t="s">
        <v>17</v>
      </c>
      <c r="E1034" s="6" t="s">
        <v>18</v>
      </c>
      <c r="F1034" s="6" t="s">
        <v>12</v>
      </c>
      <c r="G1034" s="6" t="s">
        <v>12</v>
      </c>
      <c r="H1034" s="6">
        <v>77</v>
      </c>
      <c r="I1034" s="5">
        <v>1.4352314814813916E-3</v>
      </c>
      <c r="J1034" s="6">
        <v>3</v>
      </c>
      <c r="K1034" s="6">
        <v>2.0667333333333335</v>
      </c>
      <c r="L1034" s="7">
        <v>124.00400000000002</v>
      </c>
      <c r="M1034" s="6">
        <f>IF(Data[[#This Row],[Answered (Y/N)]]="Y",1,0)</f>
        <v>1</v>
      </c>
      <c r="N1034" s="6">
        <f>IF(Data[[#This Row],[Resolved]]="Y",1,0)</f>
        <v>1</v>
      </c>
    </row>
    <row r="1035" spans="1:14" x14ac:dyDescent="0.25">
      <c r="A1035" s="18">
        <v>1034</v>
      </c>
      <c r="B1035" s="4" t="s">
        <v>1059</v>
      </c>
      <c r="C1035" s="5">
        <v>42382.525999999998</v>
      </c>
      <c r="D1035" s="6" t="s">
        <v>15</v>
      </c>
      <c r="E1035" s="6" t="s">
        <v>21</v>
      </c>
      <c r="F1035" s="6" t="s">
        <v>12</v>
      </c>
      <c r="G1035" s="6" t="s">
        <v>12</v>
      </c>
      <c r="H1035" s="6">
        <v>33</v>
      </c>
      <c r="I1035" s="5">
        <v>4.4139351851852915E-3</v>
      </c>
      <c r="J1035" s="6">
        <v>3</v>
      </c>
      <c r="K1035" s="6">
        <v>6.356066666666667</v>
      </c>
      <c r="L1035" s="7">
        <v>381.36400000000003</v>
      </c>
      <c r="M1035" s="6">
        <f>IF(Data[[#This Row],[Answered (Y/N)]]="Y",1,0)</f>
        <v>1</v>
      </c>
      <c r="N1035" s="6">
        <f>IF(Data[[#This Row],[Resolved]]="Y",1,0)</f>
        <v>1</v>
      </c>
    </row>
    <row r="1036" spans="1:14" x14ac:dyDescent="0.25">
      <c r="A1036" s="17">
        <v>1035</v>
      </c>
      <c r="B1036" s="4" t="s">
        <v>1060</v>
      </c>
      <c r="C1036" s="5">
        <v>42382.521999999997</v>
      </c>
      <c r="D1036" s="6" t="s">
        <v>23</v>
      </c>
      <c r="E1036" s="6" t="s">
        <v>20</v>
      </c>
      <c r="F1036" s="6" t="s">
        <v>12</v>
      </c>
      <c r="G1036" s="6" t="s">
        <v>12</v>
      </c>
      <c r="H1036" s="6">
        <v>33</v>
      </c>
      <c r="I1036" s="5">
        <v>5.9776620370377564E-4</v>
      </c>
      <c r="J1036" s="6">
        <v>3</v>
      </c>
      <c r="K1036" s="6">
        <v>0.86078333333333334</v>
      </c>
      <c r="L1036" s="7">
        <v>51.646999999999998</v>
      </c>
      <c r="M1036" s="6">
        <f>IF(Data[[#This Row],[Answered (Y/N)]]="Y",1,0)</f>
        <v>1</v>
      </c>
      <c r="N1036" s="6">
        <f>IF(Data[[#This Row],[Resolved]]="Y",1,0)</f>
        <v>1</v>
      </c>
    </row>
    <row r="1037" spans="1:14" x14ac:dyDescent="0.25">
      <c r="A1037" s="18">
        <v>1036</v>
      </c>
      <c r="B1037" s="4" t="s">
        <v>1061</v>
      </c>
      <c r="C1037" s="5">
        <v>42382.521999999997</v>
      </c>
      <c r="D1037" s="6" t="s">
        <v>24</v>
      </c>
      <c r="E1037" s="6" t="s">
        <v>18</v>
      </c>
      <c r="F1037" s="6" t="s">
        <v>12</v>
      </c>
      <c r="G1037" s="6" t="s">
        <v>12</v>
      </c>
      <c r="H1037" s="6">
        <v>124</v>
      </c>
      <c r="I1037" s="5">
        <v>6.3035879629635971E-4</v>
      </c>
      <c r="J1037" s="6">
        <v>4</v>
      </c>
      <c r="K1037" s="6">
        <v>0.90771666666666673</v>
      </c>
      <c r="L1037" s="7">
        <v>54.463000000000001</v>
      </c>
      <c r="M1037" s="6">
        <f>IF(Data[[#This Row],[Answered (Y/N)]]="Y",1,0)</f>
        <v>1</v>
      </c>
      <c r="N1037" s="6">
        <f>IF(Data[[#This Row],[Resolved]]="Y",1,0)</f>
        <v>1</v>
      </c>
    </row>
    <row r="1038" spans="1:14" x14ac:dyDescent="0.25">
      <c r="A1038" s="17">
        <v>1037</v>
      </c>
      <c r="B1038" s="4" t="s">
        <v>1062</v>
      </c>
      <c r="C1038" s="5">
        <v>42382.495999999999</v>
      </c>
      <c r="D1038" s="6" t="s">
        <v>13</v>
      </c>
      <c r="E1038" s="6" t="s">
        <v>11</v>
      </c>
      <c r="F1038" s="6" t="s">
        <v>16</v>
      </c>
      <c r="G1038" s="6" t="s">
        <v>16</v>
      </c>
      <c r="H1038" s="6">
        <v>0</v>
      </c>
      <c r="I1038" s="5">
        <v>45482</v>
      </c>
      <c r="J1038" s="6">
        <v>0</v>
      </c>
      <c r="K1038" s="6">
        <v>0</v>
      </c>
      <c r="L1038" s="7">
        <v>0</v>
      </c>
      <c r="M1038" s="6">
        <f>IF(Data[[#This Row],[Answered (Y/N)]]="Y",1,0)</f>
        <v>0</v>
      </c>
      <c r="N1038" s="6">
        <f>IF(Data[[#This Row],[Resolved]]="Y",1,0)</f>
        <v>0</v>
      </c>
    </row>
    <row r="1039" spans="1:14" x14ac:dyDescent="0.25">
      <c r="A1039" s="18">
        <v>1038</v>
      </c>
      <c r="B1039" s="4" t="s">
        <v>1063</v>
      </c>
      <c r="C1039" s="5">
        <v>42382.495999999999</v>
      </c>
      <c r="D1039" s="6" t="s">
        <v>24</v>
      </c>
      <c r="E1039" s="6" t="s">
        <v>21</v>
      </c>
      <c r="F1039" s="6" t="s">
        <v>12</v>
      </c>
      <c r="G1039" s="6" t="s">
        <v>12</v>
      </c>
      <c r="H1039" s="6">
        <v>70</v>
      </c>
      <c r="I1039" s="5">
        <v>3.9235995370370258E-3</v>
      </c>
      <c r="J1039" s="6">
        <v>1</v>
      </c>
      <c r="K1039" s="6">
        <v>5.6499833333333331</v>
      </c>
      <c r="L1039" s="7">
        <v>338.99899999999997</v>
      </c>
      <c r="M1039" s="6">
        <f>IF(Data[[#This Row],[Answered (Y/N)]]="Y",1,0)</f>
        <v>1</v>
      </c>
      <c r="N1039" s="6">
        <f>IF(Data[[#This Row],[Resolved]]="Y",1,0)</f>
        <v>1</v>
      </c>
    </row>
    <row r="1040" spans="1:14" x14ac:dyDescent="0.25">
      <c r="A1040" s="17">
        <v>1039</v>
      </c>
      <c r="B1040" s="4" t="s">
        <v>1064</v>
      </c>
      <c r="C1040" s="5">
        <v>42382.49</v>
      </c>
      <c r="D1040" s="6" t="s">
        <v>22</v>
      </c>
      <c r="E1040" s="6" t="s">
        <v>20</v>
      </c>
      <c r="F1040" s="6" t="s">
        <v>12</v>
      </c>
      <c r="G1040" s="6" t="s">
        <v>16</v>
      </c>
      <c r="H1040" s="6">
        <v>79</v>
      </c>
      <c r="I1040" s="5">
        <v>3.4471180555555314E-3</v>
      </c>
      <c r="J1040" s="6">
        <v>3</v>
      </c>
      <c r="K1040" s="6">
        <v>4.9638499999999999</v>
      </c>
      <c r="L1040" s="7">
        <v>297.83100000000002</v>
      </c>
      <c r="M1040" s="6">
        <f>IF(Data[[#This Row],[Answered (Y/N)]]="Y",1,0)</f>
        <v>1</v>
      </c>
      <c r="N1040" s="6">
        <f>IF(Data[[#This Row],[Resolved]]="Y",1,0)</f>
        <v>0</v>
      </c>
    </row>
    <row r="1041" spans="1:14" x14ac:dyDescent="0.25">
      <c r="A1041" s="18">
        <v>1040</v>
      </c>
      <c r="B1041" s="4" t="s">
        <v>1065</v>
      </c>
      <c r="C1041" s="5">
        <v>42382.49</v>
      </c>
      <c r="D1041" s="6" t="s">
        <v>19</v>
      </c>
      <c r="E1041" s="6" t="s">
        <v>18</v>
      </c>
      <c r="F1041" s="6" t="s">
        <v>12</v>
      </c>
      <c r="G1041" s="6" t="s">
        <v>12</v>
      </c>
      <c r="H1041" s="6">
        <v>70</v>
      </c>
      <c r="I1041" s="5">
        <v>1.057708333333407E-3</v>
      </c>
      <c r="J1041" s="6">
        <v>3</v>
      </c>
      <c r="K1041" s="6">
        <v>1.5230999999999999</v>
      </c>
      <c r="L1041" s="7">
        <v>91.385999999999996</v>
      </c>
      <c r="M1041" s="6">
        <f>IF(Data[[#This Row],[Answered (Y/N)]]="Y",1,0)</f>
        <v>1</v>
      </c>
      <c r="N1041" s="6">
        <f>IF(Data[[#This Row],[Resolved]]="Y",1,0)</f>
        <v>1</v>
      </c>
    </row>
    <row r="1042" spans="1:14" x14ac:dyDescent="0.25">
      <c r="A1042" s="17">
        <v>1041</v>
      </c>
      <c r="B1042" s="4" t="s">
        <v>1066</v>
      </c>
      <c r="C1042" s="5">
        <v>42382.464999999997</v>
      </c>
      <c r="D1042" s="6" t="s">
        <v>23</v>
      </c>
      <c r="E1042" s="6" t="s">
        <v>21</v>
      </c>
      <c r="F1042" s="6" t="s">
        <v>16</v>
      </c>
      <c r="G1042" s="6" t="s">
        <v>16</v>
      </c>
      <c r="H1042" s="6">
        <v>0</v>
      </c>
      <c r="I1042" s="5">
        <v>45482</v>
      </c>
      <c r="J1042" s="6">
        <v>0</v>
      </c>
      <c r="K1042" s="6">
        <v>0</v>
      </c>
      <c r="L1042" s="7">
        <v>0</v>
      </c>
      <c r="M1042" s="6">
        <f>IF(Data[[#This Row],[Answered (Y/N)]]="Y",1,0)</f>
        <v>0</v>
      </c>
      <c r="N1042" s="6">
        <f>IF(Data[[#This Row],[Resolved]]="Y",1,0)</f>
        <v>0</v>
      </c>
    </row>
    <row r="1043" spans="1:14" x14ac:dyDescent="0.25">
      <c r="A1043" s="18">
        <v>1042</v>
      </c>
      <c r="B1043" s="4" t="s">
        <v>1067</v>
      </c>
      <c r="C1043" s="5">
        <v>42382.464999999997</v>
      </c>
      <c r="D1043" s="6" t="s">
        <v>10</v>
      </c>
      <c r="E1043" s="6" t="s">
        <v>14</v>
      </c>
      <c r="F1043" s="6" t="s">
        <v>12</v>
      </c>
      <c r="G1043" s="6" t="s">
        <v>12</v>
      </c>
      <c r="H1043" s="6">
        <v>104</v>
      </c>
      <c r="I1043" s="5">
        <v>2.3594675925926456E-3</v>
      </c>
      <c r="J1043" s="6">
        <v>5</v>
      </c>
      <c r="K1043" s="6">
        <v>3.3976333333333333</v>
      </c>
      <c r="L1043" s="7">
        <v>203.858</v>
      </c>
      <c r="M1043" s="6">
        <f>IF(Data[[#This Row],[Answered (Y/N)]]="Y",1,0)</f>
        <v>1</v>
      </c>
      <c r="N1043" s="6">
        <f>IF(Data[[#This Row],[Resolved]]="Y",1,0)</f>
        <v>1</v>
      </c>
    </row>
    <row r="1044" spans="1:14" x14ac:dyDescent="0.25">
      <c r="A1044" s="17">
        <v>1043</v>
      </c>
      <c r="B1044" s="4" t="s">
        <v>1068</v>
      </c>
      <c r="C1044" s="5">
        <v>42382.463000000003</v>
      </c>
      <c r="D1044" s="6" t="s">
        <v>17</v>
      </c>
      <c r="E1044" s="6" t="s">
        <v>18</v>
      </c>
      <c r="F1044" s="6" t="s">
        <v>16</v>
      </c>
      <c r="G1044" s="6" t="s">
        <v>16</v>
      </c>
      <c r="H1044" s="6">
        <v>0</v>
      </c>
      <c r="I1044" s="5">
        <v>45482</v>
      </c>
      <c r="J1044" s="6">
        <v>0</v>
      </c>
      <c r="K1044" s="6">
        <v>0</v>
      </c>
      <c r="L1044" s="7">
        <v>0</v>
      </c>
      <c r="M1044" s="6">
        <f>IF(Data[[#This Row],[Answered (Y/N)]]="Y",1,0)</f>
        <v>0</v>
      </c>
      <c r="N1044" s="6">
        <f>IF(Data[[#This Row],[Resolved]]="Y",1,0)</f>
        <v>0</v>
      </c>
    </row>
    <row r="1045" spans="1:14" x14ac:dyDescent="0.25">
      <c r="A1045" s="18">
        <v>1044</v>
      </c>
      <c r="B1045" s="4" t="s">
        <v>1069</v>
      </c>
      <c r="C1045" s="5">
        <v>42382.463000000003</v>
      </c>
      <c r="D1045" s="6" t="s">
        <v>19</v>
      </c>
      <c r="E1045" s="6" t="s">
        <v>21</v>
      </c>
      <c r="F1045" s="6" t="s">
        <v>12</v>
      </c>
      <c r="G1045" s="6" t="s">
        <v>12</v>
      </c>
      <c r="H1045" s="6">
        <v>110</v>
      </c>
      <c r="I1045" s="5">
        <v>3.2736342592591949E-3</v>
      </c>
      <c r="J1045" s="6">
        <v>4</v>
      </c>
      <c r="K1045" s="6">
        <v>4.7140333333333331</v>
      </c>
      <c r="L1045" s="7">
        <v>282.84199999999998</v>
      </c>
      <c r="M1045" s="6">
        <f>IF(Data[[#This Row],[Answered (Y/N)]]="Y",1,0)</f>
        <v>1</v>
      </c>
      <c r="N1045" s="6">
        <f>IF(Data[[#This Row],[Resolved]]="Y",1,0)</f>
        <v>1</v>
      </c>
    </row>
    <row r="1046" spans="1:14" x14ac:dyDescent="0.25">
      <c r="A1046" s="17">
        <v>1045</v>
      </c>
      <c r="B1046" s="4" t="s">
        <v>1070</v>
      </c>
      <c r="C1046" s="5">
        <v>42382.442999999999</v>
      </c>
      <c r="D1046" s="6" t="s">
        <v>15</v>
      </c>
      <c r="E1046" s="6" t="s">
        <v>21</v>
      </c>
      <c r="F1046" s="6" t="s">
        <v>12</v>
      </c>
      <c r="G1046" s="6" t="s">
        <v>12</v>
      </c>
      <c r="H1046" s="6">
        <v>88</v>
      </c>
      <c r="I1046" s="5">
        <v>2.8923263888889217E-3</v>
      </c>
      <c r="J1046" s="6">
        <v>4</v>
      </c>
      <c r="K1046" s="6">
        <v>4.1649500000000002</v>
      </c>
      <c r="L1046" s="7">
        <v>249.89700000000002</v>
      </c>
      <c r="M1046" s="6">
        <f>IF(Data[[#This Row],[Answered (Y/N)]]="Y",1,0)</f>
        <v>1</v>
      </c>
      <c r="N1046" s="6">
        <f>IF(Data[[#This Row],[Resolved]]="Y",1,0)</f>
        <v>1</v>
      </c>
    </row>
    <row r="1047" spans="1:14" x14ac:dyDescent="0.25">
      <c r="A1047" s="18">
        <v>1046</v>
      </c>
      <c r="B1047" s="4" t="s">
        <v>1071</v>
      </c>
      <c r="C1047" s="5">
        <v>42382.442999999999</v>
      </c>
      <c r="D1047" s="6" t="s">
        <v>15</v>
      </c>
      <c r="E1047" s="6" t="s">
        <v>11</v>
      </c>
      <c r="F1047" s="6" t="s">
        <v>12</v>
      </c>
      <c r="G1047" s="6" t="s">
        <v>12</v>
      </c>
      <c r="H1047" s="6">
        <v>97</v>
      </c>
      <c r="I1047" s="5">
        <v>6.0057870370378019E-4</v>
      </c>
      <c r="J1047" s="6">
        <v>3</v>
      </c>
      <c r="K1047" s="6">
        <v>0.86483333333333334</v>
      </c>
      <c r="L1047" s="7">
        <v>51.89</v>
      </c>
      <c r="M1047" s="6">
        <f>IF(Data[[#This Row],[Answered (Y/N)]]="Y",1,0)</f>
        <v>1</v>
      </c>
      <c r="N1047" s="6">
        <f>IF(Data[[#This Row],[Resolved]]="Y",1,0)</f>
        <v>1</v>
      </c>
    </row>
    <row r="1048" spans="1:14" x14ac:dyDescent="0.25">
      <c r="A1048" s="17">
        <v>1047</v>
      </c>
      <c r="B1048" s="4" t="s">
        <v>1072</v>
      </c>
      <c r="C1048" s="5">
        <v>42382.413999999997</v>
      </c>
      <c r="D1048" s="6" t="s">
        <v>10</v>
      </c>
      <c r="E1048" s="6" t="s">
        <v>20</v>
      </c>
      <c r="F1048" s="6" t="s">
        <v>12</v>
      </c>
      <c r="G1048" s="6" t="s">
        <v>12</v>
      </c>
      <c r="H1048" s="6">
        <v>40</v>
      </c>
      <c r="I1048" s="5">
        <v>2.3588657407407343E-3</v>
      </c>
      <c r="J1048" s="6">
        <v>2</v>
      </c>
      <c r="K1048" s="6">
        <v>3.3967666666666667</v>
      </c>
      <c r="L1048" s="7">
        <v>203.80600000000001</v>
      </c>
      <c r="M1048" s="6">
        <f>IF(Data[[#This Row],[Answered (Y/N)]]="Y",1,0)</f>
        <v>1</v>
      </c>
      <c r="N1048" s="6">
        <f>IF(Data[[#This Row],[Resolved]]="Y",1,0)</f>
        <v>1</v>
      </c>
    </row>
    <row r="1049" spans="1:14" x14ac:dyDescent="0.25">
      <c r="A1049" s="18">
        <v>1048</v>
      </c>
      <c r="B1049" s="4" t="s">
        <v>1073</v>
      </c>
      <c r="C1049" s="5">
        <v>42382.413999999997</v>
      </c>
      <c r="D1049" s="6" t="s">
        <v>24</v>
      </c>
      <c r="E1049" s="6" t="s">
        <v>21</v>
      </c>
      <c r="F1049" s="6" t="s">
        <v>12</v>
      </c>
      <c r="G1049" s="6" t="s">
        <v>16</v>
      </c>
      <c r="H1049" s="6">
        <v>50</v>
      </c>
      <c r="I1049" s="5">
        <v>1.3102430555556044E-3</v>
      </c>
      <c r="J1049" s="6">
        <v>5</v>
      </c>
      <c r="K1049" s="6">
        <v>1.8867499999999999</v>
      </c>
      <c r="L1049" s="7">
        <v>113.205</v>
      </c>
      <c r="M1049" s="6">
        <f>IF(Data[[#This Row],[Answered (Y/N)]]="Y",1,0)</f>
        <v>1</v>
      </c>
      <c r="N1049" s="6">
        <f>IF(Data[[#This Row],[Resolved]]="Y",1,0)</f>
        <v>0</v>
      </c>
    </row>
    <row r="1050" spans="1:14" x14ac:dyDescent="0.25">
      <c r="A1050" s="17">
        <v>1049</v>
      </c>
      <c r="B1050" s="4" t="s">
        <v>1074</v>
      </c>
      <c r="C1050" s="5">
        <v>42382.406999999999</v>
      </c>
      <c r="D1050" s="6" t="s">
        <v>22</v>
      </c>
      <c r="E1050" s="6" t="s">
        <v>20</v>
      </c>
      <c r="F1050" s="6" t="s">
        <v>12</v>
      </c>
      <c r="G1050" s="6" t="s">
        <v>16</v>
      </c>
      <c r="H1050" s="6">
        <v>37</v>
      </c>
      <c r="I1050" s="5">
        <v>1.8698726851851255E-3</v>
      </c>
      <c r="J1050" s="6">
        <v>5</v>
      </c>
      <c r="K1050" s="6">
        <v>2.6926166666666669</v>
      </c>
      <c r="L1050" s="7">
        <v>161.55700000000002</v>
      </c>
      <c r="M1050" s="6">
        <f>IF(Data[[#This Row],[Answered (Y/N)]]="Y",1,0)</f>
        <v>1</v>
      </c>
      <c r="N1050" s="6">
        <f>IF(Data[[#This Row],[Resolved]]="Y",1,0)</f>
        <v>0</v>
      </c>
    </row>
    <row r="1051" spans="1:14" x14ac:dyDescent="0.25">
      <c r="A1051" s="18">
        <v>1050</v>
      </c>
      <c r="B1051" s="4" t="s">
        <v>1075</v>
      </c>
      <c r="C1051" s="5">
        <v>42382.406999999999</v>
      </c>
      <c r="D1051" s="6" t="s">
        <v>17</v>
      </c>
      <c r="E1051" s="6" t="s">
        <v>20</v>
      </c>
      <c r="F1051" s="6" t="s">
        <v>12</v>
      </c>
      <c r="G1051" s="6" t="s">
        <v>12</v>
      </c>
      <c r="H1051" s="6">
        <v>112</v>
      </c>
      <c r="I1051" s="5">
        <v>4.8224305555555347E-3</v>
      </c>
      <c r="J1051" s="6">
        <v>2</v>
      </c>
      <c r="K1051" s="6">
        <v>6.9443000000000001</v>
      </c>
      <c r="L1051" s="7">
        <v>416.65800000000002</v>
      </c>
      <c r="M1051" s="6">
        <f>IF(Data[[#This Row],[Answered (Y/N)]]="Y",1,0)</f>
        <v>1</v>
      </c>
      <c r="N1051" s="6">
        <f>IF(Data[[#This Row],[Resolved]]="Y",1,0)</f>
        <v>1</v>
      </c>
    </row>
    <row r="1052" spans="1:14" x14ac:dyDescent="0.25">
      <c r="A1052" s="17">
        <v>1051</v>
      </c>
      <c r="B1052" s="4" t="s">
        <v>1076</v>
      </c>
      <c r="C1052" s="5">
        <v>42382.406000000003</v>
      </c>
      <c r="D1052" s="6" t="s">
        <v>19</v>
      </c>
      <c r="E1052" s="6" t="s">
        <v>14</v>
      </c>
      <c r="F1052" s="6" t="s">
        <v>16</v>
      </c>
      <c r="G1052" s="6" t="s">
        <v>16</v>
      </c>
      <c r="H1052" s="6">
        <v>0</v>
      </c>
      <c r="I1052" s="5">
        <v>45482</v>
      </c>
      <c r="J1052" s="6">
        <v>0</v>
      </c>
      <c r="K1052" s="6">
        <v>0</v>
      </c>
      <c r="L1052" s="7">
        <v>0</v>
      </c>
      <c r="M1052" s="6">
        <f>IF(Data[[#This Row],[Answered (Y/N)]]="Y",1,0)</f>
        <v>0</v>
      </c>
      <c r="N1052" s="6">
        <f>IF(Data[[#This Row],[Resolved]]="Y",1,0)</f>
        <v>0</v>
      </c>
    </row>
    <row r="1053" spans="1:14" x14ac:dyDescent="0.25">
      <c r="A1053" s="18">
        <v>1052</v>
      </c>
      <c r="B1053" s="4" t="s">
        <v>1077</v>
      </c>
      <c r="C1053" s="5">
        <v>42382.406000000003</v>
      </c>
      <c r="D1053" s="6" t="s">
        <v>19</v>
      </c>
      <c r="E1053" s="6" t="s">
        <v>11</v>
      </c>
      <c r="F1053" s="6" t="s">
        <v>12</v>
      </c>
      <c r="G1053" s="6" t="s">
        <v>12</v>
      </c>
      <c r="H1053" s="6">
        <v>62</v>
      </c>
      <c r="I1053" s="5">
        <v>1.6804166666666287E-3</v>
      </c>
      <c r="J1053" s="6">
        <v>3</v>
      </c>
      <c r="K1053" s="6">
        <v>2.4198</v>
      </c>
      <c r="L1053" s="7">
        <v>145.18799999999999</v>
      </c>
      <c r="M1053" s="6">
        <f>IF(Data[[#This Row],[Answered (Y/N)]]="Y",1,0)</f>
        <v>1</v>
      </c>
      <c r="N1053" s="6">
        <f>IF(Data[[#This Row],[Resolved]]="Y",1,0)</f>
        <v>1</v>
      </c>
    </row>
    <row r="1054" spans="1:14" x14ac:dyDescent="0.25">
      <c r="A1054" s="17">
        <v>1053</v>
      </c>
      <c r="B1054" s="4" t="s">
        <v>1078</v>
      </c>
      <c r="C1054" s="5">
        <v>42382.39</v>
      </c>
      <c r="D1054" s="6" t="s">
        <v>24</v>
      </c>
      <c r="E1054" s="6" t="s">
        <v>11</v>
      </c>
      <c r="F1054" s="6" t="s">
        <v>12</v>
      </c>
      <c r="G1054" s="6" t="s">
        <v>12</v>
      </c>
      <c r="H1054" s="6">
        <v>21</v>
      </c>
      <c r="I1054" s="5">
        <v>4.4598379629630092E-3</v>
      </c>
      <c r="J1054" s="6">
        <v>5</v>
      </c>
      <c r="K1054" s="6">
        <v>6.4221666666666666</v>
      </c>
      <c r="L1054" s="7">
        <v>385.33</v>
      </c>
      <c r="M1054" s="6">
        <f>IF(Data[[#This Row],[Answered (Y/N)]]="Y",1,0)</f>
        <v>1</v>
      </c>
      <c r="N1054" s="6">
        <f>IF(Data[[#This Row],[Resolved]]="Y",1,0)</f>
        <v>1</v>
      </c>
    </row>
    <row r="1055" spans="1:14" x14ac:dyDescent="0.25">
      <c r="A1055" s="18">
        <v>1054</v>
      </c>
      <c r="B1055" s="4" t="s">
        <v>1079</v>
      </c>
      <c r="C1055" s="5">
        <v>42382.39</v>
      </c>
      <c r="D1055" s="6" t="s">
        <v>10</v>
      </c>
      <c r="E1055" s="6" t="s">
        <v>14</v>
      </c>
      <c r="F1055" s="6" t="s">
        <v>12</v>
      </c>
      <c r="G1055" s="6" t="s">
        <v>12</v>
      </c>
      <c r="H1055" s="6">
        <v>122</v>
      </c>
      <c r="I1055" s="5">
        <v>3.3350231481481529E-3</v>
      </c>
      <c r="J1055" s="6">
        <v>4</v>
      </c>
      <c r="K1055" s="6">
        <v>4.8024333333333331</v>
      </c>
      <c r="L1055" s="7">
        <v>288.14599999999996</v>
      </c>
      <c r="M1055" s="6">
        <f>IF(Data[[#This Row],[Answered (Y/N)]]="Y",1,0)</f>
        <v>1</v>
      </c>
      <c r="N1055" s="6">
        <f>IF(Data[[#This Row],[Resolved]]="Y",1,0)</f>
        <v>1</v>
      </c>
    </row>
    <row r="1056" spans="1:14" x14ac:dyDescent="0.25">
      <c r="A1056" s="17">
        <v>1055</v>
      </c>
      <c r="B1056" s="4" t="s">
        <v>1080</v>
      </c>
      <c r="C1056" s="5">
        <v>42381.75</v>
      </c>
      <c r="D1056" s="6" t="s">
        <v>10</v>
      </c>
      <c r="E1056" s="6" t="s">
        <v>21</v>
      </c>
      <c r="F1056" s="6" t="s">
        <v>12</v>
      </c>
      <c r="G1056" s="6" t="s">
        <v>12</v>
      </c>
      <c r="H1056" s="6">
        <v>71</v>
      </c>
      <c r="I1056" s="5">
        <v>1.3896064814815645E-3</v>
      </c>
      <c r="J1056" s="6">
        <v>3</v>
      </c>
      <c r="K1056" s="6">
        <v>2.0010333333333334</v>
      </c>
      <c r="L1056" s="7">
        <v>120.06200000000001</v>
      </c>
      <c r="M1056" s="6">
        <f>IF(Data[[#This Row],[Answered (Y/N)]]="Y",1,0)</f>
        <v>1</v>
      </c>
      <c r="N1056" s="6">
        <f>IF(Data[[#This Row],[Resolved]]="Y",1,0)</f>
        <v>1</v>
      </c>
    </row>
    <row r="1057" spans="1:14" x14ac:dyDescent="0.25">
      <c r="A1057" s="18">
        <v>1056</v>
      </c>
      <c r="B1057" s="4" t="s">
        <v>1081</v>
      </c>
      <c r="C1057" s="5">
        <v>42381.75</v>
      </c>
      <c r="D1057" s="6" t="s">
        <v>13</v>
      </c>
      <c r="E1057" s="6" t="s">
        <v>21</v>
      </c>
      <c r="F1057" s="6" t="s">
        <v>16</v>
      </c>
      <c r="G1057" s="6" t="s">
        <v>16</v>
      </c>
      <c r="H1057" s="6">
        <v>0</v>
      </c>
      <c r="I1057" s="5">
        <v>45482</v>
      </c>
      <c r="J1057" s="6">
        <v>0</v>
      </c>
      <c r="K1057" s="6">
        <v>0</v>
      </c>
      <c r="L1057" s="7">
        <v>0</v>
      </c>
      <c r="M1057" s="6">
        <f>IF(Data[[#This Row],[Answered (Y/N)]]="Y",1,0)</f>
        <v>0</v>
      </c>
      <c r="N1057" s="6">
        <f>IF(Data[[#This Row],[Resolved]]="Y",1,0)</f>
        <v>0</v>
      </c>
    </row>
    <row r="1058" spans="1:14" x14ac:dyDescent="0.25">
      <c r="A1058" s="17">
        <v>1057</v>
      </c>
      <c r="B1058" s="4" t="s">
        <v>1082</v>
      </c>
      <c r="C1058" s="5">
        <v>42381.713000000003</v>
      </c>
      <c r="D1058" s="6" t="s">
        <v>10</v>
      </c>
      <c r="E1058" s="6" t="s">
        <v>11</v>
      </c>
      <c r="F1058" s="6" t="s">
        <v>12</v>
      </c>
      <c r="G1058" s="6" t="s">
        <v>12</v>
      </c>
      <c r="H1058" s="6">
        <v>79</v>
      </c>
      <c r="I1058" s="5">
        <v>3.0252314814813719E-3</v>
      </c>
      <c r="J1058" s="6">
        <v>4</v>
      </c>
      <c r="K1058" s="6">
        <v>4.3563333333333336</v>
      </c>
      <c r="L1058" s="7">
        <v>261.38</v>
      </c>
      <c r="M1058" s="6">
        <f>IF(Data[[#This Row],[Answered (Y/N)]]="Y",1,0)</f>
        <v>1</v>
      </c>
      <c r="N1058" s="6">
        <f>IF(Data[[#This Row],[Resolved]]="Y",1,0)</f>
        <v>1</v>
      </c>
    </row>
    <row r="1059" spans="1:14" x14ac:dyDescent="0.25">
      <c r="A1059" s="18">
        <v>1058</v>
      </c>
      <c r="B1059" s="4" t="s">
        <v>1083</v>
      </c>
      <c r="C1059" s="5">
        <v>42381.713000000003</v>
      </c>
      <c r="D1059" s="6" t="s">
        <v>19</v>
      </c>
      <c r="E1059" s="6" t="s">
        <v>20</v>
      </c>
      <c r="F1059" s="6" t="s">
        <v>12</v>
      </c>
      <c r="G1059" s="6" t="s">
        <v>12</v>
      </c>
      <c r="H1059" s="6">
        <v>44</v>
      </c>
      <c r="I1059" s="5">
        <v>4.8194328703703437E-3</v>
      </c>
      <c r="J1059" s="6">
        <v>1</v>
      </c>
      <c r="K1059" s="6">
        <v>6.9399833333333332</v>
      </c>
      <c r="L1059" s="7">
        <v>416.399</v>
      </c>
      <c r="M1059" s="6">
        <f>IF(Data[[#This Row],[Answered (Y/N)]]="Y",1,0)</f>
        <v>1</v>
      </c>
      <c r="N1059" s="6">
        <f>IF(Data[[#This Row],[Resolved]]="Y",1,0)</f>
        <v>1</v>
      </c>
    </row>
    <row r="1060" spans="1:14" x14ac:dyDescent="0.25">
      <c r="A1060" s="17">
        <v>1059</v>
      </c>
      <c r="B1060" s="4" t="s">
        <v>1084</v>
      </c>
      <c r="C1060" s="5">
        <v>42381.703000000001</v>
      </c>
      <c r="D1060" s="6" t="s">
        <v>15</v>
      </c>
      <c r="E1060" s="6" t="s">
        <v>18</v>
      </c>
      <c r="F1060" s="6" t="s">
        <v>12</v>
      </c>
      <c r="G1060" s="6" t="s">
        <v>12</v>
      </c>
      <c r="H1060" s="6">
        <v>42</v>
      </c>
      <c r="I1060" s="5">
        <v>6.3325231481492494E-4</v>
      </c>
      <c r="J1060" s="6">
        <v>1</v>
      </c>
      <c r="K1060" s="6">
        <v>0.91188333333333338</v>
      </c>
      <c r="L1060" s="7">
        <v>54.713000000000001</v>
      </c>
      <c r="M1060" s="6">
        <f>IF(Data[[#This Row],[Answered (Y/N)]]="Y",1,0)</f>
        <v>1</v>
      </c>
      <c r="N1060" s="6">
        <f>IF(Data[[#This Row],[Resolved]]="Y",1,0)</f>
        <v>1</v>
      </c>
    </row>
    <row r="1061" spans="1:14" x14ac:dyDescent="0.25">
      <c r="A1061" s="18">
        <v>1060</v>
      </c>
      <c r="B1061" s="4" t="s">
        <v>1085</v>
      </c>
      <c r="C1061" s="5">
        <v>42381.703000000001</v>
      </c>
      <c r="D1061" s="6" t="s">
        <v>24</v>
      </c>
      <c r="E1061" s="6" t="s">
        <v>11</v>
      </c>
      <c r="F1061" s="6" t="s">
        <v>12</v>
      </c>
      <c r="G1061" s="6" t="s">
        <v>12</v>
      </c>
      <c r="H1061" s="6">
        <v>30</v>
      </c>
      <c r="I1061" s="5">
        <v>2.7167245370369741E-3</v>
      </c>
      <c r="J1061" s="6">
        <v>4</v>
      </c>
      <c r="K1061" s="6">
        <v>3.9120833333333334</v>
      </c>
      <c r="L1061" s="7">
        <v>234.72499999999999</v>
      </c>
      <c r="M1061" s="6">
        <f>IF(Data[[#This Row],[Answered (Y/N)]]="Y",1,0)</f>
        <v>1</v>
      </c>
      <c r="N1061" s="6">
        <f>IF(Data[[#This Row],[Resolved]]="Y",1,0)</f>
        <v>1</v>
      </c>
    </row>
    <row r="1062" spans="1:14" x14ac:dyDescent="0.25">
      <c r="A1062" s="17">
        <v>1061</v>
      </c>
      <c r="B1062" s="4" t="s">
        <v>1086</v>
      </c>
      <c r="C1062" s="5">
        <v>42381.701999999997</v>
      </c>
      <c r="D1062" s="6" t="s">
        <v>15</v>
      </c>
      <c r="E1062" s="6" t="s">
        <v>14</v>
      </c>
      <c r="F1062" s="6" t="s">
        <v>12</v>
      </c>
      <c r="G1062" s="6" t="s">
        <v>16</v>
      </c>
      <c r="H1062" s="6">
        <v>40</v>
      </c>
      <c r="I1062" s="5">
        <v>3.1542708333334168E-3</v>
      </c>
      <c r="J1062" s="6">
        <v>3</v>
      </c>
      <c r="K1062" s="6">
        <v>4.5421500000000004</v>
      </c>
      <c r="L1062" s="7">
        <v>272.529</v>
      </c>
      <c r="M1062" s="6">
        <f>IF(Data[[#This Row],[Answered (Y/N)]]="Y",1,0)</f>
        <v>1</v>
      </c>
      <c r="N1062" s="6">
        <f>IF(Data[[#This Row],[Resolved]]="Y",1,0)</f>
        <v>0</v>
      </c>
    </row>
    <row r="1063" spans="1:14" x14ac:dyDescent="0.25">
      <c r="A1063" s="18">
        <v>1062</v>
      </c>
      <c r="B1063" s="4" t="s">
        <v>1087</v>
      </c>
      <c r="C1063" s="5">
        <v>42381.701999999997</v>
      </c>
      <c r="D1063" s="6" t="s">
        <v>22</v>
      </c>
      <c r="E1063" s="6" t="s">
        <v>18</v>
      </c>
      <c r="F1063" s="6" t="s">
        <v>12</v>
      </c>
      <c r="G1063" s="6" t="s">
        <v>12</v>
      </c>
      <c r="H1063" s="6">
        <v>119</v>
      </c>
      <c r="I1063" s="5">
        <v>1.7989120370369704E-3</v>
      </c>
      <c r="J1063" s="6">
        <v>4</v>
      </c>
      <c r="K1063" s="6">
        <v>2.5904333333333334</v>
      </c>
      <c r="L1063" s="7">
        <v>155.42599999999999</v>
      </c>
      <c r="M1063" s="6">
        <f>IF(Data[[#This Row],[Answered (Y/N)]]="Y",1,0)</f>
        <v>1</v>
      </c>
      <c r="N1063" s="6">
        <f>IF(Data[[#This Row],[Resolved]]="Y",1,0)</f>
        <v>1</v>
      </c>
    </row>
    <row r="1064" spans="1:14" x14ac:dyDescent="0.25">
      <c r="A1064" s="17">
        <v>1063</v>
      </c>
      <c r="B1064" s="4" t="s">
        <v>1088</v>
      </c>
      <c r="C1064" s="5">
        <v>42381.701000000001</v>
      </c>
      <c r="D1064" s="6" t="s">
        <v>24</v>
      </c>
      <c r="E1064" s="6" t="s">
        <v>20</v>
      </c>
      <c r="F1064" s="6" t="s">
        <v>12</v>
      </c>
      <c r="G1064" s="6" t="s">
        <v>12</v>
      </c>
      <c r="H1064" s="6">
        <v>124</v>
      </c>
      <c r="I1064" s="5">
        <v>3.7723842592591872E-3</v>
      </c>
      <c r="J1064" s="6">
        <v>4</v>
      </c>
      <c r="K1064" s="6">
        <v>5.4322333333333335</v>
      </c>
      <c r="L1064" s="7">
        <v>325.93400000000003</v>
      </c>
      <c r="M1064" s="6">
        <f>IF(Data[[#This Row],[Answered (Y/N)]]="Y",1,0)</f>
        <v>1</v>
      </c>
      <c r="N1064" s="6">
        <f>IF(Data[[#This Row],[Resolved]]="Y",1,0)</f>
        <v>1</v>
      </c>
    </row>
    <row r="1065" spans="1:14" x14ac:dyDescent="0.25">
      <c r="A1065" s="18">
        <v>1064</v>
      </c>
      <c r="B1065" s="4" t="s">
        <v>1089</v>
      </c>
      <c r="C1065" s="5">
        <v>42381.701000000001</v>
      </c>
      <c r="D1065" s="6" t="s">
        <v>23</v>
      </c>
      <c r="E1065" s="6" t="s">
        <v>18</v>
      </c>
      <c r="F1065" s="6" t="s">
        <v>12</v>
      </c>
      <c r="G1065" s="6" t="s">
        <v>12</v>
      </c>
      <c r="H1065" s="6">
        <v>68</v>
      </c>
      <c r="I1065" s="5">
        <v>3.2079629629628847E-3</v>
      </c>
      <c r="J1065" s="6">
        <v>3</v>
      </c>
      <c r="K1065" s="6">
        <v>4.6194666666666668</v>
      </c>
      <c r="L1065" s="7">
        <v>277.16800000000001</v>
      </c>
      <c r="M1065" s="6">
        <f>IF(Data[[#This Row],[Answered (Y/N)]]="Y",1,0)</f>
        <v>1</v>
      </c>
      <c r="N1065" s="6">
        <f>IF(Data[[#This Row],[Resolved]]="Y",1,0)</f>
        <v>1</v>
      </c>
    </row>
    <row r="1066" spans="1:14" x14ac:dyDescent="0.25">
      <c r="A1066" s="17">
        <v>1065</v>
      </c>
      <c r="B1066" s="4" t="s">
        <v>1090</v>
      </c>
      <c r="C1066" s="5">
        <v>42381.699000000001</v>
      </c>
      <c r="D1066" s="6" t="s">
        <v>10</v>
      </c>
      <c r="E1066" s="6" t="s">
        <v>18</v>
      </c>
      <c r="F1066" s="6" t="s">
        <v>12</v>
      </c>
      <c r="G1066" s="6" t="s">
        <v>12</v>
      </c>
      <c r="H1066" s="6">
        <v>55</v>
      </c>
      <c r="I1066" s="5">
        <v>3.5673842592591765E-3</v>
      </c>
      <c r="J1066" s="6">
        <v>4</v>
      </c>
      <c r="K1066" s="6">
        <v>5.1370333333333331</v>
      </c>
      <c r="L1066" s="7">
        <v>308.22199999999998</v>
      </c>
      <c r="M1066" s="6">
        <f>IF(Data[[#This Row],[Answered (Y/N)]]="Y",1,0)</f>
        <v>1</v>
      </c>
      <c r="N1066" s="6">
        <f>IF(Data[[#This Row],[Resolved]]="Y",1,0)</f>
        <v>1</v>
      </c>
    </row>
    <row r="1067" spans="1:14" x14ac:dyDescent="0.25">
      <c r="A1067" s="18">
        <v>1066</v>
      </c>
      <c r="B1067" s="4" t="s">
        <v>1091</v>
      </c>
      <c r="C1067" s="5">
        <v>42381.699000000001</v>
      </c>
      <c r="D1067" s="6" t="s">
        <v>22</v>
      </c>
      <c r="E1067" s="6" t="s">
        <v>11</v>
      </c>
      <c r="F1067" s="6" t="s">
        <v>16</v>
      </c>
      <c r="G1067" s="6" t="s">
        <v>16</v>
      </c>
      <c r="H1067" s="6">
        <v>0</v>
      </c>
      <c r="I1067" s="5">
        <v>45482</v>
      </c>
      <c r="J1067" s="6">
        <v>0</v>
      </c>
      <c r="K1067" s="6">
        <v>0</v>
      </c>
      <c r="L1067" s="7">
        <v>0</v>
      </c>
      <c r="M1067" s="6">
        <f>IF(Data[[#This Row],[Answered (Y/N)]]="Y",1,0)</f>
        <v>0</v>
      </c>
      <c r="N1067" s="6">
        <f>IF(Data[[#This Row],[Resolved]]="Y",1,0)</f>
        <v>0</v>
      </c>
    </row>
    <row r="1068" spans="1:14" x14ac:dyDescent="0.25">
      <c r="A1068" s="17">
        <v>1067</v>
      </c>
      <c r="B1068" s="4" t="s">
        <v>1092</v>
      </c>
      <c r="C1068" s="5">
        <v>42381.697999999997</v>
      </c>
      <c r="D1068" s="6" t="s">
        <v>24</v>
      </c>
      <c r="E1068" s="6" t="s">
        <v>14</v>
      </c>
      <c r="F1068" s="6" t="s">
        <v>12</v>
      </c>
      <c r="G1068" s="6" t="s">
        <v>12</v>
      </c>
      <c r="H1068" s="6">
        <v>111</v>
      </c>
      <c r="I1068" s="5">
        <v>1.8091666666666395E-3</v>
      </c>
      <c r="J1068" s="6">
        <v>3</v>
      </c>
      <c r="K1068" s="6">
        <v>2.6052</v>
      </c>
      <c r="L1068" s="7">
        <v>156.31200000000001</v>
      </c>
      <c r="M1068" s="6">
        <f>IF(Data[[#This Row],[Answered (Y/N)]]="Y",1,0)</f>
        <v>1</v>
      </c>
      <c r="N1068" s="6">
        <f>IF(Data[[#This Row],[Resolved]]="Y",1,0)</f>
        <v>1</v>
      </c>
    </row>
    <row r="1069" spans="1:14" x14ac:dyDescent="0.25">
      <c r="A1069" s="18">
        <v>1068</v>
      </c>
      <c r="B1069" s="4" t="s">
        <v>1093</v>
      </c>
      <c r="C1069" s="5">
        <v>42381.697999999997</v>
      </c>
      <c r="D1069" s="6" t="s">
        <v>19</v>
      </c>
      <c r="E1069" s="6" t="s">
        <v>14</v>
      </c>
      <c r="F1069" s="6" t="s">
        <v>16</v>
      </c>
      <c r="G1069" s="6" t="s">
        <v>16</v>
      </c>
      <c r="H1069" s="6">
        <v>0</v>
      </c>
      <c r="I1069" s="5">
        <v>45482</v>
      </c>
      <c r="J1069" s="6">
        <v>0</v>
      </c>
      <c r="K1069" s="6">
        <v>0</v>
      </c>
      <c r="L1069" s="7">
        <v>0</v>
      </c>
      <c r="M1069" s="6">
        <f>IF(Data[[#This Row],[Answered (Y/N)]]="Y",1,0)</f>
        <v>0</v>
      </c>
      <c r="N1069" s="6">
        <f>IF(Data[[#This Row],[Resolved]]="Y",1,0)</f>
        <v>0</v>
      </c>
    </row>
    <row r="1070" spans="1:14" x14ac:dyDescent="0.25">
      <c r="A1070" s="17">
        <v>1069</v>
      </c>
      <c r="B1070" s="4" t="s">
        <v>1094</v>
      </c>
      <c r="C1070" s="5">
        <v>42381.675000000003</v>
      </c>
      <c r="D1070" s="6" t="s">
        <v>17</v>
      </c>
      <c r="E1070" s="6" t="s">
        <v>11</v>
      </c>
      <c r="F1070" s="6" t="s">
        <v>12</v>
      </c>
      <c r="G1070" s="6" t="s">
        <v>12</v>
      </c>
      <c r="H1070" s="6">
        <v>91</v>
      </c>
      <c r="I1070" s="5">
        <v>1.1601157407408191E-3</v>
      </c>
      <c r="J1070" s="6">
        <v>3</v>
      </c>
      <c r="K1070" s="6">
        <v>1.6705666666666668</v>
      </c>
      <c r="L1070" s="7">
        <v>100.23400000000001</v>
      </c>
      <c r="M1070" s="6">
        <f>IF(Data[[#This Row],[Answered (Y/N)]]="Y",1,0)</f>
        <v>1</v>
      </c>
      <c r="N1070" s="6">
        <f>IF(Data[[#This Row],[Resolved]]="Y",1,0)</f>
        <v>1</v>
      </c>
    </row>
    <row r="1071" spans="1:14" x14ac:dyDescent="0.25">
      <c r="A1071" s="18">
        <v>1070</v>
      </c>
      <c r="B1071" s="4" t="s">
        <v>1095</v>
      </c>
      <c r="C1071" s="5">
        <v>42381.675000000003</v>
      </c>
      <c r="D1071" s="6" t="s">
        <v>15</v>
      </c>
      <c r="E1071" s="6" t="s">
        <v>21</v>
      </c>
      <c r="F1071" s="6" t="s">
        <v>12</v>
      </c>
      <c r="G1071" s="6" t="s">
        <v>16</v>
      </c>
      <c r="H1071" s="6">
        <v>104</v>
      </c>
      <c r="I1071" s="5">
        <v>1.1986226851852244E-3</v>
      </c>
      <c r="J1071" s="6">
        <v>3</v>
      </c>
      <c r="K1071" s="6">
        <v>1.7260166666666668</v>
      </c>
      <c r="L1071" s="7">
        <v>103.56100000000001</v>
      </c>
      <c r="M1071" s="6">
        <f>IF(Data[[#This Row],[Answered (Y/N)]]="Y",1,0)</f>
        <v>1</v>
      </c>
      <c r="N1071" s="6">
        <f>IF(Data[[#This Row],[Resolved]]="Y",1,0)</f>
        <v>0</v>
      </c>
    </row>
    <row r="1072" spans="1:14" x14ac:dyDescent="0.25">
      <c r="A1072" s="17">
        <v>1071</v>
      </c>
      <c r="B1072" s="4" t="s">
        <v>1096</v>
      </c>
      <c r="C1072" s="5">
        <v>42381.661</v>
      </c>
      <c r="D1072" s="6" t="s">
        <v>15</v>
      </c>
      <c r="E1072" s="6" t="s">
        <v>20</v>
      </c>
      <c r="F1072" s="6" t="s">
        <v>12</v>
      </c>
      <c r="G1072" s="6" t="s">
        <v>12</v>
      </c>
      <c r="H1072" s="6">
        <v>52</v>
      </c>
      <c r="I1072" s="5">
        <v>2.0318865740740488E-3</v>
      </c>
      <c r="J1072" s="6">
        <v>5</v>
      </c>
      <c r="K1072" s="6">
        <v>2.9259166666666667</v>
      </c>
      <c r="L1072" s="7">
        <v>175.55500000000001</v>
      </c>
      <c r="M1072" s="6">
        <f>IF(Data[[#This Row],[Answered (Y/N)]]="Y",1,0)</f>
        <v>1</v>
      </c>
      <c r="N1072" s="6">
        <f>IF(Data[[#This Row],[Resolved]]="Y",1,0)</f>
        <v>1</v>
      </c>
    </row>
    <row r="1073" spans="1:14" x14ac:dyDescent="0.25">
      <c r="A1073" s="18">
        <v>1072</v>
      </c>
      <c r="B1073" s="4" t="s">
        <v>1097</v>
      </c>
      <c r="C1073" s="5">
        <v>42381.661</v>
      </c>
      <c r="D1073" s="6" t="s">
        <v>15</v>
      </c>
      <c r="E1073" s="6" t="s">
        <v>20</v>
      </c>
      <c r="F1073" s="6" t="s">
        <v>12</v>
      </c>
      <c r="G1073" s="6" t="s">
        <v>12</v>
      </c>
      <c r="H1073" s="6">
        <v>77</v>
      </c>
      <c r="I1073" s="5">
        <v>5.9354166666669705E-4</v>
      </c>
      <c r="J1073" s="6">
        <v>3</v>
      </c>
      <c r="K1073" s="6">
        <v>0.8546999999999999</v>
      </c>
      <c r="L1073" s="7">
        <v>51.281999999999996</v>
      </c>
      <c r="M1073" s="6">
        <f>IF(Data[[#This Row],[Answered (Y/N)]]="Y",1,0)</f>
        <v>1</v>
      </c>
      <c r="N1073" s="6">
        <f>IF(Data[[#This Row],[Resolved]]="Y",1,0)</f>
        <v>1</v>
      </c>
    </row>
    <row r="1074" spans="1:14" x14ac:dyDescent="0.25">
      <c r="A1074" s="17">
        <v>1073</v>
      </c>
      <c r="B1074" s="4" t="s">
        <v>1098</v>
      </c>
      <c r="C1074" s="5">
        <v>42381.658000000003</v>
      </c>
      <c r="D1074" s="6" t="s">
        <v>23</v>
      </c>
      <c r="E1074" s="6" t="s">
        <v>14</v>
      </c>
      <c r="F1074" s="6" t="s">
        <v>12</v>
      </c>
      <c r="G1074" s="6" t="s">
        <v>12</v>
      </c>
      <c r="H1074" s="6">
        <v>54</v>
      </c>
      <c r="I1074" s="5">
        <v>2.019629629629538E-3</v>
      </c>
      <c r="J1074" s="6">
        <v>3</v>
      </c>
      <c r="K1074" s="6">
        <v>2.9082666666666666</v>
      </c>
      <c r="L1074" s="7">
        <v>174.49599999999998</v>
      </c>
      <c r="M1074" s="6">
        <f>IF(Data[[#This Row],[Answered (Y/N)]]="Y",1,0)</f>
        <v>1</v>
      </c>
      <c r="N1074" s="6">
        <f>IF(Data[[#This Row],[Resolved]]="Y",1,0)</f>
        <v>1</v>
      </c>
    </row>
    <row r="1075" spans="1:14" x14ac:dyDescent="0.25">
      <c r="A1075" s="18">
        <v>1074</v>
      </c>
      <c r="B1075" s="4" t="s">
        <v>1099</v>
      </c>
      <c r="C1075" s="5">
        <v>42381.658000000003</v>
      </c>
      <c r="D1075" s="6" t="s">
        <v>17</v>
      </c>
      <c r="E1075" s="6" t="s">
        <v>21</v>
      </c>
      <c r="F1075" s="6" t="s">
        <v>12</v>
      </c>
      <c r="G1075" s="6" t="s">
        <v>12</v>
      </c>
      <c r="H1075" s="6">
        <v>24</v>
      </c>
      <c r="I1075" s="5">
        <v>4.4560185185185119E-3</v>
      </c>
      <c r="J1075" s="6">
        <v>4</v>
      </c>
      <c r="K1075" s="6">
        <v>6.416666666666667</v>
      </c>
      <c r="L1075" s="7">
        <v>385</v>
      </c>
      <c r="M1075" s="6">
        <f>IF(Data[[#This Row],[Answered (Y/N)]]="Y",1,0)</f>
        <v>1</v>
      </c>
      <c r="N1075" s="6">
        <f>IF(Data[[#This Row],[Resolved]]="Y",1,0)</f>
        <v>1</v>
      </c>
    </row>
    <row r="1076" spans="1:14" x14ac:dyDescent="0.25">
      <c r="A1076" s="17">
        <v>1075</v>
      </c>
      <c r="B1076" s="4" t="s">
        <v>1100</v>
      </c>
      <c r="C1076" s="5">
        <v>42381.641000000003</v>
      </c>
      <c r="D1076" s="6" t="s">
        <v>23</v>
      </c>
      <c r="E1076" s="6" t="s">
        <v>18</v>
      </c>
      <c r="F1076" s="6" t="s">
        <v>12</v>
      </c>
      <c r="G1076" s="6" t="s">
        <v>12</v>
      </c>
      <c r="H1076" s="6">
        <v>96</v>
      </c>
      <c r="I1076" s="5">
        <v>2.6238541666667725E-3</v>
      </c>
      <c r="J1076" s="6">
        <v>5</v>
      </c>
      <c r="K1076" s="6">
        <v>3.7783500000000001</v>
      </c>
      <c r="L1076" s="7">
        <v>226.70099999999999</v>
      </c>
      <c r="M1076" s="6">
        <f>IF(Data[[#This Row],[Answered (Y/N)]]="Y",1,0)</f>
        <v>1</v>
      </c>
      <c r="N1076" s="6">
        <f>IF(Data[[#This Row],[Resolved]]="Y",1,0)</f>
        <v>1</v>
      </c>
    </row>
    <row r="1077" spans="1:14" x14ac:dyDescent="0.25">
      <c r="A1077" s="18">
        <v>1076</v>
      </c>
      <c r="B1077" s="4" t="s">
        <v>1101</v>
      </c>
      <c r="C1077" s="5">
        <v>42381.641000000003</v>
      </c>
      <c r="D1077" s="6" t="s">
        <v>13</v>
      </c>
      <c r="E1077" s="6" t="s">
        <v>21</v>
      </c>
      <c r="F1077" s="6" t="s">
        <v>12</v>
      </c>
      <c r="G1077" s="6" t="s">
        <v>16</v>
      </c>
      <c r="H1077" s="6">
        <v>116</v>
      </c>
      <c r="I1077" s="5">
        <v>2.9521990740741799E-3</v>
      </c>
      <c r="J1077" s="6">
        <v>5</v>
      </c>
      <c r="K1077" s="6">
        <v>4.2511666666666663</v>
      </c>
      <c r="L1077" s="7">
        <v>255.07</v>
      </c>
      <c r="M1077" s="6">
        <f>IF(Data[[#This Row],[Answered (Y/N)]]="Y",1,0)</f>
        <v>1</v>
      </c>
      <c r="N1077" s="6">
        <f>IF(Data[[#This Row],[Resolved]]="Y",1,0)</f>
        <v>0</v>
      </c>
    </row>
    <row r="1078" spans="1:14" x14ac:dyDescent="0.25">
      <c r="A1078" s="17">
        <v>1077</v>
      </c>
      <c r="B1078" s="4" t="s">
        <v>1102</v>
      </c>
      <c r="C1078" s="5">
        <v>42381.631000000001</v>
      </c>
      <c r="D1078" s="6" t="s">
        <v>10</v>
      </c>
      <c r="E1078" s="6" t="s">
        <v>20</v>
      </c>
      <c r="F1078" s="6" t="s">
        <v>12</v>
      </c>
      <c r="G1078" s="6" t="s">
        <v>16</v>
      </c>
      <c r="H1078" s="6">
        <v>100</v>
      </c>
      <c r="I1078" s="5">
        <v>6.5829861111121879E-4</v>
      </c>
      <c r="J1078" s="6">
        <v>4</v>
      </c>
      <c r="K1078" s="6">
        <v>0.94795000000000007</v>
      </c>
      <c r="L1078" s="7">
        <v>56.877000000000002</v>
      </c>
      <c r="M1078" s="6">
        <f>IF(Data[[#This Row],[Answered (Y/N)]]="Y",1,0)</f>
        <v>1</v>
      </c>
      <c r="N1078" s="6">
        <f>IF(Data[[#This Row],[Resolved]]="Y",1,0)</f>
        <v>0</v>
      </c>
    </row>
    <row r="1079" spans="1:14" x14ac:dyDescent="0.25">
      <c r="A1079" s="18">
        <v>1078</v>
      </c>
      <c r="B1079" s="4" t="s">
        <v>1103</v>
      </c>
      <c r="C1079" s="5">
        <v>42381.631000000001</v>
      </c>
      <c r="D1079" s="6" t="s">
        <v>13</v>
      </c>
      <c r="E1079" s="6" t="s">
        <v>21</v>
      </c>
      <c r="F1079" s="6" t="s">
        <v>12</v>
      </c>
      <c r="G1079" s="6" t="s">
        <v>12</v>
      </c>
      <c r="H1079" s="6">
        <v>107</v>
      </c>
      <c r="I1079" s="5">
        <v>4.486759259259232E-3</v>
      </c>
      <c r="J1079" s="6">
        <v>4</v>
      </c>
      <c r="K1079" s="6">
        <v>6.4609333333333332</v>
      </c>
      <c r="L1079" s="7">
        <v>387.65600000000001</v>
      </c>
      <c r="M1079" s="6">
        <f>IF(Data[[#This Row],[Answered (Y/N)]]="Y",1,0)</f>
        <v>1</v>
      </c>
      <c r="N1079" s="6">
        <f>IF(Data[[#This Row],[Resolved]]="Y",1,0)</f>
        <v>1</v>
      </c>
    </row>
    <row r="1080" spans="1:14" x14ac:dyDescent="0.25">
      <c r="A1080" s="17">
        <v>1079</v>
      </c>
      <c r="B1080" s="4" t="s">
        <v>1104</v>
      </c>
      <c r="C1080" s="5">
        <v>42381.618999999999</v>
      </c>
      <c r="D1080" s="6" t="s">
        <v>13</v>
      </c>
      <c r="E1080" s="6" t="s">
        <v>11</v>
      </c>
      <c r="F1080" s="6" t="s">
        <v>12</v>
      </c>
      <c r="G1080" s="6" t="s">
        <v>12</v>
      </c>
      <c r="H1080" s="6">
        <v>79</v>
      </c>
      <c r="I1080" s="5">
        <v>5.5886574074071049E-4</v>
      </c>
      <c r="J1080" s="6">
        <v>4</v>
      </c>
      <c r="K1080" s="6">
        <v>0.80476666666666674</v>
      </c>
      <c r="L1080" s="7">
        <v>48.286000000000001</v>
      </c>
      <c r="M1080" s="6">
        <f>IF(Data[[#This Row],[Answered (Y/N)]]="Y",1,0)</f>
        <v>1</v>
      </c>
      <c r="N1080" s="6">
        <f>IF(Data[[#This Row],[Resolved]]="Y",1,0)</f>
        <v>1</v>
      </c>
    </row>
    <row r="1081" spans="1:14" x14ac:dyDescent="0.25">
      <c r="A1081" s="18">
        <v>1080</v>
      </c>
      <c r="B1081" s="4" t="s">
        <v>1105</v>
      </c>
      <c r="C1081" s="5">
        <v>42381.618999999999</v>
      </c>
      <c r="D1081" s="6" t="s">
        <v>10</v>
      </c>
      <c r="E1081" s="6" t="s">
        <v>18</v>
      </c>
      <c r="F1081" s="6" t="s">
        <v>12</v>
      </c>
      <c r="G1081" s="6" t="s">
        <v>16</v>
      </c>
      <c r="H1081" s="6">
        <v>42</v>
      </c>
      <c r="I1081" s="5">
        <v>2.4110069444445159E-3</v>
      </c>
      <c r="J1081" s="6">
        <v>3</v>
      </c>
      <c r="K1081" s="6">
        <v>3.4718499999999999</v>
      </c>
      <c r="L1081" s="7">
        <v>208.31099999999998</v>
      </c>
      <c r="M1081" s="6">
        <f>IF(Data[[#This Row],[Answered (Y/N)]]="Y",1,0)</f>
        <v>1</v>
      </c>
      <c r="N1081" s="6">
        <f>IF(Data[[#This Row],[Resolved]]="Y",1,0)</f>
        <v>0</v>
      </c>
    </row>
    <row r="1082" spans="1:14" x14ac:dyDescent="0.25">
      <c r="A1082" s="17">
        <v>1081</v>
      </c>
      <c r="B1082" s="4" t="s">
        <v>1106</v>
      </c>
      <c r="C1082" s="5">
        <v>42381.591999999997</v>
      </c>
      <c r="D1082" s="6" t="s">
        <v>24</v>
      </c>
      <c r="E1082" s="6" t="s">
        <v>14</v>
      </c>
      <c r="F1082" s="6" t="s">
        <v>12</v>
      </c>
      <c r="G1082" s="6" t="s">
        <v>12</v>
      </c>
      <c r="H1082" s="6">
        <v>105</v>
      </c>
      <c r="I1082" s="5">
        <v>2.0918634259259328E-3</v>
      </c>
      <c r="J1082" s="6">
        <v>2</v>
      </c>
      <c r="K1082" s="6">
        <v>3.0122833333333334</v>
      </c>
      <c r="L1082" s="7">
        <v>180.73699999999999</v>
      </c>
      <c r="M1082" s="6">
        <f>IF(Data[[#This Row],[Answered (Y/N)]]="Y",1,0)</f>
        <v>1</v>
      </c>
      <c r="N1082" s="6">
        <f>IF(Data[[#This Row],[Resolved]]="Y",1,0)</f>
        <v>1</v>
      </c>
    </row>
    <row r="1083" spans="1:14" x14ac:dyDescent="0.25">
      <c r="A1083" s="18">
        <v>1082</v>
      </c>
      <c r="B1083" s="4" t="s">
        <v>1107</v>
      </c>
      <c r="C1083" s="5">
        <v>42381.591999999997</v>
      </c>
      <c r="D1083" s="6" t="s">
        <v>17</v>
      </c>
      <c r="E1083" s="6" t="s">
        <v>14</v>
      </c>
      <c r="F1083" s="6" t="s">
        <v>16</v>
      </c>
      <c r="G1083" s="6" t="s">
        <v>16</v>
      </c>
      <c r="H1083" s="6">
        <v>0</v>
      </c>
      <c r="I1083" s="5">
        <v>45482</v>
      </c>
      <c r="J1083" s="6">
        <v>0</v>
      </c>
      <c r="K1083" s="6">
        <v>0</v>
      </c>
      <c r="L1083" s="7">
        <v>0</v>
      </c>
      <c r="M1083" s="6">
        <f>IF(Data[[#This Row],[Answered (Y/N)]]="Y",1,0)</f>
        <v>0</v>
      </c>
      <c r="N1083" s="6">
        <f>IF(Data[[#This Row],[Resolved]]="Y",1,0)</f>
        <v>0</v>
      </c>
    </row>
    <row r="1084" spans="1:14" x14ac:dyDescent="0.25">
      <c r="A1084" s="17">
        <v>1083</v>
      </c>
      <c r="B1084" s="4" t="s">
        <v>1108</v>
      </c>
      <c r="C1084" s="5">
        <v>42381.571000000004</v>
      </c>
      <c r="D1084" s="6" t="s">
        <v>23</v>
      </c>
      <c r="E1084" s="6" t="s">
        <v>14</v>
      </c>
      <c r="F1084" s="6" t="s">
        <v>16</v>
      </c>
      <c r="G1084" s="6" t="s">
        <v>16</v>
      </c>
      <c r="H1084" s="6">
        <v>0</v>
      </c>
      <c r="I1084" s="5">
        <v>45482</v>
      </c>
      <c r="J1084" s="6">
        <v>0</v>
      </c>
      <c r="K1084" s="6">
        <v>0</v>
      </c>
      <c r="L1084" s="7">
        <v>0</v>
      </c>
      <c r="M1084" s="6">
        <f>IF(Data[[#This Row],[Answered (Y/N)]]="Y",1,0)</f>
        <v>0</v>
      </c>
      <c r="N1084" s="6">
        <f>IF(Data[[#This Row],[Resolved]]="Y",1,0)</f>
        <v>0</v>
      </c>
    </row>
    <row r="1085" spans="1:14" x14ac:dyDescent="0.25">
      <c r="A1085" s="18">
        <v>1084</v>
      </c>
      <c r="B1085" s="4" t="s">
        <v>1109</v>
      </c>
      <c r="C1085" s="5">
        <v>42381.571000000004</v>
      </c>
      <c r="D1085" s="6" t="s">
        <v>23</v>
      </c>
      <c r="E1085" s="6" t="s">
        <v>11</v>
      </c>
      <c r="F1085" s="6" t="s">
        <v>16</v>
      </c>
      <c r="G1085" s="6" t="s">
        <v>16</v>
      </c>
      <c r="H1085" s="6">
        <v>0</v>
      </c>
      <c r="I1085" s="5">
        <v>45482</v>
      </c>
      <c r="J1085" s="6">
        <v>0</v>
      </c>
      <c r="K1085" s="6">
        <v>0</v>
      </c>
      <c r="L1085" s="7">
        <v>0</v>
      </c>
      <c r="M1085" s="6">
        <f>IF(Data[[#This Row],[Answered (Y/N)]]="Y",1,0)</f>
        <v>0</v>
      </c>
      <c r="N1085" s="6">
        <f>IF(Data[[#This Row],[Resolved]]="Y",1,0)</f>
        <v>0</v>
      </c>
    </row>
    <row r="1086" spans="1:14" x14ac:dyDescent="0.25">
      <c r="A1086" s="17">
        <v>1085</v>
      </c>
      <c r="B1086" s="4" t="s">
        <v>1110</v>
      </c>
      <c r="C1086" s="5">
        <v>42381.567999999999</v>
      </c>
      <c r="D1086" s="6" t="s">
        <v>17</v>
      </c>
      <c r="E1086" s="6" t="s">
        <v>18</v>
      </c>
      <c r="F1086" s="6" t="s">
        <v>12</v>
      </c>
      <c r="G1086" s="6" t="s">
        <v>12</v>
      </c>
      <c r="H1086" s="6">
        <v>110</v>
      </c>
      <c r="I1086" s="5">
        <v>3.3091550925925528E-3</v>
      </c>
      <c r="J1086" s="6">
        <v>3</v>
      </c>
      <c r="K1086" s="6">
        <v>4.7651833333333329</v>
      </c>
      <c r="L1086" s="7">
        <v>285.91099999999994</v>
      </c>
      <c r="M1086" s="6">
        <f>IF(Data[[#This Row],[Answered (Y/N)]]="Y",1,0)</f>
        <v>1</v>
      </c>
      <c r="N1086" s="6">
        <f>IF(Data[[#This Row],[Resolved]]="Y",1,0)</f>
        <v>1</v>
      </c>
    </row>
    <row r="1087" spans="1:14" x14ac:dyDescent="0.25">
      <c r="A1087" s="18">
        <v>1086</v>
      </c>
      <c r="B1087" s="4" t="s">
        <v>1111</v>
      </c>
      <c r="C1087" s="5">
        <v>42381.567999999999</v>
      </c>
      <c r="D1087" s="6" t="s">
        <v>19</v>
      </c>
      <c r="E1087" s="6" t="s">
        <v>20</v>
      </c>
      <c r="F1087" s="6" t="s">
        <v>12</v>
      </c>
      <c r="G1087" s="6" t="s">
        <v>12</v>
      </c>
      <c r="H1087" s="6">
        <v>43</v>
      </c>
      <c r="I1087" s="5">
        <v>3.3521759259258488E-3</v>
      </c>
      <c r="J1087" s="6">
        <v>2</v>
      </c>
      <c r="K1087" s="6">
        <v>4.8271333333333333</v>
      </c>
      <c r="L1087" s="7">
        <v>289.62799999999999</v>
      </c>
      <c r="M1087" s="6">
        <f>IF(Data[[#This Row],[Answered (Y/N)]]="Y",1,0)</f>
        <v>1</v>
      </c>
      <c r="N1087" s="6">
        <f>IF(Data[[#This Row],[Resolved]]="Y",1,0)</f>
        <v>1</v>
      </c>
    </row>
    <row r="1088" spans="1:14" x14ac:dyDescent="0.25">
      <c r="A1088" s="17">
        <v>1087</v>
      </c>
      <c r="B1088" s="4" t="s">
        <v>1112</v>
      </c>
      <c r="C1088" s="5">
        <v>42381.563000000002</v>
      </c>
      <c r="D1088" s="6" t="s">
        <v>13</v>
      </c>
      <c r="E1088" s="6" t="s">
        <v>14</v>
      </c>
      <c r="F1088" s="6" t="s">
        <v>12</v>
      </c>
      <c r="G1088" s="6" t="s">
        <v>12</v>
      </c>
      <c r="H1088" s="6">
        <v>57</v>
      </c>
      <c r="I1088" s="5">
        <v>2.4523495370369908E-3</v>
      </c>
      <c r="J1088" s="6">
        <v>2</v>
      </c>
      <c r="K1088" s="6">
        <v>3.5313833333333333</v>
      </c>
      <c r="L1088" s="7">
        <v>211.88300000000001</v>
      </c>
      <c r="M1088" s="6">
        <f>IF(Data[[#This Row],[Answered (Y/N)]]="Y",1,0)</f>
        <v>1</v>
      </c>
      <c r="N1088" s="6">
        <f>IF(Data[[#This Row],[Resolved]]="Y",1,0)</f>
        <v>1</v>
      </c>
    </row>
    <row r="1089" spans="1:14" x14ac:dyDescent="0.25">
      <c r="A1089" s="18">
        <v>1088</v>
      </c>
      <c r="B1089" s="4" t="s">
        <v>1113</v>
      </c>
      <c r="C1089" s="5">
        <v>42381.563000000002</v>
      </c>
      <c r="D1089" s="6" t="s">
        <v>22</v>
      </c>
      <c r="E1089" s="6" t="s">
        <v>20</v>
      </c>
      <c r="F1089" s="6" t="s">
        <v>12</v>
      </c>
      <c r="G1089" s="6" t="s">
        <v>12</v>
      </c>
      <c r="H1089" s="6">
        <v>86</v>
      </c>
      <c r="I1089" s="5">
        <v>1.7802083333333663E-3</v>
      </c>
      <c r="J1089" s="6">
        <v>3</v>
      </c>
      <c r="K1089" s="6">
        <v>2.5634999999999999</v>
      </c>
      <c r="L1089" s="7">
        <v>153.81</v>
      </c>
      <c r="M1089" s="6">
        <f>IF(Data[[#This Row],[Answered (Y/N)]]="Y",1,0)</f>
        <v>1</v>
      </c>
      <c r="N1089" s="6">
        <f>IF(Data[[#This Row],[Resolved]]="Y",1,0)</f>
        <v>1</v>
      </c>
    </row>
    <row r="1090" spans="1:14" x14ac:dyDescent="0.25">
      <c r="A1090" s="17">
        <v>1089</v>
      </c>
      <c r="B1090" s="4" t="s">
        <v>1114</v>
      </c>
      <c r="C1090" s="5">
        <v>42381.544000000002</v>
      </c>
      <c r="D1090" s="6" t="s">
        <v>19</v>
      </c>
      <c r="E1090" s="6" t="s">
        <v>21</v>
      </c>
      <c r="F1090" s="6" t="s">
        <v>12</v>
      </c>
      <c r="G1090" s="6" t="s">
        <v>12</v>
      </c>
      <c r="H1090" s="6">
        <v>43</v>
      </c>
      <c r="I1090" s="5">
        <v>2.3190625000000242E-3</v>
      </c>
      <c r="J1090" s="6">
        <v>4</v>
      </c>
      <c r="K1090" s="6">
        <v>3.3394500000000003</v>
      </c>
      <c r="L1090" s="7">
        <v>200.36700000000002</v>
      </c>
      <c r="M1090" s="6">
        <f>IF(Data[[#This Row],[Answered (Y/N)]]="Y",1,0)</f>
        <v>1</v>
      </c>
      <c r="N1090" s="6">
        <f>IF(Data[[#This Row],[Resolved]]="Y",1,0)</f>
        <v>1</v>
      </c>
    </row>
    <row r="1091" spans="1:14" x14ac:dyDescent="0.25">
      <c r="A1091" s="18">
        <v>1090</v>
      </c>
      <c r="B1091" s="4" t="s">
        <v>1115</v>
      </c>
      <c r="C1091" s="5">
        <v>42381.544000000002</v>
      </c>
      <c r="D1091" s="6" t="s">
        <v>22</v>
      </c>
      <c r="E1091" s="6" t="s">
        <v>14</v>
      </c>
      <c r="F1091" s="6" t="s">
        <v>12</v>
      </c>
      <c r="G1091" s="6" t="s">
        <v>12</v>
      </c>
      <c r="H1091" s="6">
        <v>26</v>
      </c>
      <c r="I1091" s="5">
        <v>4.4963773148147812E-3</v>
      </c>
      <c r="J1091" s="6">
        <v>1</v>
      </c>
      <c r="K1091" s="6">
        <v>6.4747833333333329</v>
      </c>
      <c r="L1091" s="7">
        <v>388.48699999999997</v>
      </c>
      <c r="M1091" s="6">
        <f>IF(Data[[#This Row],[Answered (Y/N)]]="Y",1,0)</f>
        <v>1</v>
      </c>
      <c r="N1091" s="6">
        <f>IF(Data[[#This Row],[Resolved]]="Y",1,0)</f>
        <v>1</v>
      </c>
    </row>
    <row r="1092" spans="1:14" x14ac:dyDescent="0.25">
      <c r="A1092" s="17">
        <v>1091</v>
      </c>
      <c r="B1092" s="4" t="s">
        <v>1116</v>
      </c>
      <c r="C1092" s="5">
        <v>42381.502999999997</v>
      </c>
      <c r="D1092" s="6" t="s">
        <v>24</v>
      </c>
      <c r="E1092" s="6" t="s">
        <v>11</v>
      </c>
      <c r="F1092" s="6" t="s">
        <v>12</v>
      </c>
      <c r="G1092" s="6" t="s">
        <v>12</v>
      </c>
      <c r="H1092" s="6">
        <v>114</v>
      </c>
      <c r="I1092" s="5">
        <v>3.823935185185201E-3</v>
      </c>
      <c r="J1092" s="6">
        <v>3</v>
      </c>
      <c r="K1092" s="6">
        <v>5.5064666666666664</v>
      </c>
      <c r="L1092" s="7">
        <v>330.38799999999998</v>
      </c>
      <c r="M1092" s="6">
        <f>IF(Data[[#This Row],[Answered (Y/N)]]="Y",1,0)</f>
        <v>1</v>
      </c>
      <c r="N1092" s="6">
        <f>IF(Data[[#This Row],[Resolved]]="Y",1,0)</f>
        <v>1</v>
      </c>
    </row>
    <row r="1093" spans="1:14" x14ac:dyDescent="0.25">
      <c r="A1093" s="18">
        <v>1092</v>
      </c>
      <c r="B1093" s="4" t="s">
        <v>1117</v>
      </c>
      <c r="C1093" s="5">
        <v>42381.502999999997</v>
      </c>
      <c r="D1093" s="6" t="s">
        <v>13</v>
      </c>
      <c r="E1093" s="6" t="s">
        <v>20</v>
      </c>
      <c r="F1093" s="6" t="s">
        <v>12</v>
      </c>
      <c r="G1093" s="6" t="s">
        <v>12</v>
      </c>
      <c r="H1093" s="6">
        <v>15</v>
      </c>
      <c r="I1093" s="5">
        <v>4.8568518518519177E-3</v>
      </c>
      <c r="J1093" s="6">
        <v>2</v>
      </c>
      <c r="K1093" s="6">
        <v>6.9938666666666665</v>
      </c>
      <c r="L1093" s="7">
        <v>419.63200000000001</v>
      </c>
      <c r="M1093" s="6">
        <f>IF(Data[[#This Row],[Answered (Y/N)]]="Y",1,0)</f>
        <v>1</v>
      </c>
      <c r="N1093" s="6">
        <f>IF(Data[[#This Row],[Resolved]]="Y",1,0)</f>
        <v>1</v>
      </c>
    </row>
    <row r="1094" spans="1:14" x14ac:dyDescent="0.25">
      <c r="A1094" s="17">
        <v>1093</v>
      </c>
      <c r="B1094" s="4" t="s">
        <v>1118</v>
      </c>
      <c r="C1094" s="5">
        <v>42381.487000000001</v>
      </c>
      <c r="D1094" s="6" t="s">
        <v>17</v>
      </c>
      <c r="E1094" s="6" t="s">
        <v>20</v>
      </c>
      <c r="F1094" s="6" t="s">
        <v>16</v>
      </c>
      <c r="G1094" s="6" t="s">
        <v>16</v>
      </c>
      <c r="H1094" s="6">
        <v>0</v>
      </c>
      <c r="I1094" s="5">
        <v>45482</v>
      </c>
      <c r="J1094" s="6">
        <v>0</v>
      </c>
      <c r="K1094" s="6">
        <v>0</v>
      </c>
      <c r="L1094" s="7">
        <v>0</v>
      </c>
      <c r="M1094" s="6">
        <f>IF(Data[[#This Row],[Answered (Y/N)]]="Y",1,0)</f>
        <v>0</v>
      </c>
      <c r="N1094" s="6">
        <f>IF(Data[[#This Row],[Resolved]]="Y",1,0)</f>
        <v>0</v>
      </c>
    </row>
    <row r="1095" spans="1:14" x14ac:dyDescent="0.25">
      <c r="A1095" s="18">
        <v>1094</v>
      </c>
      <c r="B1095" s="4" t="s">
        <v>1119</v>
      </c>
      <c r="C1095" s="5">
        <v>42381.487000000001</v>
      </c>
      <c r="D1095" s="6" t="s">
        <v>13</v>
      </c>
      <c r="E1095" s="6" t="s">
        <v>20</v>
      </c>
      <c r="F1095" s="6" t="s">
        <v>12</v>
      </c>
      <c r="G1095" s="6" t="s">
        <v>12</v>
      </c>
      <c r="H1095" s="6">
        <v>79</v>
      </c>
      <c r="I1095" s="5">
        <v>2.3689236111110734E-3</v>
      </c>
      <c r="J1095" s="6">
        <v>4</v>
      </c>
      <c r="K1095" s="6">
        <v>3.4112499999999999</v>
      </c>
      <c r="L1095" s="7">
        <v>204.67499999999998</v>
      </c>
      <c r="M1095" s="6">
        <f>IF(Data[[#This Row],[Answered (Y/N)]]="Y",1,0)</f>
        <v>1</v>
      </c>
      <c r="N1095" s="6">
        <f>IF(Data[[#This Row],[Resolved]]="Y",1,0)</f>
        <v>1</v>
      </c>
    </row>
    <row r="1096" spans="1:14" x14ac:dyDescent="0.25">
      <c r="A1096" s="17">
        <v>1095</v>
      </c>
      <c r="B1096" s="4" t="s">
        <v>1120</v>
      </c>
      <c r="C1096" s="5">
        <v>42381.463000000003</v>
      </c>
      <c r="D1096" s="6" t="s">
        <v>10</v>
      </c>
      <c r="E1096" s="6" t="s">
        <v>18</v>
      </c>
      <c r="F1096" s="6" t="s">
        <v>12</v>
      </c>
      <c r="G1096" s="6" t="s">
        <v>12</v>
      </c>
      <c r="H1096" s="6">
        <v>81</v>
      </c>
      <c r="I1096" s="5">
        <v>3.8164467592591844E-3</v>
      </c>
      <c r="J1096" s="6">
        <v>3</v>
      </c>
      <c r="K1096" s="6">
        <v>5.495683333333333</v>
      </c>
      <c r="L1096" s="7">
        <v>329.74099999999999</v>
      </c>
      <c r="M1096" s="6">
        <f>IF(Data[[#This Row],[Answered (Y/N)]]="Y",1,0)</f>
        <v>1</v>
      </c>
      <c r="N1096" s="6">
        <f>IF(Data[[#This Row],[Resolved]]="Y",1,0)</f>
        <v>1</v>
      </c>
    </row>
    <row r="1097" spans="1:14" x14ac:dyDescent="0.25">
      <c r="A1097" s="18">
        <v>1096</v>
      </c>
      <c r="B1097" s="4" t="s">
        <v>1121</v>
      </c>
      <c r="C1097" s="5">
        <v>42381.463000000003</v>
      </c>
      <c r="D1097" s="6" t="s">
        <v>22</v>
      </c>
      <c r="E1097" s="6" t="s">
        <v>20</v>
      </c>
      <c r="F1097" s="6" t="s">
        <v>12</v>
      </c>
      <c r="G1097" s="6" t="s">
        <v>12</v>
      </c>
      <c r="H1097" s="6">
        <v>76</v>
      </c>
      <c r="I1097" s="5">
        <v>1.6467245370370698E-3</v>
      </c>
      <c r="J1097" s="6">
        <v>4</v>
      </c>
      <c r="K1097" s="6">
        <v>2.3712833333333334</v>
      </c>
      <c r="L1097" s="7">
        <v>142.27700000000002</v>
      </c>
      <c r="M1097" s="6">
        <f>IF(Data[[#This Row],[Answered (Y/N)]]="Y",1,0)</f>
        <v>1</v>
      </c>
      <c r="N1097" s="6">
        <f>IF(Data[[#This Row],[Resolved]]="Y",1,0)</f>
        <v>1</v>
      </c>
    </row>
    <row r="1098" spans="1:14" x14ac:dyDescent="0.25">
      <c r="A1098" s="17">
        <v>1097</v>
      </c>
      <c r="B1098" s="4" t="s">
        <v>1122</v>
      </c>
      <c r="C1098" s="5">
        <v>42381.451000000001</v>
      </c>
      <c r="D1098" s="6" t="s">
        <v>15</v>
      </c>
      <c r="E1098" s="6" t="s">
        <v>11</v>
      </c>
      <c r="F1098" s="6" t="s">
        <v>12</v>
      </c>
      <c r="G1098" s="6" t="s">
        <v>12</v>
      </c>
      <c r="H1098" s="6">
        <v>30</v>
      </c>
      <c r="I1098" s="5">
        <v>1.9188194444443862E-3</v>
      </c>
      <c r="J1098" s="6">
        <v>4</v>
      </c>
      <c r="K1098" s="6">
        <v>2.7631000000000001</v>
      </c>
      <c r="L1098" s="7">
        <v>165.786</v>
      </c>
      <c r="M1098" s="6">
        <f>IF(Data[[#This Row],[Answered (Y/N)]]="Y",1,0)</f>
        <v>1</v>
      </c>
      <c r="N1098" s="6">
        <f>IF(Data[[#This Row],[Resolved]]="Y",1,0)</f>
        <v>1</v>
      </c>
    </row>
    <row r="1099" spans="1:14" x14ac:dyDescent="0.25">
      <c r="A1099" s="18">
        <v>1098</v>
      </c>
      <c r="B1099" s="4" t="s">
        <v>1123</v>
      </c>
      <c r="C1099" s="5">
        <v>42381.451000000001</v>
      </c>
      <c r="D1099" s="6" t="s">
        <v>22</v>
      </c>
      <c r="E1099" s="6" t="s">
        <v>18</v>
      </c>
      <c r="F1099" s="6" t="s">
        <v>16</v>
      </c>
      <c r="G1099" s="6" t="s">
        <v>16</v>
      </c>
      <c r="H1099" s="6">
        <v>0</v>
      </c>
      <c r="I1099" s="5">
        <v>45482</v>
      </c>
      <c r="J1099" s="6">
        <v>0</v>
      </c>
      <c r="K1099" s="6">
        <v>0</v>
      </c>
      <c r="L1099" s="7">
        <v>0</v>
      </c>
      <c r="M1099" s="6">
        <f>IF(Data[[#This Row],[Answered (Y/N)]]="Y",1,0)</f>
        <v>0</v>
      </c>
      <c r="N1099" s="6">
        <f>IF(Data[[#This Row],[Resolved]]="Y",1,0)</f>
        <v>0</v>
      </c>
    </row>
    <row r="1100" spans="1:14" x14ac:dyDescent="0.25">
      <c r="A1100" s="17">
        <v>1099</v>
      </c>
      <c r="B1100" s="4" t="s">
        <v>1124</v>
      </c>
      <c r="C1100" s="5">
        <v>42381.45</v>
      </c>
      <c r="D1100" s="6" t="s">
        <v>10</v>
      </c>
      <c r="E1100" s="6" t="s">
        <v>20</v>
      </c>
      <c r="F1100" s="6" t="s">
        <v>12</v>
      </c>
      <c r="G1100" s="6" t="s">
        <v>12</v>
      </c>
      <c r="H1100" s="6">
        <v>77</v>
      </c>
      <c r="I1100" s="5">
        <v>3.099456018518465E-3</v>
      </c>
      <c r="J1100" s="6">
        <v>5</v>
      </c>
      <c r="K1100" s="6">
        <v>4.4632166666666668</v>
      </c>
      <c r="L1100" s="7">
        <v>267.79300000000001</v>
      </c>
      <c r="M1100" s="6">
        <f>IF(Data[[#This Row],[Answered (Y/N)]]="Y",1,0)</f>
        <v>1</v>
      </c>
      <c r="N1100" s="6">
        <f>IF(Data[[#This Row],[Resolved]]="Y",1,0)</f>
        <v>1</v>
      </c>
    </row>
    <row r="1101" spans="1:14" x14ac:dyDescent="0.25">
      <c r="A1101" s="18">
        <v>1100</v>
      </c>
      <c r="B1101" s="4" t="s">
        <v>1125</v>
      </c>
      <c r="C1101" s="5">
        <v>42381.45</v>
      </c>
      <c r="D1101" s="6" t="s">
        <v>10</v>
      </c>
      <c r="E1101" s="6" t="s">
        <v>18</v>
      </c>
      <c r="F1101" s="6" t="s">
        <v>16</v>
      </c>
      <c r="G1101" s="6" t="s">
        <v>16</v>
      </c>
      <c r="H1101" s="6">
        <v>0</v>
      </c>
      <c r="I1101" s="5">
        <v>45482</v>
      </c>
      <c r="J1101" s="6">
        <v>0</v>
      </c>
      <c r="K1101" s="6">
        <v>0</v>
      </c>
      <c r="L1101" s="7">
        <v>0</v>
      </c>
      <c r="M1101" s="6">
        <f>IF(Data[[#This Row],[Answered (Y/N)]]="Y",1,0)</f>
        <v>0</v>
      </c>
      <c r="N1101" s="6">
        <f>IF(Data[[#This Row],[Resolved]]="Y",1,0)</f>
        <v>0</v>
      </c>
    </row>
    <row r="1102" spans="1:14" x14ac:dyDescent="0.25">
      <c r="A1102" s="17">
        <v>1101</v>
      </c>
      <c r="B1102" s="4" t="s">
        <v>1126</v>
      </c>
      <c r="C1102" s="5">
        <v>42381.444000000003</v>
      </c>
      <c r="D1102" s="6" t="s">
        <v>17</v>
      </c>
      <c r="E1102" s="6" t="s">
        <v>18</v>
      </c>
      <c r="F1102" s="6" t="s">
        <v>12</v>
      </c>
      <c r="G1102" s="6" t="s">
        <v>16</v>
      </c>
      <c r="H1102" s="6">
        <v>41</v>
      </c>
      <c r="I1102" s="5">
        <v>4.0147337962963547E-3</v>
      </c>
      <c r="J1102" s="6">
        <v>5</v>
      </c>
      <c r="K1102" s="6">
        <v>5.7812166666666664</v>
      </c>
      <c r="L1102" s="7">
        <v>346.87299999999999</v>
      </c>
      <c r="M1102" s="6">
        <f>IF(Data[[#This Row],[Answered (Y/N)]]="Y",1,0)</f>
        <v>1</v>
      </c>
      <c r="N1102" s="6">
        <f>IF(Data[[#This Row],[Resolved]]="Y",1,0)</f>
        <v>0</v>
      </c>
    </row>
    <row r="1103" spans="1:14" x14ac:dyDescent="0.25">
      <c r="A1103" s="18">
        <v>1102</v>
      </c>
      <c r="B1103" s="4" t="s">
        <v>1127</v>
      </c>
      <c r="C1103" s="5">
        <v>42381.444000000003</v>
      </c>
      <c r="D1103" s="6" t="s">
        <v>23</v>
      </c>
      <c r="E1103" s="6" t="s">
        <v>20</v>
      </c>
      <c r="F1103" s="6" t="s">
        <v>12</v>
      </c>
      <c r="G1103" s="6" t="s">
        <v>12</v>
      </c>
      <c r="H1103" s="6">
        <v>87</v>
      </c>
      <c r="I1103" s="5">
        <v>3.9362268518519095E-3</v>
      </c>
      <c r="J1103" s="6">
        <v>5</v>
      </c>
      <c r="K1103" s="6">
        <v>5.668166666666667</v>
      </c>
      <c r="L1103" s="7">
        <v>340.09000000000003</v>
      </c>
      <c r="M1103" s="6">
        <f>IF(Data[[#This Row],[Answered (Y/N)]]="Y",1,0)</f>
        <v>1</v>
      </c>
      <c r="N1103" s="6">
        <f>IF(Data[[#This Row],[Resolved]]="Y",1,0)</f>
        <v>1</v>
      </c>
    </row>
    <row r="1104" spans="1:14" x14ac:dyDescent="0.25">
      <c r="A1104" s="17">
        <v>1103</v>
      </c>
      <c r="B1104" s="4" t="s">
        <v>1128</v>
      </c>
      <c r="C1104" s="5">
        <v>42381.428</v>
      </c>
      <c r="D1104" s="6" t="s">
        <v>17</v>
      </c>
      <c r="E1104" s="6" t="s">
        <v>11</v>
      </c>
      <c r="F1104" s="6" t="s">
        <v>16</v>
      </c>
      <c r="G1104" s="6" t="s">
        <v>16</v>
      </c>
      <c r="H1104" s="6">
        <v>0</v>
      </c>
      <c r="I1104" s="5">
        <v>45482</v>
      </c>
      <c r="J1104" s="6">
        <v>0</v>
      </c>
      <c r="K1104" s="6">
        <v>0</v>
      </c>
      <c r="L1104" s="7">
        <v>0</v>
      </c>
      <c r="M1104" s="6">
        <f>IF(Data[[#This Row],[Answered (Y/N)]]="Y",1,0)</f>
        <v>0</v>
      </c>
      <c r="N1104" s="6">
        <f>IF(Data[[#This Row],[Resolved]]="Y",1,0)</f>
        <v>0</v>
      </c>
    </row>
    <row r="1105" spans="1:14" x14ac:dyDescent="0.25">
      <c r="A1105" s="18">
        <v>1104</v>
      </c>
      <c r="B1105" s="4" t="s">
        <v>1129</v>
      </c>
      <c r="C1105" s="5">
        <v>42381.428</v>
      </c>
      <c r="D1105" s="6" t="s">
        <v>10</v>
      </c>
      <c r="E1105" s="6" t="s">
        <v>18</v>
      </c>
      <c r="F1105" s="6" t="s">
        <v>12</v>
      </c>
      <c r="G1105" s="6" t="s">
        <v>12</v>
      </c>
      <c r="H1105" s="6">
        <v>29</v>
      </c>
      <c r="I1105" s="5">
        <v>4.2042708333334122E-3</v>
      </c>
      <c r="J1105" s="6">
        <v>1</v>
      </c>
      <c r="K1105" s="6">
        <v>6.0541499999999999</v>
      </c>
      <c r="L1105" s="7">
        <v>363.24900000000002</v>
      </c>
      <c r="M1105" s="6">
        <f>IF(Data[[#This Row],[Answered (Y/N)]]="Y",1,0)</f>
        <v>1</v>
      </c>
      <c r="N1105" s="6">
        <f>IF(Data[[#This Row],[Resolved]]="Y",1,0)</f>
        <v>1</v>
      </c>
    </row>
    <row r="1106" spans="1:14" x14ac:dyDescent="0.25">
      <c r="A1106" s="17">
        <v>1105</v>
      </c>
      <c r="B1106" s="4" t="s">
        <v>1130</v>
      </c>
      <c r="C1106" s="5">
        <v>42381.425000000003</v>
      </c>
      <c r="D1106" s="6" t="s">
        <v>19</v>
      </c>
      <c r="E1106" s="6" t="s">
        <v>18</v>
      </c>
      <c r="F1106" s="6" t="s">
        <v>12</v>
      </c>
      <c r="G1106" s="6" t="s">
        <v>12</v>
      </c>
      <c r="H1106" s="6">
        <v>13</v>
      </c>
      <c r="I1106" s="5">
        <v>1.6308101851851831E-3</v>
      </c>
      <c r="J1106" s="6">
        <v>4</v>
      </c>
      <c r="K1106" s="6">
        <v>2.3483666666666667</v>
      </c>
      <c r="L1106" s="7">
        <v>140.90200000000002</v>
      </c>
      <c r="M1106" s="6">
        <f>IF(Data[[#This Row],[Answered (Y/N)]]="Y",1,0)</f>
        <v>1</v>
      </c>
      <c r="N1106" s="6">
        <f>IF(Data[[#This Row],[Resolved]]="Y",1,0)</f>
        <v>1</v>
      </c>
    </row>
    <row r="1107" spans="1:14" x14ac:dyDescent="0.25">
      <c r="A1107" s="18">
        <v>1106</v>
      </c>
      <c r="B1107" s="4" t="s">
        <v>1131</v>
      </c>
      <c r="C1107" s="5">
        <v>42381.425000000003</v>
      </c>
      <c r="D1107" s="6" t="s">
        <v>23</v>
      </c>
      <c r="E1107" s="6" t="s">
        <v>20</v>
      </c>
      <c r="F1107" s="6" t="s">
        <v>12</v>
      </c>
      <c r="G1107" s="6" t="s">
        <v>12</v>
      </c>
      <c r="H1107" s="6">
        <v>60</v>
      </c>
      <c r="I1107" s="5">
        <v>3.0127893518518967E-3</v>
      </c>
      <c r="J1107" s="6">
        <v>4</v>
      </c>
      <c r="K1107" s="6">
        <v>4.3384166666666664</v>
      </c>
      <c r="L1107" s="7">
        <v>260.30500000000001</v>
      </c>
      <c r="M1107" s="6">
        <f>IF(Data[[#This Row],[Answered (Y/N)]]="Y",1,0)</f>
        <v>1</v>
      </c>
      <c r="N1107" s="6">
        <f>IF(Data[[#This Row],[Resolved]]="Y",1,0)</f>
        <v>1</v>
      </c>
    </row>
    <row r="1108" spans="1:14" x14ac:dyDescent="0.25">
      <c r="A1108" s="17">
        <v>1107</v>
      </c>
      <c r="B1108" s="4" t="s">
        <v>1132</v>
      </c>
      <c r="C1108" s="5">
        <v>42381.415000000001</v>
      </c>
      <c r="D1108" s="6" t="s">
        <v>10</v>
      </c>
      <c r="E1108" s="6" t="s">
        <v>18</v>
      </c>
      <c r="F1108" s="6" t="s">
        <v>12</v>
      </c>
      <c r="G1108" s="6" t="s">
        <v>12</v>
      </c>
      <c r="H1108" s="6">
        <v>22</v>
      </c>
      <c r="I1108" s="5">
        <v>3.2226851851850924E-3</v>
      </c>
      <c r="J1108" s="6">
        <v>3</v>
      </c>
      <c r="K1108" s="6">
        <v>4.6406666666666663</v>
      </c>
      <c r="L1108" s="7">
        <v>278.44</v>
      </c>
      <c r="M1108" s="6">
        <f>IF(Data[[#This Row],[Answered (Y/N)]]="Y",1,0)</f>
        <v>1</v>
      </c>
      <c r="N1108" s="6">
        <f>IF(Data[[#This Row],[Resolved]]="Y",1,0)</f>
        <v>1</v>
      </c>
    </row>
    <row r="1109" spans="1:14" x14ac:dyDescent="0.25">
      <c r="A1109" s="18">
        <v>1108</v>
      </c>
      <c r="B1109" s="4" t="s">
        <v>1133</v>
      </c>
      <c r="C1109" s="5">
        <v>42381.415000000001</v>
      </c>
      <c r="D1109" s="6" t="s">
        <v>19</v>
      </c>
      <c r="E1109" s="6" t="s">
        <v>20</v>
      </c>
      <c r="F1109" s="6" t="s">
        <v>12</v>
      </c>
      <c r="G1109" s="6" t="s">
        <v>12</v>
      </c>
      <c r="H1109" s="6">
        <v>119</v>
      </c>
      <c r="I1109" s="5">
        <v>4.7615162037037972E-3</v>
      </c>
      <c r="J1109" s="6">
        <v>5</v>
      </c>
      <c r="K1109" s="6">
        <v>6.856583333333333</v>
      </c>
      <c r="L1109" s="7">
        <v>411.39499999999998</v>
      </c>
      <c r="M1109" s="6">
        <f>IF(Data[[#This Row],[Answered (Y/N)]]="Y",1,0)</f>
        <v>1</v>
      </c>
      <c r="N1109" s="6">
        <f>IF(Data[[#This Row],[Resolved]]="Y",1,0)</f>
        <v>1</v>
      </c>
    </row>
    <row r="1110" spans="1:14" x14ac:dyDescent="0.25">
      <c r="A1110" s="17">
        <v>1109</v>
      </c>
      <c r="B1110" s="4" t="s">
        <v>1134</v>
      </c>
      <c r="C1110" s="5">
        <v>42381.411</v>
      </c>
      <c r="D1110" s="6" t="s">
        <v>15</v>
      </c>
      <c r="E1110" s="6" t="s">
        <v>14</v>
      </c>
      <c r="F1110" s="6" t="s">
        <v>12</v>
      </c>
      <c r="G1110" s="6" t="s">
        <v>12</v>
      </c>
      <c r="H1110" s="6">
        <v>94</v>
      </c>
      <c r="I1110" s="5">
        <v>6.4717592592589135E-4</v>
      </c>
      <c r="J1110" s="6">
        <v>4</v>
      </c>
      <c r="K1110" s="6">
        <v>0.93193333333333328</v>
      </c>
      <c r="L1110" s="7">
        <v>55.915999999999997</v>
      </c>
      <c r="M1110" s="6">
        <f>IF(Data[[#This Row],[Answered (Y/N)]]="Y",1,0)</f>
        <v>1</v>
      </c>
      <c r="N1110" s="6">
        <f>IF(Data[[#This Row],[Resolved]]="Y",1,0)</f>
        <v>1</v>
      </c>
    </row>
    <row r="1111" spans="1:14" x14ac:dyDescent="0.25">
      <c r="A1111" s="18">
        <v>1110</v>
      </c>
      <c r="B1111" s="4" t="s">
        <v>1135</v>
      </c>
      <c r="C1111" s="5">
        <v>42381.411</v>
      </c>
      <c r="D1111" s="6" t="s">
        <v>13</v>
      </c>
      <c r="E1111" s="6" t="s">
        <v>21</v>
      </c>
      <c r="F1111" s="6" t="s">
        <v>12</v>
      </c>
      <c r="G1111" s="6" t="s">
        <v>12</v>
      </c>
      <c r="H1111" s="6">
        <v>85</v>
      </c>
      <c r="I1111" s="5">
        <v>3.6394560185184499E-3</v>
      </c>
      <c r="J1111" s="6">
        <v>5</v>
      </c>
      <c r="K1111" s="6">
        <v>5.2408166666666665</v>
      </c>
      <c r="L1111" s="7">
        <v>314.44900000000001</v>
      </c>
      <c r="M1111" s="6">
        <f>IF(Data[[#This Row],[Answered (Y/N)]]="Y",1,0)</f>
        <v>1</v>
      </c>
      <c r="N1111" s="6">
        <f>IF(Data[[#This Row],[Resolved]]="Y",1,0)</f>
        <v>1</v>
      </c>
    </row>
    <row r="1112" spans="1:14" x14ac:dyDescent="0.25">
      <c r="A1112" s="17">
        <v>1111</v>
      </c>
      <c r="B1112" s="4" t="s">
        <v>1136</v>
      </c>
      <c r="C1112" s="5">
        <v>42380.743000000002</v>
      </c>
      <c r="D1112" s="6" t="s">
        <v>19</v>
      </c>
      <c r="E1112" s="6" t="s">
        <v>20</v>
      </c>
      <c r="F1112" s="6" t="s">
        <v>12</v>
      </c>
      <c r="G1112" s="6" t="s">
        <v>12</v>
      </c>
      <c r="H1112" s="6">
        <v>45</v>
      </c>
      <c r="I1112" s="5">
        <v>9.2984953703711959E-4</v>
      </c>
      <c r="J1112" s="6">
        <v>4</v>
      </c>
      <c r="K1112" s="6">
        <v>1.3389833333333332</v>
      </c>
      <c r="L1112" s="7">
        <v>80.338999999999999</v>
      </c>
      <c r="M1112" s="6">
        <f>IF(Data[[#This Row],[Answered (Y/N)]]="Y",1,0)</f>
        <v>1</v>
      </c>
      <c r="N1112" s="6">
        <f>IF(Data[[#This Row],[Resolved]]="Y",1,0)</f>
        <v>1</v>
      </c>
    </row>
    <row r="1113" spans="1:14" x14ac:dyDescent="0.25">
      <c r="A1113" s="18">
        <v>1112</v>
      </c>
      <c r="B1113" s="4" t="s">
        <v>1137</v>
      </c>
      <c r="C1113" s="5">
        <v>42380.743000000002</v>
      </c>
      <c r="D1113" s="6" t="s">
        <v>19</v>
      </c>
      <c r="E1113" s="6" t="s">
        <v>18</v>
      </c>
      <c r="F1113" s="6" t="s">
        <v>12</v>
      </c>
      <c r="G1113" s="6" t="s">
        <v>12</v>
      </c>
      <c r="H1113" s="6">
        <v>40</v>
      </c>
      <c r="I1113" s="5">
        <v>1.3993518518518044E-3</v>
      </c>
      <c r="J1113" s="6">
        <v>5</v>
      </c>
      <c r="K1113" s="6">
        <v>2.0150666666666668</v>
      </c>
      <c r="L1113" s="7">
        <v>120.90400000000001</v>
      </c>
      <c r="M1113" s="6">
        <f>IF(Data[[#This Row],[Answered (Y/N)]]="Y",1,0)</f>
        <v>1</v>
      </c>
      <c r="N1113" s="6">
        <f>IF(Data[[#This Row],[Resolved]]="Y",1,0)</f>
        <v>1</v>
      </c>
    </row>
    <row r="1114" spans="1:14" x14ac:dyDescent="0.25">
      <c r="A1114" s="17">
        <v>1113</v>
      </c>
      <c r="B1114" s="4" t="s">
        <v>1138</v>
      </c>
      <c r="C1114" s="5">
        <v>42380.741999999998</v>
      </c>
      <c r="D1114" s="6" t="s">
        <v>19</v>
      </c>
      <c r="E1114" s="6" t="s">
        <v>18</v>
      </c>
      <c r="F1114" s="6" t="s">
        <v>12</v>
      </c>
      <c r="G1114" s="6" t="s">
        <v>12</v>
      </c>
      <c r="H1114" s="6">
        <v>121</v>
      </c>
      <c r="I1114" s="5">
        <v>9.3497685185184309E-4</v>
      </c>
      <c r="J1114" s="6">
        <v>5</v>
      </c>
      <c r="K1114" s="6">
        <v>1.3463666666666667</v>
      </c>
      <c r="L1114" s="7">
        <v>80.781999999999996</v>
      </c>
      <c r="M1114" s="6">
        <f>IF(Data[[#This Row],[Answered (Y/N)]]="Y",1,0)</f>
        <v>1</v>
      </c>
      <c r="N1114" s="6">
        <f>IF(Data[[#This Row],[Resolved]]="Y",1,0)</f>
        <v>1</v>
      </c>
    </row>
    <row r="1115" spans="1:14" x14ac:dyDescent="0.25">
      <c r="A1115" s="18">
        <v>1114</v>
      </c>
      <c r="B1115" s="4" t="s">
        <v>1139</v>
      </c>
      <c r="C1115" s="5">
        <v>42380.741999999998</v>
      </c>
      <c r="D1115" s="6" t="s">
        <v>22</v>
      </c>
      <c r="E1115" s="6" t="s">
        <v>11</v>
      </c>
      <c r="F1115" s="6" t="s">
        <v>12</v>
      </c>
      <c r="G1115" s="6" t="s">
        <v>12</v>
      </c>
      <c r="H1115" s="6">
        <v>61</v>
      </c>
      <c r="I1115" s="5">
        <v>8.2280092592590393E-4</v>
      </c>
      <c r="J1115" s="6">
        <v>3</v>
      </c>
      <c r="K1115" s="6">
        <v>1.1848333333333334</v>
      </c>
      <c r="L1115" s="7">
        <v>71.09</v>
      </c>
      <c r="M1115" s="6">
        <f>IF(Data[[#This Row],[Answered (Y/N)]]="Y",1,0)</f>
        <v>1</v>
      </c>
      <c r="N1115" s="6">
        <f>IF(Data[[#This Row],[Resolved]]="Y",1,0)</f>
        <v>1</v>
      </c>
    </row>
    <row r="1116" spans="1:14" x14ac:dyDescent="0.25">
      <c r="A1116" s="17">
        <v>1115</v>
      </c>
      <c r="B1116" s="4" t="s">
        <v>1140</v>
      </c>
      <c r="C1116" s="5">
        <v>42380.737000000001</v>
      </c>
      <c r="D1116" s="6" t="s">
        <v>22</v>
      </c>
      <c r="E1116" s="6" t="s">
        <v>20</v>
      </c>
      <c r="F1116" s="6" t="s">
        <v>12</v>
      </c>
      <c r="G1116" s="6" t="s">
        <v>12</v>
      </c>
      <c r="H1116" s="6">
        <v>69</v>
      </c>
      <c r="I1116" s="5">
        <v>3.6631944444454057E-4</v>
      </c>
      <c r="J1116" s="6">
        <v>4</v>
      </c>
      <c r="K1116" s="6">
        <v>0.52749999999999997</v>
      </c>
      <c r="L1116" s="7">
        <v>31.65</v>
      </c>
      <c r="M1116" s="6">
        <f>IF(Data[[#This Row],[Answered (Y/N)]]="Y",1,0)</f>
        <v>1</v>
      </c>
      <c r="N1116" s="6">
        <f>IF(Data[[#This Row],[Resolved]]="Y",1,0)</f>
        <v>1</v>
      </c>
    </row>
    <row r="1117" spans="1:14" x14ac:dyDescent="0.25">
      <c r="A1117" s="18">
        <v>1116</v>
      </c>
      <c r="B1117" s="4" t="s">
        <v>1141</v>
      </c>
      <c r="C1117" s="5">
        <v>42380.737000000001</v>
      </c>
      <c r="D1117" s="6" t="s">
        <v>22</v>
      </c>
      <c r="E1117" s="6" t="s">
        <v>18</v>
      </c>
      <c r="F1117" s="6" t="s">
        <v>12</v>
      </c>
      <c r="G1117" s="6" t="s">
        <v>12</v>
      </c>
      <c r="H1117" s="6">
        <v>46</v>
      </c>
      <c r="I1117" s="5">
        <v>6.168171296296876E-4</v>
      </c>
      <c r="J1117" s="6">
        <v>1</v>
      </c>
      <c r="K1117" s="6">
        <v>0.88821666666666665</v>
      </c>
      <c r="L1117" s="7">
        <v>53.292999999999999</v>
      </c>
      <c r="M1117" s="6">
        <f>IF(Data[[#This Row],[Answered (Y/N)]]="Y",1,0)</f>
        <v>1</v>
      </c>
      <c r="N1117" s="6">
        <f>IF(Data[[#This Row],[Resolved]]="Y",1,0)</f>
        <v>1</v>
      </c>
    </row>
    <row r="1118" spans="1:14" x14ac:dyDescent="0.25">
      <c r="A1118" s="17">
        <v>1117</v>
      </c>
      <c r="B1118" s="4" t="s">
        <v>1142</v>
      </c>
      <c r="C1118" s="5">
        <v>42380.737000000001</v>
      </c>
      <c r="D1118" s="6" t="s">
        <v>23</v>
      </c>
      <c r="E1118" s="6" t="s">
        <v>18</v>
      </c>
      <c r="F1118" s="6" t="s">
        <v>12</v>
      </c>
      <c r="G1118" s="6" t="s">
        <v>12</v>
      </c>
      <c r="H1118" s="6">
        <v>24</v>
      </c>
      <c r="I1118" s="5">
        <v>4.1745833333333149E-3</v>
      </c>
      <c r="J1118" s="6">
        <v>5</v>
      </c>
      <c r="K1118" s="6">
        <v>6.0114000000000001</v>
      </c>
      <c r="L1118" s="7">
        <v>360.68400000000003</v>
      </c>
      <c r="M1118" s="6">
        <f>IF(Data[[#This Row],[Answered (Y/N)]]="Y",1,0)</f>
        <v>1</v>
      </c>
      <c r="N1118" s="6">
        <f>IF(Data[[#This Row],[Resolved]]="Y",1,0)</f>
        <v>1</v>
      </c>
    </row>
    <row r="1119" spans="1:14" x14ac:dyDescent="0.25">
      <c r="A1119" s="18">
        <v>1118</v>
      </c>
      <c r="B1119" s="4" t="s">
        <v>1143</v>
      </c>
      <c r="C1119" s="5">
        <v>42380.737000000001</v>
      </c>
      <c r="D1119" s="6" t="s">
        <v>22</v>
      </c>
      <c r="E1119" s="6" t="s">
        <v>21</v>
      </c>
      <c r="F1119" s="6" t="s">
        <v>12</v>
      </c>
      <c r="G1119" s="6" t="s">
        <v>12</v>
      </c>
      <c r="H1119" s="6">
        <v>101</v>
      </c>
      <c r="I1119" s="5">
        <v>3.3014467592593633E-3</v>
      </c>
      <c r="J1119" s="6">
        <v>2</v>
      </c>
      <c r="K1119" s="6">
        <v>4.754083333333333</v>
      </c>
      <c r="L1119" s="7">
        <v>285.245</v>
      </c>
      <c r="M1119" s="6">
        <f>IF(Data[[#This Row],[Answered (Y/N)]]="Y",1,0)</f>
        <v>1</v>
      </c>
      <c r="N1119" s="6">
        <f>IF(Data[[#This Row],[Resolved]]="Y",1,0)</f>
        <v>1</v>
      </c>
    </row>
    <row r="1120" spans="1:14" x14ac:dyDescent="0.25">
      <c r="A1120" s="17">
        <v>1119</v>
      </c>
      <c r="B1120" s="4" t="s">
        <v>1144</v>
      </c>
      <c r="C1120" s="5">
        <v>42380.724000000002</v>
      </c>
      <c r="D1120" s="6" t="s">
        <v>10</v>
      </c>
      <c r="E1120" s="6" t="s">
        <v>11</v>
      </c>
      <c r="F1120" s="6" t="s">
        <v>12</v>
      </c>
      <c r="G1120" s="6" t="s">
        <v>12</v>
      </c>
      <c r="H1120" s="6">
        <v>42</v>
      </c>
      <c r="I1120" s="5">
        <v>2.5236111111111015E-3</v>
      </c>
      <c r="J1120" s="6">
        <v>2</v>
      </c>
      <c r="K1120" s="6">
        <v>3.6339999999999999</v>
      </c>
      <c r="L1120" s="7">
        <v>218.04</v>
      </c>
      <c r="M1120" s="6">
        <f>IF(Data[[#This Row],[Answered (Y/N)]]="Y",1,0)</f>
        <v>1</v>
      </c>
      <c r="N1120" s="6">
        <f>IF(Data[[#This Row],[Resolved]]="Y",1,0)</f>
        <v>1</v>
      </c>
    </row>
    <row r="1121" spans="1:14" x14ac:dyDescent="0.25">
      <c r="A1121" s="18">
        <v>1120</v>
      </c>
      <c r="B1121" s="4" t="s">
        <v>1145</v>
      </c>
      <c r="C1121" s="5">
        <v>42380.724000000002</v>
      </c>
      <c r="D1121" s="6" t="s">
        <v>22</v>
      </c>
      <c r="E1121" s="6" t="s">
        <v>18</v>
      </c>
      <c r="F1121" s="6" t="s">
        <v>12</v>
      </c>
      <c r="G1121" s="6" t="s">
        <v>12</v>
      </c>
      <c r="H1121" s="6">
        <v>21</v>
      </c>
      <c r="I1121" s="5">
        <v>3.3080092592592258E-3</v>
      </c>
      <c r="J1121" s="6">
        <v>5</v>
      </c>
      <c r="K1121" s="6">
        <v>4.7635333333333332</v>
      </c>
      <c r="L1121" s="7">
        <v>285.81200000000001</v>
      </c>
      <c r="M1121" s="6">
        <f>IF(Data[[#This Row],[Answered (Y/N)]]="Y",1,0)</f>
        <v>1</v>
      </c>
      <c r="N1121" s="6">
        <f>IF(Data[[#This Row],[Resolved]]="Y",1,0)</f>
        <v>1</v>
      </c>
    </row>
    <row r="1122" spans="1:14" x14ac:dyDescent="0.25">
      <c r="A1122" s="17">
        <v>1121</v>
      </c>
      <c r="B1122" s="4" t="s">
        <v>1146</v>
      </c>
      <c r="C1122" s="5">
        <v>42380.713000000003</v>
      </c>
      <c r="D1122" s="6" t="s">
        <v>10</v>
      </c>
      <c r="E1122" s="6" t="s">
        <v>11</v>
      </c>
      <c r="F1122" s="6" t="s">
        <v>12</v>
      </c>
      <c r="G1122" s="6" t="s">
        <v>12</v>
      </c>
      <c r="H1122" s="6">
        <v>59</v>
      </c>
      <c r="I1122" s="5">
        <v>3.1301967592591851E-3</v>
      </c>
      <c r="J1122" s="6">
        <v>3</v>
      </c>
      <c r="K1122" s="6">
        <v>4.5074833333333331</v>
      </c>
      <c r="L1122" s="7">
        <v>270.44899999999996</v>
      </c>
      <c r="M1122" s="6">
        <f>IF(Data[[#This Row],[Answered (Y/N)]]="Y",1,0)</f>
        <v>1</v>
      </c>
      <c r="N1122" s="6">
        <f>IF(Data[[#This Row],[Resolved]]="Y",1,0)</f>
        <v>1</v>
      </c>
    </row>
    <row r="1123" spans="1:14" x14ac:dyDescent="0.25">
      <c r="A1123" s="18">
        <v>1122</v>
      </c>
      <c r="B1123" s="4" t="s">
        <v>1147</v>
      </c>
      <c r="C1123" s="5">
        <v>42380.713000000003</v>
      </c>
      <c r="D1123" s="6" t="s">
        <v>13</v>
      </c>
      <c r="E1123" s="6" t="s">
        <v>21</v>
      </c>
      <c r="F1123" s="6" t="s">
        <v>12</v>
      </c>
      <c r="G1123" s="6" t="s">
        <v>12</v>
      </c>
      <c r="H1123" s="6">
        <v>44</v>
      </c>
      <c r="I1123" s="5">
        <v>3.4950578703702995E-3</v>
      </c>
      <c r="J1123" s="6">
        <v>1</v>
      </c>
      <c r="K1123" s="6">
        <v>5.0328833333333334</v>
      </c>
      <c r="L1123" s="7">
        <v>301.97300000000001</v>
      </c>
      <c r="M1123" s="6">
        <f>IF(Data[[#This Row],[Answered (Y/N)]]="Y",1,0)</f>
        <v>1</v>
      </c>
      <c r="N1123" s="6">
        <f>IF(Data[[#This Row],[Resolved]]="Y",1,0)</f>
        <v>1</v>
      </c>
    </row>
    <row r="1124" spans="1:14" x14ac:dyDescent="0.25">
      <c r="A1124" s="17">
        <v>1123</v>
      </c>
      <c r="B1124" s="4" t="s">
        <v>1148</v>
      </c>
      <c r="C1124" s="5">
        <v>42380.697</v>
      </c>
      <c r="D1124" s="6" t="s">
        <v>17</v>
      </c>
      <c r="E1124" s="6" t="s">
        <v>18</v>
      </c>
      <c r="F1124" s="6" t="s">
        <v>16</v>
      </c>
      <c r="G1124" s="6" t="s">
        <v>16</v>
      </c>
      <c r="H1124" s="6">
        <v>0</v>
      </c>
      <c r="I1124" s="5">
        <v>45482</v>
      </c>
      <c r="J1124" s="6">
        <v>0</v>
      </c>
      <c r="K1124" s="6">
        <v>0</v>
      </c>
      <c r="L1124" s="7">
        <v>0</v>
      </c>
      <c r="M1124" s="6">
        <f>IF(Data[[#This Row],[Answered (Y/N)]]="Y",1,0)</f>
        <v>0</v>
      </c>
      <c r="N1124" s="6">
        <f>IF(Data[[#This Row],[Resolved]]="Y",1,0)</f>
        <v>0</v>
      </c>
    </row>
    <row r="1125" spans="1:14" x14ac:dyDescent="0.25">
      <c r="A1125" s="18">
        <v>1124</v>
      </c>
      <c r="B1125" s="4" t="s">
        <v>1149</v>
      </c>
      <c r="C1125" s="5">
        <v>42380.697</v>
      </c>
      <c r="D1125" s="6" t="s">
        <v>15</v>
      </c>
      <c r="E1125" s="6" t="s">
        <v>21</v>
      </c>
      <c r="F1125" s="6" t="s">
        <v>12</v>
      </c>
      <c r="G1125" s="6" t="s">
        <v>12</v>
      </c>
      <c r="H1125" s="6">
        <v>124</v>
      </c>
      <c r="I1125" s="5">
        <v>5.672800925926591E-4</v>
      </c>
      <c r="J1125" s="6">
        <v>5</v>
      </c>
      <c r="K1125" s="6">
        <v>0.81688333333333329</v>
      </c>
      <c r="L1125" s="7">
        <v>49.012999999999998</v>
      </c>
      <c r="M1125" s="6">
        <f>IF(Data[[#This Row],[Answered (Y/N)]]="Y",1,0)</f>
        <v>1</v>
      </c>
      <c r="N1125" s="6">
        <f>IF(Data[[#This Row],[Resolved]]="Y",1,0)</f>
        <v>1</v>
      </c>
    </row>
    <row r="1126" spans="1:14" x14ac:dyDescent="0.25">
      <c r="A1126" s="17">
        <v>1125</v>
      </c>
      <c r="B1126" s="4" t="s">
        <v>1150</v>
      </c>
      <c r="C1126" s="5">
        <v>42380.678999999996</v>
      </c>
      <c r="D1126" s="6" t="s">
        <v>22</v>
      </c>
      <c r="E1126" s="6" t="s">
        <v>20</v>
      </c>
      <c r="F1126" s="6" t="s">
        <v>12</v>
      </c>
      <c r="G1126" s="6" t="s">
        <v>16</v>
      </c>
      <c r="H1126" s="6">
        <v>58</v>
      </c>
      <c r="I1126" s="5">
        <v>2.2413541666665981E-3</v>
      </c>
      <c r="J1126" s="6">
        <v>3</v>
      </c>
      <c r="K1126" s="6">
        <v>3.2275499999999999</v>
      </c>
      <c r="L1126" s="7">
        <v>193.65299999999999</v>
      </c>
      <c r="M1126" s="6">
        <f>IF(Data[[#This Row],[Answered (Y/N)]]="Y",1,0)</f>
        <v>1</v>
      </c>
      <c r="N1126" s="6">
        <f>IF(Data[[#This Row],[Resolved]]="Y",1,0)</f>
        <v>0</v>
      </c>
    </row>
    <row r="1127" spans="1:14" x14ac:dyDescent="0.25">
      <c r="A1127" s="18">
        <v>1126</v>
      </c>
      <c r="B1127" s="4" t="s">
        <v>1151</v>
      </c>
      <c r="C1127" s="5">
        <v>42380.678999999996</v>
      </c>
      <c r="D1127" s="6" t="s">
        <v>22</v>
      </c>
      <c r="E1127" s="6" t="s">
        <v>14</v>
      </c>
      <c r="F1127" s="6" t="s">
        <v>12</v>
      </c>
      <c r="G1127" s="6" t="s">
        <v>12</v>
      </c>
      <c r="H1127" s="6">
        <v>92</v>
      </c>
      <c r="I1127" s="5">
        <v>1.703796296296245E-3</v>
      </c>
      <c r="J1127" s="6">
        <v>2</v>
      </c>
      <c r="K1127" s="6">
        <v>2.4534666666666665</v>
      </c>
      <c r="L1127" s="7">
        <v>147.208</v>
      </c>
      <c r="M1127" s="6">
        <f>IF(Data[[#This Row],[Answered (Y/N)]]="Y",1,0)</f>
        <v>1</v>
      </c>
      <c r="N1127" s="6">
        <f>IF(Data[[#This Row],[Resolved]]="Y",1,0)</f>
        <v>1</v>
      </c>
    </row>
    <row r="1128" spans="1:14" x14ac:dyDescent="0.25">
      <c r="A1128" s="17">
        <v>1127</v>
      </c>
      <c r="B1128" s="4" t="s">
        <v>1152</v>
      </c>
      <c r="C1128" s="5">
        <v>42380.665999999997</v>
      </c>
      <c r="D1128" s="6" t="s">
        <v>10</v>
      </c>
      <c r="E1128" s="6" t="s">
        <v>14</v>
      </c>
      <c r="F1128" s="6" t="s">
        <v>12</v>
      </c>
      <c r="G1128" s="6" t="s">
        <v>12</v>
      </c>
      <c r="H1128" s="6">
        <v>53</v>
      </c>
      <c r="I1128" s="5">
        <v>3.2035185185184112E-3</v>
      </c>
      <c r="J1128" s="6">
        <v>1</v>
      </c>
      <c r="K1128" s="6">
        <v>4.6130666666666666</v>
      </c>
      <c r="L1128" s="7">
        <v>276.78399999999999</v>
      </c>
      <c r="M1128" s="6">
        <f>IF(Data[[#This Row],[Answered (Y/N)]]="Y",1,0)</f>
        <v>1</v>
      </c>
      <c r="N1128" s="6">
        <f>IF(Data[[#This Row],[Resolved]]="Y",1,0)</f>
        <v>1</v>
      </c>
    </row>
    <row r="1129" spans="1:14" x14ac:dyDescent="0.25">
      <c r="A1129" s="18">
        <v>1128</v>
      </c>
      <c r="B1129" s="4" t="s">
        <v>1153</v>
      </c>
      <c r="C1129" s="5">
        <v>42380.665999999997</v>
      </c>
      <c r="D1129" s="6" t="s">
        <v>17</v>
      </c>
      <c r="E1129" s="6" t="s">
        <v>21</v>
      </c>
      <c r="F1129" s="6" t="s">
        <v>12</v>
      </c>
      <c r="G1129" s="6" t="s">
        <v>12</v>
      </c>
      <c r="H1129" s="6">
        <v>40</v>
      </c>
      <c r="I1129" s="5">
        <v>2.0335995370370785E-3</v>
      </c>
      <c r="J1129" s="6">
        <v>5</v>
      </c>
      <c r="K1129" s="6">
        <v>2.9283833333333336</v>
      </c>
      <c r="L1129" s="7">
        <v>175.703</v>
      </c>
      <c r="M1129" s="6">
        <f>IF(Data[[#This Row],[Answered (Y/N)]]="Y",1,0)</f>
        <v>1</v>
      </c>
      <c r="N1129" s="6">
        <f>IF(Data[[#This Row],[Resolved]]="Y",1,0)</f>
        <v>1</v>
      </c>
    </row>
    <row r="1130" spans="1:14" x14ac:dyDescent="0.25">
      <c r="A1130" s="17">
        <v>1129</v>
      </c>
      <c r="B1130" s="4" t="s">
        <v>1154</v>
      </c>
      <c r="C1130" s="5">
        <v>42380.650999999998</v>
      </c>
      <c r="D1130" s="6" t="s">
        <v>10</v>
      </c>
      <c r="E1130" s="6" t="s">
        <v>18</v>
      </c>
      <c r="F1130" s="6" t="s">
        <v>12</v>
      </c>
      <c r="G1130" s="6" t="s">
        <v>12</v>
      </c>
      <c r="H1130" s="6">
        <v>32</v>
      </c>
      <c r="I1130" s="5">
        <v>2.0943402777777731E-3</v>
      </c>
      <c r="J1130" s="6">
        <v>2</v>
      </c>
      <c r="K1130" s="6">
        <v>3.0158499999999999</v>
      </c>
      <c r="L1130" s="7">
        <v>180.95099999999999</v>
      </c>
      <c r="M1130" s="6">
        <f>IF(Data[[#This Row],[Answered (Y/N)]]="Y",1,0)</f>
        <v>1</v>
      </c>
      <c r="N1130" s="6">
        <f>IF(Data[[#This Row],[Resolved]]="Y",1,0)</f>
        <v>1</v>
      </c>
    </row>
    <row r="1131" spans="1:14" x14ac:dyDescent="0.25">
      <c r="A1131" s="18">
        <v>1130</v>
      </c>
      <c r="B1131" s="4" t="s">
        <v>1155</v>
      </c>
      <c r="C1131" s="5">
        <v>42380.650999999998</v>
      </c>
      <c r="D1131" s="6" t="s">
        <v>24</v>
      </c>
      <c r="E1131" s="6" t="s">
        <v>11</v>
      </c>
      <c r="F1131" s="6" t="s">
        <v>16</v>
      </c>
      <c r="G1131" s="6" t="s">
        <v>16</v>
      </c>
      <c r="H1131" s="6">
        <v>0</v>
      </c>
      <c r="I1131" s="5">
        <v>45482</v>
      </c>
      <c r="J1131" s="6">
        <v>0</v>
      </c>
      <c r="K1131" s="6">
        <v>0</v>
      </c>
      <c r="L1131" s="7">
        <v>0</v>
      </c>
      <c r="M1131" s="6">
        <f>IF(Data[[#This Row],[Answered (Y/N)]]="Y",1,0)</f>
        <v>0</v>
      </c>
      <c r="N1131" s="6">
        <f>IF(Data[[#This Row],[Resolved]]="Y",1,0)</f>
        <v>0</v>
      </c>
    </row>
    <row r="1132" spans="1:14" x14ac:dyDescent="0.25">
      <c r="A1132" s="17">
        <v>1131</v>
      </c>
      <c r="B1132" s="4" t="s">
        <v>1156</v>
      </c>
      <c r="C1132" s="5">
        <v>42380.633999999998</v>
      </c>
      <c r="D1132" s="6" t="s">
        <v>13</v>
      </c>
      <c r="E1132" s="6" t="s">
        <v>14</v>
      </c>
      <c r="F1132" s="6" t="s">
        <v>12</v>
      </c>
      <c r="G1132" s="6" t="s">
        <v>12</v>
      </c>
      <c r="H1132" s="6">
        <v>103</v>
      </c>
      <c r="I1132" s="5">
        <v>4.4533680555556288E-3</v>
      </c>
      <c r="J1132" s="6">
        <v>4</v>
      </c>
      <c r="K1132" s="6">
        <v>6.4128499999999997</v>
      </c>
      <c r="L1132" s="7">
        <v>384.77099999999996</v>
      </c>
      <c r="M1132" s="6">
        <f>IF(Data[[#This Row],[Answered (Y/N)]]="Y",1,0)</f>
        <v>1</v>
      </c>
      <c r="N1132" s="6">
        <f>IF(Data[[#This Row],[Resolved]]="Y",1,0)</f>
        <v>1</v>
      </c>
    </row>
    <row r="1133" spans="1:14" x14ac:dyDescent="0.25">
      <c r="A1133" s="18">
        <v>1132</v>
      </c>
      <c r="B1133" s="4" t="s">
        <v>1157</v>
      </c>
      <c r="C1133" s="5">
        <v>42380.633999999998</v>
      </c>
      <c r="D1133" s="6" t="s">
        <v>19</v>
      </c>
      <c r="E1133" s="6" t="s">
        <v>20</v>
      </c>
      <c r="F1133" s="6" t="s">
        <v>16</v>
      </c>
      <c r="G1133" s="6" t="s">
        <v>16</v>
      </c>
      <c r="H1133" s="6">
        <v>0</v>
      </c>
      <c r="I1133" s="5">
        <v>45482</v>
      </c>
      <c r="J1133" s="6">
        <v>0</v>
      </c>
      <c r="K1133" s="6">
        <v>0</v>
      </c>
      <c r="L1133" s="7">
        <v>0</v>
      </c>
      <c r="M1133" s="6">
        <f>IF(Data[[#This Row],[Answered (Y/N)]]="Y",1,0)</f>
        <v>0</v>
      </c>
      <c r="N1133" s="6">
        <f>IF(Data[[#This Row],[Resolved]]="Y",1,0)</f>
        <v>0</v>
      </c>
    </row>
    <row r="1134" spans="1:14" x14ac:dyDescent="0.25">
      <c r="A1134" s="17">
        <v>1133</v>
      </c>
      <c r="B1134" s="4" t="s">
        <v>1158</v>
      </c>
      <c r="C1134" s="5">
        <v>42380.623</v>
      </c>
      <c r="D1134" s="6" t="s">
        <v>10</v>
      </c>
      <c r="E1134" s="6" t="s">
        <v>14</v>
      </c>
      <c r="F1134" s="6" t="s">
        <v>12</v>
      </c>
      <c r="G1134" s="6" t="s">
        <v>12</v>
      </c>
      <c r="H1134" s="6">
        <v>120</v>
      </c>
      <c r="I1134" s="5">
        <v>2.3314583333333694E-3</v>
      </c>
      <c r="J1134" s="6">
        <v>2</v>
      </c>
      <c r="K1134" s="6">
        <v>3.3573</v>
      </c>
      <c r="L1134" s="7">
        <v>201.43799999999999</v>
      </c>
      <c r="M1134" s="6">
        <f>IF(Data[[#This Row],[Answered (Y/N)]]="Y",1,0)</f>
        <v>1</v>
      </c>
      <c r="N1134" s="6">
        <f>IF(Data[[#This Row],[Resolved]]="Y",1,0)</f>
        <v>1</v>
      </c>
    </row>
    <row r="1135" spans="1:14" x14ac:dyDescent="0.25">
      <c r="A1135" s="18">
        <v>1134</v>
      </c>
      <c r="B1135" s="4" t="s">
        <v>1159</v>
      </c>
      <c r="C1135" s="5">
        <v>42380.623</v>
      </c>
      <c r="D1135" s="6" t="s">
        <v>22</v>
      </c>
      <c r="E1135" s="6" t="s">
        <v>11</v>
      </c>
      <c r="F1135" s="6" t="s">
        <v>12</v>
      </c>
      <c r="G1135" s="6" t="s">
        <v>12</v>
      </c>
      <c r="H1135" s="6">
        <v>61</v>
      </c>
      <c r="I1135" s="5">
        <v>3.074363425925819E-3</v>
      </c>
      <c r="J1135" s="6">
        <v>2</v>
      </c>
      <c r="K1135" s="6">
        <v>4.427083333333333</v>
      </c>
      <c r="L1135" s="7">
        <v>265.625</v>
      </c>
      <c r="M1135" s="6">
        <f>IF(Data[[#This Row],[Answered (Y/N)]]="Y",1,0)</f>
        <v>1</v>
      </c>
      <c r="N1135" s="6">
        <f>IF(Data[[#This Row],[Resolved]]="Y",1,0)</f>
        <v>1</v>
      </c>
    </row>
    <row r="1136" spans="1:14" x14ac:dyDescent="0.25">
      <c r="A1136" s="17">
        <v>1135</v>
      </c>
      <c r="B1136" s="4" t="s">
        <v>1160</v>
      </c>
      <c r="C1136" s="5">
        <v>42380.606</v>
      </c>
      <c r="D1136" s="6" t="s">
        <v>23</v>
      </c>
      <c r="E1136" s="6" t="s">
        <v>11</v>
      </c>
      <c r="F1136" s="6" t="s">
        <v>12</v>
      </c>
      <c r="G1136" s="6" t="s">
        <v>12</v>
      </c>
      <c r="H1136" s="6">
        <v>60</v>
      </c>
      <c r="I1136" s="5">
        <v>6.8538194444434097E-4</v>
      </c>
      <c r="J1136" s="6">
        <v>3</v>
      </c>
      <c r="K1136" s="6">
        <v>0.98694999999999999</v>
      </c>
      <c r="L1136" s="7">
        <v>59.216999999999999</v>
      </c>
      <c r="M1136" s="6">
        <f>IF(Data[[#This Row],[Answered (Y/N)]]="Y",1,0)</f>
        <v>1</v>
      </c>
      <c r="N1136" s="6">
        <f>IF(Data[[#This Row],[Resolved]]="Y",1,0)</f>
        <v>1</v>
      </c>
    </row>
    <row r="1137" spans="1:14" x14ac:dyDescent="0.25">
      <c r="A1137" s="18">
        <v>1136</v>
      </c>
      <c r="B1137" s="4" t="s">
        <v>1161</v>
      </c>
      <c r="C1137" s="5">
        <v>42380.606</v>
      </c>
      <c r="D1137" s="6" t="s">
        <v>17</v>
      </c>
      <c r="E1137" s="6" t="s">
        <v>21</v>
      </c>
      <c r="F1137" s="6" t="s">
        <v>16</v>
      </c>
      <c r="G1137" s="6" t="s">
        <v>16</v>
      </c>
      <c r="H1137" s="6">
        <v>0</v>
      </c>
      <c r="I1137" s="5">
        <v>45482</v>
      </c>
      <c r="J1137" s="6">
        <v>0</v>
      </c>
      <c r="K1137" s="6">
        <v>0</v>
      </c>
      <c r="L1137" s="7">
        <v>0</v>
      </c>
      <c r="M1137" s="6">
        <f>IF(Data[[#This Row],[Answered (Y/N)]]="Y",1,0)</f>
        <v>0</v>
      </c>
      <c r="N1137" s="6">
        <f>IF(Data[[#This Row],[Resolved]]="Y",1,0)</f>
        <v>0</v>
      </c>
    </row>
    <row r="1138" spans="1:14" x14ac:dyDescent="0.25">
      <c r="A1138" s="17">
        <v>1137</v>
      </c>
      <c r="B1138" s="4" t="s">
        <v>1162</v>
      </c>
      <c r="C1138" s="5">
        <v>42380.603000000003</v>
      </c>
      <c r="D1138" s="6" t="s">
        <v>22</v>
      </c>
      <c r="E1138" s="6" t="s">
        <v>21</v>
      </c>
      <c r="F1138" s="6" t="s">
        <v>12</v>
      </c>
      <c r="G1138" s="6" t="s">
        <v>12</v>
      </c>
      <c r="H1138" s="6">
        <v>44</v>
      </c>
      <c r="I1138" s="5">
        <v>4.5206018518517688E-4</v>
      </c>
      <c r="J1138" s="6">
        <v>4</v>
      </c>
      <c r="K1138" s="6">
        <v>0.65096666666666669</v>
      </c>
      <c r="L1138" s="7">
        <v>39.058</v>
      </c>
      <c r="M1138" s="6">
        <f>IF(Data[[#This Row],[Answered (Y/N)]]="Y",1,0)</f>
        <v>1</v>
      </c>
      <c r="N1138" s="6">
        <f>IF(Data[[#This Row],[Resolved]]="Y",1,0)</f>
        <v>1</v>
      </c>
    </row>
    <row r="1139" spans="1:14" x14ac:dyDescent="0.25">
      <c r="A1139" s="18">
        <v>1138</v>
      </c>
      <c r="B1139" s="4" t="s">
        <v>1163</v>
      </c>
      <c r="C1139" s="5">
        <v>42380.603000000003</v>
      </c>
      <c r="D1139" s="6" t="s">
        <v>23</v>
      </c>
      <c r="E1139" s="6" t="s">
        <v>20</v>
      </c>
      <c r="F1139" s="6" t="s">
        <v>12</v>
      </c>
      <c r="G1139" s="6" t="s">
        <v>12</v>
      </c>
      <c r="H1139" s="6">
        <v>48</v>
      </c>
      <c r="I1139" s="5">
        <v>3.2539236111110981E-3</v>
      </c>
      <c r="J1139" s="6">
        <v>3</v>
      </c>
      <c r="K1139" s="6">
        <v>4.6856499999999999</v>
      </c>
      <c r="L1139" s="7">
        <v>281.13900000000001</v>
      </c>
      <c r="M1139" s="6">
        <f>IF(Data[[#This Row],[Answered (Y/N)]]="Y",1,0)</f>
        <v>1</v>
      </c>
      <c r="N1139" s="6">
        <f>IF(Data[[#This Row],[Resolved]]="Y",1,0)</f>
        <v>1</v>
      </c>
    </row>
    <row r="1140" spans="1:14" x14ac:dyDescent="0.25">
      <c r="A1140" s="17">
        <v>1139</v>
      </c>
      <c r="B1140" s="4" t="s">
        <v>1164</v>
      </c>
      <c r="C1140" s="5">
        <v>42380.601999999999</v>
      </c>
      <c r="D1140" s="6" t="s">
        <v>23</v>
      </c>
      <c r="E1140" s="6" t="s">
        <v>14</v>
      </c>
      <c r="F1140" s="6" t="s">
        <v>16</v>
      </c>
      <c r="G1140" s="6" t="s">
        <v>16</v>
      </c>
      <c r="H1140" s="6">
        <v>0</v>
      </c>
      <c r="I1140" s="5">
        <v>45482</v>
      </c>
      <c r="J1140" s="6">
        <v>0</v>
      </c>
      <c r="K1140" s="6">
        <v>0</v>
      </c>
      <c r="L1140" s="7">
        <v>0</v>
      </c>
      <c r="M1140" s="6">
        <f>IF(Data[[#This Row],[Answered (Y/N)]]="Y",1,0)</f>
        <v>0</v>
      </c>
      <c r="N1140" s="6">
        <f>IF(Data[[#This Row],[Resolved]]="Y",1,0)</f>
        <v>0</v>
      </c>
    </row>
    <row r="1141" spans="1:14" x14ac:dyDescent="0.25">
      <c r="A1141" s="18">
        <v>1140</v>
      </c>
      <c r="B1141" s="4" t="s">
        <v>1165</v>
      </c>
      <c r="C1141" s="5">
        <v>42380.601999999999</v>
      </c>
      <c r="D1141" s="6" t="s">
        <v>24</v>
      </c>
      <c r="E1141" s="6" t="s">
        <v>20</v>
      </c>
      <c r="F1141" s="6" t="s">
        <v>16</v>
      </c>
      <c r="G1141" s="6" t="s">
        <v>16</v>
      </c>
      <c r="H1141" s="6">
        <v>0</v>
      </c>
      <c r="I1141" s="5">
        <v>45482</v>
      </c>
      <c r="J1141" s="6">
        <v>0</v>
      </c>
      <c r="K1141" s="6">
        <v>0</v>
      </c>
      <c r="L1141" s="7">
        <v>0</v>
      </c>
      <c r="M1141" s="6">
        <f>IF(Data[[#This Row],[Answered (Y/N)]]="Y",1,0)</f>
        <v>0</v>
      </c>
      <c r="N1141" s="6">
        <f>IF(Data[[#This Row],[Resolved]]="Y",1,0)</f>
        <v>0</v>
      </c>
    </row>
    <row r="1142" spans="1:14" x14ac:dyDescent="0.25">
      <c r="A1142" s="17">
        <v>1141</v>
      </c>
      <c r="B1142" s="4" t="s">
        <v>1166</v>
      </c>
      <c r="C1142" s="5">
        <v>42380.6</v>
      </c>
      <c r="D1142" s="6" t="s">
        <v>22</v>
      </c>
      <c r="E1142" s="6" t="s">
        <v>21</v>
      </c>
      <c r="F1142" s="6" t="s">
        <v>12</v>
      </c>
      <c r="G1142" s="6" t="s">
        <v>16</v>
      </c>
      <c r="H1142" s="6">
        <v>47</v>
      </c>
      <c r="I1142" s="5">
        <v>3.1779398148148452E-3</v>
      </c>
      <c r="J1142" s="6">
        <v>1</v>
      </c>
      <c r="K1142" s="6">
        <v>4.5762333333333336</v>
      </c>
      <c r="L1142" s="7">
        <v>274.57400000000001</v>
      </c>
      <c r="M1142" s="6">
        <f>IF(Data[[#This Row],[Answered (Y/N)]]="Y",1,0)</f>
        <v>1</v>
      </c>
      <c r="N1142" s="6">
        <f>IF(Data[[#This Row],[Resolved]]="Y",1,0)</f>
        <v>0</v>
      </c>
    </row>
    <row r="1143" spans="1:14" x14ac:dyDescent="0.25">
      <c r="A1143" s="18">
        <v>1142</v>
      </c>
      <c r="B1143" s="4" t="s">
        <v>1167</v>
      </c>
      <c r="C1143" s="5">
        <v>42380.6</v>
      </c>
      <c r="D1143" s="6" t="s">
        <v>17</v>
      </c>
      <c r="E1143" s="6" t="s">
        <v>11</v>
      </c>
      <c r="F1143" s="6" t="s">
        <v>16</v>
      </c>
      <c r="G1143" s="6" t="s">
        <v>16</v>
      </c>
      <c r="H1143" s="6">
        <v>0</v>
      </c>
      <c r="I1143" s="5">
        <v>45482</v>
      </c>
      <c r="J1143" s="6">
        <v>0</v>
      </c>
      <c r="K1143" s="6">
        <v>0</v>
      </c>
      <c r="L1143" s="7">
        <v>0</v>
      </c>
      <c r="M1143" s="6">
        <f>IF(Data[[#This Row],[Answered (Y/N)]]="Y",1,0)</f>
        <v>0</v>
      </c>
      <c r="N1143" s="6">
        <f>IF(Data[[#This Row],[Resolved]]="Y",1,0)</f>
        <v>0</v>
      </c>
    </row>
    <row r="1144" spans="1:14" x14ac:dyDescent="0.25">
      <c r="A1144" s="17">
        <v>1143</v>
      </c>
      <c r="B1144" s="4" t="s">
        <v>1168</v>
      </c>
      <c r="C1144" s="5">
        <v>42380.597000000002</v>
      </c>
      <c r="D1144" s="6" t="s">
        <v>24</v>
      </c>
      <c r="E1144" s="6" t="s">
        <v>11</v>
      </c>
      <c r="F1144" s="6" t="s">
        <v>12</v>
      </c>
      <c r="G1144" s="6" t="s">
        <v>12</v>
      </c>
      <c r="H1144" s="6">
        <v>33</v>
      </c>
      <c r="I1144" s="5">
        <v>3.4503356481481173E-3</v>
      </c>
      <c r="J1144" s="6">
        <v>3</v>
      </c>
      <c r="K1144" s="6">
        <v>4.9684833333333334</v>
      </c>
      <c r="L1144" s="7">
        <v>298.10899999999998</v>
      </c>
      <c r="M1144" s="6">
        <f>IF(Data[[#This Row],[Answered (Y/N)]]="Y",1,0)</f>
        <v>1</v>
      </c>
      <c r="N1144" s="6">
        <f>IF(Data[[#This Row],[Resolved]]="Y",1,0)</f>
        <v>1</v>
      </c>
    </row>
    <row r="1145" spans="1:14" x14ac:dyDescent="0.25">
      <c r="A1145" s="18">
        <v>1144</v>
      </c>
      <c r="B1145" s="4" t="s">
        <v>1169</v>
      </c>
      <c r="C1145" s="5">
        <v>42380.597000000002</v>
      </c>
      <c r="D1145" s="6" t="s">
        <v>22</v>
      </c>
      <c r="E1145" s="6" t="s">
        <v>11</v>
      </c>
      <c r="F1145" s="6" t="s">
        <v>12</v>
      </c>
      <c r="G1145" s="6" t="s">
        <v>12</v>
      </c>
      <c r="H1145" s="6">
        <v>122</v>
      </c>
      <c r="I1145" s="5">
        <v>1.3826967592591721E-3</v>
      </c>
      <c r="J1145" s="6">
        <v>1</v>
      </c>
      <c r="K1145" s="6">
        <v>1.9910833333333335</v>
      </c>
      <c r="L1145" s="7">
        <v>119.46500000000002</v>
      </c>
      <c r="M1145" s="6">
        <f>IF(Data[[#This Row],[Answered (Y/N)]]="Y",1,0)</f>
        <v>1</v>
      </c>
      <c r="N1145" s="6">
        <f>IF(Data[[#This Row],[Resolved]]="Y",1,0)</f>
        <v>1</v>
      </c>
    </row>
    <row r="1146" spans="1:14" x14ac:dyDescent="0.25">
      <c r="A1146" s="17">
        <v>1145</v>
      </c>
      <c r="B1146" s="4" t="s">
        <v>1170</v>
      </c>
      <c r="C1146" s="5">
        <v>42380.593000000001</v>
      </c>
      <c r="D1146" s="6" t="s">
        <v>23</v>
      </c>
      <c r="E1146" s="6" t="s">
        <v>14</v>
      </c>
      <c r="F1146" s="6" t="s">
        <v>16</v>
      </c>
      <c r="G1146" s="6" t="s">
        <v>16</v>
      </c>
      <c r="H1146" s="6">
        <v>0</v>
      </c>
      <c r="I1146" s="5">
        <v>45482</v>
      </c>
      <c r="J1146" s="6">
        <v>0</v>
      </c>
      <c r="K1146" s="6">
        <v>0</v>
      </c>
      <c r="L1146" s="7">
        <v>0</v>
      </c>
      <c r="M1146" s="6">
        <f>IF(Data[[#This Row],[Answered (Y/N)]]="Y",1,0)</f>
        <v>0</v>
      </c>
      <c r="N1146" s="6">
        <f>IF(Data[[#This Row],[Resolved]]="Y",1,0)</f>
        <v>0</v>
      </c>
    </row>
    <row r="1147" spans="1:14" x14ac:dyDescent="0.25">
      <c r="A1147" s="18">
        <v>1146</v>
      </c>
      <c r="B1147" s="4" t="s">
        <v>1171</v>
      </c>
      <c r="C1147" s="5">
        <v>42380.593000000001</v>
      </c>
      <c r="D1147" s="6" t="s">
        <v>19</v>
      </c>
      <c r="E1147" s="6" t="s">
        <v>18</v>
      </c>
      <c r="F1147" s="6" t="s">
        <v>12</v>
      </c>
      <c r="G1147" s="6" t="s">
        <v>16</v>
      </c>
      <c r="H1147" s="6">
        <v>62</v>
      </c>
      <c r="I1147" s="5">
        <v>2.7648611111110721E-3</v>
      </c>
      <c r="J1147" s="6">
        <v>4</v>
      </c>
      <c r="K1147" s="6">
        <v>3.9813999999999998</v>
      </c>
      <c r="L1147" s="7">
        <v>238.88399999999999</v>
      </c>
      <c r="M1147" s="6">
        <f>IF(Data[[#This Row],[Answered (Y/N)]]="Y",1,0)</f>
        <v>1</v>
      </c>
      <c r="N1147" s="6">
        <f>IF(Data[[#This Row],[Resolved]]="Y",1,0)</f>
        <v>0</v>
      </c>
    </row>
    <row r="1148" spans="1:14" x14ac:dyDescent="0.25">
      <c r="A1148" s="17">
        <v>1147</v>
      </c>
      <c r="B1148" s="4" t="s">
        <v>1172</v>
      </c>
      <c r="C1148" s="5">
        <v>42380.59</v>
      </c>
      <c r="D1148" s="6" t="s">
        <v>24</v>
      </c>
      <c r="E1148" s="6" t="s">
        <v>11</v>
      </c>
      <c r="F1148" s="6" t="s">
        <v>12</v>
      </c>
      <c r="G1148" s="6" t="s">
        <v>12</v>
      </c>
      <c r="H1148" s="6">
        <v>92</v>
      </c>
      <c r="I1148" s="5">
        <v>3.6921874999999993E-3</v>
      </c>
      <c r="J1148" s="6">
        <v>3</v>
      </c>
      <c r="K1148" s="6">
        <v>5.3167499999999999</v>
      </c>
      <c r="L1148" s="7">
        <v>319.005</v>
      </c>
      <c r="M1148" s="6">
        <f>IF(Data[[#This Row],[Answered (Y/N)]]="Y",1,0)</f>
        <v>1</v>
      </c>
      <c r="N1148" s="6">
        <f>IF(Data[[#This Row],[Resolved]]="Y",1,0)</f>
        <v>1</v>
      </c>
    </row>
    <row r="1149" spans="1:14" x14ac:dyDescent="0.25">
      <c r="A1149" s="18">
        <v>1148</v>
      </c>
      <c r="B1149" s="4" t="s">
        <v>1173</v>
      </c>
      <c r="C1149" s="5">
        <v>42380.59</v>
      </c>
      <c r="D1149" s="6" t="s">
        <v>13</v>
      </c>
      <c r="E1149" s="6" t="s">
        <v>14</v>
      </c>
      <c r="F1149" s="6" t="s">
        <v>16</v>
      </c>
      <c r="G1149" s="6" t="s">
        <v>16</v>
      </c>
      <c r="H1149" s="6">
        <v>0</v>
      </c>
      <c r="I1149" s="5">
        <v>45482</v>
      </c>
      <c r="J1149" s="6">
        <v>0</v>
      </c>
      <c r="K1149" s="6">
        <v>0</v>
      </c>
      <c r="L1149" s="7">
        <v>0</v>
      </c>
      <c r="M1149" s="6">
        <f>IF(Data[[#This Row],[Answered (Y/N)]]="Y",1,0)</f>
        <v>0</v>
      </c>
      <c r="N1149" s="6">
        <f>IF(Data[[#This Row],[Resolved]]="Y",1,0)</f>
        <v>0</v>
      </c>
    </row>
    <row r="1150" spans="1:14" x14ac:dyDescent="0.25">
      <c r="A1150" s="17">
        <v>1149</v>
      </c>
      <c r="B1150" s="4" t="s">
        <v>1174</v>
      </c>
      <c r="C1150" s="5">
        <v>42380.58</v>
      </c>
      <c r="D1150" s="6" t="s">
        <v>13</v>
      </c>
      <c r="E1150" s="6" t="s">
        <v>21</v>
      </c>
      <c r="F1150" s="6" t="s">
        <v>12</v>
      </c>
      <c r="G1150" s="6" t="s">
        <v>12</v>
      </c>
      <c r="H1150" s="6">
        <v>15</v>
      </c>
      <c r="I1150" s="5">
        <v>4.2874074074075175E-3</v>
      </c>
      <c r="J1150" s="6">
        <v>4</v>
      </c>
      <c r="K1150" s="6">
        <v>6.1738666666666671</v>
      </c>
      <c r="L1150" s="7">
        <v>370.43200000000002</v>
      </c>
      <c r="M1150" s="6">
        <f>IF(Data[[#This Row],[Answered (Y/N)]]="Y",1,0)</f>
        <v>1</v>
      </c>
      <c r="N1150" s="6">
        <f>IF(Data[[#This Row],[Resolved]]="Y",1,0)</f>
        <v>1</v>
      </c>
    </row>
    <row r="1151" spans="1:14" x14ac:dyDescent="0.25">
      <c r="A1151" s="18">
        <v>1150</v>
      </c>
      <c r="B1151" s="4" t="s">
        <v>1175</v>
      </c>
      <c r="C1151" s="5">
        <v>42380.58</v>
      </c>
      <c r="D1151" s="6" t="s">
        <v>17</v>
      </c>
      <c r="E1151" s="6" t="s">
        <v>21</v>
      </c>
      <c r="F1151" s="6" t="s">
        <v>12</v>
      </c>
      <c r="G1151" s="6" t="s">
        <v>12</v>
      </c>
      <c r="H1151" s="6">
        <v>76</v>
      </c>
      <c r="I1151" s="5">
        <v>2.7169675925926562E-3</v>
      </c>
      <c r="J1151" s="6">
        <v>4</v>
      </c>
      <c r="K1151" s="6">
        <v>3.9124333333333334</v>
      </c>
      <c r="L1151" s="7">
        <v>234.74600000000001</v>
      </c>
      <c r="M1151" s="6">
        <f>IF(Data[[#This Row],[Answered (Y/N)]]="Y",1,0)</f>
        <v>1</v>
      </c>
      <c r="N1151" s="6">
        <f>IF(Data[[#This Row],[Resolved]]="Y",1,0)</f>
        <v>1</v>
      </c>
    </row>
    <row r="1152" spans="1:14" x14ac:dyDescent="0.25">
      <c r="A1152" s="17">
        <v>1151</v>
      </c>
      <c r="B1152" s="4" t="s">
        <v>1176</v>
      </c>
      <c r="C1152" s="5">
        <v>42380.555</v>
      </c>
      <c r="D1152" s="6" t="s">
        <v>22</v>
      </c>
      <c r="E1152" s="6" t="s">
        <v>21</v>
      </c>
      <c r="F1152" s="6" t="s">
        <v>12</v>
      </c>
      <c r="G1152" s="6" t="s">
        <v>12</v>
      </c>
      <c r="H1152" s="6">
        <v>22</v>
      </c>
      <c r="I1152" s="5">
        <v>3.7893518518519187E-3</v>
      </c>
      <c r="J1152" s="6">
        <v>5</v>
      </c>
      <c r="K1152" s="6">
        <v>5.456666666666667</v>
      </c>
      <c r="L1152" s="7">
        <v>327.40000000000003</v>
      </c>
      <c r="M1152" s="6">
        <f>IF(Data[[#This Row],[Answered (Y/N)]]="Y",1,0)</f>
        <v>1</v>
      </c>
      <c r="N1152" s="6">
        <f>IF(Data[[#This Row],[Resolved]]="Y",1,0)</f>
        <v>1</v>
      </c>
    </row>
    <row r="1153" spans="1:14" x14ac:dyDescent="0.25">
      <c r="A1153" s="18">
        <v>1152</v>
      </c>
      <c r="B1153" s="4" t="s">
        <v>1177</v>
      </c>
      <c r="C1153" s="5">
        <v>42380.555</v>
      </c>
      <c r="D1153" s="6" t="s">
        <v>13</v>
      </c>
      <c r="E1153" s="6" t="s">
        <v>14</v>
      </c>
      <c r="F1153" s="6" t="s">
        <v>12</v>
      </c>
      <c r="G1153" s="6" t="s">
        <v>12</v>
      </c>
      <c r="H1153" s="6">
        <v>21</v>
      </c>
      <c r="I1153" s="5">
        <v>1.3665509259259689E-3</v>
      </c>
      <c r="J1153" s="6">
        <v>2</v>
      </c>
      <c r="K1153" s="6">
        <v>1.9678333333333333</v>
      </c>
      <c r="L1153" s="7">
        <v>118.07</v>
      </c>
      <c r="M1153" s="6">
        <f>IF(Data[[#This Row],[Answered (Y/N)]]="Y",1,0)</f>
        <v>1</v>
      </c>
      <c r="N1153" s="6">
        <f>IF(Data[[#This Row],[Resolved]]="Y",1,0)</f>
        <v>1</v>
      </c>
    </row>
    <row r="1154" spans="1:14" x14ac:dyDescent="0.25">
      <c r="A1154" s="17">
        <v>1153</v>
      </c>
      <c r="B1154" s="4" t="s">
        <v>1178</v>
      </c>
      <c r="C1154" s="5">
        <v>42380.54</v>
      </c>
      <c r="D1154" s="6" t="s">
        <v>15</v>
      </c>
      <c r="E1154" s="6" t="s">
        <v>18</v>
      </c>
      <c r="F1154" s="6" t="s">
        <v>12</v>
      </c>
      <c r="G1154" s="6" t="s">
        <v>12</v>
      </c>
      <c r="H1154" s="6">
        <v>75</v>
      </c>
      <c r="I1154" s="5">
        <v>2.8891550925926879E-3</v>
      </c>
      <c r="J1154" s="6">
        <v>3</v>
      </c>
      <c r="K1154" s="6">
        <v>4.1603833333333338</v>
      </c>
      <c r="L1154" s="7">
        <v>249.62300000000002</v>
      </c>
      <c r="M1154" s="6">
        <f>IF(Data[[#This Row],[Answered (Y/N)]]="Y",1,0)</f>
        <v>1</v>
      </c>
      <c r="N1154" s="6">
        <f>IF(Data[[#This Row],[Resolved]]="Y",1,0)</f>
        <v>1</v>
      </c>
    </row>
    <row r="1155" spans="1:14" x14ac:dyDescent="0.25">
      <c r="A1155" s="18">
        <v>1154</v>
      </c>
      <c r="B1155" s="4" t="s">
        <v>1179</v>
      </c>
      <c r="C1155" s="5">
        <v>42380.54</v>
      </c>
      <c r="D1155" s="6" t="s">
        <v>22</v>
      </c>
      <c r="E1155" s="6" t="s">
        <v>20</v>
      </c>
      <c r="F1155" s="6" t="s">
        <v>12</v>
      </c>
      <c r="G1155" s="6" t="s">
        <v>16</v>
      </c>
      <c r="H1155" s="6">
        <v>123</v>
      </c>
      <c r="I1155" s="5">
        <v>1.9726041666665584E-3</v>
      </c>
      <c r="J1155" s="6">
        <v>3</v>
      </c>
      <c r="K1155" s="6">
        <v>2.8405499999999999</v>
      </c>
      <c r="L1155" s="7">
        <v>170.43299999999999</v>
      </c>
      <c r="M1155" s="6">
        <f>IF(Data[[#This Row],[Answered (Y/N)]]="Y",1,0)</f>
        <v>1</v>
      </c>
      <c r="N1155" s="6">
        <f>IF(Data[[#This Row],[Resolved]]="Y",1,0)</f>
        <v>0</v>
      </c>
    </row>
    <row r="1156" spans="1:14" x14ac:dyDescent="0.25">
      <c r="A1156" s="17">
        <v>1155</v>
      </c>
      <c r="B1156" s="4" t="s">
        <v>1180</v>
      </c>
      <c r="C1156" s="5">
        <v>42380.53</v>
      </c>
      <c r="D1156" s="6" t="s">
        <v>10</v>
      </c>
      <c r="E1156" s="6" t="s">
        <v>20</v>
      </c>
      <c r="F1156" s="6" t="s">
        <v>12</v>
      </c>
      <c r="G1156" s="6" t="s">
        <v>12</v>
      </c>
      <c r="H1156" s="6">
        <v>15</v>
      </c>
      <c r="I1156" s="5">
        <v>5.1865740740741906E-4</v>
      </c>
      <c r="J1156" s="6">
        <v>5</v>
      </c>
      <c r="K1156" s="6">
        <v>0.74686666666666668</v>
      </c>
      <c r="L1156" s="7">
        <v>44.811999999999998</v>
      </c>
      <c r="M1156" s="6">
        <f>IF(Data[[#This Row],[Answered (Y/N)]]="Y",1,0)</f>
        <v>1</v>
      </c>
      <c r="N1156" s="6">
        <f>IF(Data[[#This Row],[Resolved]]="Y",1,0)</f>
        <v>1</v>
      </c>
    </row>
    <row r="1157" spans="1:14" x14ac:dyDescent="0.25">
      <c r="A1157" s="18">
        <v>1156</v>
      </c>
      <c r="B1157" s="4" t="s">
        <v>1181</v>
      </c>
      <c r="C1157" s="5">
        <v>42380.53</v>
      </c>
      <c r="D1157" s="6" t="s">
        <v>13</v>
      </c>
      <c r="E1157" s="6" t="s">
        <v>20</v>
      </c>
      <c r="F1157" s="6" t="s">
        <v>12</v>
      </c>
      <c r="G1157" s="6" t="s">
        <v>12</v>
      </c>
      <c r="H1157" s="6">
        <v>42</v>
      </c>
      <c r="I1157" s="5">
        <v>4.2613310185184439E-3</v>
      </c>
      <c r="J1157" s="6">
        <v>2</v>
      </c>
      <c r="K1157" s="6">
        <v>6.1363166666666666</v>
      </c>
      <c r="L1157" s="7">
        <v>368.17899999999997</v>
      </c>
      <c r="M1157" s="6">
        <f>IF(Data[[#This Row],[Answered (Y/N)]]="Y",1,0)</f>
        <v>1</v>
      </c>
      <c r="N1157" s="6">
        <f>IF(Data[[#This Row],[Resolved]]="Y",1,0)</f>
        <v>1</v>
      </c>
    </row>
    <row r="1158" spans="1:14" x14ac:dyDescent="0.25">
      <c r="A1158" s="17">
        <v>1157</v>
      </c>
      <c r="B1158" s="4" t="s">
        <v>1182</v>
      </c>
      <c r="C1158" s="5">
        <v>42380.53</v>
      </c>
      <c r="D1158" s="6" t="s">
        <v>10</v>
      </c>
      <c r="E1158" s="6" t="s">
        <v>18</v>
      </c>
      <c r="F1158" s="6" t="s">
        <v>16</v>
      </c>
      <c r="G1158" s="6" t="s">
        <v>16</v>
      </c>
      <c r="H1158" s="6">
        <v>0</v>
      </c>
      <c r="I1158" s="5">
        <v>45482</v>
      </c>
      <c r="J1158" s="6">
        <v>0</v>
      </c>
      <c r="K1158" s="6">
        <v>0</v>
      </c>
      <c r="L1158" s="7">
        <v>0</v>
      </c>
      <c r="M1158" s="6">
        <f>IF(Data[[#This Row],[Answered (Y/N)]]="Y",1,0)</f>
        <v>0</v>
      </c>
      <c r="N1158" s="6">
        <f>IF(Data[[#This Row],[Resolved]]="Y",1,0)</f>
        <v>0</v>
      </c>
    </row>
    <row r="1159" spans="1:14" x14ac:dyDescent="0.25">
      <c r="A1159" s="18">
        <v>1158</v>
      </c>
      <c r="B1159" s="4" t="s">
        <v>1183</v>
      </c>
      <c r="C1159" s="5">
        <v>42380.53</v>
      </c>
      <c r="D1159" s="6" t="s">
        <v>23</v>
      </c>
      <c r="E1159" s="6" t="s">
        <v>18</v>
      </c>
      <c r="F1159" s="6" t="s">
        <v>12</v>
      </c>
      <c r="G1159" s="6" t="s">
        <v>12</v>
      </c>
      <c r="H1159" s="6">
        <v>32</v>
      </c>
      <c r="I1159" s="5">
        <v>3.9478935185184305E-3</v>
      </c>
      <c r="J1159" s="6">
        <v>3</v>
      </c>
      <c r="K1159" s="6">
        <v>5.6849666666666669</v>
      </c>
      <c r="L1159" s="7">
        <v>341.09800000000001</v>
      </c>
      <c r="M1159" s="6">
        <f>IF(Data[[#This Row],[Answered (Y/N)]]="Y",1,0)</f>
        <v>1</v>
      </c>
      <c r="N1159" s="6">
        <f>IF(Data[[#This Row],[Resolved]]="Y",1,0)</f>
        <v>1</v>
      </c>
    </row>
    <row r="1160" spans="1:14" x14ac:dyDescent="0.25">
      <c r="A1160" s="17">
        <v>1159</v>
      </c>
      <c r="B1160" s="4" t="s">
        <v>1184</v>
      </c>
      <c r="C1160" s="5">
        <v>42380.517</v>
      </c>
      <c r="D1160" s="6" t="s">
        <v>22</v>
      </c>
      <c r="E1160" s="6" t="s">
        <v>11</v>
      </c>
      <c r="F1160" s="6" t="s">
        <v>12</v>
      </c>
      <c r="G1160" s="6" t="s">
        <v>12</v>
      </c>
      <c r="H1160" s="6">
        <v>82</v>
      </c>
      <c r="I1160" s="5">
        <v>4.7558680555555011E-3</v>
      </c>
      <c r="J1160" s="6">
        <v>3</v>
      </c>
      <c r="K1160" s="6">
        <v>6.8484499999999997</v>
      </c>
      <c r="L1160" s="7">
        <v>410.90699999999998</v>
      </c>
      <c r="M1160" s="6">
        <f>IF(Data[[#This Row],[Answered (Y/N)]]="Y",1,0)</f>
        <v>1</v>
      </c>
      <c r="N1160" s="6">
        <f>IF(Data[[#This Row],[Resolved]]="Y",1,0)</f>
        <v>1</v>
      </c>
    </row>
    <row r="1161" spans="1:14" x14ac:dyDescent="0.25">
      <c r="A1161" s="18">
        <v>1160</v>
      </c>
      <c r="B1161" s="4" t="s">
        <v>1185</v>
      </c>
      <c r="C1161" s="5">
        <v>42380.517</v>
      </c>
      <c r="D1161" s="6" t="s">
        <v>15</v>
      </c>
      <c r="E1161" s="6" t="s">
        <v>21</v>
      </c>
      <c r="F1161" s="6" t="s">
        <v>12</v>
      </c>
      <c r="G1161" s="6" t="s">
        <v>12</v>
      </c>
      <c r="H1161" s="6">
        <v>13</v>
      </c>
      <c r="I1161" s="5">
        <v>1.4915046296295476E-3</v>
      </c>
      <c r="J1161" s="6">
        <v>5</v>
      </c>
      <c r="K1161" s="6">
        <v>2.1477666666666666</v>
      </c>
      <c r="L1161" s="7">
        <v>128.86599999999999</v>
      </c>
      <c r="M1161" s="6">
        <f>IF(Data[[#This Row],[Answered (Y/N)]]="Y",1,0)</f>
        <v>1</v>
      </c>
      <c r="N1161" s="6">
        <f>IF(Data[[#This Row],[Resolved]]="Y",1,0)</f>
        <v>1</v>
      </c>
    </row>
    <row r="1162" spans="1:14" x14ac:dyDescent="0.25">
      <c r="A1162" s="17">
        <v>1161</v>
      </c>
      <c r="B1162" s="4" t="s">
        <v>1186</v>
      </c>
      <c r="C1162" s="5">
        <v>42380.514000000003</v>
      </c>
      <c r="D1162" s="6" t="s">
        <v>17</v>
      </c>
      <c r="E1162" s="6" t="s">
        <v>18</v>
      </c>
      <c r="F1162" s="6" t="s">
        <v>12</v>
      </c>
      <c r="G1162" s="6" t="s">
        <v>12</v>
      </c>
      <c r="H1162" s="6">
        <v>16</v>
      </c>
      <c r="I1162" s="5">
        <v>4.4188541666667636E-3</v>
      </c>
      <c r="J1162" s="6">
        <v>4</v>
      </c>
      <c r="K1162" s="6">
        <v>6.3631500000000001</v>
      </c>
      <c r="L1162" s="7">
        <v>381.78899999999999</v>
      </c>
      <c r="M1162" s="6">
        <f>IF(Data[[#This Row],[Answered (Y/N)]]="Y",1,0)</f>
        <v>1</v>
      </c>
      <c r="N1162" s="6">
        <f>IF(Data[[#This Row],[Resolved]]="Y",1,0)</f>
        <v>1</v>
      </c>
    </row>
    <row r="1163" spans="1:14" x14ac:dyDescent="0.25">
      <c r="A1163" s="18">
        <v>1162</v>
      </c>
      <c r="B1163" s="4" t="s">
        <v>1187</v>
      </c>
      <c r="C1163" s="5">
        <v>42380.514000000003</v>
      </c>
      <c r="D1163" s="6" t="s">
        <v>23</v>
      </c>
      <c r="E1163" s="6" t="s">
        <v>20</v>
      </c>
      <c r="F1163" s="6" t="s">
        <v>12</v>
      </c>
      <c r="G1163" s="6" t="s">
        <v>12</v>
      </c>
      <c r="H1163" s="6">
        <v>64</v>
      </c>
      <c r="I1163" s="5">
        <v>1.8555902777777078E-3</v>
      </c>
      <c r="J1163" s="6">
        <v>4</v>
      </c>
      <c r="K1163" s="6">
        <v>2.67205</v>
      </c>
      <c r="L1163" s="7">
        <v>160.32300000000001</v>
      </c>
      <c r="M1163" s="6">
        <f>IF(Data[[#This Row],[Answered (Y/N)]]="Y",1,0)</f>
        <v>1</v>
      </c>
      <c r="N1163" s="6">
        <f>IF(Data[[#This Row],[Resolved]]="Y",1,0)</f>
        <v>1</v>
      </c>
    </row>
    <row r="1164" spans="1:14" x14ac:dyDescent="0.25">
      <c r="A1164" s="17">
        <v>1163</v>
      </c>
      <c r="B1164" s="4" t="s">
        <v>1188</v>
      </c>
      <c r="C1164" s="5">
        <v>42380.506999999998</v>
      </c>
      <c r="D1164" s="6" t="s">
        <v>10</v>
      </c>
      <c r="E1164" s="6" t="s">
        <v>21</v>
      </c>
      <c r="F1164" s="6" t="s">
        <v>12</v>
      </c>
      <c r="G1164" s="6" t="s">
        <v>12</v>
      </c>
      <c r="H1164" s="6">
        <v>105</v>
      </c>
      <c r="I1164" s="5">
        <v>4.6077314814814141E-3</v>
      </c>
      <c r="J1164" s="6">
        <v>1</v>
      </c>
      <c r="K1164" s="6">
        <v>6.6351333333333331</v>
      </c>
      <c r="L1164" s="7">
        <v>398.108</v>
      </c>
      <c r="M1164" s="6">
        <f>IF(Data[[#This Row],[Answered (Y/N)]]="Y",1,0)</f>
        <v>1</v>
      </c>
      <c r="N1164" s="6">
        <f>IF(Data[[#This Row],[Resolved]]="Y",1,0)</f>
        <v>1</v>
      </c>
    </row>
    <row r="1165" spans="1:14" x14ac:dyDescent="0.25">
      <c r="A1165" s="18">
        <v>1164</v>
      </c>
      <c r="B1165" s="4" t="s">
        <v>1189</v>
      </c>
      <c r="C1165" s="5">
        <v>42380.506999999998</v>
      </c>
      <c r="D1165" s="6" t="s">
        <v>17</v>
      </c>
      <c r="E1165" s="6" t="s">
        <v>18</v>
      </c>
      <c r="F1165" s="6" t="s">
        <v>12</v>
      </c>
      <c r="G1165" s="6" t="s">
        <v>12</v>
      </c>
      <c r="H1165" s="6">
        <v>25</v>
      </c>
      <c r="I1165" s="5">
        <v>6.1143518518513851E-4</v>
      </c>
      <c r="J1165" s="6">
        <v>3</v>
      </c>
      <c r="K1165" s="6">
        <v>0.88046666666666673</v>
      </c>
      <c r="L1165" s="7">
        <v>52.828000000000003</v>
      </c>
      <c r="M1165" s="6">
        <f>IF(Data[[#This Row],[Answered (Y/N)]]="Y",1,0)</f>
        <v>1</v>
      </c>
      <c r="N1165" s="6">
        <f>IF(Data[[#This Row],[Resolved]]="Y",1,0)</f>
        <v>1</v>
      </c>
    </row>
    <row r="1166" spans="1:14" x14ac:dyDescent="0.25">
      <c r="A1166" s="17">
        <v>1165</v>
      </c>
      <c r="B1166" s="4" t="s">
        <v>1190</v>
      </c>
      <c r="C1166" s="5">
        <v>42380.491000000002</v>
      </c>
      <c r="D1166" s="6" t="s">
        <v>22</v>
      </c>
      <c r="E1166" s="6" t="s">
        <v>21</v>
      </c>
      <c r="F1166" s="6" t="s">
        <v>12</v>
      </c>
      <c r="G1166" s="6" t="s">
        <v>12</v>
      </c>
      <c r="H1166" s="6">
        <v>116</v>
      </c>
      <c r="I1166" s="5">
        <v>2.7327662037037737E-3</v>
      </c>
      <c r="J1166" s="6">
        <v>3</v>
      </c>
      <c r="K1166" s="6">
        <v>3.9351833333333333</v>
      </c>
      <c r="L1166" s="7">
        <v>236.11099999999999</v>
      </c>
      <c r="M1166" s="6">
        <f>IF(Data[[#This Row],[Answered (Y/N)]]="Y",1,0)</f>
        <v>1</v>
      </c>
      <c r="N1166" s="6">
        <f>IF(Data[[#This Row],[Resolved]]="Y",1,0)</f>
        <v>1</v>
      </c>
    </row>
    <row r="1167" spans="1:14" x14ac:dyDescent="0.25">
      <c r="A1167" s="18">
        <v>1166</v>
      </c>
      <c r="B1167" s="4" t="s">
        <v>1191</v>
      </c>
      <c r="C1167" s="5">
        <v>42380.491000000002</v>
      </c>
      <c r="D1167" s="6" t="s">
        <v>15</v>
      </c>
      <c r="E1167" s="6" t="s">
        <v>18</v>
      </c>
      <c r="F1167" s="6" t="s">
        <v>12</v>
      </c>
      <c r="G1167" s="6" t="s">
        <v>12</v>
      </c>
      <c r="H1167" s="6">
        <v>20</v>
      </c>
      <c r="I1167" s="5">
        <v>3.8025462962965051E-4</v>
      </c>
      <c r="J1167" s="6">
        <v>3</v>
      </c>
      <c r="K1167" s="6">
        <v>0.54756666666666665</v>
      </c>
      <c r="L1167" s="7">
        <v>32.853999999999999</v>
      </c>
      <c r="M1167" s="6">
        <f>IF(Data[[#This Row],[Answered (Y/N)]]="Y",1,0)</f>
        <v>1</v>
      </c>
      <c r="N1167" s="6">
        <f>IF(Data[[#This Row],[Resolved]]="Y",1,0)</f>
        <v>1</v>
      </c>
    </row>
    <row r="1168" spans="1:14" x14ac:dyDescent="0.25">
      <c r="A1168" s="17">
        <v>1167</v>
      </c>
      <c r="B1168" s="4" t="s">
        <v>1192</v>
      </c>
      <c r="C1168" s="5">
        <v>42380.483999999997</v>
      </c>
      <c r="D1168" s="6" t="s">
        <v>19</v>
      </c>
      <c r="E1168" s="6" t="s">
        <v>14</v>
      </c>
      <c r="F1168" s="6" t="s">
        <v>12</v>
      </c>
      <c r="G1168" s="6" t="s">
        <v>12</v>
      </c>
      <c r="H1168" s="6">
        <v>34</v>
      </c>
      <c r="I1168" s="5">
        <v>3.1389004629629458E-3</v>
      </c>
      <c r="J1168" s="6">
        <v>3</v>
      </c>
      <c r="K1168" s="6">
        <v>4.5200166666666668</v>
      </c>
      <c r="L1168" s="7">
        <v>271.20100000000002</v>
      </c>
      <c r="M1168" s="6">
        <f>IF(Data[[#This Row],[Answered (Y/N)]]="Y",1,0)</f>
        <v>1</v>
      </c>
      <c r="N1168" s="6">
        <f>IF(Data[[#This Row],[Resolved]]="Y",1,0)</f>
        <v>1</v>
      </c>
    </row>
    <row r="1169" spans="1:14" x14ac:dyDescent="0.25">
      <c r="A1169" s="18">
        <v>1168</v>
      </c>
      <c r="B1169" s="4" t="s">
        <v>1193</v>
      </c>
      <c r="C1169" s="5">
        <v>42380.483999999997</v>
      </c>
      <c r="D1169" s="6" t="s">
        <v>22</v>
      </c>
      <c r="E1169" s="6" t="s">
        <v>18</v>
      </c>
      <c r="F1169" s="6" t="s">
        <v>16</v>
      </c>
      <c r="G1169" s="6" t="s">
        <v>16</v>
      </c>
      <c r="H1169" s="6">
        <v>0</v>
      </c>
      <c r="I1169" s="5">
        <v>45482</v>
      </c>
      <c r="J1169" s="6">
        <v>0</v>
      </c>
      <c r="K1169" s="6">
        <v>0</v>
      </c>
      <c r="L1169" s="7">
        <v>0</v>
      </c>
      <c r="M1169" s="6">
        <f>IF(Data[[#This Row],[Answered (Y/N)]]="Y",1,0)</f>
        <v>0</v>
      </c>
      <c r="N1169" s="6">
        <f>IF(Data[[#This Row],[Resolved]]="Y",1,0)</f>
        <v>0</v>
      </c>
    </row>
    <row r="1170" spans="1:14" x14ac:dyDescent="0.25">
      <c r="A1170" s="17">
        <v>1169</v>
      </c>
      <c r="B1170" s="4" t="s">
        <v>1194</v>
      </c>
      <c r="C1170" s="5">
        <v>42380.478999999999</v>
      </c>
      <c r="D1170" s="6" t="s">
        <v>22</v>
      </c>
      <c r="E1170" s="6" t="s">
        <v>11</v>
      </c>
      <c r="F1170" s="6" t="s">
        <v>16</v>
      </c>
      <c r="G1170" s="6" t="s">
        <v>16</v>
      </c>
      <c r="H1170" s="6">
        <v>0</v>
      </c>
      <c r="I1170" s="5">
        <v>45482</v>
      </c>
      <c r="J1170" s="6">
        <v>0</v>
      </c>
      <c r="K1170" s="6">
        <v>0</v>
      </c>
      <c r="L1170" s="7">
        <v>0</v>
      </c>
      <c r="M1170" s="6">
        <f>IF(Data[[#This Row],[Answered (Y/N)]]="Y",1,0)</f>
        <v>0</v>
      </c>
      <c r="N1170" s="6">
        <f>IF(Data[[#This Row],[Resolved]]="Y",1,0)</f>
        <v>0</v>
      </c>
    </row>
    <row r="1171" spans="1:14" x14ac:dyDescent="0.25">
      <c r="A1171" s="18">
        <v>1170</v>
      </c>
      <c r="B1171" s="4" t="s">
        <v>1195</v>
      </c>
      <c r="C1171" s="5">
        <v>42380.478999999999</v>
      </c>
      <c r="D1171" s="6" t="s">
        <v>19</v>
      </c>
      <c r="E1171" s="6" t="s">
        <v>14</v>
      </c>
      <c r="F1171" s="6" t="s">
        <v>12</v>
      </c>
      <c r="G1171" s="6" t="s">
        <v>16</v>
      </c>
      <c r="H1171" s="6">
        <v>75</v>
      </c>
      <c r="I1171" s="5">
        <v>2.4630208333333847E-3</v>
      </c>
      <c r="J1171" s="6">
        <v>4</v>
      </c>
      <c r="K1171" s="6">
        <v>3.5467499999999998</v>
      </c>
      <c r="L1171" s="7">
        <v>212.80499999999998</v>
      </c>
      <c r="M1171" s="6">
        <f>IF(Data[[#This Row],[Answered (Y/N)]]="Y",1,0)</f>
        <v>1</v>
      </c>
      <c r="N1171" s="6">
        <f>IF(Data[[#This Row],[Resolved]]="Y",1,0)</f>
        <v>0</v>
      </c>
    </row>
    <row r="1172" spans="1:14" x14ac:dyDescent="0.25">
      <c r="A1172" s="17">
        <v>1171</v>
      </c>
      <c r="B1172" s="4" t="s">
        <v>1196</v>
      </c>
      <c r="C1172" s="5">
        <v>42380.478000000003</v>
      </c>
      <c r="D1172" s="6" t="s">
        <v>13</v>
      </c>
      <c r="E1172" s="6" t="s">
        <v>20</v>
      </c>
      <c r="F1172" s="6" t="s">
        <v>12</v>
      </c>
      <c r="G1172" s="6" t="s">
        <v>12</v>
      </c>
      <c r="H1172" s="6">
        <v>79</v>
      </c>
      <c r="I1172" s="5">
        <v>3.749247685185253E-3</v>
      </c>
      <c r="J1172" s="6">
        <v>3</v>
      </c>
      <c r="K1172" s="6">
        <v>5.3989166666666666</v>
      </c>
      <c r="L1172" s="7">
        <v>323.935</v>
      </c>
      <c r="M1172" s="6">
        <f>IF(Data[[#This Row],[Answered (Y/N)]]="Y",1,0)</f>
        <v>1</v>
      </c>
      <c r="N1172" s="6">
        <f>IF(Data[[#This Row],[Resolved]]="Y",1,0)</f>
        <v>1</v>
      </c>
    </row>
    <row r="1173" spans="1:14" x14ac:dyDescent="0.25">
      <c r="A1173" s="18">
        <v>1172</v>
      </c>
      <c r="B1173" s="4" t="s">
        <v>1197</v>
      </c>
      <c r="C1173" s="5">
        <v>42380.478000000003</v>
      </c>
      <c r="D1173" s="6" t="s">
        <v>15</v>
      </c>
      <c r="E1173" s="6" t="s">
        <v>20</v>
      </c>
      <c r="F1173" s="6" t="s">
        <v>12</v>
      </c>
      <c r="G1173" s="6" t="s">
        <v>12</v>
      </c>
      <c r="H1173" s="6">
        <v>124</v>
      </c>
      <c r="I1173" s="5">
        <v>2.7579629629630453E-3</v>
      </c>
      <c r="J1173" s="6">
        <v>5</v>
      </c>
      <c r="K1173" s="6">
        <v>3.9714666666666667</v>
      </c>
      <c r="L1173" s="7">
        <v>238.28800000000001</v>
      </c>
      <c r="M1173" s="6">
        <f>IF(Data[[#This Row],[Answered (Y/N)]]="Y",1,0)</f>
        <v>1</v>
      </c>
      <c r="N1173" s="6">
        <f>IF(Data[[#This Row],[Resolved]]="Y",1,0)</f>
        <v>1</v>
      </c>
    </row>
    <row r="1174" spans="1:14" x14ac:dyDescent="0.25">
      <c r="A1174" s="17">
        <v>1173</v>
      </c>
      <c r="B1174" s="4" t="s">
        <v>1198</v>
      </c>
      <c r="C1174" s="5">
        <v>42380.462</v>
      </c>
      <c r="D1174" s="6" t="s">
        <v>23</v>
      </c>
      <c r="E1174" s="6" t="s">
        <v>11</v>
      </c>
      <c r="F1174" s="6" t="s">
        <v>16</v>
      </c>
      <c r="G1174" s="6" t="s">
        <v>16</v>
      </c>
      <c r="H1174" s="6">
        <v>0</v>
      </c>
      <c r="I1174" s="5">
        <v>45482</v>
      </c>
      <c r="J1174" s="6">
        <v>0</v>
      </c>
      <c r="K1174" s="6">
        <v>0</v>
      </c>
      <c r="L1174" s="7">
        <v>0</v>
      </c>
      <c r="M1174" s="6">
        <f>IF(Data[[#This Row],[Answered (Y/N)]]="Y",1,0)</f>
        <v>0</v>
      </c>
      <c r="N1174" s="6">
        <f>IF(Data[[#This Row],[Resolved]]="Y",1,0)</f>
        <v>0</v>
      </c>
    </row>
    <row r="1175" spans="1:14" x14ac:dyDescent="0.25">
      <c r="A1175" s="18">
        <v>1174</v>
      </c>
      <c r="B1175" s="4" t="s">
        <v>1199</v>
      </c>
      <c r="C1175" s="5">
        <v>42380.462</v>
      </c>
      <c r="D1175" s="6" t="s">
        <v>19</v>
      </c>
      <c r="E1175" s="6" t="s">
        <v>20</v>
      </c>
      <c r="F1175" s="6" t="s">
        <v>12</v>
      </c>
      <c r="G1175" s="6" t="s">
        <v>12</v>
      </c>
      <c r="H1175" s="6">
        <v>73</v>
      </c>
      <c r="I1175" s="5">
        <v>5.1961805555555962E-4</v>
      </c>
      <c r="J1175" s="6">
        <v>3</v>
      </c>
      <c r="K1175" s="6">
        <v>0.74825000000000008</v>
      </c>
      <c r="L1175" s="7">
        <v>44.895000000000003</v>
      </c>
      <c r="M1175" s="6">
        <f>IF(Data[[#This Row],[Answered (Y/N)]]="Y",1,0)</f>
        <v>1</v>
      </c>
      <c r="N1175" s="6">
        <f>IF(Data[[#This Row],[Resolved]]="Y",1,0)</f>
        <v>1</v>
      </c>
    </row>
    <row r="1176" spans="1:14" x14ac:dyDescent="0.25">
      <c r="A1176" s="17">
        <v>1175</v>
      </c>
      <c r="B1176" s="4" t="s">
        <v>1200</v>
      </c>
      <c r="C1176" s="5">
        <v>42380.438999999998</v>
      </c>
      <c r="D1176" s="6" t="s">
        <v>13</v>
      </c>
      <c r="E1176" s="6" t="s">
        <v>20</v>
      </c>
      <c r="F1176" s="6" t="s">
        <v>12</v>
      </c>
      <c r="G1176" s="6" t="s">
        <v>12</v>
      </c>
      <c r="H1176" s="6">
        <v>84</v>
      </c>
      <c r="I1176" s="5">
        <v>3.2993402777776737E-3</v>
      </c>
      <c r="J1176" s="6">
        <v>3</v>
      </c>
      <c r="K1176" s="6">
        <v>4.7510500000000002</v>
      </c>
      <c r="L1176" s="7">
        <v>285.06299999999999</v>
      </c>
      <c r="M1176" s="6">
        <f>IF(Data[[#This Row],[Answered (Y/N)]]="Y",1,0)</f>
        <v>1</v>
      </c>
      <c r="N1176" s="6">
        <f>IF(Data[[#This Row],[Resolved]]="Y",1,0)</f>
        <v>1</v>
      </c>
    </row>
    <row r="1177" spans="1:14" x14ac:dyDescent="0.25">
      <c r="A1177" s="18">
        <v>1176</v>
      </c>
      <c r="B1177" s="4" t="s">
        <v>1201</v>
      </c>
      <c r="C1177" s="5">
        <v>42380.438999999998</v>
      </c>
      <c r="D1177" s="6" t="s">
        <v>23</v>
      </c>
      <c r="E1177" s="6" t="s">
        <v>14</v>
      </c>
      <c r="F1177" s="6" t="s">
        <v>12</v>
      </c>
      <c r="G1177" s="6" t="s">
        <v>12</v>
      </c>
      <c r="H1177" s="6">
        <v>50</v>
      </c>
      <c r="I1177" s="5">
        <v>4.2348379629628674E-3</v>
      </c>
      <c r="J1177" s="6">
        <v>4</v>
      </c>
      <c r="K1177" s="6">
        <v>6.0981666666666667</v>
      </c>
      <c r="L1177" s="7">
        <v>365.89</v>
      </c>
      <c r="M1177" s="6">
        <f>IF(Data[[#This Row],[Answered (Y/N)]]="Y",1,0)</f>
        <v>1</v>
      </c>
      <c r="N1177" s="6">
        <f>IF(Data[[#This Row],[Resolved]]="Y",1,0)</f>
        <v>1</v>
      </c>
    </row>
    <row r="1178" spans="1:14" x14ac:dyDescent="0.25">
      <c r="A1178" s="17">
        <v>1177</v>
      </c>
      <c r="B1178" s="4" t="s">
        <v>1202</v>
      </c>
      <c r="C1178" s="5">
        <v>42380.434999999998</v>
      </c>
      <c r="D1178" s="6" t="s">
        <v>23</v>
      </c>
      <c r="E1178" s="6" t="s">
        <v>18</v>
      </c>
      <c r="F1178" s="6" t="s">
        <v>12</v>
      </c>
      <c r="G1178" s="6" t="s">
        <v>12</v>
      </c>
      <c r="H1178" s="6">
        <v>77</v>
      </c>
      <c r="I1178" s="5">
        <v>3.8979861111110292E-3</v>
      </c>
      <c r="J1178" s="6">
        <v>3</v>
      </c>
      <c r="K1178" s="6">
        <v>5.6131000000000002</v>
      </c>
      <c r="L1178" s="7">
        <v>336.786</v>
      </c>
      <c r="M1178" s="6">
        <f>IF(Data[[#This Row],[Answered (Y/N)]]="Y",1,0)</f>
        <v>1</v>
      </c>
      <c r="N1178" s="6">
        <f>IF(Data[[#This Row],[Resolved]]="Y",1,0)</f>
        <v>1</v>
      </c>
    </row>
    <row r="1179" spans="1:14" x14ac:dyDescent="0.25">
      <c r="A1179" s="18">
        <v>1178</v>
      </c>
      <c r="B1179" s="4" t="s">
        <v>1203</v>
      </c>
      <c r="C1179" s="5">
        <v>42380.434999999998</v>
      </c>
      <c r="D1179" s="6" t="s">
        <v>24</v>
      </c>
      <c r="E1179" s="6" t="s">
        <v>21</v>
      </c>
      <c r="F1179" s="6" t="s">
        <v>12</v>
      </c>
      <c r="G1179" s="6" t="s">
        <v>12</v>
      </c>
      <c r="H1179" s="6">
        <v>82</v>
      </c>
      <c r="I1179" s="5">
        <v>4.6393402777777926E-3</v>
      </c>
      <c r="J1179" s="6">
        <v>3</v>
      </c>
      <c r="K1179" s="6">
        <v>6.68065</v>
      </c>
      <c r="L1179" s="7">
        <v>400.839</v>
      </c>
      <c r="M1179" s="6">
        <f>IF(Data[[#This Row],[Answered (Y/N)]]="Y",1,0)</f>
        <v>1</v>
      </c>
      <c r="N1179" s="6">
        <f>IF(Data[[#This Row],[Resolved]]="Y",1,0)</f>
        <v>1</v>
      </c>
    </row>
    <row r="1180" spans="1:14" x14ac:dyDescent="0.25">
      <c r="A1180" s="17">
        <v>1179</v>
      </c>
      <c r="B1180" s="4" t="s">
        <v>1204</v>
      </c>
      <c r="C1180" s="5">
        <v>42380.430999999997</v>
      </c>
      <c r="D1180" s="6" t="s">
        <v>23</v>
      </c>
      <c r="E1180" s="6" t="s">
        <v>21</v>
      </c>
      <c r="F1180" s="6" t="s">
        <v>12</v>
      </c>
      <c r="G1180" s="6" t="s">
        <v>12</v>
      </c>
      <c r="H1180" s="6">
        <v>106</v>
      </c>
      <c r="I1180" s="5">
        <v>2.5306828703703932E-3</v>
      </c>
      <c r="J1180" s="6">
        <v>4</v>
      </c>
      <c r="K1180" s="6">
        <v>3.6441833333333333</v>
      </c>
      <c r="L1180" s="7">
        <v>218.65100000000001</v>
      </c>
      <c r="M1180" s="6">
        <f>IF(Data[[#This Row],[Answered (Y/N)]]="Y",1,0)</f>
        <v>1</v>
      </c>
      <c r="N1180" s="6">
        <f>IF(Data[[#This Row],[Resolved]]="Y",1,0)</f>
        <v>1</v>
      </c>
    </row>
    <row r="1181" spans="1:14" x14ac:dyDescent="0.25">
      <c r="A1181" s="18">
        <v>1180</v>
      </c>
      <c r="B1181" s="4" t="s">
        <v>1205</v>
      </c>
      <c r="C1181" s="5">
        <v>42380.430999999997</v>
      </c>
      <c r="D1181" s="6" t="s">
        <v>17</v>
      </c>
      <c r="E1181" s="6" t="s">
        <v>18</v>
      </c>
      <c r="F1181" s="6" t="s">
        <v>12</v>
      </c>
      <c r="G1181" s="6" t="s">
        <v>12</v>
      </c>
      <c r="H1181" s="6">
        <v>70</v>
      </c>
      <c r="I1181" s="5">
        <v>1.0087384259258592E-3</v>
      </c>
      <c r="J1181" s="6">
        <v>5</v>
      </c>
      <c r="K1181" s="6">
        <v>1.4525833333333333</v>
      </c>
      <c r="L1181" s="7">
        <v>87.155000000000001</v>
      </c>
      <c r="M1181" s="6">
        <f>IF(Data[[#This Row],[Answered (Y/N)]]="Y",1,0)</f>
        <v>1</v>
      </c>
      <c r="N1181" s="6">
        <f>IF(Data[[#This Row],[Resolved]]="Y",1,0)</f>
        <v>1</v>
      </c>
    </row>
    <row r="1182" spans="1:14" x14ac:dyDescent="0.25">
      <c r="A1182" s="17">
        <v>1181</v>
      </c>
      <c r="B1182" s="4" t="s">
        <v>1206</v>
      </c>
      <c r="C1182" s="5">
        <v>42380.425999999999</v>
      </c>
      <c r="D1182" s="6" t="s">
        <v>17</v>
      </c>
      <c r="E1182" s="6" t="s">
        <v>18</v>
      </c>
      <c r="F1182" s="6" t="s">
        <v>12</v>
      </c>
      <c r="G1182" s="6" t="s">
        <v>12</v>
      </c>
      <c r="H1182" s="6">
        <v>47</v>
      </c>
      <c r="I1182" s="5">
        <v>1.7639814814813803E-3</v>
      </c>
      <c r="J1182" s="6">
        <v>3</v>
      </c>
      <c r="K1182" s="6">
        <v>2.5401333333333334</v>
      </c>
      <c r="L1182" s="7">
        <v>152.40800000000002</v>
      </c>
      <c r="M1182" s="6">
        <f>IF(Data[[#This Row],[Answered (Y/N)]]="Y",1,0)</f>
        <v>1</v>
      </c>
      <c r="N1182" s="6">
        <f>IF(Data[[#This Row],[Resolved]]="Y",1,0)</f>
        <v>1</v>
      </c>
    </row>
    <row r="1183" spans="1:14" x14ac:dyDescent="0.25">
      <c r="A1183" s="18">
        <v>1182</v>
      </c>
      <c r="B1183" s="4" t="s">
        <v>1207</v>
      </c>
      <c r="C1183" s="5">
        <v>42380.425999999999</v>
      </c>
      <c r="D1183" s="6" t="s">
        <v>15</v>
      </c>
      <c r="E1183" s="6" t="s">
        <v>14</v>
      </c>
      <c r="F1183" s="6" t="s">
        <v>12</v>
      </c>
      <c r="G1183" s="6" t="s">
        <v>12</v>
      </c>
      <c r="H1183" s="6">
        <v>88</v>
      </c>
      <c r="I1183" s="5">
        <v>3.1673611111111555E-3</v>
      </c>
      <c r="J1183" s="6">
        <v>3</v>
      </c>
      <c r="K1183" s="6">
        <v>4.5609999999999999</v>
      </c>
      <c r="L1183" s="7">
        <v>273.65999999999997</v>
      </c>
      <c r="M1183" s="6">
        <f>IF(Data[[#This Row],[Answered (Y/N)]]="Y",1,0)</f>
        <v>1</v>
      </c>
      <c r="N1183" s="6">
        <f>IF(Data[[#This Row],[Resolved]]="Y",1,0)</f>
        <v>1</v>
      </c>
    </row>
    <row r="1184" spans="1:14" x14ac:dyDescent="0.25">
      <c r="A1184" s="17">
        <v>1183</v>
      </c>
      <c r="B1184" s="4" t="s">
        <v>1208</v>
      </c>
      <c r="C1184" s="5">
        <v>42380.42</v>
      </c>
      <c r="D1184" s="6" t="s">
        <v>17</v>
      </c>
      <c r="E1184" s="6" t="s">
        <v>11</v>
      </c>
      <c r="F1184" s="6" t="s">
        <v>12</v>
      </c>
      <c r="G1184" s="6" t="s">
        <v>12</v>
      </c>
      <c r="H1184" s="6">
        <v>22</v>
      </c>
      <c r="I1184" s="5">
        <v>3.9554282407407992E-3</v>
      </c>
      <c r="J1184" s="6">
        <v>3</v>
      </c>
      <c r="K1184" s="6">
        <v>5.6958166666666665</v>
      </c>
      <c r="L1184" s="7">
        <v>341.74899999999997</v>
      </c>
      <c r="M1184" s="6">
        <f>IF(Data[[#This Row],[Answered (Y/N)]]="Y",1,0)</f>
        <v>1</v>
      </c>
      <c r="N1184" s="6">
        <f>IF(Data[[#This Row],[Resolved]]="Y",1,0)</f>
        <v>1</v>
      </c>
    </row>
    <row r="1185" spans="1:14" x14ac:dyDescent="0.25">
      <c r="A1185" s="18">
        <v>1184</v>
      </c>
      <c r="B1185" s="4" t="s">
        <v>1209</v>
      </c>
      <c r="C1185" s="5">
        <v>42380.42</v>
      </c>
      <c r="D1185" s="6" t="s">
        <v>22</v>
      </c>
      <c r="E1185" s="6" t="s">
        <v>14</v>
      </c>
      <c r="F1185" s="6" t="s">
        <v>12</v>
      </c>
      <c r="G1185" s="6" t="s">
        <v>12</v>
      </c>
      <c r="H1185" s="6">
        <v>31</v>
      </c>
      <c r="I1185" s="5">
        <v>3.7006134259258694E-3</v>
      </c>
      <c r="J1185" s="6">
        <v>3</v>
      </c>
      <c r="K1185" s="6">
        <v>5.3288833333333336</v>
      </c>
      <c r="L1185" s="7">
        <v>319.733</v>
      </c>
      <c r="M1185" s="6">
        <f>IF(Data[[#This Row],[Answered (Y/N)]]="Y",1,0)</f>
        <v>1</v>
      </c>
      <c r="N1185" s="6">
        <f>IF(Data[[#This Row],[Resolved]]="Y",1,0)</f>
        <v>1</v>
      </c>
    </row>
    <row r="1186" spans="1:14" x14ac:dyDescent="0.25">
      <c r="A1186" s="17">
        <v>1185</v>
      </c>
      <c r="B1186" s="4" t="s">
        <v>1210</v>
      </c>
      <c r="C1186" s="5">
        <v>42380.409</v>
      </c>
      <c r="D1186" s="6" t="s">
        <v>15</v>
      </c>
      <c r="E1186" s="6" t="s">
        <v>21</v>
      </c>
      <c r="F1186" s="6" t="s">
        <v>16</v>
      </c>
      <c r="G1186" s="6" t="s">
        <v>16</v>
      </c>
      <c r="H1186" s="6">
        <v>0</v>
      </c>
      <c r="I1186" s="5">
        <v>45482</v>
      </c>
      <c r="J1186" s="6">
        <v>0</v>
      </c>
      <c r="K1186" s="6">
        <v>0</v>
      </c>
      <c r="L1186" s="7">
        <v>0</v>
      </c>
      <c r="M1186" s="6">
        <f>IF(Data[[#This Row],[Answered (Y/N)]]="Y",1,0)</f>
        <v>0</v>
      </c>
      <c r="N1186" s="6">
        <f>IF(Data[[#This Row],[Resolved]]="Y",1,0)</f>
        <v>0</v>
      </c>
    </row>
    <row r="1187" spans="1:14" x14ac:dyDescent="0.25">
      <c r="A1187" s="18">
        <v>1186</v>
      </c>
      <c r="B1187" s="4" t="s">
        <v>1211</v>
      </c>
      <c r="C1187" s="5">
        <v>42380.409</v>
      </c>
      <c r="D1187" s="6" t="s">
        <v>24</v>
      </c>
      <c r="E1187" s="6" t="s">
        <v>21</v>
      </c>
      <c r="F1187" s="6" t="s">
        <v>12</v>
      </c>
      <c r="G1187" s="6" t="s">
        <v>12</v>
      </c>
      <c r="H1187" s="6">
        <v>30</v>
      </c>
      <c r="I1187" s="5">
        <v>3.134583333333385E-3</v>
      </c>
      <c r="J1187" s="6">
        <v>3</v>
      </c>
      <c r="K1187" s="6">
        <v>4.5137999999999998</v>
      </c>
      <c r="L1187" s="7">
        <v>270.82799999999997</v>
      </c>
      <c r="M1187" s="6">
        <f>IF(Data[[#This Row],[Answered (Y/N)]]="Y",1,0)</f>
        <v>1</v>
      </c>
      <c r="N1187" s="6">
        <f>IF(Data[[#This Row],[Resolved]]="Y",1,0)</f>
        <v>1</v>
      </c>
    </row>
    <row r="1188" spans="1:14" x14ac:dyDescent="0.25">
      <c r="A1188" s="17">
        <v>1187</v>
      </c>
      <c r="B1188" s="4" t="s">
        <v>1212</v>
      </c>
      <c r="C1188" s="5">
        <v>42380.402000000002</v>
      </c>
      <c r="D1188" s="6" t="s">
        <v>17</v>
      </c>
      <c r="E1188" s="6" t="s">
        <v>11</v>
      </c>
      <c r="F1188" s="6" t="s">
        <v>12</v>
      </c>
      <c r="G1188" s="6" t="s">
        <v>12</v>
      </c>
      <c r="H1188" s="6">
        <v>81</v>
      </c>
      <c r="I1188" s="5">
        <v>3.0261921296297345E-3</v>
      </c>
      <c r="J1188" s="6">
        <v>5</v>
      </c>
      <c r="K1188" s="6">
        <v>4.3577166666666667</v>
      </c>
      <c r="L1188" s="7">
        <v>261.46300000000002</v>
      </c>
      <c r="M1188" s="6">
        <f>IF(Data[[#This Row],[Answered (Y/N)]]="Y",1,0)</f>
        <v>1</v>
      </c>
      <c r="N1188" s="6">
        <f>IF(Data[[#This Row],[Resolved]]="Y",1,0)</f>
        <v>1</v>
      </c>
    </row>
    <row r="1189" spans="1:14" x14ac:dyDescent="0.25">
      <c r="A1189" s="18">
        <v>1188</v>
      </c>
      <c r="B1189" s="4" t="s">
        <v>1213</v>
      </c>
      <c r="C1189" s="5">
        <v>42380.402000000002</v>
      </c>
      <c r="D1189" s="6" t="s">
        <v>13</v>
      </c>
      <c r="E1189" s="6" t="s">
        <v>18</v>
      </c>
      <c r="F1189" s="6" t="s">
        <v>12</v>
      </c>
      <c r="G1189" s="6" t="s">
        <v>12</v>
      </c>
      <c r="H1189" s="6">
        <v>116</v>
      </c>
      <c r="I1189" s="5">
        <v>1.4984259259258614E-3</v>
      </c>
      <c r="J1189" s="6">
        <v>4</v>
      </c>
      <c r="K1189" s="6">
        <v>2.1577333333333333</v>
      </c>
      <c r="L1189" s="7">
        <v>129.464</v>
      </c>
      <c r="M1189" s="6">
        <f>IF(Data[[#This Row],[Answered (Y/N)]]="Y",1,0)</f>
        <v>1</v>
      </c>
      <c r="N1189" s="6">
        <f>IF(Data[[#This Row],[Resolved]]="Y",1,0)</f>
        <v>1</v>
      </c>
    </row>
    <row r="1190" spans="1:14" x14ac:dyDescent="0.25">
      <c r="A1190" s="17">
        <v>1189</v>
      </c>
      <c r="B1190" s="4" t="s">
        <v>1214</v>
      </c>
      <c r="C1190" s="5">
        <v>42380.402000000002</v>
      </c>
      <c r="D1190" s="6" t="s">
        <v>17</v>
      </c>
      <c r="E1190" s="6" t="s">
        <v>18</v>
      </c>
      <c r="F1190" s="6" t="s">
        <v>16</v>
      </c>
      <c r="G1190" s="6" t="s">
        <v>16</v>
      </c>
      <c r="H1190" s="6">
        <v>0</v>
      </c>
      <c r="I1190" s="5">
        <v>45482</v>
      </c>
      <c r="J1190" s="6">
        <v>0</v>
      </c>
      <c r="K1190" s="6">
        <v>0</v>
      </c>
      <c r="L1190" s="7">
        <v>0</v>
      </c>
      <c r="M1190" s="6">
        <f>IF(Data[[#This Row],[Answered (Y/N)]]="Y",1,0)</f>
        <v>0</v>
      </c>
      <c r="N1190" s="6">
        <f>IF(Data[[#This Row],[Resolved]]="Y",1,0)</f>
        <v>0</v>
      </c>
    </row>
    <row r="1191" spans="1:14" x14ac:dyDescent="0.25">
      <c r="A1191" s="18">
        <v>1190</v>
      </c>
      <c r="B1191" s="4" t="s">
        <v>1215</v>
      </c>
      <c r="C1191" s="5">
        <v>42380.402000000002</v>
      </c>
      <c r="D1191" s="6" t="s">
        <v>24</v>
      </c>
      <c r="E1191" s="6" t="s">
        <v>21</v>
      </c>
      <c r="F1191" s="6" t="s">
        <v>12</v>
      </c>
      <c r="G1191" s="6" t="s">
        <v>12</v>
      </c>
      <c r="H1191" s="6">
        <v>63</v>
      </c>
      <c r="I1191" s="5">
        <v>2.8792708333333916E-3</v>
      </c>
      <c r="J1191" s="6">
        <v>3</v>
      </c>
      <c r="K1191" s="6">
        <v>4.1461500000000004</v>
      </c>
      <c r="L1191" s="7">
        <v>248.76900000000003</v>
      </c>
      <c r="M1191" s="6">
        <f>IF(Data[[#This Row],[Answered (Y/N)]]="Y",1,0)</f>
        <v>1</v>
      </c>
      <c r="N1191" s="6">
        <f>IF(Data[[#This Row],[Resolved]]="Y",1,0)</f>
        <v>1</v>
      </c>
    </row>
    <row r="1192" spans="1:14" x14ac:dyDescent="0.25">
      <c r="A1192" s="17">
        <v>1191</v>
      </c>
      <c r="B1192" s="4" t="s">
        <v>1216</v>
      </c>
      <c r="C1192" s="5">
        <v>42380.400999999998</v>
      </c>
      <c r="D1192" s="6" t="s">
        <v>22</v>
      </c>
      <c r="E1192" s="6" t="s">
        <v>21</v>
      </c>
      <c r="F1192" s="6" t="s">
        <v>12</v>
      </c>
      <c r="G1192" s="6" t="s">
        <v>12</v>
      </c>
      <c r="H1192" s="6">
        <v>84</v>
      </c>
      <c r="I1192" s="5">
        <v>1.6772685185184599E-3</v>
      </c>
      <c r="J1192" s="6">
        <v>4</v>
      </c>
      <c r="K1192" s="6">
        <v>2.4152666666666667</v>
      </c>
      <c r="L1192" s="7">
        <v>144.916</v>
      </c>
      <c r="M1192" s="6">
        <f>IF(Data[[#This Row],[Answered (Y/N)]]="Y",1,0)</f>
        <v>1</v>
      </c>
      <c r="N1192" s="6">
        <f>IF(Data[[#This Row],[Resolved]]="Y",1,0)</f>
        <v>1</v>
      </c>
    </row>
    <row r="1193" spans="1:14" x14ac:dyDescent="0.25">
      <c r="A1193" s="18">
        <v>1192</v>
      </c>
      <c r="B1193" s="4" t="s">
        <v>1217</v>
      </c>
      <c r="C1193" s="5">
        <v>42380.400999999998</v>
      </c>
      <c r="D1193" s="6" t="s">
        <v>22</v>
      </c>
      <c r="E1193" s="6" t="s">
        <v>11</v>
      </c>
      <c r="F1193" s="6" t="s">
        <v>16</v>
      </c>
      <c r="G1193" s="6" t="s">
        <v>16</v>
      </c>
      <c r="H1193" s="6">
        <v>0</v>
      </c>
      <c r="I1193" s="5">
        <v>45482</v>
      </c>
      <c r="J1193" s="6">
        <v>0</v>
      </c>
      <c r="K1193" s="6">
        <v>0</v>
      </c>
      <c r="L1193" s="7">
        <v>0</v>
      </c>
      <c r="M1193" s="6">
        <f>IF(Data[[#This Row],[Answered (Y/N)]]="Y",1,0)</f>
        <v>0</v>
      </c>
      <c r="N1193" s="6">
        <f>IF(Data[[#This Row],[Resolved]]="Y",1,0)</f>
        <v>0</v>
      </c>
    </row>
    <row r="1194" spans="1:14" x14ac:dyDescent="0.25">
      <c r="A1194" s="17">
        <v>1193</v>
      </c>
      <c r="B1194" s="4" t="s">
        <v>1218</v>
      </c>
      <c r="C1194" s="5">
        <v>42380.396000000001</v>
      </c>
      <c r="D1194" s="6" t="s">
        <v>23</v>
      </c>
      <c r="E1194" s="6" t="s">
        <v>21</v>
      </c>
      <c r="F1194" s="6" t="s">
        <v>12</v>
      </c>
      <c r="G1194" s="6" t="s">
        <v>12</v>
      </c>
      <c r="H1194" s="6">
        <v>92</v>
      </c>
      <c r="I1194" s="5">
        <v>1.3962731481480528E-3</v>
      </c>
      <c r="J1194" s="6">
        <v>3</v>
      </c>
      <c r="K1194" s="6">
        <v>2.0106333333333333</v>
      </c>
      <c r="L1194" s="7">
        <v>120.63799999999999</v>
      </c>
      <c r="M1194" s="6">
        <f>IF(Data[[#This Row],[Answered (Y/N)]]="Y",1,0)</f>
        <v>1</v>
      </c>
      <c r="N1194" s="6">
        <f>IF(Data[[#This Row],[Resolved]]="Y",1,0)</f>
        <v>1</v>
      </c>
    </row>
    <row r="1195" spans="1:14" x14ac:dyDescent="0.25">
      <c r="A1195" s="18">
        <v>1194</v>
      </c>
      <c r="B1195" s="4" t="s">
        <v>1219</v>
      </c>
      <c r="C1195" s="5">
        <v>42380.396000000001</v>
      </c>
      <c r="D1195" s="6" t="s">
        <v>19</v>
      </c>
      <c r="E1195" s="6" t="s">
        <v>18</v>
      </c>
      <c r="F1195" s="6" t="s">
        <v>12</v>
      </c>
      <c r="G1195" s="6" t="s">
        <v>12</v>
      </c>
      <c r="H1195" s="6">
        <v>110</v>
      </c>
      <c r="I1195" s="5">
        <v>3.8378009259258938E-3</v>
      </c>
      <c r="J1195" s="6">
        <v>2</v>
      </c>
      <c r="K1195" s="6">
        <v>5.5264333333333333</v>
      </c>
      <c r="L1195" s="7">
        <v>331.58600000000001</v>
      </c>
      <c r="M1195" s="6">
        <f>IF(Data[[#This Row],[Answered (Y/N)]]="Y",1,0)</f>
        <v>1</v>
      </c>
      <c r="N1195" s="6">
        <f>IF(Data[[#This Row],[Resolved]]="Y",1,0)</f>
        <v>1</v>
      </c>
    </row>
    <row r="1196" spans="1:14" x14ac:dyDescent="0.25">
      <c r="A1196" s="17">
        <v>1195</v>
      </c>
      <c r="B1196" s="4" t="s">
        <v>1220</v>
      </c>
      <c r="C1196" s="5">
        <v>42379.741999999998</v>
      </c>
      <c r="D1196" s="6" t="s">
        <v>17</v>
      </c>
      <c r="E1196" s="6" t="s">
        <v>20</v>
      </c>
      <c r="F1196" s="6" t="s">
        <v>12</v>
      </c>
      <c r="G1196" s="6" t="s">
        <v>12</v>
      </c>
      <c r="H1196" s="6">
        <v>47</v>
      </c>
      <c r="I1196" s="5">
        <v>6.7273148148139228E-4</v>
      </c>
      <c r="J1196" s="6">
        <v>3</v>
      </c>
      <c r="K1196" s="6">
        <v>0.96873333333333334</v>
      </c>
      <c r="L1196" s="7">
        <v>58.124000000000002</v>
      </c>
      <c r="M1196" s="6">
        <f>IF(Data[[#This Row],[Answered (Y/N)]]="Y",1,0)</f>
        <v>1</v>
      </c>
      <c r="N1196" s="6">
        <f>IF(Data[[#This Row],[Resolved]]="Y",1,0)</f>
        <v>1</v>
      </c>
    </row>
    <row r="1197" spans="1:14" x14ac:dyDescent="0.25">
      <c r="A1197" s="18">
        <v>1196</v>
      </c>
      <c r="B1197" s="4" t="s">
        <v>1221</v>
      </c>
      <c r="C1197" s="5">
        <v>42379.741999999998</v>
      </c>
      <c r="D1197" s="6" t="s">
        <v>13</v>
      </c>
      <c r="E1197" s="6" t="s">
        <v>14</v>
      </c>
      <c r="F1197" s="6" t="s">
        <v>12</v>
      </c>
      <c r="G1197" s="6" t="s">
        <v>16</v>
      </c>
      <c r="H1197" s="6">
        <v>124</v>
      </c>
      <c r="I1197" s="5">
        <v>4.6975347222222297E-3</v>
      </c>
      <c r="J1197" s="6">
        <v>5</v>
      </c>
      <c r="K1197" s="6">
        <v>6.7644500000000001</v>
      </c>
      <c r="L1197" s="7">
        <v>405.86700000000002</v>
      </c>
      <c r="M1197" s="6">
        <f>IF(Data[[#This Row],[Answered (Y/N)]]="Y",1,0)</f>
        <v>1</v>
      </c>
      <c r="N1197" s="6">
        <f>IF(Data[[#This Row],[Resolved]]="Y",1,0)</f>
        <v>0</v>
      </c>
    </row>
    <row r="1198" spans="1:14" x14ac:dyDescent="0.25">
      <c r="A1198" s="17">
        <v>1197</v>
      </c>
      <c r="B1198" s="4" t="s">
        <v>1222</v>
      </c>
      <c r="C1198" s="5">
        <v>42379.735999999997</v>
      </c>
      <c r="D1198" s="6" t="s">
        <v>13</v>
      </c>
      <c r="E1198" s="6" t="s">
        <v>18</v>
      </c>
      <c r="F1198" s="6" t="s">
        <v>12</v>
      </c>
      <c r="G1198" s="6" t="s">
        <v>12</v>
      </c>
      <c r="H1198" s="6">
        <v>69</v>
      </c>
      <c r="I1198" s="5">
        <v>5.4138888888899395E-4</v>
      </c>
      <c r="J1198" s="6">
        <v>3</v>
      </c>
      <c r="K1198" s="6">
        <v>0.77960000000000007</v>
      </c>
      <c r="L1198" s="7">
        <v>46.776000000000003</v>
      </c>
      <c r="M1198" s="6">
        <f>IF(Data[[#This Row],[Answered (Y/N)]]="Y",1,0)</f>
        <v>1</v>
      </c>
      <c r="N1198" s="6">
        <f>IF(Data[[#This Row],[Resolved]]="Y",1,0)</f>
        <v>1</v>
      </c>
    </row>
    <row r="1199" spans="1:14" x14ac:dyDescent="0.25">
      <c r="A1199" s="18">
        <v>1198</v>
      </c>
      <c r="B1199" s="4" t="s">
        <v>1223</v>
      </c>
      <c r="C1199" s="5">
        <v>42379.735999999997</v>
      </c>
      <c r="D1199" s="6" t="s">
        <v>10</v>
      </c>
      <c r="E1199" s="6" t="s">
        <v>20</v>
      </c>
      <c r="F1199" s="6" t="s">
        <v>12</v>
      </c>
      <c r="G1199" s="6" t="s">
        <v>16</v>
      </c>
      <c r="H1199" s="6">
        <v>122</v>
      </c>
      <c r="I1199" s="5">
        <v>1.9448842592593163E-3</v>
      </c>
      <c r="J1199" s="6">
        <v>1</v>
      </c>
      <c r="K1199" s="6">
        <v>2.8006333333333333</v>
      </c>
      <c r="L1199" s="7">
        <v>168.03800000000001</v>
      </c>
      <c r="M1199" s="6">
        <f>IF(Data[[#This Row],[Answered (Y/N)]]="Y",1,0)</f>
        <v>1</v>
      </c>
      <c r="N1199" s="6">
        <f>IF(Data[[#This Row],[Resolved]]="Y",1,0)</f>
        <v>0</v>
      </c>
    </row>
    <row r="1200" spans="1:14" x14ac:dyDescent="0.25">
      <c r="A1200" s="17">
        <v>1199</v>
      </c>
      <c r="B1200" s="4" t="s">
        <v>1224</v>
      </c>
      <c r="C1200" s="5">
        <v>42379.733</v>
      </c>
      <c r="D1200" s="6" t="s">
        <v>15</v>
      </c>
      <c r="E1200" s="6" t="s">
        <v>21</v>
      </c>
      <c r="F1200" s="6" t="s">
        <v>12</v>
      </c>
      <c r="G1200" s="6" t="s">
        <v>12</v>
      </c>
      <c r="H1200" s="6">
        <v>10</v>
      </c>
      <c r="I1200" s="5">
        <v>3.4510185185185893E-3</v>
      </c>
      <c r="J1200" s="6">
        <v>3</v>
      </c>
      <c r="K1200" s="6">
        <v>4.9694666666666665</v>
      </c>
      <c r="L1200" s="7">
        <v>298.16800000000001</v>
      </c>
      <c r="M1200" s="6">
        <f>IF(Data[[#This Row],[Answered (Y/N)]]="Y",1,0)</f>
        <v>1</v>
      </c>
      <c r="N1200" s="6">
        <f>IF(Data[[#This Row],[Resolved]]="Y",1,0)</f>
        <v>1</v>
      </c>
    </row>
    <row r="1201" spans="1:14" x14ac:dyDescent="0.25">
      <c r="A1201" s="18">
        <v>1200</v>
      </c>
      <c r="B1201" s="4" t="s">
        <v>1225</v>
      </c>
      <c r="C1201" s="5">
        <v>42379.733</v>
      </c>
      <c r="D1201" s="6" t="s">
        <v>13</v>
      </c>
      <c r="E1201" s="6" t="s">
        <v>14</v>
      </c>
      <c r="F1201" s="6" t="s">
        <v>12</v>
      </c>
      <c r="G1201" s="6" t="s">
        <v>12</v>
      </c>
      <c r="H1201" s="6">
        <v>110</v>
      </c>
      <c r="I1201" s="5">
        <v>2.9394212962963184E-3</v>
      </c>
      <c r="J1201" s="6">
        <v>3</v>
      </c>
      <c r="K1201" s="6">
        <v>4.2327666666666666</v>
      </c>
      <c r="L1201" s="7">
        <v>253.96600000000001</v>
      </c>
      <c r="M1201" s="6">
        <f>IF(Data[[#This Row],[Answered (Y/N)]]="Y",1,0)</f>
        <v>1</v>
      </c>
      <c r="N1201" s="6">
        <f>IF(Data[[#This Row],[Resolved]]="Y",1,0)</f>
        <v>1</v>
      </c>
    </row>
    <row r="1202" spans="1:14" x14ac:dyDescent="0.25">
      <c r="A1202" s="17">
        <v>1201</v>
      </c>
      <c r="B1202" s="4" t="s">
        <v>1226</v>
      </c>
      <c r="C1202" s="5">
        <v>42379.73</v>
      </c>
      <c r="D1202" s="6" t="s">
        <v>22</v>
      </c>
      <c r="E1202" s="6" t="s">
        <v>20</v>
      </c>
      <c r="F1202" s="6" t="s">
        <v>12</v>
      </c>
      <c r="G1202" s="6" t="s">
        <v>12</v>
      </c>
      <c r="H1202" s="6">
        <v>50</v>
      </c>
      <c r="I1202" s="5">
        <v>1.8592476851850837E-3</v>
      </c>
      <c r="J1202" s="6">
        <v>2</v>
      </c>
      <c r="K1202" s="6">
        <v>2.6773166666666666</v>
      </c>
      <c r="L1202" s="7">
        <v>160.63899999999998</v>
      </c>
      <c r="M1202" s="6">
        <f>IF(Data[[#This Row],[Answered (Y/N)]]="Y",1,0)</f>
        <v>1</v>
      </c>
      <c r="N1202" s="6">
        <f>IF(Data[[#This Row],[Resolved]]="Y",1,0)</f>
        <v>1</v>
      </c>
    </row>
    <row r="1203" spans="1:14" x14ac:dyDescent="0.25">
      <c r="A1203" s="18">
        <v>1202</v>
      </c>
      <c r="B1203" s="4" t="s">
        <v>1227</v>
      </c>
      <c r="C1203" s="5">
        <v>42379.73</v>
      </c>
      <c r="D1203" s="6" t="s">
        <v>23</v>
      </c>
      <c r="E1203" s="6" t="s">
        <v>11</v>
      </c>
      <c r="F1203" s="6" t="s">
        <v>12</v>
      </c>
      <c r="G1203" s="6" t="s">
        <v>16</v>
      </c>
      <c r="H1203" s="6">
        <v>15</v>
      </c>
      <c r="I1203" s="5">
        <v>2.1125578703704573E-3</v>
      </c>
      <c r="J1203" s="6">
        <v>1</v>
      </c>
      <c r="K1203" s="6">
        <v>3.0420833333333333</v>
      </c>
      <c r="L1203" s="7">
        <v>182.52500000000001</v>
      </c>
      <c r="M1203" s="6">
        <f>IF(Data[[#This Row],[Answered (Y/N)]]="Y",1,0)</f>
        <v>1</v>
      </c>
      <c r="N1203" s="6">
        <f>IF(Data[[#This Row],[Resolved]]="Y",1,0)</f>
        <v>0</v>
      </c>
    </row>
    <row r="1204" spans="1:14" x14ac:dyDescent="0.25">
      <c r="A1204" s="17">
        <v>1203</v>
      </c>
      <c r="B1204" s="4" t="s">
        <v>1228</v>
      </c>
      <c r="C1204" s="5">
        <v>42379.726000000002</v>
      </c>
      <c r="D1204" s="6" t="s">
        <v>19</v>
      </c>
      <c r="E1204" s="6" t="s">
        <v>21</v>
      </c>
      <c r="F1204" s="6" t="s">
        <v>12</v>
      </c>
      <c r="G1204" s="6" t="s">
        <v>12</v>
      </c>
      <c r="H1204" s="6">
        <v>79</v>
      </c>
      <c r="I1204" s="5">
        <v>1.7350347222222506E-3</v>
      </c>
      <c r="J1204" s="6">
        <v>3</v>
      </c>
      <c r="K1204" s="6">
        <v>2.4984500000000001</v>
      </c>
      <c r="L1204" s="7">
        <v>149.90700000000001</v>
      </c>
      <c r="M1204" s="6">
        <f>IF(Data[[#This Row],[Answered (Y/N)]]="Y",1,0)</f>
        <v>1</v>
      </c>
      <c r="N1204" s="6">
        <f>IF(Data[[#This Row],[Resolved]]="Y",1,0)</f>
        <v>1</v>
      </c>
    </row>
    <row r="1205" spans="1:14" x14ac:dyDescent="0.25">
      <c r="A1205" s="18">
        <v>1204</v>
      </c>
      <c r="B1205" s="4" t="s">
        <v>1229</v>
      </c>
      <c r="C1205" s="5">
        <v>42379.726000000002</v>
      </c>
      <c r="D1205" s="6" t="s">
        <v>23</v>
      </c>
      <c r="E1205" s="6" t="s">
        <v>14</v>
      </c>
      <c r="F1205" s="6" t="s">
        <v>12</v>
      </c>
      <c r="G1205" s="6" t="s">
        <v>12</v>
      </c>
      <c r="H1205" s="6">
        <v>120</v>
      </c>
      <c r="I1205" s="5">
        <v>1.4904282407406377E-3</v>
      </c>
      <c r="J1205" s="6">
        <v>1</v>
      </c>
      <c r="K1205" s="6">
        <v>2.1462166666666667</v>
      </c>
      <c r="L1205" s="7">
        <v>128.773</v>
      </c>
      <c r="M1205" s="6">
        <f>IF(Data[[#This Row],[Answered (Y/N)]]="Y",1,0)</f>
        <v>1</v>
      </c>
      <c r="N1205" s="6">
        <f>IF(Data[[#This Row],[Resolved]]="Y",1,0)</f>
        <v>1</v>
      </c>
    </row>
    <row r="1206" spans="1:14" x14ac:dyDescent="0.25">
      <c r="A1206" s="17">
        <v>1205</v>
      </c>
      <c r="B1206" s="4" t="s">
        <v>1230</v>
      </c>
      <c r="C1206" s="5">
        <v>42379.724999999999</v>
      </c>
      <c r="D1206" s="6" t="s">
        <v>17</v>
      </c>
      <c r="E1206" s="6" t="s">
        <v>18</v>
      </c>
      <c r="F1206" s="6" t="s">
        <v>12</v>
      </c>
      <c r="G1206" s="6" t="s">
        <v>12</v>
      </c>
      <c r="H1206" s="6">
        <v>55</v>
      </c>
      <c r="I1206" s="5">
        <v>2.9368865740739825E-3</v>
      </c>
      <c r="J1206" s="6">
        <v>4</v>
      </c>
      <c r="K1206" s="6">
        <v>4.2291166666666671</v>
      </c>
      <c r="L1206" s="7">
        <v>253.74700000000001</v>
      </c>
      <c r="M1206" s="6">
        <f>IF(Data[[#This Row],[Answered (Y/N)]]="Y",1,0)</f>
        <v>1</v>
      </c>
      <c r="N1206" s="6">
        <f>IF(Data[[#This Row],[Resolved]]="Y",1,0)</f>
        <v>1</v>
      </c>
    </row>
    <row r="1207" spans="1:14" x14ac:dyDescent="0.25">
      <c r="A1207" s="18">
        <v>1206</v>
      </c>
      <c r="B1207" s="4" t="s">
        <v>1231</v>
      </c>
      <c r="C1207" s="5">
        <v>42379.724999999999</v>
      </c>
      <c r="D1207" s="6" t="s">
        <v>22</v>
      </c>
      <c r="E1207" s="6" t="s">
        <v>14</v>
      </c>
      <c r="F1207" s="6" t="s">
        <v>16</v>
      </c>
      <c r="G1207" s="6" t="s">
        <v>16</v>
      </c>
      <c r="H1207" s="6">
        <v>0</v>
      </c>
      <c r="I1207" s="5">
        <v>45482</v>
      </c>
      <c r="J1207" s="6">
        <v>0</v>
      </c>
      <c r="K1207" s="6">
        <v>0</v>
      </c>
      <c r="L1207" s="7">
        <v>0</v>
      </c>
      <c r="M1207" s="6">
        <f>IF(Data[[#This Row],[Answered (Y/N)]]="Y",1,0)</f>
        <v>0</v>
      </c>
      <c r="N1207" s="6">
        <f>IF(Data[[#This Row],[Resolved]]="Y",1,0)</f>
        <v>0</v>
      </c>
    </row>
    <row r="1208" spans="1:14" x14ac:dyDescent="0.25">
      <c r="A1208" s="17">
        <v>1207</v>
      </c>
      <c r="B1208" s="4" t="s">
        <v>1232</v>
      </c>
      <c r="C1208" s="5">
        <v>42379.707000000002</v>
      </c>
      <c r="D1208" s="6" t="s">
        <v>19</v>
      </c>
      <c r="E1208" s="6" t="s">
        <v>21</v>
      </c>
      <c r="F1208" s="6" t="s">
        <v>12</v>
      </c>
      <c r="G1208" s="6" t="s">
        <v>12</v>
      </c>
      <c r="H1208" s="6">
        <v>121</v>
      </c>
      <c r="I1208" s="5">
        <v>7.3924768518529582E-4</v>
      </c>
      <c r="J1208" s="6">
        <v>3</v>
      </c>
      <c r="K1208" s="6">
        <v>1.0645166666666666</v>
      </c>
      <c r="L1208" s="7">
        <v>63.870999999999995</v>
      </c>
      <c r="M1208" s="6">
        <f>IF(Data[[#This Row],[Answered (Y/N)]]="Y",1,0)</f>
        <v>1</v>
      </c>
      <c r="N1208" s="6">
        <f>IF(Data[[#This Row],[Resolved]]="Y",1,0)</f>
        <v>1</v>
      </c>
    </row>
    <row r="1209" spans="1:14" x14ac:dyDescent="0.25">
      <c r="A1209" s="18">
        <v>1208</v>
      </c>
      <c r="B1209" s="4" t="s">
        <v>1233</v>
      </c>
      <c r="C1209" s="5">
        <v>42379.707000000002</v>
      </c>
      <c r="D1209" s="6" t="s">
        <v>24</v>
      </c>
      <c r="E1209" s="6" t="s">
        <v>14</v>
      </c>
      <c r="F1209" s="6" t="s">
        <v>12</v>
      </c>
      <c r="G1209" s="6" t="s">
        <v>12</v>
      </c>
      <c r="H1209" s="6">
        <v>117</v>
      </c>
      <c r="I1209" s="5">
        <v>1.9741319444444017E-3</v>
      </c>
      <c r="J1209" s="6">
        <v>4</v>
      </c>
      <c r="K1209" s="6">
        <v>2.8427500000000001</v>
      </c>
      <c r="L1209" s="7">
        <v>170.565</v>
      </c>
      <c r="M1209" s="6">
        <f>IF(Data[[#This Row],[Answered (Y/N)]]="Y",1,0)</f>
        <v>1</v>
      </c>
      <c r="N1209" s="6">
        <f>IF(Data[[#This Row],[Resolved]]="Y",1,0)</f>
        <v>1</v>
      </c>
    </row>
    <row r="1210" spans="1:14" x14ac:dyDescent="0.25">
      <c r="A1210" s="17">
        <v>1209</v>
      </c>
      <c r="B1210" s="4" t="s">
        <v>1234</v>
      </c>
      <c r="C1210" s="5">
        <v>42379.696000000004</v>
      </c>
      <c r="D1210" s="6" t="s">
        <v>17</v>
      </c>
      <c r="E1210" s="6" t="s">
        <v>20</v>
      </c>
      <c r="F1210" s="6" t="s">
        <v>16</v>
      </c>
      <c r="G1210" s="6" t="s">
        <v>16</v>
      </c>
      <c r="H1210" s="6">
        <v>0</v>
      </c>
      <c r="I1210" s="5">
        <v>45482</v>
      </c>
      <c r="J1210" s="6">
        <v>0</v>
      </c>
      <c r="K1210" s="6">
        <v>0</v>
      </c>
      <c r="L1210" s="7">
        <v>0</v>
      </c>
      <c r="M1210" s="6">
        <f>IF(Data[[#This Row],[Answered (Y/N)]]="Y",1,0)</f>
        <v>0</v>
      </c>
      <c r="N1210" s="6">
        <f>IF(Data[[#This Row],[Resolved]]="Y",1,0)</f>
        <v>0</v>
      </c>
    </row>
    <row r="1211" spans="1:14" x14ac:dyDescent="0.25">
      <c r="A1211" s="18">
        <v>1210</v>
      </c>
      <c r="B1211" s="4" t="s">
        <v>1235</v>
      </c>
      <c r="C1211" s="5">
        <v>42379.696000000004</v>
      </c>
      <c r="D1211" s="6" t="s">
        <v>19</v>
      </c>
      <c r="E1211" s="6" t="s">
        <v>18</v>
      </c>
      <c r="F1211" s="6" t="s">
        <v>12</v>
      </c>
      <c r="G1211" s="6" t="s">
        <v>12</v>
      </c>
      <c r="H1211" s="6">
        <v>81</v>
      </c>
      <c r="I1211" s="5">
        <v>4.5822800925925389E-3</v>
      </c>
      <c r="J1211" s="6">
        <v>4</v>
      </c>
      <c r="K1211" s="6">
        <v>6.5984833333333333</v>
      </c>
      <c r="L1211" s="7">
        <v>395.90899999999999</v>
      </c>
      <c r="M1211" s="6">
        <f>IF(Data[[#This Row],[Answered (Y/N)]]="Y",1,0)</f>
        <v>1</v>
      </c>
      <c r="N1211" s="6">
        <f>IF(Data[[#This Row],[Resolved]]="Y",1,0)</f>
        <v>1</v>
      </c>
    </row>
    <row r="1212" spans="1:14" x14ac:dyDescent="0.25">
      <c r="A1212" s="17">
        <v>1211</v>
      </c>
      <c r="B1212" s="4" t="s">
        <v>1236</v>
      </c>
      <c r="C1212" s="5">
        <v>42379.692999999999</v>
      </c>
      <c r="D1212" s="6" t="s">
        <v>24</v>
      </c>
      <c r="E1212" s="6" t="s">
        <v>18</v>
      </c>
      <c r="F1212" s="6" t="s">
        <v>12</v>
      </c>
      <c r="G1212" s="6" t="s">
        <v>12</v>
      </c>
      <c r="H1212" s="6">
        <v>102</v>
      </c>
      <c r="I1212" s="5">
        <v>4.4337962962970323E-4</v>
      </c>
      <c r="J1212" s="6">
        <v>5</v>
      </c>
      <c r="K1212" s="6">
        <v>0.63846666666666663</v>
      </c>
      <c r="L1212" s="7">
        <v>38.308</v>
      </c>
      <c r="M1212" s="6">
        <f>IF(Data[[#This Row],[Answered (Y/N)]]="Y",1,0)</f>
        <v>1</v>
      </c>
      <c r="N1212" s="6">
        <f>IF(Data[[#This Row],[Resolved]]="Y",1,0)</f>
        <v>1</v>
      </c>
    </row>
    <row r="1213" spans="1:14" x14ac:dyDescent="0.25">
      <c r="A1213" s="18">
        <v>1212</v>
      </c>
      <c r="B1213" s="4" t="s">
        <v>1237</v>
      </c>
      <c r="C1213" s="5">
        <v>42379.692999999999</v>
      </c>
      <c r="D1213" s="6" t="s">
        <v>24</v>
      </c>
      <c r="E1213" s="6" t="s">
        <v>18</v>
      </c>
      <c r="F1213" s="6" t="s">
        <v>12</v>
      </c>
      <c r="G1213" s="6" t="s">
        <v>12</v>
      </c>
      <c r="H1213" s="6">
        <v>74</v>
      </c>
      <c r="I1213" s="5">
        <v>4.813287037036984E-3</v>
      </c>
      <c r="J1213" s="6">
        <v>5</v>
      </c>
      <c r="K1213" s="6">
        <v>6.9311333333333334</v>
      </c>
      <c r="L1213" s="7">
        <v>415.86799999999999</v>
      </c>
      <c r="M1213" s="6">
        <f>IF(Data[[#This Row],[Answered (Y/N)]]="Y",1,0)</f>
        <v>1</v>
      </c>
      <c r="N1213" s="6">
        <f>IF(Data[[#This Row],[Resolved]]="Y",1,0)</f>
        <v>1</v>
      </c>
    </row>
    <row r="1214" spans="1:14" x14ac:dyDescent="0.25">
      <c r="A1214" s="17">
        <v>1213</v>
      </c>
      <c r="B1214" s="4" t="s">
        <v>1238</v>
      </c>
      <c r="C1214" s="5">
        <v>42379.692999999999</v>
      </c>
      <c r="D1214" s="6" t="s">
        <v>13</v>
      </c>
      <c r="E1214" s="6" t="s">
        <v>18</v>
      </c>
      <c r="F1214" s="6" t="s">
        <v>12</v>
      </c>
      <c r="G1214" s="6" t="s">
        <v>12</v>
      </c>
      <c r="H1214" s="6">
        <v>28</v>
      </c>
      <c r="I1214" s="5">
        <v>1.0266782407406527E-3</v>
      </c>
      <c r="J1214" s="6">
        <v>1</v>
      </c>
      <c r="K1214" s="6">
        <v>1.4784166666666667</v>
      </c>
      <c r="L1214" s="7">
        <v>88.704999999999998</v>
      </c>
      <c r="M1214" s="6">
        <f>IF(Data[[#This Row],[Answered (Y/N)]]="Y",1,0)</f>
        <v>1</v>
      </c>
      <c r="N1214" s="6">
        <f>IF(Data[[#This Row],[Resolved]]="Y",1,0)</f>
        <v>1</v>
      </c>
    </row>
    <row r="1215" spans="1:14" x14ac:dyDescent="0.25">
      <c r="A1215" s="18">
        <v>1214</v>
      </c>
      <c r="B1215" s="4" t="s">
        <v>1239</v>
      </c>
      <c r="C1215" s="5">
        <v>42379.692999999999</v>
      </c>
      <c r="D1215" s="6" t="s">
        <v>24</v>
      </c>
      <c r="E1215" s="6" t="s">
        <v>20</v>
      </c>
      <c r="F1215" s="6" t="s">
        <v>12</v>
      </c>
      <c r="G1215" s="6" t="s">
        <v>12</v>
      </c>
      <c r="H1215" s="6">
        <v>64</v>
      </c>
      <c r="I1215" s="5">
        <v>1.7674768518518569E-3</v>
      </c>
      <c r="J1215" s="6">
        <v>4</v>
      </c>
      <c r="K1215" s="6">
        <v>2.5451666666666668</v>
      </c>
      <c r="L1215" s="7">
        <v>152.71</v>
      </c>
      <c r="M1215" s="6">
        <f>IF(Data[[#This Row],[Answered (Y/N)]]="Y",1,0)</f>
        <v>1</v>
      </c>
      <c r="N1215" s="6">
        <f>IF(Data[[#This Row],[Resolved]]="Y",1,0)</f>
        <v>1</v>
      </c>
    </row>
    <row r="1216" spans="1:14" x14ac:dyDescent="0.25">
      <c r="A1216" s="17">
        <v>1215</v>
      </c>
      <c r="B1216" s="4" t="s">
        <v>1240</v>
      </c>
      <c r="C1216" s="5">
        <v>42379.667000000001</v>
      </c>
      <c r="D1216" s="6" t="s">
        <v>22</v>
      </c>
      <c r="E1216" s="6" t="s">
        <v>20</v>
      </c>
      <c r="F1216" s="6" t="s">
        <v>12</v>
      </c>
      <c r="G1216" s="6" t="s">
        <v>12</v>
      </c>
      <c r="H1216" s="6">
        <v>99</v>
      </c>
      <c r="I1216" s="5">
        <v>1.9004282407406592E-3</v>
      </c>
      <c r="J1216" s="6">
        <v>5</v>
      </c>
      <c r="K1216" s="6">
        <v>2.7366166666666665</v>
      </c>
      <c r="L1216" s="7">
        <v>164.197</v>
      </c>
      <c r="M1216" s="6">
        <f>IF(Data[[#This Row],[Answered (Y/N)]]="Y",1,0)</f>
        <v>1</v>
      </c>
      <c r="N1216" s="6">
        <f>IF(Data[[#This Row],[Resolved]]="Y",1,0)</f>
        <v>1</v>
      </c>
    </row>
    <row r="1217" spans="1:14" x14ac:dyDescent="0.25">
      <c r="A1217" s="18">
        <v>1216</v>
      </c>
      <c r="B1217" s="4" t="s">
        <v>1241</v>
      </c>
      <c r="C1217" s="5">
        <v>42379.667000000001</v>
      </c>
      <c r="D1217" s="6" t="s">
        <v>19</v>
      </c>
      <c r="E1217" s="6" t="s">
        <v>14</v>
      </c>
      <c r="F1217" s="6" t="s">
        <v>12</v>
      </c>
      <c r="G1217" s="6" t="s">
        <v>12</v>
      </c>
      <c r="H1217" s="6">
        <v>103</v>
      </c>
      <c r="I1217" s="5">
        <v>2.0400000000000418E-3</v>
      </c>
      <c r="J1217" s="6">
        <v>4</v>
      </c>
      <c r="K1217" s="6">
        <v>2.9375999999999998</v>
      </c>
      <c r="L1217" s="7">
        <v>176.25599999999997</v>
      </c>
      <c r="M1217" s="6">
        <f>IF(Data[[#This Row],[Answered (Y/N)]]="Y",1,0)</f>
        <v>1</v>
      </c>
      <c r="N1217" s="6">
        <f>IF(Data[[#This Row],[Resolved]]="Y",1,0)</f>
        <v>1</v>
      </c>
    </row>
    <row r="1218" spans="1:14" x14ac:dyDescent="0.25">
      <c r="A1218" s="17">
        <v>1217</v>
      </c>
      <c r="B1218" s="4" t="s">
        <v>1242</v>
      </c>
      <c r="C1218" s="5">
        <v>42379.663999999997</v>
      </c>
      <c r="D1218" s="6" t="s">
        <v>17</v>
      </c>
      <c r="E1218" s="6" t="s">
        <v>18</v>
      </c>
      <c r="F1218" s="6" t="s">
        <v>12</v>
      </c>
      <c r="G1218" s="6" t="s">
        <v>12</v>
      </c>
      <c r="H1218" s="6">
        <v>48</v>
      </c>
      <c r="I1218" s="5">
        <v>7.6665509259266074E-4</v>
      </c>
      <c r="J1218" s="6">
        <v>4</v>
      </c>
      <c r="K1218" s="6">
        <v>1.1039833333333333</v>
      </c>
      <c r="L1218" s="7">
        <v>66.239000000000004</v>
      </c>
      <c r="M1218" s="6">
        <f>IF(Data[[#This Row],[Answered (Y/N)]]="Y",1,0)</f>
        <v>1</v>
      </c>
      <c r="N1218" s="6">
        <f>IF(Data[[#This Row],[Resolved]]="Y",1,0)</f>
        <v>1</v>
      </c>
    </row>
    <row r="1219" spans="1:14" x14ac:dyDescent="0.25">
      <c r="A1219" s="18">
        <v>1218</v>
      </c>
      <c r="B1219" s="4" t="s">
        <v>1243</v>
      </c>
      <c r="C1219" s="5">
        <v>42379.663999999997</v>
      </c>
      <c r="D1219" s="6" t="s">
        <v>24</v>
      </c>
      <c r="E1219" s="6" t="s">
        <v>20</v>
      </c>
      <c r="F1219" s="6" t="s">
        <v>12</v>
      </c>
      <c r="G1219" s="6" t="s">
        <v>12</v>
      </c>
      <c r="H1219" s="6">
        <v>112</v>
      </c>
      <c r="I1219" s="5">
        <v>1.5564004629629036E-3</v>
      </c>
      <c r="J1219" s="6">
        <v>1</v>
      </c>
      <c r="K1219" s="6">
        <v>2.2412166666666669</v>
      </c>
      <c r="L1219" s="7">
        <v>134.47300000000001</v>
      </c>
      <c r="M1219" s="6">
        <f>IF(Data[[#This Row],[Answered (Y/N)]]="Y",1,0)</f>
        <v>1</v>
      </c>
      <c r="N1219" s="6">
        <f>IF(Data[[#This Row],[Resolved]]="Y",1,0)</f>
        <v>1</v>
      </c>
    </row>
    <row r="1220" spans="1:14" x14ac:dyDescent="0.25">
      <c r="A1220" s="17">
        <v>1219</v>
      </c>
      <c r="B1220" s="4" t="s">
        <v>1244</v>
      </c>
      <c r="C1220" s="5">
        <v>42379.624000000003</v>
      </c>
      <c r="D1220" s="6" t="s">
        <v>24</v>
      </c>
      <c r="E1220" s="6" t="s">
        <v>20</v>
      </c>
      <c r="F1220" s="6" t="s">
        <v>12</v>
      </c>
      <c r="G1220" s="6" t="s">
        <v>12</v>
      </c>
      <c r="H1220" s="6">
        <v>118</v>
      </c>
      <c r="I1220" s="5">
        <v>2.3164930555554797E-3</v>
      </c>
      <c r="J1220" s="6">
        <v>3</v>
      </c>
      <c r="K1220" s="6">
        <v>3.33575</v>
      </c>
      <c r="L1220" s="7">
        <v>200.14500000000001</v>
      </c>
      <c r="M1220" s="6">
        <f>IF(Data[[#This Row],[Answered (Y/N)]]="Y",1,0)</f>
        <v>1</v>
      </c>
      <c r="N1220" s="6">
        <f>IF(Data[[#This Row],[Resolved]]="Y",1,0)</f>
        <v>1</v>
      </c>
    </row>
    <row r="1221" spans="1:14" x14ac:dyDescent="0.25">
      <c r="A1221" s="18">
        <v>1220</v>
      </c>
      <c r="B1221" s="4" t="s">
        <v>1245</v>
      </c>
      <c r="C1221" s="5">
        <v>42379.624000000003</v>
      </c>
      <c r="D1221" s="6" t="s">
        <v>23</v>
      </c>
      <c r="E1221" s="6" t="s">
        <v>11</v>
      </c>
      <c r="F1221" s="6" t="s">
        <v>12</v>
      </c>
      <c r="G1221" s="6" t="s">
        <v>12</v>
      </c>
      <c r="H1221" s="6">
        <v>87</v>
      </c>
      <c r="I1221" s="5">
        <v>2.9867476851852537E-3</v>
      </c>
      <c r="J1221" s="6">
        <v>4</v>
      </c>
      <c r="K1221" s="6">
        <v>4.3009166666666667</v>
      </c>
      <c r="L1221" s="7">
        <v>258.05500000000001</v>
      </c>
      <c r="M1221" s="6">
        <f>IF(Data[[#This Row],[Answered (Y/N)]]="Y",1,0)</f>
        <v>1</v>
      </c>
      <c r="N1221" s="6">
        <f>IF(Data[[#This Row],[Resolved]]="Y",1,0)</f>
        <v>1</v>
      </c>
    </row>
    <row r="1222" spans="1:14" x14ac:dyDescent="0.25">
      <c r="A1222" s="17">
        <v>1221</v>
      </c>
      <c r="B1222" s="4" t="s">
        <v>1246</v>
      </c>
      <c r="C1222" s="5">
        <v>42379.606</v>
      </c>
      <c r="D1222" s="6" t="s">
        <v>24</v>
      </c>
      <c r="E1222" s="6" t="s">
        <v>11</v>
      </c>
      <c r="F1222" s="6" t="s">
        <v>12</v>
      </c>
      <c r="G1222" s="6" t="s">
        <v>12</v>
      </c>
      <c r="H1222" s="6">
        <v>117</v>
      </c>
      <c r="I1222" s="5">
        <v>4.3508680555555124E-3</v>
      </c>
      <c r="J1222" s="6">
        <v>5</v>
      </c>
      <c r="K1222" s="6">
        <v>6.26525</v>
      </c>
      <c r="L1222" s="7">
        <v>375.91500000000002</v>
      </c>
      <c r="M1222" s="6">
        <f>IF(Data[[#This Row],[Answered (Y/N)]]="Y",1,0)</f>
        <v>1</v>
      </c>
      <c r="N1222" s="6">
        <f>IF(Data[[#This Row],[Resolved]]="Y",1,0)</f>
        <v>1</v>
      </c>
    </row>
    <row r="1223" spans="1:14" x14ac:dyDescent="0.25">
      <c r="A1223" s="18">
        <v>1222</v>
      </c>
      <c r="B1223" s="4" t="s">
        <v>1247</v>
      </c>
      <c r="C1223" s="5">
        <v>42379.606</v>
      </c>
      <c r="D1223" s="6" t="s">
        <v>24</v>
      </c>
      <c r="E1223" s="6" t="s">
        <v>20</v>
      </c>
      <c r="F1223" s="6" t="s">
        <v>12</v>
      </c>
      <c r="G1223" s="6" t="s">
        <v>12</v>
      </c>
      <c r="H1223" s="6">
        <v>61</v>
      </c>
      <c r="I1223" s="5">
        <v>3.48690972222232E-3</v>
      </c>
      <c r="J1223" s="6">
        <v>3</v>
      </c>
      <c r="K1223" s="6">
        <v>5.0211499999999996</v>
      </c>
      <c r="L1223" s="7">
        <v>301.26899999999995</v>
      </c>
      <c r="M1223" s="6">
        <f>IF(Data[[#This Row],[Answered (Y/N)]]="Y",1,0)</f>
        <v>1</v>
      </c>
      <c r="N1223" s="6">
        <f>IF(Data[[#This Row],[Resolved]]="Y",1,0)</f>
        <v>1</v>
      </c>
    </row>
    <row r="1224" spans="1:14" x14ac:dyDescent="0.25">
      <c r="A1224" s="17">
        <v>1223</v>
      </c>
      <c r="B1224" s="4" t="s">
        <v>1248</v>
      </c>
      <c r="C1224" s="5">
        <v>42379.601000000002</v>
      </c>
      <c r="D1224" s="6" t="s">
        <v>17</v>
      </c>
      <c r="E1224" s="6" t="s">
        <v>11</v>
      </c>
      <c r="F1224" s="6" t="s">
        <v>12</v>
      </c>
      <c r="G1224" s="6" t="s">
        <v>12</v>
      </c>
      <c r="H1224" s="6">
        <v>74</v>
      </c>
      <c r="I1224" s="5">
        <v>4.5550578703703604E-3</v>
      </c>
      <c r="J1224" s="6">
        <v>3</v>
      </c>
      <c r="K1224" s="6">
        <v>6.5592833333333331</v>
      </c>
      <c r="L1224" s="7">
        <v>393.55700000000002</v>
      </c>
      <c r="M1224" s="6">
        <f>IF(Data[[#This Row],[Answered (Y/N)]]="Y",1,0)</f>
        <v>1</v>
      </c>
      <c r="N1224" s="6">
        <f>IF(Data[[#This Row],[Resolved]]="Y",1,0)</f>
        <v>1</v>
      </c>
    </row>
    <row r="1225" spans="1:14" x14ac:dyDescent="0.25">
      <c r="A1225" s="18">
        <v>1224</v>
      </c>
      <c r="B1225" s="4" t="s">
        <v>1249</v>
      </c>
      <c r="C1225" s="5">
        <v>42379.601000000002</v>
      </c>
      <c r="D1225" s="6" t="s">
        <v>10</v>
      </c>
      <c r="E1225" s="6" t="s">
        <v>21</v>
      </c>
      <c r="F1225" s="6" t="s">
        <v>12</v>
      </c>
      <c r="G1225" s="6" t="s">
        <v>12</v>
      </c>
      <c r="H1225" s="6">
        <v>71</v>
      </c>
      <c r="I1225" s="5">
        <v>2.8402777777778443E-3</v>
      </c>
      <c r="J1225" s="6">
        <v>1</v>
      </c>
      <c r="K1225" s="6">
        <v>4.09</v>
      </c>
      <c r="L1225" s="7">
        <v>245.39999999999998</v>
      </c>
      <c r="M1225" s="6">
        <f>IF(Data[[#This Row],[Answered (Y/N)]]="Y",1,0)</f>
        <v>1</v>
      </c>
      <c r="N1225" s="6">
        <f>IF(Data[[#This Row],[Resolved]]="Y",1,0)</f>
        <v>1</v>
      </c>
    </row>
    <row r="1226" spans="1:14" x14ac:dyDescent="0.25">
      <c r="A1226" s="17">
        <v>1225</v>
      </c>
      <c r="B1226" s="4" t="s">
        <v>1250</v>
      </c>
      <c r="C1226" s="5">
        <v>42379.595000000001</v>
      </c>
      <c r="D1226" s="6" t="s">
        <v>15</v>
      </c>
      <c r="E1226" s="6" t="s">
        <v>21</v>
      </c>
      <c r="F1226" s="6" t="s">
        <v>12</v>
      </c>
      <c r="G1226" s="6" t="s">
        <v>12</v>
      </c>
      <c r="H1226" s="6">
        <v>43</v>
      </c>
      <c r="I1226" s="5">
        <v>4.6531018518518596E-3</v>
      </c>
      <c r="J1226" s="6">
        <v>3</v>
      </c>
      <c r="K1226" s="6">
        <v>6.7004666666666663</v>
      </c>
      <c r="L1226" s="7">
        <v>402.02799999999996</v>
      </c>
      <c r="M1226" s="6">
        <f>IF(Data[[#This Row],[Answered (Y/N)]]="Y",1,0)</f>
        <v>1</v>
      </c>
      <c r="N1226" s="6">
        <f>IF(Data[[#This Row],[Resolved]]="Y",1,0)</f>
        <v>1</v>
      </c>
    </row>
    <row r="1227" spans="1:14" x14ac:dyDescent="0.25">
      <c r="A1227" s="18">
        <v>1226</v>
      </c>
      <c r="B1227" s="4" t="s">
        <v>1251</v>
      </c>
      <c r="C1227" s="5">
        <v>42379.595000000001</v>
      </c>
      <c r="D1227" s="6" t="s">
        <v>22</v>
      </c>
      <c r="E1227" s="6" t="s">
        <v>14</v>
      </c>
      <c r="F1227" s="6" t="s">
        <v>12</v>
      </c>
      <c r="G1227" s="6" t="s">
        <v>12</v>
      </c>
      <c r="H1227" s="6">
        <v>19</v>
      </c>
      <c r="I1227" s="5">
        <v>4.4233796296300198E-4</v>
      </c>
      <c r="J1227" s="6">
        <v>3</v>
      </c>
      <c r="K1227" s="6">
        <v>0.63696666666666668</v>
      </c>
      <c r="L1227" s="7">
        <v>38.218000000000004</v>
      </c>
      <c r="M1227" s="6">
        <f>IF(Data[[#This Row],[Answered (Y/N)]]="Y",1,0)</f>
        <v>1</v>
      </c>
      <c r="N1227" s="6">
        <f>IF(Data[[#This Row],[Resolved]]="Y",1,0)</f>
        <v>1</v>
      </c>
    </row>
    <row r="1228" spans="1:14" x14ac:dyDescent="0.25">
      <c r="A1228" s="17">
        <v>1227</v>
      </c>
      <c r="B1228" s="4" t="s">
        <v>1252</v>
      </c>
      <c r="C1228" s="5">
        <v>42379.59</v>
      </c>
      <c r="D1228" s="6" t="s">
        <v>24</v>
      </c>
      <c r="E1228" s="6" t="s">
        <v>18</v>
      </c>
      <c r="F1228" s="6" t="s">
        <v>16</v>
      </c>
      <c r="G1228" s="6" t="s">
        <v>16</v>
      </c>
      <c r="H1228" s="6">
        <v>0</v>
      </c>
      <c r="I1228" s="5">
        <v>45482</v>
      </c>
      <c r="J1228" s="6">
        <v>0</v>
      </c>
      <c r="K1228" s="6">
        <v>0</v>
      </c>
      <c r="L1228" s="7">
        <v>0</v>
      </c>
      <c r="M1228" s="6">
        <f>IF(Data[[#This Row],[Answered (Y/N)]]="Y",1,0)</f>
        <v>0</v>
      </c>
      <c r="N1228" s="6">
        <f>IF(Data[[#This Row],[Resolved]]="Y",1,0)</f>
        <v>0</v>
      </c>
    </row>
    <row r="1229" spans="1:14" x14ac:dyDescent="0.25">
      <c r="A1229" s="18">
        <v>1228</v>
      </c>
      <c r="B1229" s="4" t="s">
        <v>1253</v>
      </c>
      <c r="C1229" s="5">
        <v>42379.59</v>
      </c>
      <c r="D1229" s="6" t="s">
        <v>10</v>
      </c>
      <c r="E1229" s="6" t="s">
        <v>18</v>
      </c>
      <c r="F1229" s="6" t="s">
        <v>12</v>
      </c>
      <c r="G1229" s="6" t="s">
        <v>12</v>
      </c>
      <c r="H1229" s="6">
        <v>10</v>
      </c>
      <c r="I1229" s="5">
        <v>3.1436226851850879E-3</v>
      </c>
      <c r="J1229" s="6">
        <v>2</v>
      </c>
      <c r="K1229" s="6">
        <v>4.5268166666666669</v>
      </c>
      <c r="L1229" s="7">
        <v>271.60900000000004</v>
      </c>
      <c r="M1229" s="6">
        <f>IF(Data[[#This Row],[Answered (Y/N)]]="Y",1,0)</f>
        <v>1</v>
      </c>
      <c r="N1229" s="6">
        <f>IF(Data[[#This Row],[Resolved]]="Y",1,0)</f>
        <v>1</v>
      </c>
    </row>
    <row r="1230" spans="1:14" x14ac:dyDescent="0.25">
      <c r="A1230" s="17">
        <v>1229</v>
      </c>
      <c r="B1230" s="4" t="s">
        <v>1254</v>
      </c>
      <c r="C1230" s="5">
        <v>42379.578000000001</v>
      </c>
      <c r="D1230" s="6" t="s">
        <v>24</v>
      </c>
      <c r="E1230" s="6" t="s">
        <v>18</v>
      </c>
      <c r="F1230" s="6" t="s">
        <v>12</v>
      </c>
      <c r="G1230" s="6" t="s">
        <v>12</v>
      </c>
      <c r="H1230" s="6">
        <v>28</v>
      </c>
      <c r="I1230" s="5">
        <v>4.2435069444444196E-3</v>
      </c>
      <c r="J1230" s="6">
        <v>5</v>
      </c>
      <c r="K1230" s="6">
        <v>6.1106499999999997</v>
      </c>
      <c r="L1230" s="7">
        <v>366.63900000000001</v>
      </c>
      <c r="M1230" s="6">
        <f>IF(Data[[#This Row],[Answered (Y/N)]]="Y",1,0)</f>
        <v>1</v>
      </c>
      <c r="N1230" s="6">
        <f>IF(Data[[#This Row],[Resolved]]="Y",1,0)</f>
        <v>1</v>
      </c>
    </row>
    <row r="1231" spans="1:14" x14ac:dyDescent="0.25">
      <c r="A1231" s="18">
        <v>1230</v>
      </c>
      <c r="B1231" s="4" t="s">
        <v>1255</v>
      </c>
      <c r="C1231" s="5">
        <v>42379.578000000001</v>
      </c>
      <c r="D1231" s="6" t="s">
        <v>24</v>
      </c>
      <c r="E1231" s="6" t="s">
        <v>11</v>
      </c>
      <c r="F1231" s="6" t="s">
        <v>12</v>
      </c>
      <c r="G1231" s="6" t="s">
        <v>12</v>
      </c>
      <c r="H1231" s="6">
        <v>36</v>
      </c>
      <c r="I1231" s="5">
        <v>1.0210416666667221E-3</v>
      </c>
      <c r="J1231" s="6">
        <v>3</v>
      </c>
      <c r="K1231" s="6">
        <v>1.4702999999999999</v>
      </c>
      <c r="L1231" s="7">
        <v>88.217999999999989</v>
      </c>
      <c r="M1231" s="6">
        <f>IF(Data[[#This Row],[Answered (Y/N)]]="Y",1,0)</f>
        <v>1</v>
      </c>
      <c r="N1231" s="6">
        <f>IF(Data[[#This Row],[Resolved]]="Y",1,0)</f>
        <v>1</v>
      </c>
    </row>
    <row r="1232" spans="1:14" x14ac:dyDescent="0.25">
      <c r="A1232" s="17">
        <v>1231</v>
      </c>
      <c r="B1232" s="4" t="s">
        <v>1256</v>
      </c>
      <c r="C1232" s="5">
        <v>42379.574999999997</v>
      </c>
      <c r="D1232" s="6" t="s">
        <v>19</v>
      </c>
      <c r="E1232" s="6" t="s">
        <v>14</v>
      </c>
      <c r="F1232" s="6" t="s">
        <v>12</v>
      </c>
      <c r="G1232" s="6" t="s">
        <v>12</v>
      </c>
      <c r="H1232" s="6">
        <v>24</v>
      </c>
      <c r="I1232" s="5">
        <v>3.1077777777777094E-3</v>
      </c>
      <c r="J1232" s="6">
        <v>4</v>
      </c>
      <c r="K1232" s="6">
        <v>4.4752000000000001</v>
      </c>
      <c r="L1232" s="7">
        <v>268.512</v>
      </c>
      <c r="M1232" s="6">
        <f>IF(Data[[#This Row],[Answered (Y/N)]]="Y",1,0)</f>
        <v>1</v>
      </c>
      <c r="N1232" s="6">
        <f>IF(Data[[#This Row],[Resolved]]="Y",1,0)</f>
        <v>1</v>
      </c>
    </row>
    <row r="1233" spans="1:14" x14ac:dyDescent="0.25">
      <c r="A1233" s="18">
        <v>1232</v>
      </c>
      <c r="B1233" s="4" t="s">
        <v>1257</v>
      </c>
      <c r="C1233" s="5">
        <v>42379.574999999997</v>
      </c>
      <c r="D1233" s="6" t="s">
        <v>10</v>
      </c>
      <c r="E1233" s="6" t="s">
        <v>21</v>
      </c>
      <c r="F1233" s="6" t="s">
        <v>12</v>
      </c>
      <c r="G1233" s="6" t="s">
        <v>12</v>
      </c>
      <c r="H1233" s="6">
        <v>78</v>
      </c>
      <c r="I1233" s="5">
        <v>4.3257754629628664E-3</v>
      </c>
      <c r="J1233" s="6">
        <v>4</v>
      </c>
      <c r="K1233" s="6">
        <v>6.2291166666666671</v>
      </c>
      <c r="L1233" s="7">
        <v>373.74700000000001</v>
      </c>
      <c r="M1233" s="6">
        <f>IF(Data[[#This Row],[Answered (Y/N)]]="Y",1,0)</f>
        <v>1</v>
      </c>
      <c r="N1233" s="6">
        <f>IF(Data[[#This Row],[Resolved]]="Y",1,0)</f>
        <v>1</v>
      </c>
    </row>
    <row r="1234" spans="1:14" x14ac:dyDescent="0.25">
      <c r="A1234" s="17">
        <v>1233</v>
      </c>
      <c r="B1234" s="4" t="s">
        <v>1258</v>
      </c>
      <c r="C1234" s="5">
        <v>42379.550999999999</v>
      </c>
      <c r="D1234" s="6" t="s">
        <v>19</v>
      </c>
      <c r="E1234" s="6" t="s">
        <v>20</v>
      </c>
      <c r="F1234" s="6" t="s">
        <v>12</v>
      </c>
      <c r="G1234" s="6" t="s">
        <v>12</v>
      </c>
      <c r="H1234" s="6">
        <v>100</v>
      </c>
      <c r="I1234" s="5">
        <v>4.8015046296301378E-4</v>
      </c>
      <c r="J1234" s="6">
        <v>4</v>
      </c>
      <c r="K1234" s="6">
        <v>0.69141666666666668</v>
      </c>
      <c r="L1234" s="7">
        <v>41.484999999999999</v>
      </c>
      <c r="M1234" s="6">
        <f>IF(Data[[#This Row],[Answered (Y/N)]]="Y",1,0)</f>
        <v>1</v>
      </c>
      <c r="N1234" s="6">
        <f>IF(Data[[#This Row],[Resolved]]="Y",1,0)</f>
        <v>1</v>
      </c>
    </row>
    <row r="1235" spans="1:14" x14ac:dyDescent="0.25">
      <c r="A1235" s="18">
        <v>1234</v>
      </c>
      <c r="B1235" s="4" t="s">
        <v>1259</v>
      </c>
      <c r="C1235" s="5">
        <v>42379.550999999999</v>
      </c>
      <c r="D1235" s="6" t="s">
        <v>15</v>
      </c>
      <c r="E1235" s="6" t="s">
        <v>21</v>
      </c>
      <c r="F1235" s="6" t="s">
        <v>12</v>
      </c>
      <c r="G1235" s="6" t="s">
        <v>12</v>
      </c>
      <c r="H1235" s="6">
        <v>43</v>
      </c>
      <c r="I1235" s="5">
        <v>4.7811342592591899E-3</v>
      </c>
      <c r="J1235" s="6">
        <v>3</v>
      </c>
      <c r="K1235" s="6">
        <v>6.8848333333333329</v>
      </c>
      <c r="L1235" s="7">
        <v>413.09</v>
      </c>
      <c r="M1235" s="6">
        <f>IF(Data[[#This Row],[Answered (Y/N)]]="Y",1,0)</f>
        <v>1</v>
      </c>
      <c r="N1235" s="6">
        <f>IF(Data[[#This Row],[Resolved]]="Y",1,0)</f>
        <v>1</v>
      </c>
    </row>
    <row r="1236" spans="1:14" x14ac:dyDescent="0.25">
      <c r="A1236" s="17">
        <v>1235</v>
      </c>
      <c r="B1236" s="4" t="s">
        <v>1260</v>
      </c>
      <c r="C1236" s="5">
        <v>42379.538999999997</v>
      </c>
      <c r="D1236" s="6" t="s">
        <v>13</v>
      </c>
      <c r="E1236" s="6" t="s">
        <v>20</v>
      </c>
      <c r="F1236" s="6" t="s">
        <v>12</v>
      </c>
      <c r="G1236" s="6" t="s">
        <v>12</v>
      </c>
      <c r="H1236" s="6">
        <v>29</v>
      </c>
      <c r="I1236" s="5">
        <v>8.8035879629622116E-4</v>
      </c>
      <c r="J1236" s="6">
        <v>3</v>
      </c>
      <c r="K1236" s="6">
        <v>1.2677166666666666</v>
      </c>
      <c r="L1236" s="7">
        <v>76.063000000000002</v>
      </c>
      <c r="M1236" s="6">
        <f>IF(Data[[#This Row],[Answered (Y/N)]]="Y",1,0)</f>
        <v>1</v>
      </c>
      <c r="N1236" s="6">
        <f>IF(Data[[#This Row],[Resolved]]="Y",1,0)</f>
        <v>1</v>
      </c>
    </row>
    <row r="1237" spans="1:14" x14ac:dyDescent="0.25">
      <c r="A1237" s="18">
        <v>1236</v>
      </c>
      <c r="B1237" s="4" t="s">
        <v>1261</v>
      </c>
      <c r="C1237" s="5">
        <v>42379.538999999997</v>
      </c>
      <c r="D1237" s="6" t="s">
        <v>23</v>
      </c>
      <c r="E1237" s="6" t="s">
        <v>11</v>
      </c>
      <c r="F1237" s="6" t="s">
        <v>12</v>
      </c>
      <c r="G1237" s="6" t="s">
        <v>12</v>
      </c>
      <c r="H1237" s="6">
        <v>123</v>
      </c>
      <c r="I1237" s="5">
        <v>4.334895833333352E-3</v>
      </c>
      <c r="J1237" s="6">
        <v>3</v>
      </c>
      <c r="K1237" s="6">
        <v>6.2422500000000003</v>
      </c>
      <c r="L1237" s="7">
        <v>374.53500000000003</v>
      </c>
      <c r="M1237" s="6">
        <f>IF(Data[[#This Row],[Answered (Y/N)]]="Y",1,0)</f>
        <v>1</v>
      </c>
      <c r="N1237" s="6">
        <f>IF(Data[[#This Row],[Resolved]]="Y",1,0)</f>
        <v>1</v>
      </c>
    </row>
    <row r="1238" spans="1:14" x14ac:dyDescent="0.25">
      <c r="A1238" s="17">
        <v>1237</v>
      </c>
      <c r="B1238" s="4" t="s">
        <v>1262</v>
      </c>
      <c r="C1238" s="5">
        <v>42379.523000000001</v>
      </c>
      <c r="D1238" s="6" t="s">
        <v>15</v>
      </c>
      <c r="E1238" s="6" t="s">
        <v>14</v>
      </c>
      <c r="F1238" s="6" t="s">
        <v>12</v>
      </c>
      <c r="G1238" s="6" t="s">
        <v>12</v>
      </c>
      <c r="H1238" s="6">
        <v>51</v>
      </c>
      <c r="I1238" s="5">
        <v>3.8573379629629478E-3</v>
      </c>
      <c r="J1238" s="6">
        <v>3</v>
      </c>
      <c r="K1238" s="6">
        <v>5.5545666666666662</v>
      </c>
      <c r="L1238" s="7">
        <v>333.274</v>
      </c>
      <c r="M1238" s="6">
        <f>IF(Data[[#This Row],[Answered (Y/N)]]="Y",1,0)</f>
        <v>1</v>
      </c>
      <c r="N1238" s="6">
        <f>IF(Data[[#This Row],[Resolved]]="Y",1,0)</f>
        <v>1</v>
      </c>
    </row>
    <row r="1239" spans="1:14" x14ac:dyDescent="0.25">
      <c r="A1239" s="18">
        <v>1238</v>
      </c>
      <c r="B1239" s="4" t="s">
        <v>1263</v>
      </c>
      <c r="C1239" s="5">
        <v>42379.523000000001</v>
      </c>
      <c r="D1239" s="6" t="s">
        <v>13</v>
      </c>
      <c r="E1239" s="6" t="s">
        <v>14</v>
      </c>
      <c r="F1239" s="6" t="s">
        <v>12</v>
      </c>
      <c r="G1239" s="6" t="s">
        <v>12</v>
      </c>
      <c r="H1239" s="6">
        <v>74</v>
      </c>
      <c r="I1239" s="5">
        <v>3.3973958333333165E-3</v>
      </c>
      <c r="J1239" s="6">
        <v>4</v>
      </c>
      <c r="K1239" s="6">
        <v>4.8922499999999998</v>
      </c>
      <c r="L1239" s="7">
        <v>293.53499999999997</v>
      </c>
      <c r="M1239" s="6">
        <f>IF(Data[[#This Row],[Answered (Y/N)]]="Y",1,0)</f>
        <v>1</v>
      </c>
      <c r="N1239" s="6">
        <f>IF(Data[[#This Row],[Resolved]]="Y",1,0)</f>
        <v>1</v>
      </c>
    </row>
    <row r="1240" spans="1:14" x14ac:dyDescent="0.25">
      <c r="A1240" s="17">
        <v>1239</v>
      </c>
      <c r="B1240" s="4" t="s">
        <v>1264</v>
      </c>
      <c r="C1240" s="5">
        <v>42379.519</v>
      </c>
      <c r="D1240" s="6" t="s">
        <v>17</v>
      </c>
      <c r="E1240" s="6" t="s">
        <v>11</v>
      </c>
      <c r="F1240" s="6" t="s">
        <v>12</v>
      </c>
      <c r="G1240" s="6" t="s">
        <v>12</v>
      </c>
      <c r="H1240" s="6">
        <v>34</v>
      </c>
      <c r="I1240" s="5">
        <v>2.6903240740741019E-3</v>
      </c>
      <c r="J1240" s="6">
        <v>4</v>
      </c>
      <c r="K1240" s="6">
        <v>3.8740666666666668</v>
      </c>
      <c r="L1240" s="7">
        <v>232.44400000000002</v>
      </c>
      <c r="M1240" s="6">
        <f>IF(Data[[#This Row],[Answered (Y/N)]]="Y",1,0)</f>
        <v>1</v>
      </c>
      <c r="N1240" s="6">
        <f>IF(Data[[#This Row],[Resolved]]="Y",1,0)</f>
        <v>1</v>
      </c>
    </row>
    <row r="1241" spans="1:14" x14ac:dyDescent="0.25">
      <c r="A1241" s="18">
        <v>1240</v>
      </c>
      <c r="B1241" s="4" t="s">
        <v>1265</v>
      </c>
      <c r="C1241" s="5">
        <v>42379.519</v>
      </c>
      <c r="D1241" s="6" t="s">
        <v>22</v>
      </c>
      <c r="E1241" s="6" t="s">
        <v>21</v>
      </c>
      <c r="F1241" s="6" t="s">
        <v>16</v>
      </c>
      <c r="G1241" s="6" t="s">
        <v>16</v>
      </c>
      <c r="H1241" s="6">
        <v>0</v>
      </c>
      <c r="I1241" s="5">
        <v>45482</v>
      </c>
      <c r="J1241" s="6">
        <v>0</v>
      </c>
      <c r="K1241" s="6">
        <v>0</v>
      </c>
      <c r="L1241" s="7">
        <v>0</v>
      </c>
      <c r="M1241" s="6">
        <f>IF(Data[[#This Row],[Answered (Y/N)]]="Y",1,0)</f>
        <v>0</v>
      </c>
      <c r="N1241" s="6">
        <f>IF(Data[[#This Row],[Resolved]]="Y",1,0)</f>
        <v>0</v>
      </c>
    </row>
    <row r="1242" spans="1:14" x14ac:dyDescent="0.25">
      <c r="A1242" s="17">
        <v>1241</v>
      </c>
      <c r="B1242" s="4" t="s">
        <v>1266</v>
      </c>
      <c r="C1242" s="5">
        <v>42379.491000000002</v>
      </c>
      <c r="D1242" s="6" t="s">
        <v>19</v>
      </c>
      <c r="E1242" s="6" t="s">
        <v>11</v>
      </c>
      <c r="F1242" s="6" t="s">
        <v>16</v>
      </c>
      <c r="G1242" s="6" t="s">
        <v>16</v>
      </c>
      <c r="H1242" s="6">
        <v>0</v>
      </c>
      <c r="I1242" s="5">
        <v>45482</v>
      </c>
      <c r="J1242" s="6">
        <v>0</v>
      </c>
      <c r="K1242" s="6">
        <v>0</v>
      </c>
      <c r="L1242" s="7">
        <v>0</v>
      </c>
      <c r="M1242" s="6">
        <f>IF(Data[[#This Row],[Answered (Y/N)]]="Y",1,0)</f>
        <v>0</v>
      </c>
      <c r="N1242" s="6">
        <f>IF(Data[[#This Row],[Resolved]]="Y",1,0)</f>
        <v>0</v>
      </c>
    </row>
    <row r="1243" spans="1:14" x14ac:dyDescent="0.25">
      <c r="A1243" s="18">
        <v>1242</v>
      </c>
      <c r="B1243" s="4" t="s">
        <v>1267</v>
      </c>
      <c r="C1243" s="5">
        <v>42379.491000000002</v>
      </c>
      <c r="D1243" s="6" t="s">
        <v>15</v>
      </c>
      <c r="E1243" s="6" t="s">
        <v>21</v>
      </c>
      <c r="F1243" s="6" t="s">
        <v>12</v>
      </c>
      <c r="G1243" s="6" t="s">
        <v>12</v>
      </c>
      <c r="H1243" s="6">
        <v>106</v>
      </c>
      <c r="I1243" s="5">
        <v>1.8160879629629534E-3</v>
      </c>
      <c r="J1243" s="6">
        <v>4</v>
      </c>
      <c r="K1243" s="6">
        <v>2.6151666666666666</v>
      </c>
      <c r="L1243" s="7">
        <v>156.91</v>
      </c>
      <c r="M1243" s="6">
        <f>IF(Data[[#This Row],[Answered (Y/N)]]="Y",1,0)</f>
        <v>1</v>
      </c>
      <c r="N1243" s="6">
        <f>IF(Data[[#This Row],[Resolved]]="Y",1,0)</f>
        <v>1</v>
      </c>
    </row>
    <row r="1244" spans="1:14" x14ac:dyDescent="0.25">
      <c r="A1244" s="17">
        <v>1243</v>
      </c>
      <c r="B1244" s="4" t="s">
        <v>1268</v>
      </c>
      <c r="C1244" s="5">
        <v>42379.48</v>
      </c>
      <c r="D1244" s="6" t="s">
        <v>22</v>
      </c>
      <c r="E1244" s="6" t="s">
        <v>20</v>
      </c>
      <c r="F1244" s="6" t="s">
        <v>12</v>
      </c>
      <c r="G1244" s="6" t="s">
        <v>12</v>
      </c>
      <c r="H1244" s="6">
        <v>97</v>
      </c>
      <c r="I1244" s="5">
        <v>4.0837268518518766E-3</v>
      </c>
      <c r="J1244" s="6">
        <v>1</v>
      </c>
      <c r="K1244" s="6">
        <v>5.8805666666666667</v>
      </c>
      <c r="L1244" s="7">
        <v>352.834</v>
      </c>
      <c r="M1244" s="6">
        <f>IF(Data[[#This Row],[Answered (Y/N)]]="Y",1,0)</f>
        <v>1</v>
      </c>
      <c r="N1244" s="6">
        <f>IF(Data[[#This Row],[Resolved]]="Y",1,0)</f>
        <v>1</v>
      </c>
    </row>
    <row r="1245" spans="1:14" x14ac:dyDescent="0.25">
      <c r="A1245" s="18">
        <v>1244</v>
      </c>
      <c r="B1245" s="4" t="s">
        <v>1269</v>
      </c>
      <c r="C1245" s="5">
        <v>42379.48</v>
      </c>
      <c r="D1245" s="6" t="s">
        <v>24</v>
      </c>
      <c r="E1245" s="6" t="s">
        <v>11</v>
      </c>
      <c r="F1245" s="6" t="s">
        <v>12</v>
      </c>
      <c r="G1245" s="6" t="s">
        <v>12</v>
      </c>
      <c r="H1245" s="6">
        <v>51</v>
      </c>
      <c r="I1245" s="5">
        <v>4.1174999999999962E-3</v>
      </c>
      <c r="J1245" s="6">
        <v>3</v>
      </c>
      <c r="K1245" s="6">
        <v>5.9291999999999998</v>
      </c>
      <c r="L1245" s="7">
        <v>355.75200000000001</v>
      </c>
      <c r="M1245" s="6">
        <f>IF(Data[[#This Row],[Answered (Y/N)]]="Y",1,0)</f>
        <v>1</v>
      </c>
      <c r="N1245" s="6">
        <f>IF(Data[[#This Row],[Resolved]]="Y",1,0)</f>
        <v>1</v>
      </c>
    </row>
    <row r="1246" spans="1:14" x14ac:dyDescent="0.25">
      <c r="A1246" s="17">
        <v>1245</v>
      </c>
      <c r="B1246" s="4" t="s">
        <v>1270</v>
      </c>
      <c r="C1246" s="5">
        <v>42379.478999999999</v>
      </c>
      <c r="D1246" s="6" t="s">
        <v>13</v>
      </c>
      <c r="E1246" s="6" t="s">
        <v>21</v>
      </c>
      <c r="F1246" s="6" t="s">
        <v>12</v>
      </c>
      <c r="G1246" s="6" t="s">
        <v>12</v>
      </c>
      <c r="H1246" s="6">
        <v>12</v>
      </c>
      <c r="I1246" s="5">
        <v>1.540532407407369E-3</v>
      </c>
      <c r="J1246" s="6">
        <v>3</v>
      </c>
      <c r="K1246" s="6">
        <v>2.2183666666666668</v>
      </c>
      <c r="L1246" s="7">
        <v>133.102</v>
      </c>
      <c r="M1246" s="6">
        <f>IF(Data[[#This Row],[Answered (Y/N)]]="Y",1,0)</f>
        <v>1</v>
      </c>
      <c r="N1246" s="6">
        <f>IF(Data[[#This Row],[Resolved]]="Y",1,0)</f>
        <v>1</v>
      </c>
    </row>
    <row r="1247" spans="1:14" x14ac:dyDescent="0.25">
      <c r="A1247" s="18">
        <v>1246</v>
      </c>
      <c r="B1247" s="4" t="s">
        <v>1271</v>
      </c>
      <c r="C1247" s="5">
        <v>42379.478999999999</v>
      </c>
      <c r="D1247" s="6" t="s">
        <v>13</v>
      </c>
      <c r="E1247" s="6" t="s">
        <v>18</v>
      </c>
      <c r="F1247" s="6" t="s">
        <v>12</v>
      </c>
      <c r="G1247" s="6" t="s">
        <v>12</v>
      </c>
      <c r="H1247" s="6">
        <v>88</v>
      </c>
      <c r="I1247" s="5">
        <v>2.3800115740739702E-3</v>
      </c>
      <c r="J1247" s="6">
        <v>4</v>
      </c>
      <c r="K1247" s="6">
        <v>3.4272166666666668</v>
      </c>
      <c r="L1247" s="7">
        <v>205.63300000000001</v>
      </c>
      <c r="M1247" s="6">
        <f>IF(Data[[#This Row],[Answered (Y/N)]]="Y",1,0)</f>
        <v>1</v>
      </c>
      <c r="N1247" s="6">
        <f>IF(Data[[#This Row],[Resolved]]="Y",1,0)</f>
        <v>1</v>
      </c>
    </row>
    <row r="1248" spans="1:14" x14ac:dyDescent="0.25">
      <c r="A1248" s="17">
        <v>1247</v>
      </c>
      <c r="B1248" s="4" t="s">
        <v>1272</v>
      </c>
      <c r="C1248" s="5">
        <v>42379.470999999998</v>
      </c>
      <c r="D1248" s="6" t="s">
        <v>15</v>
      </c>
      <c r="E1248" s="6" t="s">
        <v>21</v>
      </c>
      <c r="F1248" s="6" t="s">
        <v>12</v>
      </c>
      <c r="G1248" s="6" t="s">
        <v>12</v>
      </c>
      <c r="H1248" s="6">
        <v>98</v>
      </c>
      <c r="I1248" s="5">
        <v>1.6587384259258986E-3</v>
      </c>
      <c r="J1248" s="6">
        <v>4</v>
      </c>
      <c r="K1248" s="6">
        <v>2.3885833333333335</v>
      </c>
      <c r="L1248" s="7">
        <v>143.315</v>
      </c>
      <c r="M1248" s="6">
        <f>IF(Data[[#This Row],[Answered (Y/N)]]="Y",1,0)</f>
        <v>1</v>
      </c>
      <c r="N1248" s="6">
        <f>IF(Data[[#This Row],[Resolved]]="Y",1,0)</f>
        <v>1</v>
      </c>
    </row>
    <row r="1249" spans="1:14" x14ac:dyDescent="0.25">
      <c r="A1249" s="18">
        <v>1248</v>
      </c>
      <c r="B1249" s="4" t="s">
        <v>1273</v>
      </c>
      <c r="C1249" s="5">
        <v>42379.470999999998</v>
      </c>
      <c r="D1249" s="6" t="s">
        <v>10</v>
      </c>
      <c r="E1249" s="6" t="s">
        <v>20</v>
      </c>
      <c r="F1249" s="6" t="s">
        <v>12</v>
      </c>
      <c r="G1249" s="6" t="s">
        <v>12</v>
      </c>
      <c r="H1249" s="6">
        <v>84</v>
      </c>
      <c r="I1249" s="5">
        <v>2.9713541666667176E-3</v>
      </c>
      <c r="J1249" s="6">
        <v>4</v>
      </c>
      <c r="K1249" s="6">
        <v>4.2787499999999996</v>
      </c>
      <c r="L1249" s="7">
        <v>256.72499999999997</v>
      </c>
      <c r="M1249" s="6">
        <f>IF(Data[[#This Row],[Answered (Y/N)]]="Y",1,0)</f>
        <v>1</v>
      </c>
      <c r="N1249" s="6">
        <f>IF(Data[[#This Row],[Resolved]]="Y",1,0)</f>
        <v>1</v>
      </c>
    </row>
    <row r="1250" spans="1:14" x14ac:dyDescent="0.25">
      <c r="A1250" s="17">
        <v>1249</v>
      </c>
      <c r="B1250" s="4" t="s">
        <v>1274</v>
      </c>
      <c r="C1250" s="5">
        <v>42379.466</v>
      </c>
      <c r="D1250" s="6" t="s">
        <v>15</v>
      </c>
      <c r="E1250" s="6" t="s">
        <v>14</v>
      </c>
      <c r="F1250" s="6" t="s">
        <v>12</v>
      </c>
      <c r="G1250" s="6" t="s">
        <v>12</v>
      </c>
      <c r="H1250" s="6">
        <v>46</v>
      </c>
      <c r="I1250" s="5">
        <v>4.5383333333333109E-3</v>
      </c>
      <c r="J1250" s="6">
        <v>4</v>
      </c>
      <c r="K1250" s="6">
        <v>6.5351999999999997</v>
      </c>
      <c r="L1250" s="7">
        <v>392.11199999999997</v>
      </c>
      <c r="M1250" s="6">
        <f>IF(Data[[#This Row],[Answered (Y/N)]]="Y",1,0)</f>
        <v>1</v>
      </c>
      <c r="N1250" s="6">
        <f>IF(Data[[#This Row],[Resolved]]="Y",1,0)</f>
        <v>1</v>
      </c>
    </row>
    <row r="1251" spans="1:14" x14ac:dyDescent="0.25">
      <c r="A1251" s="18">
        <v>1250</v>
      </c>
      <c r="B1251" s="4" t="s">
        <v>1275</v>
      </c>
      <c r="C1251" s="5">
        <v>42379.466</v>
      </c>
      <c r="D1251" s="6" t="s">
        <v>23</v>
      </c>
      <c r="E1251" s="6" t="s">
        <v>21</v>
      </c>
      <c r="F1251" s="6" t="s">
        <v>12</v>
      </c>
      <c r="G1251" s="6" t="s">
        <v>16</v>
      </c>
      <c r="H1251" s="6">
        <v>47</v>
      </c>
      <c r="I1251" s="5">
        <v>1.0126967592591907E-3</v>
      </c>
      <c r="J1251" s="6">
        <v>4</v>
      </c>
      <c r="K1251" s="6">
        <v>1.4582833333333334</v>
      </c>
      <c r="L1251" s="7">
        <v>87.497</v>
      </c>
      <c r="M1251" s="6">
        <f>IF(Data[[#This Row],[Answered (Y/N)]]="Y",1,0)</f>
        <v>1</v>
      </c>
      <c r="N1251" s="6">
        <f>IF(Data[[#This Row],[Resolved]]="Y",1,0)</f>
        <v>0</v>
      </c>
    </row>
    <row r="1252" spans="1:14" x14ac:dyDescent="0.25">
      <c r="A1252" s="17">
        <v>1251</v>
      </c>
      <c r="B1252" s="4" t="s">
        <v>1276</v>
      </c>
      <c r="C1252" s="5">
        <v>42379.440999999999</v>
      </c>
      <c r="D1252" s="6" t="s">
        <v>10</v>
      </c>
      <c r="E1252" s="6" t="s">
        <v>21</v>
      </c>
      <c r="F1252" s="6" t="s">
        <v>12</v>
      </c>
      <c r="G1252" s="6" t="s">
        <v>12</v>
      </c>
      <c r="H1252" s="6">
        <v>12</v>
      </c>
      <c r="I1252" s="5">
        <v>4.5591087962963961E-3</v>
      </c>
      <c r="J1252" s="6">
        <v>4</v>
      </c>
      <c r="K1252" s="6">
        <v>6.5651166666666665</v>
      </c>
      <c r="L1252" s="7">
        <v>393.90699999999998</v>
      </c>
      <c r="M1252" s="6">
        <f>IF(Data[[#This Row],[Answered (Y/N)]]="Y",1,0)</f>
        <v>1</v>
      </c>
      <c r="N1252" s="6">
        <f>IF(Data[[#This Row],[Resolved]]="Y",1,0)</f>
        <v>1</v>
      </c>
    </row>
    <row r="1253" spans="1:14" x14ac:dyDescent="0.25">
      <c r="A1253" s="18">
        <v>1252</v>
      </c>
      <c r="B1253" s="4" t="s">
        <v>1277</v>
      </c>
      <c r="C1253" s="5">
        <v>42379.440999999999</v>
      </c>
      <c r="D1253" s="6" t="s">
        <v>17</v>
      </c>
      <c r="E1253" s="6" t="s">
        <v>11</v>
      </c>
      <c r="F1253" s="6" t="s">
        <v>12</v>
      </c>
      <c r="G1253" s="6" t="s">
        <v>12</v>
      </c>
      <c r="H1253" s="6">
        <v>102</v>
      </c>
      <c r="I1253" s="5">
        <v>1.8258796296295454E-3</v>
      </c>
      <c r="J1253" s="6">
        <v>4</v>
      </c>
      <c r="K1253" s="6">
        <v>2.6292666666666666</v>
      </c>
      <c r="L1253" s="7">
        <v>157.756</v>
      </c>
      <c r="M1253" s="6">
        <f>IF(Data[[#This Row],[Answered (Y/N)]]="Y",1,0)</f>
        <v>1</v>
      </c>
      <c r="N1253" s="6">
        <f>IF(Data[[#This Row],[Resolved]]="Y",1,0)</f>
        <v>1</v>
      </c>
    </row>
    <row r="1254" spans="1:14" x14ac:dyDescent="0.25">
      <c r="A1254" s="17">
        <v>1253</v>
      </c>
      <c r="B1254" s="4" t="s">
        <v>1278</v>
      </c>
      <c r="C1254" s="5">
        <v>42379.421000000002</v>
      </c>
      <c r="D1254" s="6" t="s">
        <v>10</v>
      </c>
      <c r="E1254" s="6" t="s">
        <v>21</v>
      </c>
      <c r="F1254" s="6" t="s">
        <v>12</v>
      </c>
      <c r="G1254" s="6" t="s">
        <v>12</v>
      </c>
      <c r="H1254" s="6">
        <v>64</v>
      </c>
      <c r="I1254" s="5">
        <v>3.0393981481482424E-3</v>
      </c>
      <c r="J1254" s="6">
        <v>5</v>
      </c>
      <c r="K1254" s="6">
        <v>4.3767333333333331</v>
      </c>
      <c r="L1254" s="7">
        <v>262.60399999999998</v>
      </c>
      <c r="M1254" s="6">
        <f>IF(Data[[#This Row],[Answered (Y/N)]]="Y",1,0)</f>
        <v>1</v>
      </c>
      <c r="N1254" s="6">
        <f>IF(Data[[#This Row],[Resolved]]="Y",1,0)</f>
        <v>1</v>
      </c>
    </row>
    <row r="1255" spans="1:14" x14ac:dyDescent="0.25">
      <c r="A1255" s="18">
        <v>1254</v>
      </c>
      <c r="B1255" s="4" t="s">
        <v>1279</v>
      </c>
      <c r="C1255" s="5">
        <v>42379.421000000002</v>
      </c>
      <c r="D1255" s="6" t="s">
        <v>23</v>
      </c>
      <c r="E1255" s="6" t="s">
        <v>21</v>
      </c>
      <c r="F1255" s="6" t="s">
        <v>12</v>
      </c>
      <c r="G1255" s="6" t="s">
        <v>12</v>
      </c>
      <c r="H1255" s="6">
        <v>117</v>
      </c>
      <c r="I1255" s="5">
        <v>2.3532754629629338E-3</v>
      </c>
      <c r="J1255" s="6">
        <v>3</v>
      </c>
      <c r="K1255" s="6">
        <v>3.3887166666666668</v>
      </c>
      <c r="L1255" s="7">
        <v>203.32300000000001</v>
      </c>
      <c r="M1255" s="6">
        <f>IF(Data[[#This Row],[Answered (Y/N)]]="Y",1,0)</f>
        <v>1</v>
      </c>
      <c r="N1255" s="6">
        <f>IF(Data[[#This Row],[Resolved]]="Y",1,0)</f>
        <v>1</v>
      </c>
    </row>
    <row r="1256" spans="1:14" x14ac:dyDescent="0.25">
      <c r="A1256" s="17">
        <v>1255</v>
      </c>
      <c r="B1256" s="4" t="s">
        <v>1280</v>
      </c>
      <c r="C1256" s="5">
        <v>42379.381000000001</v>
      </c>
      <c r="D1256" s="6" t="s">
        <v>19</v>
      </c>
      <c r="E1256" s="6" t="s">
        <v>11</v>
      </c>
      <c r="F1256" s="6" t="s">
        <v>12</v>
      </c>
      <c r="G1256" s="6" t="s">
        <v>12</v>
      </c>
      <c r="H1256" s="6">
        <v>23</v>
      </c>
      <c r="I1256" s="5">
        <v>5.5141203703712449E-4</v>
      </c>
      <c r="J1256" s="6">
        <v>3</v>
      </c>
      <c r="K1256" s="6">
        <v>0.79403333333333337</v>
      </c>
      <c r="L1256" s="7">
        <v>47.642000000000003</v>
      </c>
      <c r="M1256" s="6">
        <f>IF(Data[[#This Row],[Answered (Y/N)]]="Y",1,0)</f>
        <v>1</v>
      </c>
      <c r="N1256" s="6">
        <f>IF(Data[[#This Row],[Resolved]]="Y",1,0)</f>
        <v>1</v>
      </c>
    </row>
    <row r="1257" spans="1:14" x14ac:dyDescent="0.25">
      <c r="A1257" s="18">
        <v>1256</v>
      </c>
      <c r="B1257" s="4" t="s">
        <v>1281</v>
      </c>
      <c r="C1257" s="5">
        <v>42379.381000000001</v>
      </c>
      <c r="D1257" s="6" t="s">
        <v>17</v>
      </c>
      <c r="E1257" s="6" t="s">
        <v>14</v>
      </c>
      <c r="F1257" s="6" t="s">
        <v>12</v>
      </c>
      <c r="G1257" s="6" t="s">
        <v>12</v>
      </c>
      <c r="H1257" s="6">
        <v>69</v>
      </c>
      <c r="I1257" s="5">
        <v>2.700138888888981E-3</v>
      </c>
      <c r="J1257" s="6">
        <v>3</v>
      </c>
      <c r="K1257" s="6">
        <v>3.8881999999999999</v>
      </c>
      <c r="L1257" s="7">
        <v>233.292</v>
      </c>
      <c r="M1257" s="6">
        <f>IF(Data[[#This Row],[Answered (Y/N)]]="Y",1,0)</f>
        <v>1</v>
      </c>
      <c r="N1257" s="6">
        <f>IF(Data[[#This Row],[Resolved]]="Y",1,0)</f>
        <v>1</v>
      </c>
    </row>
    <row r="1258" spans="1:14" x14ac:dyDescent="0.25">
      <c r="A1258" s="17">
        <v>1257</v>
      </c>
      <c r="B1258" s="4" t="s">
        <v>1282</v>
      </c>
      <c r="C1258" s="5">
        <v>42379.375</v>
      </c>
      <c r="D1258" s="6" t="s">
        <v>22</v>
      </c>
      <c r="E1258" s="6" t="s">
        <v>18</v>
      </c>
      <c r="F1258" s="6" t="s">
        <v>12</v>
      </c>
      <c r="G1258" s="6" t="s">
        <v>12</v>
      </c>
      <c r="H1258" s="6">
        <v>19</v>
      </c>
      <c r="I1258" s="5">
        <v>4.2890393518517644E-3</v>
      </c>
      <c r="J1258" s="6">
        <v>5</v>
      </c>
      <c r="K1258" s="6">
        <v>6.1762166666666669</v>
      </c>
      <c r="L1258" s="7">
        <v>370.57300000000004</v>
      </c>
      <c r="M1258" s="6">
        <f>IF(Data[[#This Row],[Answered (Y/N)]]="Y",1,0)</f>
        <v>1</v>
      </c>
      <c r="N1258" s="6">
        <f>IF(Data[[#This Row],[Resolved]]="Y",1,0)</f>
        <v>1</v>
      </c>
    </row>
    <row r="1259" spans="1:14" x14ac:dyDescent="0.25">
      <c r="A1259" s="18">
        <v>1258</v>
      </c>
      <c r="B1259" s="4" t="s">
        <v>1283</v>
      </c>
      <c r="C1259" s="5">
        <v>42379.375</v>
      </c>
      <c r="D1259" s="6" t="s">
        <v>23</v>
      </c>
      <c r="E1259" s="6" t="s">
        <v>20</v>
      </c>
      <c r="F1259" s="6" t="s">
        <v>12</v>
      </c>
      <c r="G1259" s="6" t="s">
        <v>12</v>
      </c>
      <c r="H1259" s="6">
        <v>75</v>
      </c>
      <c r="I1259" s="5">
        <v>4.0473148148147953E-3</v>
      </c>
      <c r="J1259" s="6">
        <v>3</v>
      </c>
      <c r="K1259" s="6">
        <v>5.8281333333333336</v>
      </c>
      <c r="L1259" s="7">
        <v>349.68799999999999</v>
      </c>
      <c r="M1259" s="6">
        <f>IF(Data[[#This Row],[Answered (Y/N)]]="Y",1,0)</f>
        <v>1</v>
      </c>
      <c r="N1259" s="6">
        <f>IF(Data[[#This Row],[Resolved]]="Y",1,0)</f>
        <v>1</v>
      </c>
    </row>
    <row r="1260" spans="1:14" x14ac:dyDescent="0.25">
      <c r="A1260" s="17">
        <v>1259</v>
      </c>
      <c r="B1260" s="4" t="s">
        <v>1284</v>
      </c>
      <c r="C1260" s="5">
        <v>42378.737999999998</v>
      </c>
      <c r="D1260" s="6" t="s">
        <v>15</v>
      </c>
      <c r="E1260" s="6" t="s">
        <v>14</v>
      </c>
      <c r="F1260" s="6" t="s">
        <v>12</v>
      </c>
      <c r="G1260" s="6" t="s">
        <v>16</v>
      </c>
      <c r="H1260" s="6">
        <v>60</v>
      </c>
      <c r="I1260" s="5">
        <v>1.4534143518518672E-3</v>
      </c>
      <c r="J1260" s="6">
        <v>3</v>
      </c>
      <c r="K1260" s="6">
        <v>2.0929166666666665</v>
      </c>
      <c r="L1260" s="7">
        <v>125.57499999999999</v>
      </c>
      <c r="M1260" s="6">
        <f>IF(Data[[#This Row],[Answered (Y/N)]]="Y",1,0)</f>
        <v>1</v>
      </c>
      <c r="N1260" s="6">
        <f>IF(Data[[#This Row],[Resolved]]="Y",1,0)</f>
        <v>0</v>
      </c>
    </row>
    <row r="1261" spans="1:14" x14ac:dyDescent="0.25">
      <c r="A1261" s="18">
        <v>1260</v>
      </c>
      <c r="B1261" s="4" t="s">
        <v>1285</v>
      </c>
      <c r="C1261" s="5">
        <v>42378.737999999998</v>
      </c>
      <c r="D1261" s="6" t="s">
        <v>10</v>
      </c>
      <c r="E1261" s="6" t="s">
        <v>18</v>
      </c>
      <c r="F1261" s="6" t="s">
        <v>12</v>
      </c>
      <c r="G1261" s="6" t="s">
        <v>12</v>
      </c>
      <c r="H1261" s="6">
        <v>116</v>
      </c>
      <c r="I1261" s="5">
        <v>3.2162268518518555E-3</v>
      </c>
      <c r="J1261" s="6">
        <v>4</v>
      </c>
      <c r="K1261" s="6">
        <v>4.6313666666666666</v>
      </c>
      <c r="L1261" s="7">
        <v>277.88200000000001</v>
      </c>
      <c r="M1261" s="6">
        <f>IF(Data[[#This Row],[Answered (Y/N)]]="Y",1,0)</f>
        <v>1</v>
      </c>
      <c r="N1261" s="6">
        <f>IF(Data[[#This Row],[Resolved]]="Y",1,0)</f>
        <v>1</v>
      </c>
    </row>
    <row r="1262" spans="1:14" x14ac:dyDescent="0.25">
      <c r="A1262" s="17">
        <v>1261</v>
      </c>
      <c r="B1262" s="4" t="s">
        <v>1286</v>
      </c>
      <c r="C1262" s="5">
        <v>42378.731</v>
      </c>
      <c r="D1262" s="6" t="s">
        <v>13</v>
      </c>
      <c r="E1262" s="6" t="s">
        <v>18</v>
      </c>
      <c r="F1262" s="6" t="s">
        <v>12</v>
      </c>
      <c r="G1262" s="6" t="s">
        <v>12</v>
      </c>
      <c r="H1262" s="6">
        <v>107</v>
      </c>
      <c r="I1262" s="5">
        <v>7.5252314814822086E-4</v>
      </c>
      <c r="J1262" s="6">
        <v>5</v>
      </c>
      <c r="K1262" s="6">
        <v>1.0836333333333332</v>
      </c>
      <c r="L1262" s="7">
        <v>65.018000000000001</v>
      </c>
      <c r="M1262" s="6">
        <f>IF(Data[[#This Row],[Answered (Y/N)]]="Y",1,0)</f>
        <v>1</v>
      </c>
      <c r="N1262" s="6">
        <f>IF(Data[[#This Row],[Resolved]]="Y",1,0)</f>
        <v>1</v>
      </c>
    </row>
    <row r="1263" spans="1:14" x14ac:dyDescent="0.25">
      <c r="A1263" s="18">
        <v>1262</v>
      </c>
      <c r="B1263" s="4" t="s">
        <v>1287</v>
      </c>
      <c r="C1263" s="5">
        <v>42378.731</v>
      </c>
      <c r="D1263" s="6" t="s">
        <v>23</v>
      </c>
      <c r="E1263" s="6" t="s">
        <v>21</v>
      </c>
      <c r="F1263" s="6" t="s">
        <v>12</v>
      </c>
      <c r="G1263" s="6" t="s">
        <v>12</v>
      </c>
      <c r="H1263" s="6">
        <v>116</v>
      </c>
      <c r="I1263" s="5">
        <v>2.4424421296296295E-3</v>
      </c>
      <c r="J1263" s="6">
        <v>4</v>
      </c>
      <c r="K1263" s="6">
        <v>3.5171166666666664</v>
      </c>
      <c r="L1263" s="7">
        <v>211.02699999999999</v>
      </c>
      <c r="M1263" s="6">
        <f>IF(Data[[#This Row],[Answered (Y/N)]]="Y",1,0)</f>
        <v>1</v>
      </c>
      <c r="N1263" s="6">
        <f>IF(Data[[#This Row],[Resolved]]="Y",1,0)</f>
        <v>1</v>
      </c>
    </row>
    <row r="1264" spans="1:14" x14ac:dyDescent="0.25">
      <c r="A1264" s="17">
        <v>1263</v>
      </c>
      <c r="B1264" s="4" t="s">
        <v>1288</v>
      </c>
      <c r="C1264" s="5">
        <v>42378.728000000003</v>
      </c>
      <c r="D1264" s="6" t="s">
        <v>13</v>
      </c>
      <c r="E1264" s="6" t="s">
        <v>14</v>
      </c>
      <c r="F1264" s="6" t="s">
        <v>16</v>
      </c>
      <c r="G1264" s="6" t="s">
        <v>16</v>
      </c>
      <c r="H1264" s="6">
        <v>0</v>
      </c>
      <c r="I1264" s="5">
        <v>45482</v>
      </c>
      <c r="J1264" s="6">
        <v>0</v>
      </c>
      <c r="K1264" s="6">
        <v>0</v>
      </c>
      <c r="L1264" s="7">
        <v>0</v>
      </c>
      <c r="M1264" s="6">
        <f>IF(Data[[#This Row],[Answered (Y/N)]]="Y",1,0)</f>
        <v>0</v>
      </c>
      <c r="N1264" s="6">
        <f>IF(Data[[#This Row],[Resolved]]="Y",1,0)</f>
        <v>0</v>
      </c>
    </row>
    <row r="1265" spans="1:14" x14ac:dyDescent="0.25">
      <c r="A1265" s="18">
        <v>1264</v>
      </c>
      <c r="B1265" s="4" t="s">
        <v>1289</v>
      </c>
      <c r="C1265" s="5">
        <v>42378.728000000003</v>
      </c>
      <c r="D1265" s="6" t="s">
        <v>15</v>
      </c>
      <c r="E1265" s="6" t="s">
        <v>14</v>
      </c>
      <c r="F1265" s="6" t="s">
        <v>16</v>
      </c>
      <c r="G1265" s="6" t="s">
        <v>16</v>
      </c>
      <c r="H1265" s="6">
        <v>0</v>
      </c>
      <c r="I1265" s="5">
        <v>45482</v>
      </c>
      <c r="J1265" s="6">
        <v>0</v>
      </c>
      <c r="K1265" s="6">
        <v>0</v>
      </c>
      <c r="L1265" s="7">
        <v>0</v>
      </c>
      <c r="M1265" s="6">
        <f>IF(Data[[#This Row],[Answered (Y/N)]]="Y",1,0)</f>
        <v>0</v>
      </c>
      <c r="N1265" s="6">
        <f>IF(Data[[#This Row],[Resolved]]="Y",1,0)</f>
        <v>0</v>
      </c>
    </row>
    <row r="1266" spans="1:14" x14ac:dyDescent="0.25">
      <c r="A1266" s="17">
        <v>1265</v>
      </c>
      <c r="B1266" s="4" t="s">
        <v>1290</v>
      </c>
      <c r="C1266" s="5">
        <v>42378.724999999999</v>
      </c>
      <c r="D1266" s="6" t="s">
        <v>22</v>
      </c>
      <c r="E1266" s="6" t="s">
        <v>21</v>
      </c>
      <c r="F1266" s="6" t="s">
        <v>12</v>
      </c>
      <c r="G1266" s="6" t="s">
        <v>12</v>
      </c>
      <c r="H1266" s="6">
        <v>121</v>
      </c>
      <c r="I1266" s="5">
        <v>2.3180787037035966E-3</v>
      </c>
      <c r="J1266" s="6">
        <v>4</v>
      </c>
      <c r="K1266" s="6">
        <v>3.3380333333333332</v>
      </c>
      <c r="L1266" s="7">
        <v>200.28199999999998</v>
      </c>
      <c r="M1266" s="6">
        <f>IF(Data[[#This Row],[Answered (Y/N)]]="Y",1,0)</f>
        <v>1</v>
      </c>
      <c r="N1266" s="6">
        <f>IF(Data[[#This Row],[Resolved]]="Y",1,0)</f>
        <v>1</v>
      </c>
    </row>
    <row r="1267" spans="1:14" x14ac:dyDescent="0.25">
      <c r="A1267" s="18">
        <v>1266</v>
      </c>
      <c r="B1267" s="4" t="s">
        <v>1291</v>
      </c>
      <c r="C1267" s="5">
        <v>42378.724999999999</v>
      </c>
      <c r="D1267" s="6" t="s">
        <v>19</v>
      </c>
      <c r="E1267" s="6" t="s">
        <v>21</v>
      </c>
      <c r="F1267" s="6" t="s">
        <v>12</v>
      </c>
      <c r="G1267" s="6" t="s">
        <v>12</v>
      </c>
      <c r="H1267" s="6">
        <v>42</v>
      </c>
      <c r="I1267" s="5">
        <v>4.8361342592593282E-3</v>
      </c>
      <c r="J1267" s="6">
        <v>2</v>
      </c>
      <c r="K1267" s="6">
        <v>6.9640333333333331</v>
      </c>
      <c r="L1267" s="7">
        <v>417.84199999999998</v>
      </c>
      <c r="M1267" s="6">
        <f>IF(Data[[#This Row],[Answered (Y/N)]]="Y",1,0)</f>
        <v>1</v>
      </c>
      <c r="N1267" s="6">
        <f>IF(Data[[#This Row],[Resolved]]="Y",1,0)</f>
        <v>1</v>
      </c>
    </row>
    <row r="1268" spans="1:14" x14ac:dyDescent="0.25">
      <c r="A1268" s="17">
        <v>1267</v>
      </c>
      <c r="B1268" s="4" t="s">
        <v>1292</v>
      </c>
      <c r="C1268" s="5">
        <v>42378.724000000002</v>
      </c>
      <c r="D1268" s="6" t="s">
        <v>24</v>
      </c>
      <c r="E1268" s="6" t="s">
        <v>18</v>
      </c>
      <c r="F1268" s="6" t="s">
        <v>12</v>
      </c>
      <c r="G1268" s="6" t="s">
        <v>12</v>
      </c>
      <c r="H1268" s="6">
        <v>35</v>
      </c>
      <c r="I1268" s="5">
        <v>3.3053356481480556E-3</v>
      </c>
      <c r="J1268" s="6">
        <v>4</v>
      </c>
      <c r="K1268" s="6">
        <v>4.7596833333333333</v>
      </c>
      <c r="L1268" s="7">
        <v>285.58100000000002</v>
      </c>
      <c r="M1268" s="6">
        <f>IF(Data[[#This Row],[Answered (Y/N)]]="Y",1,0)</f>
        <v>1</v>
      </c>
      <c r="N1268" s="6">
        <f>IF(Data[[#This Row],[Resolved]]="Y",1,0)</f>
        <v>1</v>
      </c>
    </row>
    <row r="1269" spans="1:14" x14ac:dyDescent="0.25">
      <c r="A1269" s="18">
        <v>1268</v>
      </c>
      <c r="B1269" s="4" t="s">
        <v>1293</v>
      </c>
      <c r="C1269" s="5">
        <v>42378.724000000002</v>
      </c>
      <c r="D1269" s="6" t="s">
        <v>10</v>
      </c>
      <c r="E1269" s="6" t="s">
        <v>20</v>
      </c>
      <c r="F1269" s="6" t="s">
        <v>12</v>
      </c>
      <c r="G1269" s="6" t="s">
        <v>12</v>
      </c>
      <c r="H1269" s="6">
        <v>27</v>
      </c>
      <c r="I1269" s="5">
        <v>1.8922222222221841E-3</v>
      </c>
      <c r="J1269" s="6">
        <v>3</v>
      </c>
      <c r="K1269" s="6">
        <v>2.7248000000000001</v>
      </c>
      <c r="L1269" s="7">
        <v>163.488</v>
      </c>
      <c r="M1269" s="6">
        <f>IF(Data[[#This Row],[Answered (Y/N)]]="Y",1,0)</f>
        <v>1</v>
      </c>
      <c r="N1269" s="6">
        <f>IF(Data[[#This Row],[Resolved]]="Y",1,0)</f>
        <v>1</v>
      </c>
    </row>
    <row r="1270" spans="1:14" x14ac:dyDescent="0.25">
      <c r="A1270" s="17">
        <v>1269</v>
      </c>
      <c r="B1270" s="4" t="s">
        <v>1294</v>
      </c>
      <c r="C1270" s="5">
        <v>42378.722999999998</v>
      </c>
      <c r="D1270" s="6" t="s">
        <v>13</v>
      </c>
      <c r="E1270" s="6" t="s">
        <v>21</v>
      </c>
      <c r="F1270" s="6" t="s">
        <v>12</v>
      </c>
      <c r="G1270" s="6" t="s">
        <v>16</v>
      </c>
      <c r="H1270" s="6">
        <v>50</v>
      </c>
      <c r="I1270" s="5">
        <v>2.9747106481481378E-3</v>
      </c>
      <c r="J1270" s="6">
        <v>3</v>
      </c>
      <c r="K1270" s="6">
        <v>4.2835833333333335</v>
      </c>
      <c r="L1270" s="7">
        <v>257.01499999999999</v>
      </c>
      <c r="M1270" s="6">
        <f>IF(Data[[#This Row],[Answered (Y/N)]]="Y",1,0)</f>
        <v>1</v>
      </c>
      <c r="N1270" s="6">
        <f>IF(Data[[#This Row],[Resolved]]="Y",1,0)</f>
        <v>0</v>
      </c>
    </row>
    <row r="1271" spans="1:14" x14ac:dyDescent="0.25">
      <c r="A1271" s="18">
        <v>1270</v>
      </c>
      <c r="B1271" s="4" t="s">
        <v>1295</v>
      </c>
      <c r="C1271" s="5">
        <v>42378.722999999998</v>
      </c>
      <c r="D1271" s="6" t="s">
        <v>10</v>
      </c>
      <c r="E1271" s="6" t="s">
        <v>11</v>
      </c>
      <c r="F1271" s="6" t="s">
        <v>16</v>
      </c>
      <c r="G1271" s="6" t="s">
        <v>16</v>
      </c>
      <c r="H1271" s="6">
        <v>0</v>
      </c>
      <c r="I1271" s="5">
        <v>45482</v>
      </c>
      <c r="J1271" s="6">
        <v>0</v>
      </c>
      <c r="K1271" s="6">
        <v>0</v>
      </c>
      <c r="L1271" s="7">
        <v>0</v>
      </c>
      <c r="M1271" s="6">
        <f>IF(Data[[#This Row],[Answered (Y/N)]]="Y",1,0)</f>
        <v>0</v>
      </c>
      <c r="N1271" s="6">
        <f>IF(Data[[#This Row],[Resolved]]="Y",1,0)</f>
        <v>0</v>
      </c>
    </row>
    <row r="1272" spans="1:14" x14ac:dyDescent="0.25">
      <c r="A1272" s="17">
        <v>1271</v>
      </c>
      <c r="B1272" s="4" t="s">
        <v>1296</v>
      </c>
      <c r="C1272" s="5">
        <v>42378.712</v>
      </c>
      <c r="D1272" s="6" t="s">
        <v>17</v>
      </c>
      <c r="E1272" s="6" t="s">
        <v>18</v>
      </c>
      <c r="F1272" s="6" t="s">
        <v>12</v>
      </c>
      <c r="G1272" s="6" t="s">
        <v>12</v>
      </c>
      <c r="H1272" s="6">
        <v>119</v>
      </c>
      <c r="I1272" s="5">
        <v>5.8119212962970401E-4</v>
      </c>
      <c r="J1272" s="6">
        <v>4</v>
      </c>
      <c r="K1272" s="6">
        <v>0.83691666666666675</v>
      </c>
      <c r="L1272" s="7">
        <v>50.215000000000003</v>
      </c>
      <c r="M1272" s="6">
        <f>IF(Data[[#This Row],[Answered (Y/N)]]="Y",1,0)</f>
        <v>1</v>
      </c>
      <c r="N1272" s="6">
        <f>IF(Data[[#This Row],[Resolved]]="Y",1,0)</f>
        <v>1</v>
      </c>
    </row>
    <row r="1273" spans="1:14" x14ac:dyDescent="0.25">
      <c r="A1273" s="18">
        <v>1272</v>
      </c>
      <c r="B1273" s="4" t="s">
        <v>1297</v>
      </c>
      <c r="C1273" s="5">
        <v>42378.712</v>
      </c>
      <c r="D1273" s="6" t="s">
        <v>15</v>
      </c>
      <c r="E1273" s="6" t="s">
        <v>18</v>
      </c>
      <c r="F1273" s="6" t="s">
        <v>12</v>
      </c>
      <c r="G1273" s="6" t="s">
        <v>12</v>
      </c>
      <c r="H1273" s="6">
        <v>32</v>
      </c>
      <c r="I1273" s="5">
        <v>2.0107060185186043E-3</v>
      </c>
      <c r="J1273" s="6">
        <v>5</v>
      </c>
      <c r="K1273" s="6">
        <v>2.8954166666666667</v>
      </c>
      <c r="L1273" s="7">
        <v>173.72499999999999</v>
      </c>
      <c r="M1273" s="6">
        <f>IF(Data[[#This Row],[Answered (Y/N)]]="Y",1,0)</f>
        <v>1</v>
      </c>
      <c r="N1273" s="6">
        <f>IF(Data[[#This Row],[Resolved]]="Y",1,0)</f>
        <v>1</v>
      </c>
    </row>
    <row r="1274" spans="1:14" x14ac:dyDescent="0.25">
      <c r="A1274" s="17">
        <v>1273</v>
      </c>
      <c r="B1274" s="4" t="s">
        <v>1298</v>
      </c>
      <c r="C1274" s="5">
        <v>42378.707000000002</v>
      </c>
      <c r="D1274" s="6" t="s">
        <v>22</v>
      </c>
      <c r="E1274" s="6" t="s">
        <v>21</v>
      </c>
      <c r="F1274" s="6" t="s">
        <v>16</v>
      </c>
      <c r="G1274" s="6" t="s">
        <v>16</v>
      </c>
      <c r="H1274" s="6">
        <v>0</v>
      </c>
      <c r="I1274" s="5">
        <v>45482</v>
      </c>
      <c r="J1274" s="6">
        <v>0</v>
      </c>
      <c r="K1274" s="6">
        <v>0</v>
      </c>
      <c r="L1274" s="7">
        <v>0</v>
      </c>
      <c r="M1274" s="6">
        <f>IF(Data[[#This Row],[Answered (Y/N)]]="Y",1,0)</f>
        <v>0</v>
      </c>
      <c r="N1274" s="6">
        <f>IF(Data[[#This Row],[Resolved]]="Y",1,0)</f>
        <v>0</v>
      </c>
    </row>
    <row r="1275" spans="1:14" x14ac:dyDescent="0.25">
      <c r="A1275" s="18">
        <v>1274</v>
      </c>
      <c r="B1275" s="4" t="s">
        <v>1299</v>
      </c>
      <c r="C1275" s="5">
        <v>42378.707000000002</v>
      </c>
      <c r="D1275" s="6" t="s">
        <v>23</v>
      </c>
      <c r="E1275" s="6" t="s">
        <v>20</v>
      </c>
      <c r="F1275" s="6" t="s">
        <v>16</v>
      </c>
      <c r="G1275" s="6" t="s">
        <v>16</v>
      </c>
      <c r="H1275" s="6">
        <v>0</v>
      </c>
      <c r="I1275" s="5">
        <v>45482</v>
      </c>
      <c r="J1275" s="6">
        <v>0</v>
      </c>
      <c r="K1275" s="6">
        <v>0</v>
      </c>
      <c r="L1275" s="7">
        <v>0</v>
      </c>
      <c r="M1275" s="6">
        <f>IF(Data[[#This Row],[Answered (Y/N)]]="Y",1,0)</f>
        <v>0</v>
      </c>
      <c r="N1275" s="6">
        <f>IF(Data[[#This Row],[Resolved]]="Y",1,0)</f>
        <v>0</v>
      </c>
    </row>
    <row r="1276" spans="1:14" x14ac:dyDescent="0.25">
      <c r="A1276" s="17">
        <v>1275</v>
      </c>
      <c r="B1276" s="4" t="s">
        <v>1300</v>
      </c>
      <c r="C1276" s="5">
        <v>42378.654999999999</v>
      </c>
      <c r="D1276" s="6" t="s">
        <v>24</v>
      </c>
      <c r="E1276" s="6" t="s">
        <v>14</v>
      </c>
      <c r="F1276" s="6" t="s">
        <v>16</v>
      </c>
      <c r="G1276" s="6" t="s">
        <v>16</v>
      </c>
      <c r="H1276" s="6">
        <v>0</v>
      </c>
      <c r="I1276" s="5">
        <v>45482</v>
      </c>
      <c r="J1276" s="6">
        <v>0</v>
      </c>
      <c r="K1276" s="6">
        <v>0</v>
      </c>
      <c r="L1276" s="7">
        <v>0</v>
      </c>
      <c r="M1276" s="6">
        <f>IF(Data[[#This Row],[Answered (Y/N)]]="Y",1,0)</f>
        <v>0</v>
      </c>
      <c r="N1276" s="6">
        <f>IF(Data[[#This Row],[Resolved]]="Y",1,0)</f>
        <v>0</v>
      </c>
    </row>
    <row r="1277" spans="1:14" x14ac:dyDescent="0.25">
      <c r="A1277" s="18">
        <v>1276</v>
      </c>
      <c r="B1277" s="4" t="s">
        <v>1301</v>
      </c>
      <c r="C1277" s="5">
        <v>42378.654999999999</v>
      </c>
      <c r="D1277" s="6" t="s">
        <v>23</v>
      </c>
      <c r="E1277" s="6" t="s">
        <v>11</v>
      </c>
      <c r="F1277" s="6" t="s">
        <v>12</v>
      </c>
      <c r="G1277" s="6" t="s">
        <v>12</v>
      </c>
      <c r="H1277" s="6">
        <v>43</v>
      </c>
      <c r="I1277" s="5">
        <v>7.293865740740646E-4</v>
      </c>
      <c r="J1277" s="6">
        <v>5</v>
      </c>
      <c r="K1277" s="6">
        <v>1.0503166666666666</v>
      </c>
      <c r="L1277" s="7">
        <v>63.018999999999991</v>
      </c>
      <c r="M1277" s="6">
        <f>IF(Data[[#This Row],[Answered (Y/N)]]="Y",1,0)</f>
        <v>1</v>
      </c>
      <c r="N1277" s="6">
        <f>IF(Data[[#This Row],[Resolved]]="Y",1,0)</f>
        <v>1</v>
      </c>
    </row>
    <row r="1278" spans="1:14" x14ac:dyDescent="0.25">
      <c r="A1278" s="17">
        <v>1277</v>
      </c>
      <c r="B1278" s="4" t="s">
        <v>1302</v>
      </c>
      <c r="C1278" s="5">
        <v>42378.618999999999</v>
      </c>
      <c r="D1278" s="6" t="s">
        <v>23</v>
      </c>
      <c r="E1278" s="6" t="s">
        <v>18</v>
      </c>
      <c r="F1278" s="6" t="s">
        <v>12</v>
      </c>
      <c r="G1278" s="6" t="s">
        <v>12</v>
      </c>
      <c r="H1278" s="6">
        <v>23</v>
      </c>
      <c r="I1278" s="5">
        <v>2.3487615740740431E-3</v>
      </c>
      <c r="J1278" s="6">
        <v>1</v>
      </c>
      <c r="K1278" s="6">
        <v>3.3822166666666664</v>
      </c>
      <c r="L1278" s="7">
        <v>202.93299999999999</v>
      </c>
      <c r="M1278" s="6">
        <f>IF(Data[[#This Row],[Answered (Y/N)]]="Y",1,0)</f>
        <v>1</v>
      </c>
      <c r="N1278" s="6">
        <f>IF(Data[[#This Row],[Resolved]]="Y",1,0)</f>
        <v>1</v>
      </c>
    </row>
    <row r="1279" spans="1:14" x14ac:dyDescent="0.25">
      <c r="A1279" s="18">
        <v>1278</v>
      </c>
      <c r="B1279" s="4" t="s">
        <v>1303</v>
      </c>
      <c r="C1279" s="5">
        <v>42378.618999999999</v>
      </c>
      <c r="D1279" s="6" t="s">
        <v>22</v>
      </c>
      <c r="E1279" s="6" t="s">
        <v>11</v>
      </c>
      <c r="F1279" s="6" t="s">
        <v>12</v>
      </c>
      <c r="G1279" s="6" t="s">
        <v>12</v>
      </c>
      <c r="H1279" s="6">
        <v>28</v>
      </c>
      <c r="I1279" s="5">
        <v>4.3935185185184356E-3</v>
      </c>
      <c r="J1279" s="6">
        <v>3</v>
      </c>
      <c r="K1279" s="6">
        <v>6.3266666666666671</v>
      </c>
      <c r="L1279" s="7">
        <v>379.6</v>
      </c>
      <c r="M1279" s="6">
        <f>IF(Data[[#This Row],[Answered (Y/N)]]="Y",1,0)</f>
        <v>1</v>
      </c>
      <c r="N1279" s="6">
        <f>IF(Data[[#This Row],[Resolved]]="Y",1,0)</f>
        <v>1</v>
      </c>
    </row>
    <row r="1280" spans="1:14" x14ac:dyDescent="0.25">
      <c r="A1280" s="17">
        <v>1279</v>
      </c>
      <c r="B1280" s="4" t="s">
        <v>1304</v>
      </c>
      <c r="C1280" s="5">
        <v>42378.597000000002</v>
      </c>
      <c r="D1280" s="6" t="s">
        <v>17</v>
      </c>
      <c r="E1280" s="6" t="s">
        <v>21</v>
      </c>
      <c r="F1280" s="6" t="s">
        <v>12</v>
      </c>
      <c r="G1280" s="6" t="s">
        <v>12</v>
      </c>
      <c r="H1280" s="6">
        <v>44</v>
      </c>
      <c r="I1280" s="5">
        <v>2.0123611111111384E-3</v>
      </c>
      <c r="J1280" s="6">
        <v>3</v>
      </c>
      <c r="K1280" s="6">
        <v>2.8978000000000002</v>
      </c>
      <c r="L1280" s="7">
        <v>173.86799999999999</v>
      </c>
      <c r="M1280" s="6">
        <f>IF(Data[[#This Row],[Answered (Y/N)]]="Y",1,0)</f>
        <v>1</v>
      </c>
      <c r="N1280" s="6">
        <f>IF(Data[[#This Row],[Resolved]]="Y",1,0)</f>
        <v>1</v>
      </c>
    </row>
    <row r="1281" spans="1:14" x14ac:dyDescent="0.25">
      <c r="A1281" s="18">
        <v>1280</v>
      </c>
      <c r="B1281" s="4" t="s">
        <v>1305</v>
      </c>
      <c r="C1281" s="5">
        <v>42378.597000000002</v>
      </c>
      <c r="D1281" s="6" t="s">
        <v>24</v>
      </c>
      <c r="E1281" s="6" t="s">
        <v>11</v>
      </c>
      <c r="F1281" s="6" t="s">
        <v>12</v>
      </c>
      <c r="G1281" s="6" t="s">
        <v>12</v>
      </c>
      <c r="H1281" s="6">
        <v>98</v>
      </c>
      <c r="I1281" s="5">
        <v>1.1933796296297317E-3</v>
      </c>
      <c r="J1281" s="6">
        <v>1</v>
      </c>
      <c r="K1281" s="6">
        <v>1.7184666666666666</v>
      </c>
      <c r="L1281" s="7">
        <v>103.10799999999999</v>
      </c>
      <c r="M1281" s="6">
        <f>IF(Data[[#This Row],[Answered (Y/N)]]="Y",1,0)</f>
        <v>1</v>
      </c>
      <c r="N1281" s="6">
        <f>IF(Data[[#This Row],[Resolved]]="Y",1,0)</f>
        <v>1</v>
      </c>
    </row>
    <row r="1282" spans="1:14" x14ac:dyDescent="0.25">
      <c r="A1282" s="17">
        <v>1281</v>
      </c>
      <c r="B1282" s="4" t="s">
        <v>1306</v>
      </c>
      <c r="C1282" s="5">
        <v>42378.591999999997</v>
      </c>
      <c r="D1282" s="6" t="s">
        <v>24</v>
      </c>
      <c r="E1282" s="6" t="s">
        <v>18</v>
      </c>
      <c r="F1282" s="6" t="s">
        <v>12</v>
      </c>
      <c r="G1282" s="6" t="s">
        <v>12</v>
      </c>
      <c r="H1282" s="6">
        <v>34</v>
      </c>
      <c r="I1282" s="5">
        <v>3.5881134259259095E-3</v>
      </c>
      <c r="J1282" s="6">
        <v>4</v>
      </c>
      <c r="K1282" s="6">
        <v>5.1668833333333337</v>
      </c>
      <c r="L1282" s="7">
        <v>310.01300000000003</v>
      </c>
      <c r="M1282" s="6">
        <f>IF(Data[[#This Row],[Answered (Y/N)]]="Y",1,0)</f>
        <v>1</v>
      </c>
      <c r="N1282" s="6">
        <f>IF(Data[[#This Row],[Resolved]]="Y",1,0)</f>
        <v>1</v>
      </c>
    </row>
    <row r="1283" spans="1:14" x14ac:dyDescent="0.25">
      <c r="A1283" s="18">
        <v>1282</v>
      </c>
      <c r="B1283" s="4" t="s">
        <v>1307</v>
      </c>
      <c r="C1283" s="5">
        <v>42378.591999999997</v>
      </c>
      <c r="D1283" s="6" t="s">
        <v>22</v>
      </c>
      <c r="E1283" s="6" t="s">
        <v>14</v>
      </c>
      <c r="F1283" s="6" t="s">
        <v>12</v>
      </c>
      <c r="G1283" s="6" t="s">
        <v>12</v>
      </c>
      <c r="H1283" s="6">
        <v>78</v>
      </c>
      <c r="I1283" s="5">
        <v>2.3718287037037822E-3</v>
      </c>
      <c r="J1283" s="6">
        <v>1</v>
      </c>
      <c r="K1283" s="6">
        <v>3.4154333333333335</v>
      </c>
      <c r="L1283" s="7">
        <v>204.92600000000002</v>
      </c>
      <c r="M1283" s="6">
        <f>IF(Data[[#This Row],[Answered (Y/N)]]="Y",1,0)</f>
        <v>1</v>
      </c>
      <c r="N1283" s="6">
        <f>IF(Data[[#This Row],[Resolved]]="Y",1,0)</f>
        <v>1</v>
      </c>
    </row>
    <row r="1284" spans="1:14" x14ac:dyDescent="0.25">
      <c r="A1284" s="17">
        <v>1283</v>
      </c>
      <c r="B1284" s="4" t="s">
        <v>1308</v>
      </c>
      <c r="C1284" s="5">
        <v>42378.582999999999</v>
      </c>
      <c r="D1284" s="6" t="s">
        <v>24</v>
      </c>
      <c r="E1284" s="6" t="s">
        <v>18</v>
      </c>
      <c r="F1284" s="6" t="s">
        <v>12</v>
      </c>
      <c r="G1284" s="6" t="s">
        <v>12</v>
      </c>
      <c r="H1284" s="6">
        <v>105</v>
      </c>
      <c r="I1284" s="5">
        <v>9.2359953703713416E-4</v>
      </c>
      <c r="J1284" s="6">
        <v>1</v>
      </c>
      <c r="K1284" s="6">
        <v>1.3299833333333333</v>
      </c>
      <c r="L1284" s="7">
        <v>79.798999999999992</v>
      </c>
      <c r="M1284" s="6">
        <f>IF(Data[[#This Row],[Answered (Y/N)]]="Y",1,0)</f>
        <v>1</v>
      </c>
      <c r="N1284" s="6">
        <f>IF(Data[[#This Row],[Resolved]]="Y",1,0)</f>
        <v>1</v>
      </c>
    </row>
    <row r="1285" spans="1:14" x14ac:dyDescent="0.25">
      <c r="A1285" s="18">
        <v>1284</v>
      </c>
      <c r="B1285" s="4" t="s">
        <v>1309</v>
      </c>
      <c r="C1285" s="5">
        <v>42378.582999999999</v>
      </c>
      <c r="D1285" s="6" t="s">
        <v>24</v>
      </c>
      <c r="E1285" s="6" t="s">
        <v>20</v>
      </c>
      <c r="F1285" s="6" t="s">
        <v>12</v>
      </c>
      <c r="G1285" s="6" t="s">
        <v>12</v>
      </c>
      <c r="H1285" s="6">
        <v>21</v>
      </c>
      <c r="I1285" s="5">
        <v>1.1396412037036896E-3</v>
      </c>
      <c r="J1285" s="6">
        <v>4</v>
      </c>
      <c r="K1285" s="6">
        <v>1.6410833333333334</v>
      </c>
      <c r="L1285" s="7">
        <v>98.465000000000003</v>
      </c>
      <c r="M1285" s="6">
        <f>IF(Data[[#This Row],[Answered (Y/N)]]="Y",1,0)</f>
        <v>1</v>
      </c>
      <c r="N1285" s="6">
        <f>IF(Data[[#This Row],[Resolved]]="Y",1,0)</f>
        <v>1</v>
      </c>
    </row>
    <row r="1286" spans="1:14" x14ac:dyDescent="0.25">
      <c r="A1286" s="17">
        <v>1285</v>
      </c>
      <c r="B1286" s="4" t="s">
        <v>1310</v>
      </c>
      <c r="C1286" s="5">
        <v>42378.569000000003</v>
      </c>
      <c r="D1286" s="6" t="s">
        <v>19</v>
      </c>
      <c r="E1286" s="6" t="s">
        <v>21</v>
      </c>
      <c r="F1286" s="6" t="s">
        <v>16</v>
      </c>
      <c r="G1286" s="6" t="s">
        <v>16</v>
      </c>
      <c r="H1286" s="6">
        <v>0</v>
      </c>
      <c r="I1286" s="5">
        <v>45482</v>
      </c>
      <c r="J1286" s="6">
        <v>0</v>
      </c>
      <c r="K1286" s="6">
        <v>0</v>
      </c>
      <c r="L1286" s="7">
        <v>0</v>
      </c>
      <c r="M1286" s="6">
        <f>IF(Data[[#This Row],[Answered (Y/N)]]="Y",1,0)</f>
        <v>0</v>
      </c>
      <c r="N1286" s="6">
        <f>IF(Data[[#This Row],[Resolved]]="Y",1,0)</f>
        <v>0</v>
      </c>
    </row>
    <row r="1287" spans="1:14" x14ac:dyDescent="0.25">
      <c r="A1287" s="18">
        <v>1286</v>
      </c>
      <c r="B1287" s="4" t="s">
        <v>1311</v>
      </c>
      <c r="C1287" s="5">
        <v>42378.569000000003</v>
      </c>
      <c r="D1287" s="6" t="s">
        <v>24</v>
      </c>
      <c r="E1287" s="6" t="s">
        <v>21</v>
      </c>
      <c r="F1287" s="6" t="s">
        <v>12</v>
      </c>
      <c r="G1287" s="6" t="s">
        <v>12</v>
      </c>
      <c r="H1287" s="6">
        <v>101</v>
      </c>
      <c r="I1287" s="5">
        <v>3.8146875000000247E-3</v>
      </c>
      <c r="J1287" s="6">
        <v>3</v>
      </c>
      <c r="K1287" s="6">
        <v>5.49315</v>
      </c>
      <c r="L1287" s="7">
        <v>329.589</v>
      </c>
      <c r="M1287" s="6">
        <f>IF(Data[[#This Row],[Answered (Y/N)]]="Y",1,0)</f>
        <v>1</v>
      </c>
      <c r="N1287" s="6">
        <f>IF(Data[[#This Row],[Resolved]]="Y",1,0)</f>
        <v>1</v>
      </c>
    </row>
    <row r="1288" spans="1:14" x14ac:dyDescent="0.25">
      <c r="A1288" s="17">
        <v>1287</v>
      </c>
      <c r="B1288" s="4" t="s">
        <v>1312</v>
      </c>
      <c r="C1288" s="5">
        <v>42378.544000000002</v>
      </c>
      <c r="D1288" s="6" t="s">
        <v>19</v>
      </c>
      <c r="E1288" s="6" t="s">
        <v>20</v>
      </c>
      <c r="F1288" s="6" t="s">
        <v>12</v>
      </c>
      <c r="G1288" s="6" t="s">
        <v>12</v>
      </c>
      <c r="H1288" s="6">
        <v>120</v>
      </c>
      <c r="I1288" s="5">
        <v>3.0965624999998997E-3</v>
      </c>
      <c r="J1288" s="6">
        <v>1</v>
      </c>
      <c r="K1288" s="6">
        <v>4.4590500000000004</v>
      </c>
      <c r="L1288" s="7">
        <v>267.54300000000001</v>
      </c>
      <c r="M1288" s="6">
        <f>IF(Data[[#This Row],[Answered (Y/N)]]="Y",1,0)</f>
        <v>1</v>
      </c>
      <c r="N1288" s="6">
        <f>IF(Data[[#This Row],[Resolved]]="Y",1,0)</f>
        <v>1</v>
      </c>
    </row>
    <row r="1289" spans="1:14" x14ac:dyDescent="0.25">
      <c r="A1289" s="18">
        <v>1288</v>
      </c>
      <c r="B1289" s="4" t="s">
        <v>1313</v>
      </c>
      <c r="C1289" s="5">
        <v>42378.544000000002</v>
      </c>
      <c r="D1289" s="6" t="s">
        <v>15</v>
      </c>
      <c r="E1289" s="6" t="s">
        <v>14</v>
      </c>
      <c r="F1289" s="6" t="s">
        <v>12</v>
      </c>
      <c r="G1289" s="6" t="s">
        <v>12</v>
      </c>
      <c r="H1289" s="6">
        <v>63</v>
      </c>
      <c r="I1289" s="5">
        <v>3.4557175925926664E-3</v>
      </c>
      <c r="J1289" s="6">
        <v>3</v>
      </c>
      <c r="K1289" s="6">
        <v>4.9762333333333331</v>
      </c>
      <c r="L1289" s="7">
        <v>298.57399999999996</v>
      </c>
      <c r="M1289" s="6">
        <f>IF(Data[[#This Row],[Answered (Y/N)]]="Y",1,0)</f>
        <v>1</v>
      </c>
      <c r="N1289" s="6">
        <f>IF(Data[[#This Row],[Resolved]]="Y",1,0)</f>
        <v>1</v>
      </c>
    </row>
    <row r="1290" spans="1:14" x14ac:dyDescent="0.25">
      <c r="A1290" s="17">
        <v>1289</v>
      </c>
      <c r="B1290" s="4" t="s">
        <v>1314</v>
      </c>
      <c r="C1290" s="5">
        <v>42378.535000000003</v>
      </c>
      <c r="D1290" s="6" t="s">
        <v>17</v>
      </c>
      <c r="E1290" s="6" t="s">
        <v>18</v>
      </c>
      <c r="F1290" s="6" t="s">
        <v>12</v>
      </c>
      <c r="G1290" s="6" t="s">
        <v>12</v>
      </c>
      <c r="H1290" s="6">
        <v>92</v>
      </c>
      <c r="I1290" s="5">
        <v>1.6772453703703949E-3</v>
      </c>
      <c r="J1290" s="6">
        <v>3</v>
      </c>
      <c r="K1290" s="6">
        <v>2.4152333333333331</v>
      </c>
      <c r="L1290" s="7">
        <v>144.91399999999999</v>
      </c>
      <c r="M1290" s="6">
        <f>IF(Data[[#This Row],[Answered (Y/N)]]="Y",1,0)</f>
        <v>1</v>
      </c>
      <c r="N1290" s="6">
        <f>IF(Data[[#This Row],[Resolved]]="Y",1,0)</f>
        <v>1</v>
      </c>
    </row>
    <row r="1291" spans="1:14" x14ac:dyDescent="0.25">
      <c r="A1291" s="18">
        <v>1290</v>
      </c>
      <c r="B1291" s="4" t="s">
        <v>1315</v>
      </c>
      <c r="C1291" s="5">
        <v>42378.535000000003</v>
      </c>
      <c r="D1291" s="6" t="s">
        <v>10</v>
      </c>
      <c r="E1291" s="6" t="s">
        <v>14</v>
      </c>
      <c r="F1291" s="6" t="s">
        <v>16</v>
      </c>
      <c r="G1291" s="6" t="s">
        <v>16</v>
      </c>
      <c r="H1291" s="6">
        <v>0</v>
      </c>
      <c r="I1291" s="5">
        <v>45482</v>
      </c>
      <c r="J1291" s="6">
        <v>0</v>
      </c>
      <c r="K1291" s="6">
        <v>0</v>
      </c>
      <c r="L1291" s="7">
        <v>0</v>
      </c>
      <c r="M1291" s="6">
        <f>IF(Data[[#This Row],[Answered (Y/N)]]="Y",1,0)</f>
        <v>0</v>
      </c>
      <c r="N1291" s="6">
        <f>IF(Data[[#This Row],[Resolved]]="Y",1,0)</f>
        <v>0</v>
      </c>
    </row>
    <row r="1292" spans="1:14" x14ac:dyDescent="0.25">
      <c r="A1292" s="17">
        <v>1291</v>
      </c>
      <c r="B1292" s="4" t="s">
        <v>1316</v>
      </c>
      <c r="C1292" s="5">
        <v>42378.527999999998</v>
      </c>
      <c r="D1292" s="6" t="s">
        <v>24</v>
      </c>
      <c r="E1292" s="6" t="s">
        <v>18</v>
      </c>
      <c r="F1292" s="6" t="s">
        <v>16</v>
      </c>
      <c r="G1292" s="6" t="s">
        <v>16</v>
      </c>
      <c r="H1292" s="6">
        <v>0</v>
      </c>
      <c r="I1292" s="5">
        <v>45482</v>
      </c>
      <c r="J1292" s="6">
        <v>0</v>
      </c>
      <c r="K1292" s="6">
        <v>0</v>
      </c>
      <c r="L1292" s="7">
        <v>0</v>
      </c>
      <c r="M1292" s="6">
        <f>IF(Data[[#This Row],[Answered (Y/N)]]="Y",1,0)</f>
        <v>0</v>
      </c>
      <c r="N1292" s="6">
        <f>IF(Data[[#This Row],[Resolved]]="Y",1,0)</f>
        <v>0</v>
      </c>
    </row>
    <row r="1293" spans="1:14" x14ac:dyDescent="0.25">
      <c r="A1293" s="18">
        <v>1292</v>
      </c>
      <c r="B1293" s="4" t="s">
        <v>1317</v>
      </c>
      <c r="C1293" s="5">
        <v>42378.527999999998</v>
      </c>
      <c r="D1293" s="6" t="s">
        <v>19</v>
      </c>
      <c r="E1293" s="6" t="s">
        <v>11</v>
      </c>
      <c r="F1293" s="6" t="s">
        <v>12</v>
      </c>
      <c r="G1293" s="6" t="s">
        <v>16</v>
      </c>
      <c r="H1293" s="6">
        <v>10</v>
      </c>
      <c r="I1293" s="5">
        <v>6.2922453703695425E-4</v>
      </c>
      <c r="J1293" s="6">
        <v>4</v>
      </c>
      <c r="K1293" s="6">
        <v>0.90608333333333335</v>
      </c>
      <c r="L1293" s="7">
        <v>54.365000000000002</v>
      </c>
      <c r="M1293" s="6">
        <f>IF(Data[[#This Row],[Answered (Y/N)]]="Y",1,0)</f>
        <v>1</v>
      </c>
      <c r="N1293" s="6">
        <f>IF(Data[[#This Row],[Resolved]]="Y",1,0)</f>
        <v>0</v>
      </c>
    </row>
    <row r="1294" spans="1:14" x14ac:dyDescent="0.25">
      <c r="A1294" s="17">
        <v>1293</v>
      </c>
      <c r="B1294" s="4" t="s">
        <v>1318</v>
      </c>
      <c r="C1294" s="5">
        <v>42378.523000000001</v>
      </c>
      <c r="D1294" s="6" t="s">
        <v>17</v>
      </c>
      <c r="E1294" s="6" t="s">
        <v>18</v>
      </c>
      <c r="F1294" s="6" t="s">
        <v>12</v>
      </c>
      <c r="G1294" s="6" t="s">
        <v>12</v>
      </c>
      <c r="H1294" s="6">
        <v>61</v>
      </c>
      <c r="I1294" s="5">
        <v>4.203356481482512E-4</v>
      </c>
      <c r="J1294" s="6">
        <v>5</v>
      </c>
      <c r="K1294" s="6">
        <v>0.60528333333333328</v>
      </c>
      <c r="L1294" s="7">
        <v>36.317</v>
      </c>
      <c r="M1294" s="6">
        <f>IF(Data[[#This Row],[Answered (Y/N)]]="Y",1,0)</f>
        <v>1</v>
      </c>
      <c r="N1294" s="6">
        <f>IF(Data[[#This Row],[Resolved]]="Y",1,0)</f>
        <v>1</v>
      </c>
    </row>
    <row r="1295" spans="1:14" x14ac:dyDescent="0.25">
      <c r="A1295" s="18">
        <v>1294</v>
      </c>
      <c r="B1295" s="4" t="s">
        <v>1319</v>
      </c>
      <c r="C1295" s="5">
        <v>42378.523000000001</v>
      </c>
      <c r="D1295" s="6" t="s">
        <v>13</v>
      </c>
      <c r="E1295" s="6" t="s">
        <v>20</v>
      </c>
      <c r="F1295" s="6" t="s">
        <v>12</v>
      </c>
      <c r="G1295" s="6" t="s">
        <v>12</v>
      </c>
      <c r="H1295" s="6">
        <v>18</v>
      </c>
      <c r="I1295" s="5">
        <v>3.5355439814814815E-3</v>
      </c>
      <c r="J1295" s="6">
        <v>5</v>
      </c>
      <c r="K1295" s="6">
        <v>5.0911833333333334</v>
      </c>
      <c r="L1295" s="7">
        <v>305.471</v>
      </c>
      <c r="M1295" s="6">
        <f>IF(Data[[#This Row],[Answered (Y/N)]]="Y",1,0)</f>
        <v>1</v>
      </c>
      <c r="N1295" s="6">
        <f>IF(Data[[#This Row],[Resolved]]="Y",1,0)</f>
        <v>1</v>
      </c>
    </row>
    <row r="1296" spans="1:14" x14ac:dyDescent="0.25">
      <c r="A1296" s="17">
        <v>1295</v>
      </c>
      <c r="B1296" s="4" t="s">
        <v>1320</v>
      </c>
      <c r="C1296" s="5">
        <v>42378.521999999997</v>
      </c>
      <c r="D1296" s="6" t="s">
        <v>15</v>
      </c>
      <c r="E1296" s="6" t="s">
        <v>14</v>
      </c>
      <c r="F1296" s="6" t="s">
        <v>12</v>
      </c>
      <c r="G1296" s="6" t="s">
        <v>12</v>
      </c>
      <c r="H1296" s="6">
        <v>108</v>
      </c>
      <c r="I1296" s="5">
        <v>3.2979861111110953E-3</v>
      </c>
      <c r="J1296" s="6">
        <v>3</v>
      </c>
      <c r="K1296" s="6">
        <v>4.7491000000000003</v>
      </c>
      <c r="L1296" s="7">
        <v>284.94600000000003</v>
      </c>
      <c r="M1296" s="6">
        <f>IF(Data[[#This Row],[Answered (Y/N)]]="Y",1,0)</f>
        <v>1</v>
      </c>
      <c r="N1296" s="6">
        <f>IF(Data[[#This Row],[Resolved]]="Y",1,0)</f>
        <v>1</v>
      </c>
    </row>
    <row r="1297" spans="1:14" x14ac:dyDescent="0.25">
      <c r="A1297" s="18">
        <v>1296</v>
      </c>
      <c r="B1297" s="4" t="s">
        <v>1321</v>
      </c>
      <c r="C1297" s="5">
        <v>42378.521999999997</v>
      </c>
      <c r="D1297" s="6" t="s">
        <v>15</v>
      </c>
      <c r="E1297" s="6" t="s">
        <v>11</v>
      </c>
      <c r="F1297" s="6" t="s">
        <v>12</v>
      </c>
      <c r="G1297" s="6" t="s">
        <v>12</v>
      </c>
      <c r="H1297" s="6">
        <v>80</v>
      </c>
      <c r="I1297" s="5">
        <v>1.5166319444444021E-3</v>
      </c>
      <c r="J1297" s="6">
        <v>4</v>
      </c>
      <c r="K1297" s="6">
        <v>2.1839499999999998</v>
      </c>
      <c r="L1297" s="7">
        <v>131.03699999999998</v>
      </c>
      <c r="M1297" s="6">
        <f>IF(Data[[#This Row],[Answered (Y/N)]]="Y",1,0)</f>
        <v>1</v>
      </c>
      <c r="N1297" s="6">
        <f>IF(Data[[#This Row],[Resolved]]="Y",1,0)</f>
        <v>1</v>
      </c>
    </row>
    <row r="1298" spans="1:14" x14ac:dyDescent="0.25">
      <c r="A1298" s="17">
        <v>1297</v>
      </c>
      <c r="B1298" s="4" t="s">
        <v>1322</v>
      </c>
      <c r="C1298" s="5">
        <v>42378.497000000003</v>
      </c>
      <c r="D1298" s="6" t="s">
        <v>13</v>
      </c>
      <c r="E1298" s="6" t="s">
        <v>20</v>
      </c>
      <c r="F1298" s="6" t="s">
        <v>12</v>
      </c>
      <c r="G1298" s="6" t="s">
        <v>12</v>
      </c>
      <c r="H1298" s="6">
        <v>102</v>
      </c>
      <c r="I1298" s="5">
        <v>3.3366898148148305E-3</v>
      </c>
      <c r="J1298" s="6">
        <v>3</v>
      </c>
      <c r="K1298" s="6">
        <v>4.8048333333333328</v>
      </c>
      <c r="L1298" s="7">
        <v>288.28999999999996</v>
      </c>
      <c r="M1298" s="6">
        <f>IF(Data[[#This Row],[Answered (Y/N)]]="Y",1,0)</f>
        <v>1</v>
      </c>
      <c r="N1298" s="6">
        <f>IF(Data[[#This Row],[Resolved]]="Y",1,0)</f>
        <v>1</v>
      </c>
    </row>
    <row r="1299" spans="1:14" x14ac:dyDescent="0.25">
      <c r="A1299" s="18">
        <v>1298</v>
      </c>
      <c r="B1299" s="4" t="s">
        <v>1323</v>
      </c>
      <c r="C1299" s="5">
        <v>42378.497000000003</v>
      </c>
      <c r="D1299" s="6" t="s">
        <v>15</v>
      </c>
      <c r="E1299" s="6" t="s">
        <v>18</v>
      </c>
      <c r="F1299" s="6" t="s">
        <v>12</v>
      </c>
      <c r="G1299" s="6" t="s">
        <v>12</v>
      </c>
      <c r="H1299" s="6">
        <v>95</v>
      </c>
      <c r="I1299" s="5">
        <v>4.0447916666666028E-3</v>
      </c>
      <c r="J1299" s="6">
        <v>5</v>
      </c>
      <c r="K1299" s="6">
        <v>5.8245000000000005</v>
      </c>
      <c r="L1299" s="7">
        <v>349.47</v>
      </c>
      <c r="M1299" s="6">
        <f>IF(Data[[#This Row],[Answered (Y/N)]]="Y",1,0)</f>
        <v>1</v>
      </c>
      <c r="N1299" s="6">
        <f>IF(Data[[#This Row],[Resolved]]="Y",1,0)</f>
        <v>1</v>
      </c>
    </row>
    <row r="1300" spans="1:14" x14ac:dyDescent="0.25">
      <c r="A1300" s="17">
        <v>1299</v>
      </c>
      <c r="B1300" s="4" t="s">
        <v>1324</v>
      </c>
      <c r="C1300" s="5">
        <v>42378.491999999998</v>
      </c>
      <c r="D1300" s="6" t="s">
        <v>15</v>
      </c>
      <c r="E1300" s="6" t="s">
        <v>14</v>
      </c>
      <c r="F1300" s="6" t="s">
        <v>12</v>
      </c>
      <c r="G1300" s="6" t="s">
        <v>12</v>
      </c>
      <c r="H1300" s="6">
        <v>97</v>
      </c>
      <c r="I1300" s="5">
        <v>4.7433333333333216E-3</v>
      </c>
      <c r="J1300" s="6">
        <v>1</v>
      </c>
      <c r="K1300" s="6">
        <v>6.8304</v>
      </c>
      <c r="L1300" s="7">
        <v>409.82400000000001</v>
      </c>
      <c r="M1300" s="6">
        <f>IF(Data[[#This Row],[Answered (Y/N)]]="Y",1,0)</f>
        <v>1</v>
      </c>
      <c r="N1300" s="6">
        <f>IF(Data[[#This Row],[Resolved]]="Y",1,0)</f>
        <v>1</v>
      </c>
    </row>
    <row r="1301" spans="1:14" x14ac:dyDescent="0.25">
      <c r="A1301" s="18">
        <v>1300</v>
      </c>
      <c r="B1301" s="4" t="s">
        <v>1325</v>
      </c>
      <c r="C1301" s="5">
        <v>42378.491999999998</v>
      </c>
      <c r="D1301" s="6" t="s">
        <v>23</v>
      </c>
      <c r="E1301" s="6" t="s">
        <v>14</v>
      </c>
      <c r="F1301" s="6" t="s">
        <v>12</v>
      </c>
      <c r="G1301" s="6" t="s">
        <v>12</v>
      </c>
      <c r="H1301" s="6">
        <v>116</v>
      </c>
      <c r="I1301" s="5">
        <v>2.2627893518518682E-3</v>
      </c>
      <c r="J1301" s="6">
        <v>5</v>
      </c>
      <c r="K1301" s="6">
        <v>3.2584166666666667</v>
      </c>
      <c r="L1301" s="7">
        <v>195.505</v>
      </c>
      <c r="M1301" s="6">
        <f>IF(Data[[#This Row],[Answered (Y/N)]]="Y",1,0)</f>
        <v>1</v>
      </c>
      <c r="N1301" s="6">
        <f>IF(Data[[#This Row],[Resolved]]="Y",1,0)</f>
        <v>1</v>
      </c>
    </row>
    <row r="1302" spans="1:14" x14ac:dyDescent="0.25">
      <c r="A1302" s="17">
        <v>1301</v>
      </c>
      <c r="B1302" s="4" t="s">
        <v>1326</v>
      </c>
      <c r="C1302" s="5">
        <v>42378.491999999998</v>
      </c>
      <c r="D1302" s="6" t="s">
        <v>24</v>
      </c>
      <c r="E1302" s="6" t="s">
        <v>18</v>
      </c>
      <c r="F1302" s="6" t="s">
        <v>16</v>
      </c>
      <c r="G1302" s="6" t="s">
        <v>16</v>
      </c>
      <c r="H1302" s="6">
        <v>0</v>
      </c>
      <c r="I1302" s="5">
        <v>45482</v>
      </c>
      <c r="J1302" s="6">
        <v>0</v>
      </c>
      <c r="K1302" s="6">
        <v>0</v>
      </c>
      <c r="L1302" s="7">
        <v>0</v>
      </c>
      <c r="M1302" s="6">
        <f>IF(Data[[#This Row],[Answered (Y/N)]]="Y",1,0)</f>
        <v>0</v>
      </c>
      <c r="N1302" s="6">
        <f>IF(Data[[#This Row],[Resolved]]="Y",1,0)</f>
        <v>0</v>
      </c>
    </row>
    <row r="1303" spans="1:14" x14ac:dyDescent="0.25">
      <c r="A1303" s="18">
        <v>1302</v>
      </c>
      <c r="B1303" s="4" t="s">
        <v>1327</v>
      </c>
      <c r="C1303" s="5">
        <v>42378.491999999998</v>
      </c>
      <c r="D1303" s="6" t="s">
        <v>15</v>
      </c>
      <c r="E1303" s="6" t="s">
        <v>11</v>
      </c>
      <c r="F1303" s="6" t="s">
        <v>16</v>
      </c>
      <c r="G1303" s="6" t="s">
        <v>16</v>
      </c>
      <c r="H1303" s="6">
        <v>0</v>
      </c>
      <c r="I1303" s="5">
        <v>45482</v>
      </c>
      <c r="J1303" s="6">
        <v>0</v>
      </c>
      <c r="K1303" s="6">
        <v>0</v>
      </c>
      <c r="L1303" s="7">
        <v>0</v>
      </c>
      <c r="M1303" s="6">
        <f>IF(Data[[#This Row],[Answered (Y/N)]]="Y",1,0)</f>
        <v>0</v>
      </c>
      <c r="N1303" s="6">
        <f>IF(Data[[#This Row],[Resolved]]="Y",1,0)</f>
        <v>0</v>
      </c>
    </row>
    <row r="1304" spans="1:14" x14ac:dyDescent="0.25">
      <c r="A1304" s="17">
        <v>1303</v>
      </c>
      <c r="B1304" s="4" t="s">
        <v>1328</v>
      </c>
      <c r="C1304" s="5">
        <v>42378.491999999998</v>
      </c>
      <c r="D1304" s="6" t="s">
        <v>19</v>
      </c>
      <c r="E1304" s="6" t="s">
        <v>18</v>
      </c>
      <c r="F1304" s="6" t="s">
        <v>12</v>
      </c>
      <c r="G1304" s="6" t="s">
        <v>12</v>
      </c>
      <c r="H1304" s="6">
        <v>87</v>
      </c>
      <c r="I1304" s="5">
        <v>3.997650462962854E-3</v>
      </c>
      <c r="J1304" s="6">
        <v>5</v>
      </c>
      <c r="K1304" s="6">
        <v>5.7566166666666669</v>
      </c>
      <c r="L1304" s="7">
        <v>345.39699999999999</v>
      </c>
      <c r="M1304" s="6">
        <f>IF(Data[[#This Row],[Answered (Y/N)]]="Y",1,0)</f>
        <v>1</v>
      </c>
      <c r="N1304" s="6">
        <f>IF(Data[[#This Row],[Resolved]]="Y",1,0)</f>
        <v>1</v>
      </c>
    </row>
    <row r="1305" spans="1:14" x14ac:dyDescent="0.25">
      <c r="A1305" s="18">
        <v>1304</v>
      </c>
      <c r="B1305" s="4" t="s">
        <v>1329</v>
      </c>
      <c r="C1305" s="5">
        <v>42378.491999999998</v>
      </c>
      <c r="D1305" s="6" t="s">
        <v>15</v>
      </c>
      <c r="E1305" s="6" t="s">
        <v>14</v>
      </c>
      <c r="F1305" s="6" t="s">
        <v>12</v>
      </c>
      <c r="G1305" s="6" t="s">
        <v>12</v>
      </c>
      <c r="H1305" s="6">
        <v>43</v>
      </c>
      <c r="I1305" s="5">
        <v>4.0226851851854484E-4</v>
      </c>
      <c r="J1305" s="6">
        <v>4</v>
      </c>
      <c r="K1305" s="6">
        <v>0.57926666666666671</v>
      </c>
      <c r="L1305" s="7">
        <v>34.756</v>
      </c>
      <c r="M1305" s="6">
        <f>IF(Data[[#This Row],[Answered (Y/N)]]="Y",1,0)</f>
        <v>1</v>
      </c>
      <c r="N1305" s="6">
        <f>IF(Data[[#This Row],[Resolved]]="Y",1,0)</f>
        <v>1</v>
      </c>
    </row>
    <row r="1306" spans="1:14" x14ac:dyDescent="0.25">
      <c r="A1306" s="17">
        <v>1305</v>
      </c>
      <c r="B1306" s="4" t="s">
        <v>1330</v>
      </c>
      <c r="C1306" s="5">
        <v>42378.476000000002</v>
      </c>
      <c r="D1306" s="6" t="s">
        <v>22</v>
      </c>
      <c r="E1306" s="6" t="s">
        <v>11</v>
      </c>
      <c r="F1306" s="6" t="s">
        <v>12</v>
      </c>
      <c r="G1306" s="6" t="s">
        <v>12</v>
      </c>
      <c r="H1306" s="6">
        <v>81</v>
      </c>
      <c r="I1306" s="5">
        <v>1.474247685185226E-3</v>
      </c>
      <c r="J1306" s="6">
        <v>4</v>
      </c>
      <c r="K1306" s="6">
        <v>2.1229166666666668</v>
      </c>
      <c r="L1306" s="7">
        <v>127.375</v>
      </c>
      <c r="M1306" s="6">
        <f>IF(Data[[#This Row],[Answered (Y/N)]]="Y",1,0)</f>
        <v>1</v>
      </c>
      <c r="N1306" s="6">
        <f>IF(Data[[#This Row],[Resolved]]="Y",1,0)</f>
        <v>1</v>
      </c>
    </row>
    <row r="1307" spans="1:14" x14ac:dyDescent="0.25">
      <c r="A1307" s="18">
        <v>1306</v>
      </c>
      <c r="B1307" s="4" t="s">
        <v>1331</v>
      </c>
      <c r="C1307" s="5">
        <v>42378.476000000002</v>
      </c>
      <c r="D1307" s="6" t="s">
        <v>15</v>
      </c>
      <c r="E1307" s="6" t="s">
        <v>18</v>
      </c>
      <c r="F1307" s="6" t="s">
        <v>16</v>
      </c>
      <c r="G1307" s="6" t="s">
        <v>16</v>
      </c>
      <c r="H1307" s="6">
        <v>0</v>
      </c>
      <c r="I1307" s="5">
        <v>45482</v>
      </c>
      <c r="J1307" s="6">
        <v>0</v>
      </c>
      <c r="K1307" s="6">
        <v>0</v>
      </c>
      <c r="L1307" s="7">
        <v>0</v>
      </c>
      <c r="M1307" s="6">
        <f>IF(Data[[#This Row],[Answered (Y/N)]]="Y",1,0)</f>
        <v>0</v>
      </c>
      <c r="N1307" s="6">
        <f>IF(Data[[#This Row],[Resolved]]="Y",1,0)</f>
        <v>0</v>
      </c>
    </row>
    <row r="1308" spans="1:14" x14ac:dyDescent="0.25">
      <c r="A1308" s="17">
        <v>1307</v>
      </c>
      <c r="B1308" s="4" t="s">
        <v>1332</v>
      </c>
      <c r="C1308" s="5">
        <v>42378.47</v>
      </c>
      <c r="D1308" s="6" t="s">
        <v>19</v>
      </c>
      <c r="E1308" s="6" t="s">
        <v>11</v>
      </c>
      <c r="F1308" s="6" t="s">
        <v>12</v>
      </c>
      <c r="G1308" s="6" t="s">
        <v>12</v>
      </c>
      <c r="H1308" s="6">
        <v>46</v>
      </c>
      <c r="I1308" s="5">
        <v>4.2189583333334113E-3</v>
      </c>
      <c r="J1308" s="6">
        <v>3</v>
      </c>
      <c r="K1308" s="6">
        <v>6.0753000000000004</v>
      </c>
      <c r="L1308" s="7">
        <v>364.51800000000003</v>
      </c>
      <c r="M1308" s="6">
        <f>IF(Data[[#This Row],[Answered (Y/N)]]="Y",1,0)</f>
        <v>1</v>
      </c>
      <c r="N1308" s="6">
        <f>IF(Data[[#This Row],[Resolved]]="Y",1,0)</f>
        <v>1</v>
      </c>
    </row>
    <row r="1309" spans="1:14" x14ac:dyDescent="0.25">
      <c r="A1309" s="18">
        <v>1308</v>
      </c>
      <c r="B1309" s="4" t="s">
        <v>1333</v>
      </c>
      <c r="C1309" s="5">
        <v>42378.47</v>
      </c>
      <c r="D1309" s="6" t="s">
        <v>15</v>
      </c>
      <c r="E1309" s="6" t="s">
        <v>20</v>
      </c>
      <c r="F1309" s="6" t="s">
        <v>12</v>
      </c>
      <c r="G1309" s="6" t="s">
        <v>12</v>
      </c>
      <c r="H1309" s="6">
        <v>25</v>
      </c>
      <c r="I1309" s="5">
        <v>1.1601967592591578E-3</v>
      </c>
      <c r="J1309" s="6">
        <v>4</v>
      </c>
      <c r="K1309" s="6">
        <v>1.6706833333333333</v>
      </c>
      <c r="L1309" s="7">
        <v>100.241</v>
      </c>
      <c r="M1309" s="6">
        <f>IF(Data[[#This Row],[Answered (Y/N)]]="Y",1,0)</f>
        <v>1</v>
      </c>
      <c r="N1309" s="6">
        <f>IF(Data[[#This Row],[Resolved]]="Y",1,0)</f>
        <v>1</v>
      </c>
    </row>
    <row r="1310" spans="1:14" x14ac:dyDescent="0.25">
      <c r="A1310" s="17">
        <v>1309</v>
      </c>
      <c r="B1310" s="4" t="s">
        <v>1334</v>
      </c>
      <c r="C1310" s="5">
        <v>42378.466</v>
      </c>
      <c r="D1310" s="6" t="s">
        <v>24</v>
      </c>
      <c r="E1310" s="6" t="s">
        <v>11</v>
      </c>
      <c r="F1310" s="6" t="s">
        <v>12</v>
      </c>
      <c r="G1310" s="6" t="s">
        <v>12</v>
      </c>
      <c r="H1310" s="6">
        <v>81</v>
      </c>
      <c r="I1310" s="5">
        <v>1.8748263888888062E-3</v>
      </c>
      <c r="J1310" s="6">
        <v>3</v>
      </c>
      <c r="K1310" s="6">
        <v>2.6997499999999999</v>
      </c>
      <c r="L1310" s="7">
        <v>161.98499999999999</v>
      </c>
      <c r="M1310" s="6">
        <f>IF(Data[[#This Row],[Answered (Y/N)]]="Y",1,0)</f>
        <v>1</v>
      </c>
      <c r="N1310" s="6">
        <f>IF(Data[[#This Row],[Resolved]]="Y",1,0)</f>
        <v>1</v>
      </c>
    </row>
    <row r="1311" spans="1:14" x14ac:dyDescent="0.25">
      <c r="A1311" s="18">
        <v>1310</v>
      </c>
      <c r="B1311" s="4" t="s">
        <v>1335</v>
      </c>
      <c r="C1311" s="5">
        <v>42378.466</v>
      </c>
      <c r="D1311" s="6" t="s">
        <v>10</v>
      </c>
      <c r="E1311" s="6" t="s">
        <v>18</v>
      </c>
      <c r="F1311" s="6" t="s">
        <v>12</v>
      </c>
      <c r="G1311" s="6" t="s">
        <v>12</v>
      </c>
      <c r="H1311" s="6">
        <v>96</v>
      </c>
      <c r="I1311" s="5">
        <v>3.1647453703704809E-3</v>
      </c>
      <c r="J1311" s="6">
        <v>3</v>
      </c>
      <c r="K1311" s="6">
        <v>4.5572333333333335</v>
      </c>
      <c r="L1311" s="7">
        <v>273.43400000000003</v>
      </c>
      <c r="M1311" s="6">
        <f>IF(Data[[#This Row],[Answered (Y/N)]]="Y",1,0)</f>
        <v>1</v>
      </c>
      <c r="N1311" s="6">
        <f>IF(Data[[#This Row],[Resolved]]="Y",1,0)</f>
        <v>1</v>
      </c>
    </row>
    <row r="1312" spans="1:14" x14ac:dyDescent="0.25">
      <c r="A1312" s="17">
        <v>1311</v>
      </c>
      <c r="B1312" s="4" t="s">
        <v>1336</v>
      </c>
      <c r="C1312" s="5">
        <v>42378.462</v>
      </c>
      <c r="D1312" s="6" t="s">
        <v>22</v>
      </c>
      <c r="E1312" s="6" t="s">
        <v>11</v>
      </c>
      <c r="F1312" s="6" t="s">
        <v>12</v>
      </c>
      <c r="G1312" s="6" t="s">
        <v>16</v>
      </c>
      <c r="H1312" s="6">
        <v>24</v>
      </c>
      <c r="I1312" s="5">
        <v>4.3427314814814544E-3</v>
      </c>
      <c r="J1312" s="6">
        <v>3</v>
      </c>
      <c r="K1312" s="6">
        <v>6.2535333333333334</v>
      </c>
      <c r="L1312" s="7">
        <v>375.21199999999999</v>
      </c>
      <c r="M1312" s="6">
        <f>IF(Data[[#This Row],[Answered (Y/N)]]="Y",1,0)</f>
        <v>1</v>
      </c>
      <c r="N1312" s="6">
        <f>IF(Data[[#This Row],[Resolved]]="Y",1,0)</f>
        <v>0</v>
      </c>
    </row>
    <row r="1313" spans="1:14" x14ac:dyDescent="0.25">
      <c r="A1313" s="18">
        <v>1312</v>
      </c>
      <c r="B1313" s="4" t="s">
        <v>1337</v>
      </c>
      <c r="C1313" s="5">
        <v>42378.462</v>
      </c>
      <c r="D1313" s="6" t="s">
        <v>22</v>
      </c>
      <c r="E1313" s="6" t="s">
        <v>21</v>
      </c>
      <c r="F1313" s="6" t="s">
        <v>12</v>
      </c>
      <c r="G1313" s="6" t="s">
        <v>12</v>
      </c>
      <c r="H1313" s="6">
        <v>88</v>
      </c>
      <c r="I1313" s="5">
        <v>4.5471527777778409E-3</v>
      </c>
      <c r="J1313" s="6">
        <v>5</v>
      </c>
      <c r="K1313" s="6">
        <v>6.5479000000000003</v>
      </c>
      <c r="L1313" s="7">
        <v>392.87400000000002</v>
      </c>
      <c r="M1313" s="6">
        <f>IF(Data[[#This Row],[Answered (Y/N)]]="Y",1,0)</f>
        <v>1</v>
      </c>
      <c r="N1313" s="6">
        <f>IF(Data[[#This Row],[Resolved]]="Y",1,0)</f>
        <v>1</v>
      </c>
    </row>
    <row r="1314" spans="1:14" x14ac:dyDescent="0.25">
      <c r="A1314" s="17">
        <v>1313</v>
      </c>
      <c r="B1314" s="4" t="s">
        <v>1338</v>
      </c>
      <c r="C1314" s="5">
        <v>42378.457000000002</v>
      </c>
      <c r="D1314" s="6" t="s">
        <v>24</v>
      </c>
      <c r="E1314" s="6" t="s">
        <v>18</v>
      </c>
      <c r="F1314" s="6" t="s">
        <v>12</v>
      </c>
      <c r="G1314" s="6" t="s">
        <v>12</v>
      </c>
      <c r="H1314" s="6">
        <v>35</v>
      </c>
      <c r="I1314" s="5">
        <v>3.7589351851852193E-3</v>
      </c>
      <c r="J1314" s="6">
        <v>3</v>
      </c>
      <c r="K1314" s="6">
        <v>5.4128666666666669</v>
      </c>
      <c r="L1314" s="7">
        <v>324.77199999999999</v>
      </c>
      <c r="M1314" s="6">
        <f>IF(Data[[#This Row],[Answered (Y/N)]]="Y",1,0)</f>
        <v>1</v>
      </c>
      <c r="N1314" s="6">
        <f>IF(Data[[#This Row],[Resolved]]="Y",1,0)</f>
        <v>1</v>
      </c>
    </row>
    <row r="1315" spans="1:14" x14ac:dyDescent="0.25">
      <c r="A1315" s="18">
        <v>1314</v>
      </c>
      <c r="B1315" s="4" t="s">
        <v>1339</v>
      </c>
      <c r="C1315" s="5">
        <v>42378.457000000002</v>
      </c>
      <c r="D1315" s="6" t="s">
        <v>23</v>
      </c>
      <c r="E1315" s="6" t="s">
        <v>20</v>
      </c>
      <c r="F1315" s="6" t="s">
        <v>12</v>
      </c>
      <c r="G1315" s="6" t="s">
        <v>16</v>
      </c>
      <c r="H1315" s="6">
        <v>46</v>
      </c>
      <c r="I1315" s="5">
        <v>3.7340856481482554E-3</v>
      </c>
      <c r="J1315" s="6">
        <v>3</v>
      </c>
      <c r="K1315" s="6">
        <v>5.3770833333333332</v>
      </c>
      <c r="L1315" s="7">
        <v>322.625</v>
      </c>
      <c r="M1315" s="6">
        <f>IF(Data[[#This Row],[Answered (Y/N)]]="Y",1,0)</f>
        <v>1</v>
      </c>
      <c r="N1315" s="6">
        <f>IF(Data[[#This Row],[Resolved]]="Y",1,0)</f>
        <v>0</v>
      </c>
    </row>
    <row r="1316" spans="1:14" x14ac:dyDescent="0.25">
      <c r="A1316" s="17">
        <v>1315</v>
      </c>
      <c r="B1316" s="4" t="s">
        <v>1340</v>
      </c>
      <c r="C1316" s="5">
        <v>42378.438999999998</v>
      </c>
      <c r="D1316" s="6" t="s">
        <v>10</v>
      </c>
      <c r="E1316" s="6" t="s">
        <v>14</v>
      </c>
      <c r="F1316" s="6" t="s">
        <v>12</v>
      </c>
      <c r="G1316" s="6" t="s">
        <v>12</v>
      </c>
      <c r="H1316" s="6">
        <v>13</v>
      </c>
      <c r="I1316" s="5">
        <v>2.1503124999999734E-3</v>
      </c>
      <c r="J1316" s="6">
        <v>3</v>
      </c>
      <c r="K1316" s="6">
        <v>3.0964499999999999</v>
      </c>
      <c r="L1316" s="7">
        <v>185.78700000000001</v>
      </c>
      <c r="M1316" s="6">
        <f>IF(Data[[#This Row],[Answered (Y/N)]]="Y",1,0)</f>
        <v>1</v>
      </c>
      <c r="N1316" s="6">
        <f>IF(Data[[#This Row],[Resolved]]="Y",1,0)</f>
        <v>1</v>
      </c>
    </row>
    <row r="1317" spans="1:14" x14ac:dyDescent="0.25">
      <c r="A1317" s="18">
        <v>1316</v>
      </c>
      <c r="B1317" s="4" t="s">
        <v>1341</v>
      </c>
      <c r="C1317" s="5">
        <v>42378.438999999998</v>
      </c>
      <c r="D1317" s="6" t="s">
        <v>22</v>
      </c>
      <c r="E1317" s="6" t="s">
        <v>18</v>
      </c>
      <c r="F1317" s="6" t="s">
        <v>12</v>
      </c>
      <c r="G1317" s="6" t="s">
        <v>12</v>
      </c>
      <c r="H1317" s="6">
        <v>106</v>
      </c>
      <c r="I1317" s="5">
        <v>1.704282407407387E-3</v>
      </c>
      <c r="J1317" s="6">
        <v>5</v>
      </c>
      <c r="K1317" s="6">
        <v>2.4541666666666666</v>
      </c>
      <c r="L1317" s="7">
        <v>147.25</v>
      </c>
      <c r="M1317" s="6">
        <f>IF(Data[[#This Row],[Answered (Y/N)]]="Y",1,0)</f>
        <v>1</v>
      </c>
      <c r="N1317" s="6">
        <f>IF(Data[[#This Row],[Resolved]]="Y",1,0)</f>
        <v>1</v>
      </c>
    </row>
    <row r="1318" spans="1:14" x14ac:dyDescent="0.25">
      <c r="A1318" s="17">
        <v>1317</v>
      </c>
      <c r="B1318" s="4" t="s">
        <v>1342</v>
      </c>
      <c r="C1318" s="5">
        <v>42378.436999999998</v>
      </c>
      <c r="D1318" s="6" t="s">
        <v>17</v>
      </c>
      <c r="E1318" s="6" t="s">
        <v>21</v>
      </c>
      <c r="F1318" s="6" t="s">
        <v>12</v>
      </c>
      <c r="G1318" s="6" t="s">
        <v>12</v>
      </c>
      <c r="H1318" s="6">
        <v>119</v>
      </c>
      <c r="I1318" s="5">
        <v>4.7077546296296902E-3</v>
      </c>
      <c r="J1318" s="6">
        <v>3</v>
      </c>
      <c r="K1318" s="6">
        <v>6.7791666666666668</v>
      </c>
      <c r="L1318" s="7">
        <v>406.75</v>
      </c>
      <c r="M1318" s="6">
        <f>IF(Data[[#This Row],[Answered (Y/N)]]="Y",1,0)</f>
        <v>1</v>
      </c>
      <c r="N1318" s="6">
        <f>IF(Data[[#This Row],[Resolved]]="Y",1,0)</f>
        <v>1</v>
      </c>
    </row>
    <row r="1319" spans="1:14" x14ac:dyDescent="0.25">
      <c r="A1319" s="18">
        <v>1318</v>
      </c>
      <c r="B1319" s="4" t="s">
        <v>1343</v>
      </c>
      <c r="C1319" s="5">
        <v>42378.436999999998</v>
      </c>
      <c r="D1319" s="6" t="s">
        <v>23</v>
      </c>
      <c r="E1319" s="6" t="s">
        <v>11</v>
      </c>
      <c r="F1319" s="6" t="s">
        <v>16</v>
      </c>
      <c r="G1319" s="6" t="s">
        <v>16</v>
      </c>
      <c r="H1319" s="6">
        <v>0</v>
      </c>
      <c r="I1319" s="5">
        <v>45482</v>
      </c>
      <c r="J1319" s="6">
        <v>0</v>
      </c>
      <c r="K1319" s="6">
        <v>0</v>
      </c>
      <c r="L1319" s="7">
        <v>0</v>
      </c>
      <c r="M1319" s="6">
        <f>IF(Data[[#This Row],[Answered (Y/N)]]="Y",1,0)</f>
        <v>0</v>
      </c>
      <c r="N1319" s="6">
        <f>IF(Data[[#This Row],[Resolved]]="Y",1,0)</f>
        <v>0</v>
      </c>
    </row>
    <row r="1320" spans="1:14" x14ac:dyDescent="0.25">
      <c r="A1320" s="17">
        <v>1319</v>
      </c>
      <c r="B1320" s="4" t="s">
        <v>1344</v>
      </c>
      <c r="C1320" s="5">
        <v>42378.432000000001</v>
      </c>
      <c r="D1320" s="6" t="s">
        <v>15</v>
      </c>
      <c r="E1320" s="6" t="s">
        <v>14</v>
      </c>
      <c r="F1320" s="6" t="s">
        <v>12</v>
      </c>
      <c r="G1320" s="6" t="s">
        <v>12</v>
      </c>
      <c r="H1320" s="6">
        <v>86</v>
      </c>
      <c r="I1320" s="5">
        <v>3.4916898148147357E-3</v>
      </c>
      <c r="J1320" s="6">
        <v>5</v>
      </c>
      <c r="K1320" s="6">
        <v>5.0280333333333331</v>
      </c>
      <c r="L1320" s="7">
        <v>301.68200000000002</v>
      </c>
      <c r="M1320" s="6">
        <f>IF(Data[[#This Row],[Answered (Y/N)]]="Y",1,0)</f>
        <v>1</v>
      </c>
      <c r="N1320" s="6">
        <f>IF(Data[[#This Row],[Resolved]]="Y",1,0)</f>
        <v>1</v>
      </c>
    </row>
    <row r="1321" spans="1:14" x14ac:dyDescent="0.25">
      <c r="A1321" s="18">
        <v>1320</v>
      </c>
      <c r="B1321" s="4" t="s">
        <v>1345</v>
      </c>
      <c r="C1321" s="5">
        <v>42378.432000000001</v>
      </c>
      <c r="D1321" s="6" t="s">
        <v>19</v>
      </c>
      <c r="E1321" s="6" t="s">
        <v>21</v>
      </c>
      <c r="F1321" s="6" t="s">
        <v>12</v>
      </c>
      <c r="G1321" s="6" t="s">
        <v>12</v>
      </c>
      <c r="H1321" s="6">
        <v>77</v>
      </c>
      <c r="I1321" s="5">
        <v>1.5169791666667098E-3</v>
      </c>
      <c r="J1321" s="6">
        <v>4</v>
      </c>
      <c r="K1321" s="6">
        <v>2.18445</v>
      </c>
      <c r="L1321" s="7">
        <v>131.06700000000001</v>
      </c>
      <c r="M1321" s="6">
        <f>IF(Data[[#This Row],[Answered (Y/N)]]="Y",1,0)</f>
        <v>1</v>
      </c>
      <c r="N1321" s="6">
        <f>IF(Data[[#This Row],[Resolved]]="Y",1,0)</f>
        <v>1</v>
      </c>
    </row>
    <row r="1322" spans="1:14" x14ac:dyDescent="0.25">
      <c r="A1322" s="17">
        <v>1321</v>
      </c>
      <c r="B1322" s="4" t="s">
        <v>1346</v>
      </c>
      <c r="C1322" s="5">
        <v>42378.398999999998</v>
      </c>
      <c r="D1322" s="6" t="s">
        <v>23</v>
      </c>
      <c r="E1322" s="6" t="s">
        <v>18</v>
      </c>
      <c r="F1322" s="6" t="s">
        <v>12</v>
      </c>
      <c r="G1322" s="6" t="s">
        <v>12</v>
      </c>
      <c r="H1322" s="6">
        <v>20</v>
      </c>
      <c r="I1322" s="5">
        <v>1.2653124999999488E-3</v>
      </c>
      <c r="J1322" s="6">
        <v>4</v>
      </c>
      <c r="K1322" s="6">
        <v>1.8220499999999999</v>
      </c>
      <c r="L1322" s="7">
        <v>109.32299999999999</v>
      </c>
      <c r="M1322" s="6">
        <f>IF(Data[[#This Row],[Answered (Y/N)]]="Y",1,0)</f>
        <v>1</v>
      </c>
      <c r="N1322" s="6">
        <f>IF(Data[[#This Row],[Resolved]]="Y",1,0)</f>
        <v>1</v>
      </c>
    </row>
    <row r="1323" spans="1:14" x14ac:dyDescent="0.25">
      <c r="A1323" s="18">
        <v>1322</v>
      </c>
      <c r="B1323" s="4" t="s">
        <v>1347</v>
      </c>
      <c r="C1323" s="5">
        <v>42378.398999999998</v>
      </c>
      <c r="D1323" s="6" t="s">
        <v>10</v>
      </c>
      <c r="E1323" s="6" t="s">
        <v>11</v>
      </c>
      <c r="F1323" s="6" t="s">
        <v>12</v>
      </c>
      <c r="G1323" s="6" t="s">
        <v>12</v>
      </c>
      <c r="H1323" s="6">
        <v>110</v>
      </c>
      <c r="I1323" s="5">
        <v>4.7770023148148155E-3</v>
      </c>
      <c r="J1323" s="6">
        <v>3</v>
      </c>
      <c r="K1323" s="6">
        <v>6.8788833333333335</v>
      </c>
      <c r="L1323" s="7">
        <v>412.733</v>
      </c>
      <c r="M1323" s="6">
        <f>IF(Data[[#This Row],[Answered (Y/N)]]="Y",1,0)</f>
        <v>1</v>
      </c>
      <c r="N1323" s="6">
        <f>IF(Data[[#This Row],[Resolved]]="Y",1,0)</f>
        <v>1</v>
      </c>
    </row>
    <row r="1324" spans="1:14" x14ac:dyDescent="0.25">
      <c r="A1324" s="17">
        <v>1323</v>
      </c>
      <c r="B1324" s="4" t="s">
        <v>1348</v>
      </c>
      <c r="C1324" s="5">
        <v>42378.392</v>
      </c>
      <c r="D1324" s="6" t="s">
        <v>13</v>
      </c>
      <c r="E1324" s="6" t="s">
        <v>18</v>
      </c>
      <c r="F1324" s="6" t="s">
        <v>12</v>
      </c>
      <c r="G1324" s="6" t="s">
        <v>12</v>
      </c>
      <c r="H1324" s="6">
        <v>97</v>
      </c>
      <c r="I1324" s="5">
        <v>1.8376967592592663E-3</v>
      </c>
      <c r="J1324" s="6">
        <v>5</v>
      </c>
      <c r="K1324" s="6">
        <v>2.6462833333333333</v>
      </c>
      <c r="L1324" s="7">
        <v>158.77699999999999</v>
      </c>
      <c r="M1324" s="6">
        <f>IF(Data[[#This Row],[Answered (Y/N)]]="Y",1,0)</f>
        <v>1</v>
      </c>
      <c r="N1324" s="6">
        <f>IF(Data[[#This Row],[Resolved]]="Y",1,0)</f>
        <v>1</v>
      </c>
    </row>
    <row r="1325" spans="1:14" x14ac:dyDescent="0.25">
      <c r="A1325" s="18">
        <v>1324</v>
      </c>
      <c r="B1325" s="4" t="s">
        <v>1349</v>
      </c>
      <c r="C1325" s="5">
        <v>42378.392</v>
      </c>
      <c r="D1325" s="6" t="s">
        <v>15</v>
      </c>
      <c r="E1325" s="6" t="s">
        <v>21</v>
      </c>
      <c r="F1325" s="6" t="s">
        <v>12</v>
      </c>
      <c r="G1325" s="6" t="s">
        <v>12</v>
      </c>
      <c r="H1325" s="6">
        <v>31</v>
      </c>
      <c r="I1325" s="5">
        <v>4.3934722222223055E-3</v>
      </c>
      <c r="J1325" s="6">
        <v>5</v>
      </c>
      <c r="K1325" s="6">
        <v>6.3266</v>
      </c>
      <c r="L1325" s="7">
        <v>379.596</v>
      </c>
      <c r="M1325" s="6">
        <f>IF(Data[[#This Row],[Answered (Y/N)]]="Y",1,0)</f>
        <v>1</v>
      </c>
      <c r="N1325" s="6">
        <f>IF(Data[[#This Row],[Resolved]]="Y",1,0)</f>
        <v>1</v>
      </c>
    </row>
    <row r="1326" spans="1:14" x14ac:dyDescent="0.25">
      <c r="A1326" s="17">
        <v>1325</v>
      </c>
      <c r="B1326" s="4" t="s">
        <v>1350</v>
      </c>
      <c r="C1326" s="5">
        <v>42378.38</v>
      </c>
      <c r="D1326" s="6" t="s">
        <v>10</v>
      </c>
      <c r="E1326" s="6" t="s">
        <v>20</v>
      </c>
      <c r="F1326" s="6" t="s">
        <v>12</v>
      </c>
      <c r="G1326" s="6" t="s">
        <v>12</v>
      </c>
      <c r="H1326" s="6">
        <v>107</v>
      </c>
      <c r="I1326" s="5">
        <v>3.726226851851866E-3</v>
      </c>
      <c r="J1326" s="6">
        <v>4</v>
      </c>
      <c r="K1326" s="6">
        <v>5.3657666666666666</v>
      </c>
      <c r="L1326" s="7">
        <v>321.94599999999997</v>
      </c>
      <c r="M1326" s="6">
        <f>IF(Data[[#This Row],[Answered (Y/N)]]="Y",1,0)</f>
        <v>1</v>
      </c>
      <c r="N1326" s="6">
        <f>IF(Data[[#This Row],[Resolved]]="Y",1,0)</f>
        <v>1</v>
      </c>
    </row>
    <row r="1327" spans="1:14" x14ac:dyDescent="0.25">
      <c r="A1327" s="18">
        <v>1326</v>
      </c>
      <c r="B1327" s="4" t="s">
        <v>1351</v>
      </c>
      <c r="C1327" s="5">
        <v>42378.38</v>
      </c>
      <c r="D1327" s="6" t="s">
        <v>23</v>
      </c>
      <c r="E1327" s="6" t="s">
        <v>21</v>
      </c>
      <c r="F1327" s="6" t="s">
        <v>12</v>
      </c>
      <c r="G1327" s="6" t="s">
        <v>12</v>
      </c>
      <c r="H1327" s="6">
        <v>108</v>
      </c>
      <c r="I1327" s="5">
        <v>2.808738425925883E-3</v>
      </c>
      <c r="J1327" s="6">
        <v>2</v>
      </c>
      <c r="K1327" s="6">
        <v>4.0445833333333336</v>
      </c>
      <c r="L1327" s="7">
        <v>242.67500000000001</v>
      </c>
      <c r="M1327" s="6">
        <f>IF(Data[[#This Row],[Answered (Y/N)]]="Y",1,0)</f>
        <v>1</v>
      </c>
      <c r="N1327" s="6">
        <f>IF(Data[[#This Row],[Resolved]]="Y",1,0)</f>
        <v>1</v>
      </c>
    </row>
    <row r="1328" spans="1:14" x14ac:dyDescent="0.25">
      <c r="A1328" s="17">
        <v>1327</v>
      </c>
      <c r="B1328" s="4" t="s">
        <v>1352</v>
      </c>
      <c r="C1328" s="5">
        <v>42377.75</v>
      </c>
      <c r="D1328" s="6" t="s">
        <v>10</v>
      </c>
      <c r="E1328" s="6" t="s">
        <v>18</v>
      </c>
      <c r="F1328" s="6" t="s">
        <v>12</v>
      </c>
      <c r="G1328" s="6" t="s">
        <v>12</v>
      </c>
      <c r="H1328" s="6">
        <v>78</v>
      </c>
      <c r="I1328" s="5">
        <v>3.617164351851887E-3</v>
      </c>
      <c r="J1328" s="6">
        <v>2</v>
      </c>
      <c r="K1328" s="6">
        <v>5.2087166666666667</v>
      </c>
      <c r="L1328" s="7">
        <v>312.52300000000002</v>
      </c>
      <c r="M1328" s="6">
        <f>IF(Data[[#This Row],[Answered (Y/N)]]="Y",1,0)</f>
        <v>1</v>
      </c>
      <c r="N1328" s="6">
        <f>IF(Data[[#This Row],[Resolved]]="Y",1,0)</f>
        <v>1</v>
      </c>
    </row>
    <row r="1329" spans="1:14" x14ac:dyDescent="0.25">
      <c r="A1329" s="18">
        <v>1328</v>
      </c>
      <c r="B1329" s="4" t="s">
        <v>1353</v>
      </c>
      <c r="C1329" s="5">
        <v>42377.75</v>
      </c>
      <c r="D1329" s="6" t="s">
        <v>17</v>
      </c>
      <c r="E1329" s="6" t="s">
        <v>18</v>
      </c>
      <c r="F1329" s="6" t="s">
        <v>12</v>
      </c>
      <c r="G1329" s="6" t="s">
        <v>16</v>
      </c>
      <c r="H1329" s="6">
        <v>111</v>
      </c>
      <c r="I1329" s="5">
        <v>3.6370254629629617E-3</v>
      </c>
      <c r="J1329" s="6">
        <v>5</v>
      </c>
      <c r="K1329" s="6">
        <v>5.2373166666666666</v>
      </c>
      <c r="L1329" s="7">
        <v>314.23899999999998</v>
      </c>
      <c r="M1329" s="6">
        <f>IF(Data[[#This Row],[Answered (Y/N)]]="Y",1,0)</f>
        <v>1</v>
      </c>
      <c r="N1329" s="6">
        <f>IF(Data[[#This Row],[Resolved]]="Y",1,0)</f>
        <v>0</v>
      </c>
    </row>
    <row r="1330" spans="1:14" x14ac:dyDescent="0.25">
      <c r="A1330" s="17">
        <v>1329</v>
      </c>
      <c r="B1330" s="4" t="s">
        <v>1354</v>
      </c>
      <c r="C1330" s="5">
        <v>42377.692999999999</v>
      </c>
      <c r="D1330" s="6" t="s">
        <v>15</v>
      </c>
      <c r="E1330" s="6" t="s">
        <v>21</v>
      </c>
      <c r="F1330" s="6" t="s">
        <v>12</v>
      </c>
      <c r="G1330" s="6" t="s">
        <v>12</v>
      </c>
      <c r="H1330" s="6">
        <v>82</v>
      </c>
      <c r="I1330" s="5">
        <v>3.9734837962963621E-3</v>
      </c>
      <c r="J1330" s="6">
        <v>3</v>
      </c>
      <c r="K1330" s="6">
        <v>5.7218166666666663</v>
      </c>
      <c r="L1330" s="7">
        <v>343.30899999999997</v>
      </c>
      <c r="M1330" s="6">
        <f>IF(Data[[#This Row],[Answered (Y/N)]]="Y",1,0)</f>
        <v>1</v>
      </c>
      <c r="N1330" s="6">
        <f>IF(Data[[#This Row],[Resolved]]="Y",1,0)</f>
        <v>1</v>
      </c>
    </row>
    <row r="1331" spans="1:14" x14ac:dyDescent="0.25">
      <c r="A1331" s="18">
        <v>1330</v>
      </c>
      <c r="B1331" s="4" t="s">
        <v>1355</v>
      </c>
      <c r="C1331" s="5">
        <v>42377.692999999999</v>
      </c>
      <c r="D1331" s="6" t="s">
        <v>15</v>
      </c>
      <c r="E1331" s="6" t="s">
        <v>21</v>
      </c>
      <c r="F1331" s="6" t="s">
        <v>12</v>
      </c>
      <c r="G1331" s="6" t="s">
        <v>12</v>
      </c>
      <c r="H1331" s="6">
        <v>83</v>
      </c>
      <c r="I1331" s="5">
        <v>9.2850694444446269E-4</v>
      </c>
      <c r="J1331" s="6">
        <v>3</v>
      </c>
      <c r="K1331" s="6">
        <v>1.3370500000000001</v>
      </c>
      <c r="L1331" s="7">
        <v>80.222999999999999</v>
      </c>
      <c r="M1331" s="6">
        <f>IF(Data[[#This Row],[Answered (Y/N)]]="Y",1,0)</f>
        <v>1</v>
      </c>
      <c r="N1331" s="6">
        <f>IF(Data[[#This Row],[Resolved]]="Y",1,0)</f>
        <v>1</v>
      </c>
    </row>
    <row r="1332" spans="1:14" x14ac:dyDescent="0.25">
      <c r="A1332" s="17">
        <v>1331</v>
      </c>
      <c r="B1332" s="4" t="s">
        <v>1356</v>
      </c>
      <c r="C1332" s="5">
        <v>42377.663</v>
      </c>
      <c r="D1332" s="6" t="s">
        <v>13</v>
      </c>
      <c r="E1332" s="6" t="s">
        <v>11</v>
      </c>
      <c r="F1332" s="6" t="s">
        <v>12</v>
      </c>
      <c r="G1332" s="6" t="s">
        <v>12</v>
      </c>
      <c r="H1332" s="6">
        <v>92</v>
      </c>
      <c r="I1332" s="5">
        <v>6.1068287037047142E-4</v>
      </c>
      <c r="J1332" s="6">
        <v>3</v>
      </c>
      <c r="K1332" s="6">
        <v>0.87938333333333329</v>
      </c>
      <c r="L1332" s="7">
        <v>52.762999999999998</v>
      </c>
      <c r="M1332" s="6">
        <f>IF(Data[[#This Row],[Answered (Y/N)]]="Y",1,0)</f>
        <v>1</v>
      </c>
      <c r="N1332" s="6">
        <f>IF(Data[[#This Row],[Resolved]]="Y",1,0)</f>
        <v>1</v>
      </c>
    </row>
    <row r="1333" spans="1:14" x14ac:dyDescent="0.25">
      <c r="A1333" s="18">
        <v>1332</v>
      </c>
      <c r="B1333" s="4" t="s">
        <v>1357</v>
      </c>
      <c r="C1333" s="5">
        <v>42377.663</v>
      </c>
      <c r="D1333" s="6" t="s">
        <v>15</v>
      </c>
      <c r="E1333" s="6" t="s">
        <v>20</v>
      </c>
      <c r="F1333" s="6" t="s">
        <v>12</v>
      </c>
      <c r="G1333" s="6" t="s">
        <v>12</v>
      </c>
      <c r="H1333" s="6">
        <v>118</v>
      </c>
      <c r="I1333" s="5">
        <v>1.1344791666667575E-3</v>
      </c>
      <c r="J1333" s="6">
        <v>5</v>
      </c>
      <c r="K1333" s="6">
        <v>1.6336499999999998</v>
      </c>
      <c r="L1333" s="7">
        <v>98.018999999999991</v>
      </c>
      <c r="M1333" s="6">
        <f>IF(Data[[#This Row],[Answered (Y/N)]]="Y",1,0)</f>
        <v>1</v>
      </c>
      <c r="N1333" s="6">
        <f>IF(Data[[#This Row],[Resolved]]="Y",1,0)</f>
        <v>1</v>
      </c>
    </row>
    <row r="1334" spans="1:14" x14ac:dyDescent="0.25">
      <c r="A1334" s="17">
        <v>1333</v>
      </c>
      <c r="B1334" s="4" t="s">
        <v>1358</v>
      </c>
      <c r="C1334" s="5">
        <v>42377.661999999997</v>
      </c>
      <c r="D1334" s="6" t="s">
        <v>17</v>
      </c>
      <c r="E1334" s="6" t="s">
        <v>21</v>
      </c>
      <c r="F1334" s="6" t="s">
        <v>12</v>
      </c>
      <c r="G1334" s="6" t="s">
        <v>12</v>
      </c>
      <c r="H1334" s="6">
        <v>40</v>
      </c>
      <c r="I1334" s="5">
        <v>9.4030092592589654E-4</v>
      </c>
      <c r="J1334" s="6">
        <v>4</v>
      </c>
      <c r="K1334" s="6">
        <v>1.3540333333333334</v>
      </c>
      <c r="L1334" s="7">
        <v>81.242000000000004</v>
      </c>
      <c r="M1334" s="6">
        <f>IF(Data[[#This Row],[Answered (Y/N)]]="Y",1,0)</f>
        <v>1</v>
      </c>
      <c r="N1334" s="6">
        <f>IF(Data[[#This Row],[Resolved]]="Y",1,0)</f>
        <v>1</v>
      </c>
    </row>
    <row r="1335" spans="1:14" x14ac:dyDescent="0.25">
      <c r="A1335" s="18">
        <v>1334</v>
      </c>
      <c r="B1335" s="4" t="s">
        <v>1359</v>
      </c>
      <c r="C1335" s="5">
        <v>42377.661999999997</v>
      </c>
      <c r="D1335" s="6" t="s">
        <v>17</v>
      </c>
      <c r="E1335" s="6" t="s">
        <v>11</v>
      </c>
      <c r="F1335" s="6" t="s">
        <v>12</v>
      </c>
      <c r="G1335" s="6" t="s">
        <v>12</v>
      </c>
      <c r="H1335" s="6">
        <v>55</v>
      </c>
      <c r="I1335" s="5">
        <v>3.7123495370370296E-3</v>
      </c>
      <c r="J1335" s="6">
        <v>2</v>
      </c>
      <c r="K1335" s="6">
        <v>5.3457833333333333</v>
      </c>
      <c r="L1335" s="7">
        <v>320.74700000000001</v>
      </c>
      <c r="M1335" s="6">
        <f>IF(Data[[#This Row],[Answered (Y/N)]]="Y",1,0)</f>
        <v>1</v>
      </c>
      <c r="N1335" s="6">
        <f>IF(Data[[#This Row],[Resolved]]="Y",1,0)</f>
        <v>1</v>
      </c>
    </row>
    <row r="1336" spans="1:14" x14ac:dyDescent="0.25">
      <c r="A1336" s="17">
        <v>1335</v>
      </c>
      <c r="B1336" s="4" t="s">
        <v>1360</v>
      </c>
      <c r="C1336" s="5">
        <v>42377.654999999999</v>
      </c>
      <c r="D1336" s="6" t="s">
        <v>22</v>
      </c>
      <c r="E1336" s="6" t="s">
        <v>14</v>
      </c>
      <c r="F1336" s="6" t="s">
        <v>12</v>
      </c>
      <c r="G1336" s="6" t="s">
        <v>12</v>
      </c>
      <c r="H1336" s="6">
        <v>61</v>
      </c>
      <c r="I1336" s="5">
        <v>1.4608564814815317E-3</v>
      </c>
      <c r="J1336" s="6">
        <v>4</v>
      </c>
      <c r="K1336" s="6">
        <v>2.1036333333333332</v>
      </c>
      <c r="L1336" s="7">
        <v>126.21799999999999</v>
      </c>
      <c r="M1336" s="6">
        <f>IF(Data[[#This Row],[Answered (Y/N)]]="Y",1,0)</f>
        <v>1</v>
      </c>
      <c r="N1336" s="6">
        <f>IF(Data[[#This Row],[Resolved]]="Y",1,0)</f>
        <v>1</v>
      </c>
    </row>
    <row r="1337" spans="1:14" x14ac:dyDescent="0.25">
      <c r="A1337" s="18">
        <v>1336</v>
      </c>
      <c r="B1337" s="4" t="s">
        <v>1361</v>
      </c>
      <c r="C1337" s="5">
        <v>42377.654999999999</v>
      </c>
      <c r="D1337" s="6" t="s">
        <v>22</v>
      </c>
      <c r="E1337" s="6" t="s">
        <v>11</v>
      </c>
      <c r="F1337" s="6" t="s">
        <v>12</v>
      </c>
      <c r="G1337" s="6" t="s">
        <v>16</v>
      </c>
      <c r="H1337" s="6">
        <v>41</v>
      </c>
      <c r="I1337" s="5">
        <v>2.2031018518517964E-3</v>
      </c>
      <c r="J1337" s="6">
        <v>4</v>
      </c>
      <c r="K1337" s="6">
        <v>3.1724666666666668</v>
      </c>
      <c r="L1337" s="7">
        <v>190.34800000000001</v>
      </c>
      <c r="M1337" s="6">
        <f>IF(Data[[#This Row],[Answered (Y/N)]]="Y",1,0)</f>
        <v>1</v>
      </c>
      <c r="N1337" s="6">
        <f>IF(Data[[#This Row],[Resolved]]="Y",1,0)</f>
        <v>0</v>
      </c>
    </row>
    <row r="1338" spans="1:14" x14ac:dyDescent="0.25">
      <c r="A1338" s="17">
        <v>1337</v>
      </c>
      <c r="B1338" s="4" t="s">
        <v>1362</v>
      </c>
      <c r="C1338" s="5">
        <v>42377.650999999998</v>
      </c>
      <c r="D1338" s="6" t="s">
        <v>13</v>
      </c>
      <c r="E1338" s="6" t="s">
        <v>21</v>
      </c>
      <c r="F1338" s="6" t="s">
        <v>12</v>
      </c>
      <c r="G1338" s="6" t="s">
        <v>12</v>
      </c>
      <c r="H1338" s="6">
        <v>37</v>
      </c>
      <c r="I1338" s="5">
        <v>2.9298032407407693E-3</v>
      </c>
      <c r="J1338" s="6">
        <v>4</v>
      </c>
      <c r="K1338" s="6">
        <v>4.2189166666666669</v>
      </c>
      <c r="L1338" s="7">
        <v>253.13500000000002</v>
      </c>
      <c r="M1338" s="6">
        <f>IF(Data[[#This Row],[Answered (Y/N)]]="Y",1,0)</f>
        <v>1</v>
      </c>
      <c r="N1338" s="6">
        <f>IF(Data[[#This Row],[Resolved]]="Y",1,0)</f>
        <v>1</v>
      </c>
    </row>
    <row r="1339" spans="1:14" x14ac:dyDescent="0.25">
      <c r="A1339" s="18">
        <v>1338</v>
      </c>
      <c r="B1339" s="4" t="s">
        <v>1363</v>
      </c>
      <c r="C1339" s="5">
        <v>42377.650999999998</v>
      </c>
      <c r="D1339" s="6" t="s">
        <v>17</v>
      </c>
      <c r="E1339" s="6" t="s">
        <v>11</v>
      </c>
      <c r="F1339" s="6" t="s">
        <v>16</v>
      </c>
      <c r="G1339" s="6" t="s">
        <v>16</v>
      </c>
      <c r="H1339" s="6">
        <v>0</v>
      </c>
      <c r="I1339" s="5">
        <v>45482</v>
      </c>
      <c r="J1339" s="6">
        <v>0</v>
      </c>
      <c r="K1339" s="6">
        <v>0</v>
      </c>
      <c r="L1339" s="7">
        <v>0</v>
      </c>
      <c r="M1339" s="6">
        <f>IF(Data[[#This Row],[Answered (Y/N)]]="Y",1,0)</f>
        <v>0</v>
      </c>
      <c r="N1339" s="6">
        <f>IF(Data[[#This Row],[Resolved]]="Y",1,0)</f>
        <v>0</v>
      </c>
    </row>
    <row r="1340" spans="1:14" x14ac:dyDescent="0.25">
      <c r="A1340" s="17">
        <v>1339</v>
      </c>
      <c r="B1340" s="4" t="s">
        <v>1364</v>
      </c>
      <c r="C1340" s="5">
        <v>42377.572</v>
      </c>
      <c r="D1340" s="6" t="s">
        <v>24</v>
      </c>
      <c r="E1340" s="6" t="s">
        <v>20</v>
      </c>
      <c r="F1340" s="6" t="s">
        <v>12</v>
      </c>
      <c r="G1340" s="6" t="s">
        <v>12</v>
      </c>
      <c r="H1340" s="6">
        <v>104</v>
      </c>
      <c r="I1340" s="5">
        <v>2.7190509259258366E-3</v>
      </c>
      <c r="J1340" s="6">
        <v>4</v>
      </c>
      <c r="K1340" s="6">
        <v>3.9154333333333335</v>
      </c>
      <c r="L1340" s="7">
        <v>234.92600000000002</v>
      </c>
      <c r="M1340" s="6">
        <f>IF(Data[[#This Row],[Answered (Y/N)]]="Y",1,0)</f>
        <v>1</v>
      </c>
      <c r="N1340" s="6">
        <f>IF(Data[[#This Row],[Resolved]]="Y",1,0)</f>
        <v>1</v>
      </c>
    </row>
    <row r="1341" spans="1:14" x14ac:dyDescent="0.25">
      <c r="A1341" s="18">
        <v>1340</v>
      </c>
      <c r="B1341" s="4" t="s">
        <v>1365</v>
      </c>
      <c r="C1341" s="5">
        <v>42377.572</v>
      </c>
      <c r="D1341" s="6" t="s">
        <v>19</v>
      </c>
      <c r="E1341" s="6" t="s">
        <v>11</v>
      </c>
      <c r="F1341" s="6" t="s">
        <v>12</v>
      </c>
      <c r="G1341" s="6" t="s">
        <v>12</v>
      </c>
      <c r="H1341" s="6">
        <v>16</v>
      </c>
      <c r="I1341" s="5">
        <v>4.0014699074073512E-3</v>
      </c>
      <c r="J1341" s="6">
        <v>3</v>
      </c>
      <c r="K1341" s="6">
        <v>5.7621166666666666</v>
      </c>
      <c r="L1341" s="7">
        <v>345.72699999999998</v>
      </c>
      <c r="M1341" s="6">
        <f>IF(Data[[#This Row],[Answered (Y/N)]]="Y",1,0)</f>
        <v>1</v>
      </c>
      <c r="N1341" s="6">
        <f>IF(Data[[#This Row],[Resolved]]="Y",1,0)</f>
        <v>1</v>
      </c>
    </row>
    <row r="1342" spans="1:14" x14ac:dyDescent="0.25">
      <c r="A1342" s="17">
        <v>1341</v>
      </c>
      <c r="B1342" s="4" t="s">
        <v>1366</v>
      </c>
      <c r="C1342" s="5">
        <v>42377.553999999996</v>
      </c>
      <c r="D1342" s="6" t="s">
        <v>24</v>
      </c>
      <c r="E1342" s="6" t="s">
        <v>21</v>
      </c>
      <c r="F1342" s="6" t="s">
        <v>12</v>
      </c>
      <c r="G1342" s="6" t="s">
        <v>12</v>
      </c>
      <c r="H1342" s="6">
        <v>57</v>
      </c>
      <c r="I1342" s="5">
        <v>4.3395717592593641E-3</v>
      </c>
      <c r="J1342" s="6">
        <v>4</v>
      </c>
      <c r="K1342" s="6">
        <v>6.2489833333333333</v>
      </c>
      <c r="L1342" s="7">
        <v>374.93900000000002</v>
      </c>
      <c r="M1342" s="6">
        <f>IF(Data[[#This Row],[Answered (Y/N)]]="Y",1,0)</f>
        <v>1</v>
      </c>
      <c r="N1342" s="6">
        <f>IF(Data[[#This Row],[Resolved]]="Y",1,0)</f>
        <v>1</v>
      </c>
    </row>
    <row r="1343" spans="1:14" x14ac:dyDescent="0.25">
      <c r="A1343" s="18">
        <v>1342</v>
      </c>
      <c r="B1343" s="4" t="s">
        <v>1367</v>
      </c>
      <c r="C1343" s="5">
        <v>42377.553999999996</v>
      </c>
      <c r="D1343" s="6" t="s">
        <v>19</v>
      </c>
      <c r="E1343" s="6" t="s">
        <v>18</v>
      </c>
      <c r="F1343" s="6" t="s">
        <v>16</v>
      </c>
      <c r="G1343" s="6" t="s">
        <v>16</v>
      </c>
      <c r="H1343" s="6">
        <v>0</v>
      </c>
      <c r="I1343" s="5">
        <v>45482</v>
      </c>
      <c r="J1343" s="6">
        <v>0</v>
      </c>
      <c r="K1343" s="6">
        <v>0</v>
      </c>
      <c r="L1343" s="7">
        <v>0</v>
      </c>
      <c r="M1343" s="6">
        <f>IF(Data[[#This Row],[Answered (Y/N)]]="Y",1,0)</f>
        <v>0</v>
      </c>
      <c r="N1343" s="6">
        <f>IF(Data[[#This Row],[Resolved]]="Y",1,0)</f>
        <v>0</v>
      </c>
    </row>
    <row r="1344" spans="1:14" x14ac:dyDescent="0.25">
      <c r="A1344" s="17">
        <v>1343</v>
      </c>
      <c r="B1344" s="4" t="s">
        <v>1368</v>
      </c>
      <c r="C1344" s="5">
        <v>42377.548999999999</v>
      </c>
      <c r="D1344" s="6" t="s">
        <v>17</v>
      </c>
      <c r="E1344" s="6" t="s">
        <v>18</v>
      </c>
      <c r="F1344" s="6" t="s">
        <v>16</v>
      </c>
      <c r="G1344" s="6" t="s">
        <v>16</v>
      </c>
      <c r="H1344" s="6">
        <v>0</v>
      </c>
      <c r="I1344" s="5">
        <v>45482</v>
      </c>
      <c r="J1344" s="6">
        <v>0</v>
      </c>
      <c r="K1344" s="6">
        <v>0</v>
      </c>
      <c r="L1344" s="7">
        <v>0</v>
      </c>
      <c r="M1344" s="6">
        <f>IF(Data[[#This Row],[Answered (Y/N)]]="Y",1,0)</f>
        <v>0</v>
      </c>
      <c r="N1344" s="6">
        <f>IF(Data[[#This Row],[Resolved]]="Y",1,0)</f>
        <v>0</v>
      </c>
    </row>
    <row r="1345" spans="1:14" x14ac:dyDescent="0.25">
      <c r="A1345" s="18">
        <v>1344</v>
      </c>
      <c r="B1345" s="4" t="s">
        <v>1369</v>
      </c>
      <c r="C1345" s="5">
        <v>42377.548999999999</v>
      </c>
      <c r="D1345" s="6" t="s">
        <v>13</v>
      </c>
      <c r="E1345" s="6" t="s">
        <v>21</v>
      </c>
      <c r="F1345" s="6" t="s">
        <v>12</v>
      </c>
      <c r="G1345" s="6" t="s">
        <v>12</v>
      </c>
      <c r="H1345" s="6">
        <v>81</v>
      </c>
      <c r="I1345" s="5">
        <v>4.1190046296295524E-3</v>
      </c>
      <c r="J1345" s="6">
        <v>3</v>
      </c>
      <c r="K1345" s="6">
        <v>5.9313666666666665</v>
      </c>
      <c r="L1345" s="7">
        <v>355.88200000000001</v>
      </c>
      <c r="M1345" s="6">
        <f>IF(Data[[#This Row],[Answered (Y/N)]]="Y",1,0)</f>
        <v>1</v>
      </c>
      <c r="N1345" s="6">
        <f>IF(Data[[#This Row],[Resolved]]="Y",1,0)</f>
        <v>1</v>
      </c>
    </row>
    <row r="1346" spans="1:14" x14ac:dyDescent="0.25">
      <c r="A1346" s="17">
        <v>1345</v>
      </c>
      <c r="B1346" s="4" t="s">
        <v>1370</v>
      </c>
      <c r="C1346" s="5">
        <v>42377.548999999999</v>
      </c>
      <c r="D1346" s="6" t="s">
        <v>24</v>
      </c>
      <c r="E1346" s="6" t="s">
        <v>14</v>
      </c>
      <c r="F1346" s="6" t="s">
        <v>16</v>
      </c>
      <c r="G1346" s="6" t="s">
        <v>16</v>
      </c>
      <c r="H1346" s="6">
        <v>0</v>
      </c>
      <c r="I1346" s="5">
        <v>45482</v>
      </c>
      <c r="J1346" s="6">
        <v>0</v>
      </c>
      <c r="K1346" s="6">
        <v>0</v>
      </c>
      <c r="L1346" s="7">
        <v>0</v>
      </c>
      <c r="M1346" s="6">
        <f>IF(Data[[#This Row],[Answered (Y/N)]]="Y",1,0)</f>
        <v>0</v>
      </c>
      <c r="N1346" s="6">
        <f>IF(Data[[#This Row],[Resolved]]="Y",1,0)</f>
        <v>0</v>
      </c>
    </row>
    <row r="1347" spans="1:14" x14ac:dyDescent="0.25">
      <c r="A1347" s="18">
        <v>1346</v>
      </c>
      <c r="B1347" s="4" t="s">
        <v>1371</v>
      </c>
      <c r="C1347" s="5">
        <v>42377.548999999999</v>
      </c>
      <c r="D1347" s="6" t="s">
        <v>10</v>
      </c>
      <c r="E1347" s="6" t="s">
        <v>21</v>
      </c>
      <c r="F1347" s="6" t="s">
        <v>12</v>
      </c>
      <c r="G1347" s="6" t="s">
        <v>12</v>
      </c>
      <c r="H1347" s="6">
        <v>47</v>
      </c>
      <c r="I1347" s="5">
        <v>1.5192013888889466E-3</v>
      </c>
      <c r="J1347" s="6">
        <v>5</v>
      </c>
      <c r="K1347" s="6">
        <v>2.1876500000000001</v>
      </c>
      <c r="L1347" s="7">
        <v>131.25900000000001</v>
      </c>
      <c r="M1347" s="6">
        <f>IF(Data[[#This Row],[Answered (Y/N)]]="Y",1,0)</f>
        <v>1</v>
      </c>
      <c r="N1347" s="6">
        <f>IF(Data[[#This Row],[Resolved]]="Y",1,0)</f>
        <v>1</v>
      </c>
    </row>
    <row r="1348" spans="1:14" x14ac:dyDescent="0.25">
      <c r="A1348" s="17">
        <v>1347</v>
      </c>
      <c r="B1348" s="4" t="s">
        <v>1372</v>
      </c>
      <c r="C1348" s="5">
        <v>42377.534</v>
      </c>
      <c r="D1348" s="6" t="s">
        <v>22</v>
      </c>
      <c r="E1348" s="6" t="s">
        <v>20</v>
      </c>
      <c r="F1348" s="6" t="s">
        <v>16</v>
      </c>
      <c r="G1348" s="6" t="s">
        <v>16</v>
      </c>
      <c r="H1348" s="6">
        <v>0</v>
      </c>
      <c r="I1348" s="5">
        <v>45482</v>
      </c>
      <c r="J1348" s="6">
        <v>0</v>
      </c>
      <c r="K1348" s="6">
        <v>0</v>
      </c>
      <c r="L1348" s="7">
        <v>0</v>
      </c>
      <c r="M1348" s="6">
        <f>IF(Data[[#This Row],[Answered (Y/N)]]="Y",1,0)</f>
        <v>0</v>
      </c>
      <c r="N1348" s="6">
        <f>IF(Data[[#This Row],[Resolved]]="Y",1,0)</f>
        <v>0</v>
      </c>
    </row>
    <row r="1349" spans="1:14" x14ac:dyDescent="0.25">
      <c r="A1349" s="18">
        <v>1348</v>
      </c>
      <c r="B1349" s="4" t="s">
        <v>1373</v>
      </c>
      <c r="C1349" s="5">
        <v>42377.534</v>
      </c>
      <c r="D1349" s="6" t="s">
        <v>17</v>
      </c>
      <c r="E1349" s="6" t="s">
        <v>20</v>
      </c>
      <c r="F1349" s="6" t="s">
        <v>12</v>
      </c>
      <c r="G1349" s="6" t="s">
        <v>16</v>
      </c>
      <c r="H1349" s="6">
        <v>87</v>
      </c>
      <c r="I1349" s="5">
        <v>4.3699189814814243E-3</v>
      </c>
      <c r="J1349" s="6">
        <v>4</v>
      </c>
      <c r="K1349" s="6">
        <v>6.2926833333333336</v>
      </c>
      <c r="L1349" s="7">
        <v>377.56100000000004</v>
      </c>
      <c r="M1349" s="6">
        <f>IF(Data[[#This Row],[Answered (Y/N)]]="Y",1,0)</f>
        <v>1</v>
      </c>
      <c r="N1349" s="6">
        <f>IF(Data[[#This Row],[Resolved]]="Y",1,0)</f>
        <v>0</v>
      </c>
    </row>
    <row r="1350" spans="1:14" x14ac:dyDescent="0.25">
      <c r="A1350" s="17">
        <v>1349</v>
      </c>
      <c r="B1350" s="4" t="s">
        <v>1374</v>
      </c>
      <c r="C1350" s="5">
        <v>42377.527000000002</v>
      </c>
      <c r="D1350" s="6" t="s">
        <v>22</v>
      </c>
      <c r="E1350" s="6" t="s">
        <v>14</v>
      </c>
      <c r="F1350" s="6" t="s">
        <v>12</v>
      </c>
      <c r="G1350" s="6" t="s">
        <v>12</v>
      </c>
      <c r="H1350" s="6">
        <v>80</v>
      </c>
      <c r="I1350" s="5">
        <v>1.8896064814815094E-3</v>
      </c>
      <c r="J1350" s="6">
        <v>4</v>
      </c>
      <c r="K1350" s="6">
        <v>2.7210333333333332</v>
      </c>
      <c r="L1350" s="7">
        <v>163.262</v>
      </c>
      <c r="M1350" s="6">
        <f>IF(Data[[#This Row],[Answered (Y/N)]]="Y",1,0)</f>
        <v>1</v>
      </c>
      <c r="N1350" s="6">
        <f>IF(Data[[#This Row],[Resolved]]="Y",1,0)</f>
        <v>1</v>
      </c>
    </row>
    <row r="1351" spans="1:14" x14ac:dyDescent="0.25">
      <c r="A1351" s="18">
        <v>1350</v>
      </c>
      <c r="B1351" s="4" t="s">
        <v>1375</v>
      </c>
      <c r="C1351" s="5">
        <v>42377.527000000002</v>
      </c>
      <c r="D1351" s="6" t="s">
        <v>15</v>
      </c>
      <c r="E1351" s="6" t="s">
        <v>11</v>
      </c>
      <c r="F1351" s="6" t="s">
        <v>12</v>
      </c>
      <c r="G1351" s="6" t="s">
        <v>12</v>
      </c>
      <c r="H1351" s="6">
        <v>57</v>
      </c>
      <c r="I1351" s="5">
        <v>1.7718981481480434E-3</v>
      </c>
      <c r="J1351" s="6">
        <v>3</v>
      </c>
      <c r="K1351" s="6">
        <v>2.5515333333333334</v>
      </c>
      <c r="L1351" s="7">
        <v>153.09200000000001</v>
      </c>
      <c r="M1351" s="6">
        <f>IF(Data[[#This Row],[Answered (Y/N)]]="Y",1,0)</f>
        <v>1</v>
      </c>
      <c r="N1351" s="6">
        <f>IF(Data[[#This Row],[Resolved]]="Y",1,0)</f>
        <v>1</v>
      </c>
    </row>
    <row r="1352" spans="1:14" x14ac:dyDescent="0.25">
      <c r="A1352" s="17">
        <v>1351</v>
      </c>
      <c r="B1352" s="4" t="s">
        <v>1376</v>
      </c>
      <c r="C1352" s="5">
        <v>42377.51</v>
      </c>
      <c r="D1352" s="6" t="s">
        <v>13</v>
      </c>
      <c r="E1352" s="6" t="s">
        <v>21</v>
      </c>
      <c r="F1352" s="6" t="s">
        <v>12</v>
      </c>
      <c r="G1352" s="6" t="s">
        <v>12</v>
      </c>
      <c r="H1352" s="6">
        <v>49</v>
      </c>
      <c r="I1352" s="5">
        <v>1.6776851851851848E-3</v>
      </c>
      <c r="J1352" s="6">
        <v>4</v>
      </c>
      <c r="K1352" s="6">
        <v>2.4158666666666666</v>
      </c>
      <c r="L1352" s="7">
        <v>144.952</v>
      </c>
      <c r="M1352" s="6">
        <f>IF(Data[[#This Row],[Answered (Y/N)]]="Y",1,0)</f>
        <v>1</v>
      </c>
      <c r="N1352" s="6">
        <f>IF(Data[[#This Row],[Resolved]]="Y",1,0)</f>
        <v>1</v>
      </c>
    </row>
    <row r="1353" spans="1:14" x14ac:dyDescent="0.25">
      <c r="A1353" s="18">
        <v>1352</v>
      </c>
      <c r="B1353" s="4" t="s">
        <v>1377</v>
      </c>
      <c r="C1353" s="5">
        <v>42377.51</v>
      </c>
      <c r="D1353" s="6" t="s">
        <v>13</v>
      </c>
      <c r="E1353" s="6" t="s">
        <v>14</v>
      </c>
      <c r="F1353" s="6" t="s">
        <v>12</v>
      </c>
      <c r="G1353" s="6" t="s">
        <v>12</v>
      </c>
      <c r="H1353" s="6">
        <v>18</v>
      </c>
      <c r="I1353" s="5">
        <v>4.6105671296297057E-3</v>
      </c>
      <c r="J1353" s="6">
        <v>3</v>
      </c>
      <c r="K1353" s="6">
        <v>6.639216666666667</v>
      </c>
      <c r="L1353" s="7">
        <v>398.35300000000001</v>
      </c>
      <c r="M1353" s="6">
        <f>IF(Data[[#This Row],[Answered (Y/N)]]="Y",1,0)</f>
        <v>1</v>
      </c>
      <c r="N1353" s="6">
        <f>IF(Data[[#This Row],[Resolved]]="Y",1,0)</f>
        <v>1</v>
      </c>
    </row>
    <row r="1354" spans="1:14" x14ac:dyDescent="0.25">
      <c r="A1354" s="17">
        <v>1353</v>
      </c>
      <c r="B1354" s="4" t="s">
        <v>1378</v>
      </c>
      <c r="C1354" s="5">
        <v>42377.508999999998</v>
      </c>
      <c r="D1354" s="6" t="s">
        <v>10</v>
      </c>
      <c r="E1354" s="6" t="s">
        <v>21</v>
      </c>
      <c r="F1354" s="6" t="s">
        <v>12</v>
      </c>
      <c r="G1354" s="6" t="s">
        <v>12</v>
      </c>
      <c r="H1354" s="6">
        <v>31</v>
      </c>
      <c r="I1354" s="5">
        <v>4.573020833333441E-3</v>
      </c>
      <c r="J1354" s="6">
        <v>5</v>
      </c>
      <c r="K1354" s="6">
        <v>6.5851500000000005</v>
      </c>
      <c r="L1354" s="7">
        <v>395.10900000000004</v>
      </c>
      <c r="M1354" s="6">
        <f>IF(Data[[#This Row],[Answered (Y/N)]]="Y",1,0)</f>
        <v>1</v>
      </c>
      <c r="N1354" s="6">
        <f>IF(Data[[#This Row],[Resolved]]="Y",1,0)</f>
        <v>1</v>
      </c>
    </row>
    <row r="1355" spans="1:14" x14ac:dyDescent="0.25">
      <c r="A1355" s="18">
        <v>1354</v>
      </c>
      <c r="B1355" s="4" t="s">
        <v>1379</v>
      </c>
      <c r="C1355" s="5">
        <v>42377.508999999998</v>
      </c>
      <c r="D1355" s="6" t="s">
        <v>15</v>
      </c>
      <c r="E1355" s="6" t="s">
        <v>21</v>
      </c>
      <c r="F1355" s="6" t="s">
        <v>12</v>
      </c>
      <c r="G1355" s="6" t="s">
        <v>12</v>
      </c>
      <c r="H1355" s="6">
        <v>112</v>
      </c>
      <c r="I1355" s="5">
        <v>2.5611458333332227E-3</v>
      </c>
      <c r="J1355" s="6">
        <v>2</v>
      </c>
      <c r="K1355" s="6">
        <v>3.6880500000000001</v>
      </c>
      <c r="L1355" s="7">
        <v>221.28300000000002</v>
      </c>
      <c r="M1355" s="6">
        <f>IF(Data[[#This Row],[Answered (Y/N)]]="Y",1,0)</f>
        <v>1</v>
      </c>
      <c r="N1355" s="6">
        <f>IF(Data[[#This Row],[Resolved]]="Y",1,0)</f>
        <v>1</v>
      </c>
    </row>
    <row r="1356" spans="1:14" x14ac:dyDescent="0.25">
      <c r="A1356" s="17">
        <v>1355</v>
      </c>
      <c r="B1356" s="4" t="s">
        <v>1380</v>
      </c>
      <c r="C1356" s="5">
        <v>42377.47</v>
      </c>
      <c r="D1356" s="6" t="s">
        <v>15</v>
      </c>
      <c r="E1356" s="6" t="s">
        <v>20</v>
      </c>
      <c r="F1356" s="6" t="s">
        <v>12</v>
      </c>
      <c r="G1356" s="6" t="s">
        <v>16</v>
      </c>
      <c r="H1356" s="6">
        <v>59</v>
      </c>
      <c r="I1356" s="5">
        <v>8.8616898148141665E-4</v>
      </c>
      <c r="J1356" s="6">
        <v>4</v>
      </c>
      <c r="K1356" s="6">
        <v>1.2760833333333332</v>
      </c>
      <c r="L1356" s="7">
        <v>76.564999999999998</v>
      </c>
      <c r="M1356" s="6">
        <f>IF(Data[[#This Row],[Answered (Y/N)]]="Y",1,0)</f>
        <v>1</v>
      </c>
      <c r="N1356" s="6">
        <f>IF(Data[[#This Row],[Resolved]]="Y",1,0)</f>
        <v>0</v>
      </c>
    </row>
    <row r="1357" spans="1:14" x14ac:dyDescent="0.25">
      <c r="A1357" s="18">
        <v>1356</v>
      </c>
      <c r="B1357" s="4" t="s">
        <v>1381</v>
      </c>
      <c r="C1357" s="5">
        <v>42377.47</v>
      </c>
      <c r="D1357" s="6" t="s">
        <v>17</v>
      </c>
      <c r="E1357" s="6" t="s">
        <v>14</v>
      </c>
      <c r="F1357" s="6" t="s">
        <v>12</v>
      </c>
      <c r="G1357" s="6" t="s">
        <v>16</v>
      </c>
      <c r="H1357" s="6">
        <v>112</v>
      </c>
      <c r="I1357" s="5">
        <v>2.4814930555554504E-3</v>
      </c>
      <c r="J1357" s="6">
        <v>4</v>
      </c>
      <c r="K1357" s="6">
        <v>3.57335</v>
      </c>
      <c r="L1357" s="7">
        <v>214.40100000000001</v>
      </c>
      <c r="M1357" s="6">
        <f>IF(Data[[#This Row],[Answered (Y/N)]]="Y",1,0)</f>
        <v>1</v>
      </c>
      <c r="N1357" s="6">
        <f>IF(Data[[#This Row],[Resolved]]="Y",1,0)</f>
        <v>0</v>
      </c>
    </row>
    <row r="1358" spans="1:14" x14ac:dyDescent="0.25">
      <c r="A1358" s="17">
        <v>1357</v>
      </c>
      <c r="B1358" s="4" t="s">
        <v>1382</v>
      </c>
      <c r="C1358" s="5">
        <v>42377.47</v>
      </c>
      <c r="D1358" s="6" t="s">
        <v>15</v>
      </c>
      <c r="E1358" s="6" t="s">
        <v>20</v>
      </c>
      <c r="F1358" s="6" t="s">
        <v>16</v>
      </c>
      <c r="G1358" s="6" t="s">
        <v>16</v>
      </c>
      <c r="H1358" s="6">
        <v>0</v>
      </c>
      <c r="I1358" s="5">
        <v>45482</v>
      </c>
      <c r="J1358" s="6">
        <v>0</v>
      </c>
      <c r="K1358" s="6">
        <v>0</v>
      </c>
      <c r="L1358" s="7">
        <v>0</v>
      </c>
      <c r="M1358" s="6">
        <f>IF(Data[[#This Row],[Answered (Y/N)]]="Y",1,0)</f>
        <v>0</v>
      </c>
      <c r="N1358" s="6">
        <f>IF(Data[[#This Row],[Resolved]]="Y",1,0)</f>
        <v>0</v>
      </c>
    </row>
    <row r="1359" spans="1:14" x14ac:dyDescent="0.25">
      <c r="A1359" s="18">
        <v>1358</v>
      </c>
      <c r="B1359" s="4" t="s">
        <v>1383</v>
      </c>
      <c r="C1359" s="5">
        <v>42377.47</v>
      </c>
      <c r="D1359" s="6" t="s">
        <v>15</v>
      </c>
      <c r="E1359" s="6" t="s">
        <v>11</v>
      </c>
      <c r="F1359" s="6" t="s">
        <v>12</v>
      </c>
      <c r="G1359" s="6" t="s">
        <v>12</v>
      </c>
      <c r="H1359" s="6">
        <v>39</v>
      </c>
      <c r="I1359" s="5">
        <v>3.3692129629629974E-3</v>
      </c>
      <c r="J1359" s="6">
        <v>3</v>
      </c>
      <c r="K1359" s="6">
        <v>4.8516666666666666</v>
      </c>
      <c r="L1359" s="7">
        <v>291.10000000000002</v>
      </c>
      <c r="M1359" s="6">
        <f>IF(Data[[#This Row],[Answered (Y/N)]]="Y",1,0)</f>
        <v>1</v>
      </c>
      <c r="N1359" s="6">
        <f>IF(Data[[#This Row],[Resolved]]="Y",1,0)</f>
        <v>1</v>
      </c>
    </row>
    <row r="1360" spans="1:14" x14ac:dyDescent="0.25">
      <c r="A1360" s="17">
        <v>1359</v>
      </c>
      <c r="B1360" s="4" t="s">
        <v>1384</v>
      </c>
      <c r="C1360" s="5">
        <v>42377.459000000003</v>
      </c>
      <c r="D1360" s="6" t="s">
        <v>17</v>
      </c>
      <c r="E1360" s="6" t="s">
        <v>20</v>
      </c>
      <c r="F1360" s="6" t="s">
        <v>12</v>
      </c>
      <c r="G1360" s="6" t="s">
        <v>12</v>
      </c>
      <c r="H1360" s="6">
        <v>115</v>
      </c>
      <c r="I1360" s="5">
        <v>4.2846759259258516E-3</v>
      </c>
      <c r="J1360" s="6">
        <v>3</v>
      </c>
      <c r="K1360" s="6">
        <v>6.1699333333333337</v>
      </c>
      <c r="L1360" s="7">
        <v>370.19600000000003</v>
      </c>
      <c r="M1360" s="6">
        <f>IF(Data[[#This Row],[Answered (Y/N)]]="Y",1,0)</f>
        <v>1</v>
      </c>
      <c r="N1360" s="6">
        <f>IF(Data[[#This Row],[Resolved]]="Y",1,0)</f>
        <v>1</v>
      </c>
    </row>
    <row r="1361" spans="1:14" x14ac:dyDescent="0.25">
      <c r="A1361" s="18">
        <v>1360</v>
      </c>
      <c r="B1361" s="4" t="s">
        <v>1385</v>
      </c>
      <c r="C1361" s="5">
        <v>42377.459000000003</v>
      </c>
      <c r="D1361" s="6" t="s">
        <v>24</v>
      </c>
      <c r="E1361" s="6" t="s">
        <v>20</v>
      </c>
      <c r="F1361" s="6" t="s">
        <v>12</v>
      </c>
      <c r="G1361" s="6" t="s">
        <v>12</v>
      </c>
      <c r="H1361" s="6">
        <v>84</v>
      </c>
      <c r="I1361" s="5">
        <v>8.1725694444445551E-4</v>
      </c>
      <c r="J1361" s="6">
        <v>5</v>
      </c>
      <c r="K1361" s="6">
        <v>1.17685</v>
      </c>
      <c r="L1361" s="7">
        <v>70.61099999999999</v>
      </c>
      <c r="M1361" s="6">
        <f>IF(Data[[#This Row],[Answered (Y/N)]]="Y",1,0)</f>
        <v>1</v>
      </c>
      <c r="N1361" s="6">
        <f>IF(Data[[#This Row],[Resolved]]="Y",1,0)</f>
        <v>1</v>
      </c>
    </row>
    <row r="1362" spans="1:14" x14ac:dyDescent="0.25">
      <c r="A1362" s="17">
        <v>1361</v>
      </c>
      <c r="B1362" s="4" t="s">
        <v>1386</v>
      </c>
      <c r="C1362" s="5">
        <v>42377.451000000001</v>
      </c>
      <c r="D1362" s="6" t="s">
        <v>24</v>
      </c>
      <c r="E1362" s="6" t="s">
        <v>11</v>
      </c>
      <c r="F1362" s="6" t="s">
        <v>12</v>
      </c>
      <c r="G1362" s="6" t="s">
        <v>12</v>
      </c>
      <c r="H1362" s="6">
        <v>69</v>
      </c>
      <c r="I1362" s="5">
        <v>3.9514351851852592E-3</v>
      </c>
      <c r="J1362" s="6">
        <v>3</v>
      </c>
      <c r="K1362" s="6">
        <v>5.6900666666666666</v>
      </c>
      <c r="L1362" s="7">
        <v>341.404</v>
      </c>
      <c r="M1362" s="6">
        <f>IF(Data[[#This Row],[Answered (Y/N)]]="Y",1,0)</f>
        <v>1</v>
      </c>
      <c r="N1362" s="6">
        <f>IF(Data[[#This Row],[Resolved]]="Y",1,0)</f>
        <v>1</v>
      </c>
    </row>
    <row r="1363" spans="1:14" x14ac:dyDescent="0.25">
      <c r="A1363" s="18">
        <v>1362</v>
      </c>
      <c r="B1363" s="4" t="s">
        <v>1387</v>
      </c>
      <c r="C1363" s="5">
        <v>42377.451000000001</v>
      </c>
      <c r="D1363" s="6" t="s">
        <v>22</v>
      </c>
      <c r="E1363" s="6" t="s">
        <v>20</v>
      </c>
      <c r="F1363" s="6" t="s">
        <v>12</v>
      </c>
      <c r="G1363" s="6" t="s">
        <v>12</v>
      </c>
      <c r="H1363" s="6">
        <v>15</v>
      </c>
      <c r="I1363" s="5">
        <v>4.2872800925926047E-3</v>
      </c>
      <c r="J1363" s="6">
        <v>4</v>
      </c>
      <c r="K1363" s="6">
        <v>6.173683333333333</v>
      </c>
      <c r="L1363" s="7">
        <v>370.42099999999999</v>
      </c>
      <c r="M1363" s="6">
        <f>IF(Data[[#This Row],[Answered (Y/N)]]="Y",1,0)</f>
        <v>1</v>
      </c>
      <c r="N1363" s="6">
        <f>IF(Data[[#This Row],[Resolved]]="Y",1,0)</f>
        <v>1</v>
      </c>
    </row>
    <row r="1364" spans="1:14" x14ac:dyDescent="0.25">
      <c r="A1364" s="17">
        <v>1363</v>
      </c>
      <c r="B1364" s="4" t="s">
        <v>1388</v>
      </c>
      <c r="C1364" s="5">
        <v>42377.451000000001</v>
      </c>
      <c r="D1364" s="6" t="s">
        <v>19</v>
      </c>
      <c r="E1364" s="6" t="s">
        <v>14</v>
      </c>
      <c r="F1364" s="6" t="s">
        <v>12</v>
      </c>
      <c r="G1364" s="6" t="s">
        <v>12</v>
      </c>
      <c r="H1364" s="6">
        <v>119</v>
      </c>
      <c r="I1364" s="5">
        <v>3.7951388888888271E-3</v>
      </c>
      <c r="J1364" s="6">
        <v>3</v>
      </c>
      <c r="K1364" s="6">
        <v>5.4649999999999999</v>
      </c>
      <c r="L1364" s="7">
        <v>327.9</v>
      </c>
      <c r="M1364" s="6">
        <f>IF(Data[[#This Row],[Answered (Y/N)]]="Y",1,0)</f>
        <v>1</v>
      </c>
      <c r="N1364" s="6">
        <f>IF(Data[[#This Row],[Resolved]]="Y",1,0)</f>
        <v>1</v>
      </c>
    </row>
    <row r="1365" spans="1:14" x14ac:dyDescent="0.25">
      <c r="A1365" s="18">
        <v>1364</v>
      </c>
      <c r="B1365" s="4" t="s">
        <v>1389</v>
      </c>
      <c r="C1365" s="5">
        <v>42377.451000000001</v>
      </c>
      <c r="D1365" s="6" t="s">
        <v>19</v>
      </c>
      <c r="E1365" s="6" t="s">
        <v>21</v>
      </c>
      <c r="F1365" s="6" t="s">
        <v>12</v>
      </c>
      <c r="G1365" s="6" t="s">
        <v>12</v>
      </c>
      <c r="H1365" s="6">
        <v>68</v>
      </c>
      <c r="I1365" s="5">
        <v>3.6637731481481417E-3</v>
      </c>
      <c r="J1365" s="6">
        <v>1</v>
      </c>
      <c r="K1365" s="6">
        <v>5.2758333333333329</v>
      </c>
      <c r="L1365" s="7">
        <v>316.54999999999995</v>
      </c>
      <c r="M1365" s="6">
        <f>IF(Data[[#This Row],[Answered (Y/N)]]="Y",1,0)</f>
        <v>1</v>
      </c>
      <c r="N1365" s="6">
        <f>IF(Data[[#This Row],[Resolved]]="Y",1,0)</f>
        <v>1</v>
      </c>
    </row>
    <row r="1366" spans="1:14" x14ac:dyDescent="0.25">
      <c r="A1366" s="17">
        <v>1365</v>
      </c>
      <c r="B1366" s="4" t="s">
        <v>1390</v>
      </c>
      <c r="C1366" s="5">
        <v>42377.446000000004</v>
      </c>
      <c r="D1366" s="6" t="s">
        <v>23</v>
      </c>
      <c r="E1366" s="6" t="s">
        <v>21</v>
      </c>
      <c r="F1366" s="6" t="s">
        <v>12</v>
      </c>
      <c r="G1366" s="6" t="s">
        <v>16</v>
      </c>
      <c r="H1366" s="6">
        <v>23</v>
      </c>
      <c r="I1366" s="5">
        <v>1.5696064814814115E-3</v>
      </c>
      <c r="J1366" s="6">
        <v>3</v>
      </c>
      <c r="K1366" s="6">
        <v>2.2602333333333333</v>
      </c>
      <c r="L1366" s="7">
        <v>135.614</v>
      </c>
      <c r="M1366" s="6">
        <f>IF(Data[[#This Row],[Answered (Y/N)]]="Y",1,0)</f>
        <v>1</v>
      </c>
      <c r="N1366" s="6">
        <f>IF(Data[[#This Row],[Resolved]]="Y",1,0)</f>
        <v>0</v>
      </c>
    </row>
    <row r="1367" spans="1:14" x14ac:dyDescent="0.25">
      <c r="A1367" s="18">
        <v>1366</v>
      </c>
      <c r="B1367" s="4" t="s">
        <v>1391</v>
      </c>
      <c r="C1367" s="5">
        <v>42377.446000000004</v>
      </c>
      <c r="D1367" s="6" t="s">
        <v>15</v>
      </c>
      <c r="E1367" s="6" t="s">
        <v>18</v>
      </c>
      <c r="F1367" s="6" t="s">
        <v>16</v>
      </c>
      <c r="G1367" s="6" t="s">
        <v>16</v>
      </c>
      <c r="H1367" s="6">
        <v>0</v>
      </c>
      <c r="I1367" s="5">
        <v>45482</v>
      </c>
      <c r="J1367" s="6">
        <v>0</v>
      </c>
      <c r="K1367" s="6">
        <v>0</v>
      </c>
      <c r="L1367" s="7">
        <v>0</v>
      </c>
      <c r="M1367" s="6">
        <f>IF(Data[[#This Row],[Answered (Y/N)]]="Y",1,0)</f>
        <v>0</v>
      </c>
      <c r="N1367" s="6">
        <f>IF(Data[[#This Row],[Resolved]]="Y",1,0)</f>
        <v>0</v>
      </c>
    </row>
    <row r="1368" spans="1:14" x14ac:dyDescent="0.25">
      <c r="A1368" s="17">
        <v>1367</v>
      </c>
      <c r="B1368" s="4" t="s">
        <v>1392</v>
      </c>
      <c r="C1368" s="5">
        <v>42377.415999999997</v>
      </c>
      <c r="D1368" s="6" t="s">
        <v>10</v>
      </c>
      <c r="E1368" s="6" t="s">
        <v>14</v>
      </c>
      <c r="F1368" s="6" t="s">
        <v>16</v>
      </c>
      <c r="G1368" s="6" t="s">
        <v>16</v>
      </c>
      <c r="H1368" s="6">
        <v>0</v>
      </c>
      <c r="I1368" s="5">
        <v>45482</v>
      </c>
      <c r="J1368" s="6">
        <v>0</v>
      </c>
      <c r="K1368" s="6">
        <v>0</v>
      </c>
      <c r="L1368" s="7">
        <v>0</v>
      </c>
      <c r="M1368" s="6">
        <f>IF(Data[[#This Row],[Answered (Y/N)]]="Y",1,0)</f>
        <v>0</v>
      </c>
      <c r="N1368" s="6">
        <f>IF(Data[[#This Row],[Resolved]]="Y",1,0)</f>
        <v>0</v>
      </c>
    </row>
    <row r="1369" spans="1:14" x14ac:dyDescent="0.25">
      <c r="A1369" s="18">
        <v>1368</v>
      </c>
      <c r="B1369" s="4" t="s">
        <v>1393</v>
      </c>
      <c r="C1369" s="5">
        <v>42377.415999999997</v>
      </c>
      <c r="D1369" s="6" t="s">
        <v>23</v>
      </c>
      <c r="E1369" s="6" t="s">
        <v>21</v>
      </c>
      <c r="F1369" s="6" t="s">
        <v>16</v>
      </c>
      <c r="G1369" s="6" t="s">
        <v>16</v>
      </c>
      <c r="H1369" s="6">
        <v>0</v>
      </c>
      <c r="I1369" s="5">
        <v>45482</v>
      </c>
      <c r="J1369" s="6">
        <v>0</v>
      </c>
      <c r="K1369" s="6">
        <v>0</v>
      </c>
      <c r="L1369" s="7">
        <v>0</v>
      </c>
      <c r="M1369" s="6">
        <f>IF(Data[[#This Row],[Answered (Y/N)]]="Y",1,0)</f>
        <v>0</v>
      </c>
      <c r="N1369" s="6">
        <f>IF(Data[[#This Row],[Resolved]]="Y",1,0)</f>
        <v>0</v>
      </c>
    </row>
    <row r="1370" spans="1:14" x14ac:dyDescent="0.25">
      <c r="A1370" s="17">
        <v>1369</v>
      </c>
      <c r="B1370" s="4" t="s">
        <v>1394</v>
      </c>
      <c r="C1370" s="5">
        <v>42377.408000000003</v>
      </c>
      <c r="D1370" s="6" t="s">
        <v>17</v>
      </c>
      <c r="E1370" s="6" t="s">
        <v>20</v>
      </c>
      <c r="F1370" s="6" t="s">
        <v>12</v>
      </c>
      <c r="G1370" s="6" t="s">
        <v>12</v>
      </c>
      <c r="H1370" s="6">
        <v>114</v>
      </c>
      <c r="I1370" s="5">
        <v>2.9330439814814202E-3</v>
      </c>
      <c r="J1370" s="6">
        <v>5</v>
      </c>
      <c r="K1370" s="6">
        <v>4.223583333333333</v>
      </c>
      <c r="L1370" s="7">
        <v>253.41499999999999</v>
      </c>
      <c r="M1370" s="6">
        <f>IF(Data[[#This Row],[Answered (Y/N)]]="Y",1,0)</f>
        <v>1</v>
      </c>
      <c r="N1370" s="6">
        <f>IF(Data[[#This Row],[Resolved]]="Y",1,0)</f>
        <v>1</v>
      </c>
    </row>
    <row r="1371" spans="1:14" x14ac:dyDescent="0.25">
      <c r="A1371" s="18">
        <v>1370</v>
      </c>
      <c r="B1371" s="4" t="s">
        <v>1395</v>
      </c>
      <c r="C1371" s="5">
        <v>42377.408000000003</v>
      </c>
      <c r="D1371" s="6" t="s">
        <v>22</v>
      </c>
      <c r="E1371" s="6" t="s">
        <v>18</v>
      </c>
      <c r="F1371" s="6" t="s">
        <v>16</v>
      </c>
      <c r="G1371" s="6" t="s">
        <v>16</v>
      </c>
      <c r="H1371" s="6">
        <v>0</v>
      </c>
      <c r="I1371" s="5">
        <v>45482</v>
      </c>
      <c r="J1371" s="6">
        <v>0</v>
      </c>
      <c r="K1371" s="6">
        <v>0</v>
      </c>
      <c r="L1371" s="7">
        <v>0</v>
      </c>
      <c r="M1371" s="6">
        <f>IF(Data[[#This Row],[Answered (Y/N)]]="Y",1,0)</f>
        <v>0</v>
      </c>
      <c r="N1371" s="6">
        <f>IF(Data[[#This Row],[Resolved]]="Y",1,0)</f>
        <v>0</v>
      </c>
    </row>
    <row r="1372" spans="1:14" x14ac:dyDescent="0.25">
      <c r="A1372" s="17">
        <v>1371</v>
      </c>
      <c r="B1372" s="4" t="s">
        <v>1396</v>
      </c>
      <c r="C1372" s="5">
        <v>42377.392</v>
      </c>
      <c r="D1372" s="6" t="s">
        <v>17</v>
      </c>
      <c r="E1372" s="6" t="s">
        <v>14</v>
      </c>
      <c r="F1372" s="6" t="s">
        <v>12</v>
      </c>
      <c r="G1372" s="6" t="s">
        <v>12</v>
      </c>
      <c r="H1372" s="6">
        <v>37</v>
      </c>
      <c r="I1372" s="5">
        <v>7.5636574074078311E-4</v>
      </c>
      <c r="J1372" s="6">
        <v>3</v>
      </c>
      <c r="K1372" s="6">
        <v>1.0891666666666666</v>
      </c>
      <c r="L1372" s="7">
        <v>65.349999999999994</v>
      </c>
      <c r="M1372" s="6">
        <f>IF(Data[[#This Row],[Answered (Y/N)]]="Y",1,0)</f>
        <v>1</v>
      </c>
      <c r="N1372" s="6">
        <f>IF(Data[[#This Row],[Resolved]]="Y",1,0)</f>
        <v>1</v>
      </c>
    </row>
    <row r="1373" spans="1:14" x14ac:dyDescent="0.25">
      <c r="A1373" s="18">
        <v>1372</v>
      </c>
      <c r="B1373" s="4" t="s">
        <v>1397</v>
      </c>
      <c r="C1373" s="5">
        <v>42377.392</v>
      </c>
      <c r="D1373" s="6" t="s">
        <v>13</v>
      </c>
      <c r="E1373" s="6" t="s">
        <v>11</v>
      </c>
      <c r="F1373" s="6" t="s">
        <v>12</v>
      </c>
      <c r="G1373" s="6" t="s">
        <v>12</v>
      </c>
      <c r="H1373" s="6">
        <v>15</v>
      </c>
      <c r="I1373" s="5">
        <v>3.0911574074075077E-3</v>
      </c>
      <c r="J1373" s="6">
        <v>5</v>
      </c>
      <c r="K1373" s="6">
        <v>4.4512666666666663</v>
      </c>
      <c r="L1373" s="7">
        <v>267.07599999999996</v>
      </c>
      <c r="M1373" s="6">
        <f>IF(Data[[#This Row],[Answered (Y/N)]]="Y",1,0)</f>
        <v>1</v>
      </c>
      <c r="N1373" s="6">
        <f>IF(Data[[#This Row],[Resolved]]="Y",1,0)</f>
        <v>1</v>
      </c>
    </row>
    <row r="1374" spans="1:14" x14ac:dyDescent="0.25">
      <c r="A1374" s="17">
        <v>1373</v>
      </c>
      <c r="B1374" s="4" t="s">
        <v>1398</v>
      </c>
      <c r="C1374" s="5">
        <v>42377.375</v>
      </c>
      <c r="D1374" s="6" t="s">
        <v>24</v>
      </c>
      <c r="E1374" s="6" t="s">
        <v>11</v>
      </c>
      <c r="F1374" s="6" t="s">
        <v>12</v>
      </c>
      <c r="G1374" s="6" t="s">
        <v>12</v>
      </c>
      <c r="H1374" s="6">
        <v>98</v>
      </c>
      <c r="I1374" s="5">
        <v>2.4654629629630165E-3</v>
      </c>
      <c r="J1374" s="6">
        <v>5</v>
      </c>
      <c r="K1374" s="6">
        <v>3.5502666666666665</v>
      </c>
      <c r="L1374" s="7">
        <v>213.01599999999999</v>
      </c>
      <c r="M1374" s="6">
        <f>IF(Data[[#This Row],[Answered (Y/N)]]="Y",1,0)</f>
        <v>1</v>
      </c>
      <c r="N1374" s="6">
        <f>IF(Data[[#This Row],[Resolved]]="Y",1,0)</f>
        <v>1</v>
      </c>
    </row>
    <row r="1375" spans="1:14" x14ac:dyDescent="0.25">
      <c r="A1375" s="18">
        <v>1374</v>
      </c>
      <c r="B1375" s="4" t="s">
        <v>1399</v>
      </c>
      <c r="C1375" s="5">
        <v>42377.375</v>
      </c>
      <c r="D1375" s="6" t="s">
        <v>10</v>
      </c>
      <c r="E1375" s="6" t="s">
        <v>14</v>
      </c>
      <c r="F1375" s="6" t="s">
        <v>12</v>
      </c>
      <c r="G1375" s="6" t="s">
        <v>12</v>
      </c>
      <c r="H1375" s="6">
        <v>86</v>
      </c>
      <c r="I1375" s="5">
        <v>4.2789351851846291E-4</v>
      </c>
      <c r="J1375" s="6">
        <v>4</v>
      </c>
      <c r="K1375" s="6">
        <v>0.61616666666666664</v>
      </c>
      <c r="L1375" s="7">
        <v>36.97</v>
      </c>
      <c r="M1375" s="6">
        <f>IF(Data[[#This Row],[Answered (Y/N)]]="Y",1,0)</f>
        <v>1</v>
      </c>
      <c r="N1375" s="6">
        <f>IF(Data[[#This Row],[Resolved]]="Y",1,0)</f>
        <v>1</v>
      </c>
    </row>
    <row r="1376" spans="1:14" x14ac:dyDescent="0.25">
      <c r="A1376" s="17">
        <v>1375</v>
      </c>
      <c r="B1376" s="4" t="s">
        <v>1400</v>
      </c>
      <c r="C1376" s="5">
        <v>42376.747000000003</v>
      </c>
      <c r="D1376" s="6" t="s">
        <v>13</v>
      </c>
      <c r="E1376" s="6" t="s">
        <v>14</v>
      </c>
      <c r="F1376" s="6" t="s">
        <v>12</v>
      </c>
      <c r="G1376" s="6" t="s">
        <v>12</v>
      </c>
      <c r="H1376" s="6">
        <v>76</v>
      </c>
      <c r="I1376" s="5">
        <v>4.0794560185184459E-3</v>
      </c>
      <c r="J1376" s="6">
        <v>3</v>
      </c>
      <c r="K1376" s="6">
        <v>5.8744166666666668</v>
      </c>
      <c r="L1376" s="7">
        <v>352.46500000000003</v>
      </c>
      <c r="M1376" s="6">
        <f>IF(Data[[#This Row],[Answered (Y/N)]]="Y",1,0)</f>
        <v>1</v>
      </c>
      <c r="N1376" s="6">
        <f>IF(Data[[#This Row],[Resolved]]="Y",1,0)</f>
        <v>1</v>
      </c>
    </row>
    <row r="1377" spans="1:14" x14ac:dyDescent="0.25">
      <c r="A1377" s="18">
        <v>1376</v>
      </c>
      <c r="B1377" s="4" t="s">
        <v>1401</v>
      </c>
      <c r="C1377" s="5">
        <v>42376.747000000003</v>
      </c>
      <c r="D1377" s="6" t="s">
        <v>10</v>
      </c>
      <c r="E1377" s="6" t="s">
        <v>18</v>
      </c>
      <c r="F1377" s="6" t="s">
        <v>12</v>
      </c>
      <c r="G1377" s="6" t="s">
        <v>12</v>
      </c>
      <c r="H1377" s="6">
        <v>32</v>
      </c>
      <c r="I1377" s="5">
        <v>2.3519907407407725E-3</v>
      </c>
      <c r="J1377" s="6">
        <v>4</v>
      </c>
      <c r="K1377" s="6">
        <v>3.3868666666666667</v>
      </c>
      <c r="L1377" s="7">
        <v>203.21199999999999</v>
      </c>
      <c r="M1377" s="6">
        <f>IF(Data[[#This Row],[Answered (Y/N)]]="Y",1,0)</f>
        <v>1</v>
      </c>
      <c r="N1377" s="6">
        <f>IF(Data[[#This Row],[Resolved]]="Y",1,0)</f>
        <v>1</v>
      </c>
    </row>
    <row r="1378" spans="1:14" x14ac:dyDescent="0.25">
      <c r="A1378" s="17">
        <v>1377</v>
      </c>
      <c r="B1378" s="4" t="s">
        <v>1402</v>
      </c>
      <c r="C1378" s="5">
        <v>42376.741999999998</v>
      </c>
      <c r="D1378" s="6" t="s">
        <v>24</v>
      </c>
      <c r="E1378" s="6" t="s">
        <v>11</v>
      </c>
      <c r="F1378" s="6" t="s">
        <v>12</v>
      </c>
      <c r="G1378" s="6" t="s">
        <v>12</v>
      </c>
      <c r="H1378" s="6">
        <v>47</v>
      </c>
      <c r="I1378" s="5">
        <v>1.4164467592592267E-3</v>
      </c>
      <c r="J1378" s="6">
        <v>5</v>
      </c>
      <c r="K1378" s="6">
        <v>2.0396833333333335</v>
      </c>
      <c r="L1378" s="7">
        <v>122.38100000000001</v>
      </c>
      <c r="M1378" s="6">
        <f>IF(Data[[#This Row],[Answered (Y/N)]]="Y",1,0)</f>
        <v>1</v>
      </c>
      <c r="N1378" s="6">
        <f>IF(Data[[#This Row],[Resolved]]="Y",1,0)</f>
        <v>1</v>
      </c>
    </row>
    <row r="1379" spans="1:14" x14ac:dyDescent="0.25">
      <c r="A1379" s="18">
        <v>1378</v>
      </c>
      <c r="B1379" s="4" t="s">
        <v>1403</v>
      </c>
      <c r="C1379" s="5">
        <v>42376.741999999998</v>
      </c>
      <c r="D1379" s="6" t="s">
        <v>17</v>
      </c>
      <c r="E1379" s="6" t="s">
        <v>11</v>
      </c>
      <c r="F1379" s="6" t="s">
        <v>12</v>
      </c>
      <c r="G1379" s="6" t="s">
        <v>12</v>
      </c>
      <c r="H1379" s="6">
        <v>86</v>
      </c>
      <c r="I1379" s="5">
        <v>2.0657291666665856E-3</v>
      </c>
      <c r="J1379" s="6">
        <v>2</v>
      </c>
      <c r="K1379" s="6">
        <v>2.97465</v>
      </c>
      <c r="L1379" s="7">
        <v>178.47900000000001</v>
      </c>
      <c r="M1379" s="6">
        <f>IF(Data[[#This Row],[Answered (Y/N)]]="Y",1,0)</f>
        <v>1</v>
      </c>
      <c r="N1379" s="6">
        <f>IF(Data[[#This Row],[Resolved]]="Y",1,0)</f>
        <v>1</v>
      </c>
    </row>
    <row r="1380" spans="1:14" x14ac:dyDescent="0.25">
      <c r="A1380" s="17">
        <v>1379</v>
      </c>
      <c r="B1380" s="4" t="s">
        <v>1404</v>
      </c>
      <c r="C1380" s="5">
        <v>42376.741000000002</v>
      </c>
      <c r="D1380" s="6" t="s">
        <v>10</v>
      </c>
      <c r="E1380" s="6" t="s">
        <v>11</v>
      </c>
      <c r="F1380" s="6" t="s">
        <v>12</v>
      </c>
      <c r="G1380" s="6" t="s">
        <v>12</v>
      </c>
      <c r="H1380" s="6">
        <v>118</v>
      </c>
      <c r="I1380" s="5">
        <v>3.7827546296287373E-4</v>
      </c>
      <c r="J1380" s="6">
        <v>3</v>
      </c>
      <c r="K1380" s="6">
        <v>0.54471666666666663</v>
      </c>
      <c r="L1380" s="7">
        <v>32.683</v>
      </c>
      <c r="M1380" s="6">
        <f>IF(Data[[#This Row],[Answered (Y/N)]]="Y",1,0)</f>
        <v>1</v>
      </c>
      <c r="N1380" s="6">
        <f>IF(Data[[#This Row],[Resolved]]="Y",1,0)</f>
        <v>1</v>
      </c>
    </row>
    <row r="1381" spans="1:14" x14ac:dyDescent="0.25">
      <c r="A1381" s="18">
        <v>1380</v>
      </c>
      <c r="B1381" s="4" t="s">
        <v>1405</v>
      </c>
      <c r="C1381" s="5">
        <v>42376.741000000002</v>
      </c>
      <c r="D1381" s="6" t="s">
        <v>17</v>
      </c>
      <c r="E1381" s="6" t="s">
        <v>14</v>
      </c>
      <c r="F1381" s="6" t="s">
        <v>16</v>
      </c>
      <c r="G1381" s="6" t="s">
        <v>16</v>
      </c>
      <c r="H1381" s="6">
        <v>0</v>
      </c>
      <c r="I1381" s="5">
        <v>45482</v>
      </c>
      <c r="J1381" s="6">
        <v>0</v>
      </c>
      <c r="K1381" s="6">
        <v>0</v>
      </c>
      <c r="L1381" s="7">
        <v>0</v>
      </c>
      <c r="M1381" s="6">
        <f>IF(Data[[#This Row],[Answered (Y/N)]]="Y",1,0)</f>
        <v>0</v>
      </c>
      <c r="N1381" s="6">
        <f>IF(Data[[#This Row],[Resolved]]="Y",1,0)</f>
        <v>0</v>
      </c>
    </row>
    <row r="1382" spans="1:14" x14ac:dyDescent="0.25">
      <c r="A1382" s="17">
        <v>1381</v>
      </c>
      <c r="B1382" s="4" t="s">
        <v>1406</v>
      </c>
      <c r="C1382" s="5">
        <v>42376.735999999997</v>
      </c>
      <c r="D1382" s="6" t="s">
        <v>17</v>
      </c>
      <c r="E1382" s="6" t="s">
        <v>21</v>
      </c>
      <c r="F1382" s="6" t="s">
        <v>12</v>
      </c>
      <c r="G1382" s="6" t="s">
        <v>12</v>
      </c>
      <c r="H1382" s="6">
        <v>76</v>
      </c>
      <c r="I1382" s="5">
        <v>9.5802083333329513E-4</v>
      </c>
      <c r="J1382" s="6">
        <v>4</v>
      </c>
      <c r="K1382" s="6">
        <v>1.3795500000000001</v>
      </c>
      <c r="L1382" s="7">
        <v>82.772999999999996</v>
      </c>
      <c r="M1382" s="6">
        <f>IF(Data[[#This Row],[Answered (Y/N)]]="Y",1,0)</f>
        <v>1</v>
      </c>
      <c r="N1382" s="6">
        <f>IF(Data[[#This Row],[Resolved]]="Y",1,0)</f>
        <v>1</v>
      </c>
    </row>
    <row r="1383" spans="1:14" x14ac:dyDescent="0.25">
      <c r="A1383" s="18">
        <v>1382</v>
      </c>
      <c r="B1383" s="4" t="s">
        <v>1407</v>
      </c>
      <c r="C1383" s="5">
        <v>42376.735999999997</v>
      </c>
      <c r="D1383" s="6" t="s">
        <v>22</v>
      </c>
      <c r="E1383" s="6" t="s">
        <v>21</v>
      </c>
      <c r="F1383" s="6" t="s">
        <v>12</v>
      </c>
      <c r="G1383" s="6" t="s">
        <v>16</v>
      </c>
      <c r="H1383" s="6">
        <v>78</v>
      </c>
      <c r="I1383" s="5">
        <v>2.1698148148148189E-3</v>
      </c>
      <c r="J1383" s="6">
        <v>3</v>
      </c>
      <c r="K1383" s="6">
        <v>3.1245333333333334</v>
      </c>
      <c r="L1383" s="7">
        <v>187.47200000000001</v>
      </c>
      <c r="M1383" s="6">
        <f>IF(Data[[#This Row],[Answered (Y/N)]]="Y",1,0)</f>
        <v>1</v>
      </c>
      <c r="N1383" s="6">
        <f>IF(Data[[#This Row],[Resolved]]="Y",1,0)</f>
        <v>0</v>
      </c>
    </row>
    <row r="1384" spans="1:14" x14ac:dyDescent="0.25">
      <c r="A1384" s="17">
        <v>1383</v>
      </c>
      <c r="B1384" s="4" t="s">
        <v>1408</v>
      </c>
      <c r="C1384" s="5">
        <v>42376.711000000003</v>
      </c>
      <c r="D1384" s="6" t="s">
        <v>10</v>
      </c>
      <c r="E1384" s="6" t="s">
        <v>20</v>
      </c>
      <c r="F1384" s="6" t="s">
        <v>12</v>
      </c>
      <c r="G1384" s="6" t="s">
        <v>12</v>
      </c>
      <c r="H1384" s="6">
        <v>107</v>
      </c>
      <c r="I1384" s="5">
        <v>4.6957986111111349E-3</v>
      </c>
      <c r="J1384" s="6">
        <v>2</v>
      </c>
      <c r="K1384" s="6">
        <v>6.7619499999999997</v>
      </c>
      <c r="L1384" s="7">
        <v>405.71699999999998</v>
      </c>
      <c r="M1384" s="6">
        <f>IF(Data[[#This Row],[Answered (Y/N)]]="Y",1,0)</f>
        <v>1</v>
      </c>
      <c r="N1384" s="6">
        <f>IF(Data[[#This Row],[Resolved]]="Y",1,0)</f>
        <v>1</v>
      </c>
    </row>
    <row r="1385" spans="1:14" x14ac:dyDescent="0.25">
      <c r="A1385" s="18">
        <v>1384</v>
      </c>
      <c r="B1385" s="4" t="s">
        <v>1409</v>
      </c>
      <c r="C1385" s="5">
        <v>42376.711000000003</v>
      </c>
      <c r="D1385" s="6" t="s">
        <v>24</v>
      </c>
      <c r="E1385" s="6" t="s">
        <v>20</v>
      </c>
      <c r="F1385" s="6" t="s">
        <v>12</v>
      </c>
      <c r="G1385" s="6" t="s">
        <v>12</v>
      </c>
      <c r="H1385" s="6">
        <v>86</v>
      </c>
      <c r="I1385" s="5">
        <v>4.8070601851857298E-4</v>
      </c>
      <c r="J1385" s="6">
        <v>4</v>
      </c>
      <c r="K1385" s="6">
        <v>0.6922166666666667</v>
      </c>
      <c r="L1385" s="7">
        <v>41.533000000000001</v>
      </c>
      <c r="M1385" s="6">
        <f>IF(Data[[#This Row],[Answered (Y/N)]]="Y",1,0)</f>
        <v>1</v>
      </c>
      <c r="N1385" s="6">
        <f>IF(Data[[#This Row],[Resolved]]="Y",1,0)</f>
        <v>1</v>
      </c>
    </row>
    <row r="1386" spans="1:14" x14ac:dyDescent="0.25">
      <c r="A1386" s="17">
        <v>1385</v>
      </c>
      <c r="B1386" s="4" t="s">
        <v>1410</v>
      </c>
      <c r="C1386" s="5">
        <v>42376.695</v>
      </c>
      <c r="D1386" s="6" t="s">
        <v>15</v>
      </c>
      <c r="E1386" s="6" t="s">
        <v>18</v>
      </c>
      <c r="F1386" s="6" t="s">
        <v>12</v>
      </c>
      <c r="G1386" s="6" t="s">
        <v>12</v>
      </c>
      <c r="H1386" s="6">
        <v>82</v>
      </c>
      <c r="I1386" s="5">
        <v>1.5353472222221498E-3</v>
      </c>
      <c r="J1386" s="6">
        <v>3</v>
      </c>
      <c r="K1386" s="6">
        <v>2.2109000000000001</v>
      </c>
      <c r="L1386" s="7">
        <v>132.654</v>
      </c>
      <c r="M1386" s="6">
        <f>IF(Data[[#This Row],[Answered (Y/N)]]="Y",1,0)</f>
        <v>1</v>
      </c>
      <c r="N1386" s="6">
        <f>IF(Data[[#This Row],[Resolved]]="Y",1,0)</f>
        <v>1</v>
      </c>
    </row>
    <row r="1387" spans="1:14" x14ac:dyDescent="0.25">
      <c r="A1387" s="18">
        <v>1386</v>
      </c>
      <c r="B1387" s="4" t="s">
        <v>1411</v>
      </c>
      <c r="C1387" s="5">
        <v>42376.695</v>
      </c>
      <c r="D1387" s="6" t="s">
        <v>10</v>
      </c>
      <c r="E1387" s="6" t="s">
        <v>21</v>
      </c>
      <c r="F1387" s="6" t="s">
        <v>12</v>
      </c>
      <c r="G1387" s="6" t="s">
        <v>12</v>
      </c>
      <c r="H1387" s="6">
        <v>119</v>
      </c>
      <c r="I1387" s="5">
        <v>2.1148263888888241E-3</v>
      </c>
      <c r="J1387" s="6">
        <v>4</v>
      </c>
      <c r="K1387" s="6">
        <v>3.04535</v>
      </c>
      <c r="L1387" s="7">
        <v>182.721</v>
      </c>
      <c r="M1387" s="6">
        <f>IF(Data[[#This Row],[Answered (Y/N)]]="Y",1,0)</f>
        <v>1</v>
      </c>
      <c r="N1387" s="6">
        <f>IF(Data[[#This Row],[Resolved]]="Y",1,0)</f>
        <v>1</v>
      </c>
    </row>
    <row r="1388" spans="1:14" x14ac:dyDescent="0.25">
      <c r="A1388" s="17">
        <v>1387</v>
      </c>
      <c r="B1388" s="4" t="s">
        <v>1412</v>
      </c>
      <c r="C1388" s="5">
        <v>42376.686999999998</v>
      </c>
      <c r="D1388" s="6" t="s">
        <v>23</v>
      </c>
      <c r="E1388" s="6" t="s">
        <v>21</v>
      </c>
      <c r="F1388" s="6" t="s">
        <v>12</v>
      </c>
      <c r="G1388" s="6" t="s">
        <v>12</v>
      </c>
      <c r="H1388" s="6">
        <v>118</v>
      </c>
      <c r="I1388" s="5">
        <v>2.4917013888889894E-3</v>
      </c>
      <c r="J1388" s="6">
        <v>2</v>
      </c>
      <c r="K1388" s="6">
        <v>3.58805</v>
      </c>
      <c r="L1388" s="7">
        <v>215.28299999999999</v>
      </c>
      <c r="M1388" s="6">
        <f>IF(Data[[#This Row],[Answered (Y/N)]]="Y",1,0)</f>
        <v>1</v>
      </c>
      <c r="N1388" s="6">
        <f>IF(Data[[#This Row],[Resolved]]="Y",1,0)</f>
        <v>1</v>
      </c>
    </row>
    <row r="1389" spans="1:14" x14ac:dyDescent="0.25">
      <c r="A1389" s="18">
        <v>1388</v>
      </c>
      <c r="B1389" s="4" t="s">
        <v>1413</v>
      </c>
      <c r="C1389" s="5">
        <v>42376.686999999998</v>
      </c>
      <c r="D1389" s="6" t="s">
        <v>19</v>
      </c>
      <c r="E1389" s="6" t="s">
        <v>14</v>
      </c>
      <c r="F1389" s="6" t="s">
        <v>12</v>
      </c>
      <c r="G1389" s="6" t="s">
        <v>12</v>
      </c>
      <c r="H1389" s="6">
        <v>35</v>
      </c>
      <c r="I1389" s="5">
        <v>4.3420370370370609E-3</v>
      </c>
      <c r="J1389" s="6">
        <v>2</v>
      </c>
      <c r="K1389" s="6">
        <v>6.2525333333333331</v>
      </c>
      <c r="L1389" s="7">
        <v>375.15199999999999</v>
      </c>
      <c r="M1389" s="6">
        <f>IF(Data[[#This Row],[Answered (Y/N)]]="Y",1,0)</f>
        <v>1</v>
      </c>
      <c r="N1389" s="6">
        <f>IF(Data[[#This Row],[Resolved]]="Y",1,0)</f>
        <v>1</v>
      </c>
    </row>
    <row r="1390" spans="1:14" x14ac:dyDescent="0.25">
      <c r="A1390" s="17">
        <v>1389</v>
      </c>
      <c r="B1390" s="4" t="s">
        <v>1414</v>
      </c>
      <c r="C1390" s="5">
        <v>42376.671999999999</v>
      </c>
      <c r="D1390" s="6" t="s">
        <v>17</v>
      </c>
      <c r="E1390" s="6" t="s">
        <v>11</v>
      </c>
      <c r="F1390" s="6" t="s">
        <v>16</v>
      </c>
      <c r="G1390" s="6" t="s">
        <v>16</v>
      </c>
      <c r="H1390" s="6">
        <v>0</v>
      </c>
      <c r="I1390" s="5">
        <v>45482</v>
      </c>
      <c r="J1390" s="6">
        <v>0</v>
      </c>
      <c r="K1390" s="6">
        <v>0</v>
      </c>
      <c r="L1390" s="7">
        <v>0</v>
      </c>
      <c r="M1390" s="6">
        <f>IF(Data[[#This Row],[Answered (Y/N)]]="Y",1,0)</f>
        <v>0</v>
      </c>
      <c r="N1390" s="6">
        <f>IF(Data[[#This Row],[Resolved]]="Y",1,0)</f>
        <v>0</v>
      </c>
    </row>
    <row r="1391" spans="1:14" x14ac:dyDescent="0.25">
      <c r="A1391" s="18">
        <v>1390</v>
      </c>
      <c r="B1391" s="4" t="s">
        <v>1415</v>
      </c>
      <c r="C1391" s="5">
        <v>42376.671999999999</v>
      </c>
      <c r="D1391" s="6" t="s">
        <v>22</v>
      </c>
      <c r="E1391" s="6" t="s">
        <v>14</v>
      </c>
      <c r="F1391" s="6" t="s">
        <v>12</v>
      </c>
      <c r="G1391" s="6" t="s">
        <v>12</v>
      </c>
      <c r="H1391" s="6">
        <v>84</v>
      </c>
      <c r="I1391" s="5">
        <v>4.4245254629629027E-3</v>
      </c>
      <c r="J1391" s="6">
        <v>4</v>
      </c>
      <c r="K1391" s="6">
        <v>6.371316666666667</v>
      </c>
      <c r="L1391" s="7">
        <v>382.279</v>
      </c>
      <c r="M1391" s="6">
        <f>IF(Data[[#This Row],[Answered (Y/N)]]="Y",1,0)</f>
        <v>1</v>
      </c>
      <c r="N1391" s="6">
        <f>IF(Data[[#This Row],[Resolved]]="Y",1,0)</f>
        <v>1</v>
      </c>
    </row>
    <row r="1392" spans="1:14" x14ac:dyDescent="0.25">
      <c r="A1392" s="17">
        <v>1391</v>
      </c>
      <c r="B1392" s="4" t="s">
        <v>1416</v>
      </c>
      <c r="C1392" s="5">
        <v>42376.661999999997</v>
      </c>
      <c r="D1392" s="6" t="s">
        <v>23</v>
      </c>
      <c r="E1392" s="6" t="s">
        <v>14</v>
      </c>
      <c r="F1392" s="6" t="s">
        <v>12</v>
      </c>
      <c r="G1392" s="6" t="s">
        <v>16</v>
      </c>
      <c r="H1392" s="6">
        <v>81</v>
      </c>
      <c r="I1392" s="5">
        <v>3.5857291666667734E-3</v>
      </c>
      <c r="J1392" s="6">
        <v>3</v>
      </c>
      <c r="K1392" s="6">
        <v>5.1634500000000001</v>
      </c>
      <c r="L1392" s="7">
        <v>309.80700000000002</v>
      </c>
      <c r="M1392" s="6">
        <f>IF(Data[[#This Row],[Answered (Y/N)]]="Y",1,0)</f>
        <v>1</v>
      </c>
      <c r="N1392" s="6">
        <f>IF(Data[[#This Row],[Resolved]]="Y",1,0)</f>
        <v>0</v>
      </c>
    </row>
    <row r="1393" spans="1:14" x14ac:dyDescent="0.25">
      <c r="A1393" s="18">
        <v>1392</v>
      </c>
      <c r="B1393" s="4" t="s">
        <v>1417</v>
      </c>
      <c r="C1393" s="5">
        <v>42376.661999999997</v>
      </c>
      <c r="D1393" s="6" t="s">
        <v>15</v>
      </c>
      <c r="E1393" s="6" t="s">
        <v>18</v>
      </c>
      <c r="F1393" s="6" t="s">
        <v>16</v>
      </c>
      <c r="G1393" s="6" t="s">
        <v>16</v>
      </c>
      <c r="H1393" s="6">
        <v>0</v>
      </c>
      <c r="I1393" s="5">
        <v>45482</v>
      </c>
      <c r="J1393" s="6">
        <v>0</v>
      </c>
      <c r="K1393" s="6">
        <v>0</v>
      </c>
      <c r="L1393" s="7">
        <v>0</v>
      </c>
      <c r="M1393" s="6">
        <f>IF(Data[[#This Row],[Answered (Y/N)]]="Y",1,0)</f>
        <v>0</v>
      </c>
      <c r="N1393" s="6">
        <f>IF(Data[[#This Row],[Resolved]]="Y",1,0)</f>
        <v>0</v>
      </c>
    </row>
    <row r="1394" spans="1:14" x14ac:dyDescent="0.25">
      <c r="A1394" s="17">
        <v>1393</v>
      </c>
      <c r="B1394" s="4" t="s">
        <v>1418</v>
      </c>
      <c r="C1394" s="5">
        <v>42376.605000000003</v>
      </c>
      <c r="D1394" s="6" t="s">
        <v>24</v>
      </c>
      <c r="E1394" s="6" t="s">
        <v>18</v>
      </c>
      <c r="F1394" s="6" t="s">
        <v>12</v>
      </c>
      <c r="G1394" s="6" t="s">
        <v>12</v>
      </c>
      <c r="H1394" s="6">
        <v>84</v>
      </c>
      <c r="I1394" s="5">
        <v>3.4554282407406323E-3</v>
      </c>
      <c r="J1394" s="6">
        <v>1</v>
      </c>
      <c r="K1394" s="6">
        <v>4.9758166666666668</v>
      </c>
      <c r="L1394" s="7">
        <v>298.54899999999998</v>
      </c>
      <c r="M1394" s="6">
        <f>IF(Data[[#This Row],[Answered (Y/N)]]="Y",1,0)</f>
        <v>1</v>
      </c>
      <c r="N1394" s="6">
        <f>IF(Data[[#This Row],[Resolved]]="Y",1,0)</f>
        <v>1</v>
      </c>
    </row>
    <row r="1395" spans="1:14" x14ac:dyDescent="0.25">
      <c r="A1395" s="18">
        <v>1394</v>
      </c>
      <c r="B1395" s="4" t="s">
        <v>1419</v>
      </c>
      <c r="C1395" s="5">
        <v>42376.605000000003</v>
      </c>
      <c r="D1395" s="6" t="s">
        <v>23</v>
      </c>
      <c r="E1395" s="6" t="s">
        <v>18</v>
      </c>
      <c r="F1395" s="6" t="s">
        <v>12</v>
      </c>
      <c r="G1395" s="6" t="s">
        <v>12</v>
      </c>
      <c r="H1395" s="6">
        <v>21</v>
      </c>
      <c r="I1395" s="5">
        <v>1.9760185185184742E-3</v>
      </c>
      <c r="J1395" s="6">
        <v>4</v>
      </c>
      <c r="K1395" s="6">
        <v>2.8454666666666668</v>
      </c>
      <c r="L1395" s="7">
        <v>170.72800000000001</v>
      </c>
      <c r="M1395" s="6">
        <f>IF(Data[[#This Row],[Answered (Y/N)]]="Y",1,0)</f>
        <v>1</v>
      </c>
      <c r="N1395" s="6">
        <f>IF(Data[[#This Row],[Resolved]]="Y",1,0)</f>
        <v>1</v>
      </c>
    </row>
    <row r="1396" spans="1:14" x14ac:dyDescent="0.25">
      <c r="A1396" s="17">
        <v>1395</v>
      </c>
      <c r="B1396" s="4" t="s">
        <v>1420</v>
      </c>
      <c r="C1396" s="5">
        <v>42376.572999999997</v>
      </c>
      <c r="D1396" s="6" t="s">
        <v>15</v>
      </c>
      <c r="E1396" s="6" t="s">
        <v>21</v>
      </c>
      <c r="F1396" s="6" t="s">
        <v>12</v>
      </c>
      <c r="G1396" s="6" t="s">
        <v>12</v>
      </c>
      <c r="H1396" s="6">
        <v>14</v>
      </c>
      <c r="I1396" s="5">
        <v>3.2740509259259198E-3</v>
      </c>
      <c r="J1396" s="6">
        <v>4</v>
      </c>
      <c r="K1396" s="6">
        <v>4.7146333333333335</v>
      </c>
      <c r="L1396" s="7">
        <v>282.87799999999999</v>
      </c>
      <c r="M1396" s="6">
        <f>IF(Data[[#This Row],[Answered (Y/N)]]="Y",1,0)</f>
        <v>1</v>
      </c>
      <c r="N1396" s="6">
        <f>IF(Data[[#This Row],[Resolved]]="Y",1,0)</f>
        <v>1</v>
      </c>
    </row>
    <row r="1397" spans="1:14" x14ac:dyDescent="0.25">
      <c r="A1397" s="18">
        <v>1396</v>
      </c>
      <c r="B1397" s="4" t="s">
        <v>1421</v>
      </c>
      <c r="C1397" s="5">
        <v>42376.572999999997</v>
      </c>
      <c r="D1397" s="6" t="s">
        <v>15</v>
      </c>
      <c r="E1397" s="6" t="s">
        <v>18</v>
      </c>
      <c r="F1397" s="6" t="s">
        <v>12</v>
      </c>
      <c r="G1397" s="6" t="s">
        <v>12</v>
      </c>
      <c r="H1397" s="6">
        <v>11</v>
      </c>
      <c r="I1397" s="5">
        <v>3.0658564814813882E-3</v>
      </c>
      <c r="J1397" s="6">
        <v>3</v>
      </c>
      <c r="K1397" s="6">
        <v>4.4148333333333332</v>
      </c>
      <c r="L1397" s="7">
        <v>264.89</v>
      </c>
      <c r="M1397" s="6">
        <f>IF(Data[[#This Row],[Answered (Y/N)]]="Y",1,0)</f>
        <v>1</v>
      </c>
      <c r="N1397" s="6">
        <f>IF(Data[[#This Row],[Resolved]]="Y",1,0)</f>
        <v>1</v>
      </c>
    </row>
    <row r="1398" spans="1:14" x14ac:dyDescent="0.25">
      <c r="A1398" s="17">
        <v>1397</v>
      </c>
      <c r="B1398" s="4" t="s">
        <v>1422</v>
      </c>
      <c r="C1398" s="5">
        <v>42376.571000000004</v>
      </c>
      <c r="D1398" s="6" t="s">
        <v>13</v>
      </c>
      <c r="E1398" s="6" t="s">
        <v>20</v>
      </c>
      <c r="F1398" s="6" t="s">
        <v>16</v>
      </c>
      <c r="G1398" s="6" t="s">
        <v>16</v>
      </c>
      <c r="H1398" s="6">
        <v>0</v>
      </c>
      <c r="I1398" s="5">
        <v>45482</v>
      </c>
      <c r="J1398" s="6">
        <v>0</v>
      </c>
      <c r="K1398" s="6">
        <v>0</v>
      </c>
      <c r="L1398" s="7">
        <v>0</v>
      </c>
      <c r="M1398" s="6">
        <f>IF(Data[[#This Row],[Answered (Y/N)]]="Y",1,0)</f>
        <v>0</v>
      </c>
      <c r="N1398" s="6">
        <f>IF(Data[[#This Row],[Resolved]]="Y",1,0)</f>
        <v>0</v>
      </c>
    </row>
    <row r="1399" spans="1:14" x14ac:dyDescent="0.25">
      <c r="A1399" s="18">
        <v>1398</v>
      </c>
      <c r="B1399" s="4" t="s">
        <v>1423</v>
      </c>
      <c r="C1399" s="5">
        <v>42376.571000000004</v>
      </c>
      <c r="D1399" s="6" t="s">
        <v>19</v>
      </c>
      <c r="E1399" s="6" t="s">
        <v>21</v>
      </c>
      <c r="F1399" s="6" t="s">
        <v>12</v>
      </c>
      <c r="G1399" s="6" t="s">
        <v>12</v>
      </c>
      <c r="H1399" s="6">
        <v>54</v>
      </c>
      <c r="I1399" s="5">
        <v>2.64013888888881E-3</v>
      </c>
      <c r="J1399" s="6">
        <v>5</v>
      </c>
      <c r="K1399" s="6">
        <v>3.8018000000000001</v>
      </c>
      <c r="L1399" s="7">
        <v>228.108</v>
      </c>
      <c r="M1399" s="6">
        <f>IF(Data[[#This Row],[Answered (Y/N)]]="Y",1,0)</f>
        <v>1</v>
      </c>
      <c r="N1399" s="6">
        <f>IF(Data[[#This Row],[Resolved]]="Y",1,0)</f>
        <v>1</v>
      </c>
    </row>
    <row r="1400" spans="1:14" x14ac:dyDescent="0.25">
      <c r="A1400" s="17">
        <v>1399</v>
      </c>
      <c r="B1400" s="4" t="s">
        <v>1424</v>
      </c>
      <c r="C1400" s="5">
        <v>42376.563000000002</v>
      </c>
      <c r="D1400" s="6" t="s">
        <v>19</v>
      </c>
      <c r="E1400" s="6" t="s">
        <v>21</v>
      </c>
      <c r="F1400" s="6" t="s">
        <v>16</v>
      </c>
      <c r="G1400" s="6" t="s">
        <v>16</v>
      </c>
      <c r="H1400" s="6">
        <v>0</v>
      </c>
      <c r="I1400" s="5">
        <v>45482</v>
      </c>
      <c r="J1400" s="6">
        <v>0</v>
      </c>
      <c r="K1400" s="6">
        <v>0</v>
      </c>
      <c r="L1400" s="7">
        <v>0</v>
      </c>
      <c r="M1400" s="6">
        <f>IF(Data[[#This Row],[Answered (Y/N)]]="Y",1,0)</f>
        <v>0</v>
      </c>
      <c r="N1400" s="6">
        <f>IF(Data[[#This Row],[Resolved]]="Y",1,0)</f>
        <v>0</v>
      </c>
    </row>
    <row r="1401" spans="1:14" x14ac:dyDescent="0.25">
      <c r="A1401" s="18">
        <v>1400</v>
      </c>
      <c r="B1401" s="4" t="s">
        <v>1425</v>
      </c>
      <c r="C1401" s="5">
        <v>42376.563000000002</v>
      </c>
      <c r="D1401" s="6" t="s">
        <v>22</v>
      </c>
      <c r="E1401" s="6" t="s">
        <v>11</v>
      </c>
      <c r="F1401" s="6" t="s">
        <v>12</v>
      </c>
      <c r="G1401" s="6" t="s">
        <v>16</v>
      </c>
      <c r="H1401" s="6">
        <v>29</v>
      </c>
      <c r="I1401" s="5">
        <v>2.37685185185188E-3</v>
      </c>
      <c r="J1401" s="6">
        <v>5</v>
      </c>
      <c r="K1401" s="6">
        <v>3.4226666666666667</v>
      </c>
      <c r="L1401" s="7">
        <v>205.36</v>
      </c>
      <c r="M1401" s="6">
        <f>IF(Data[[#This Row],[Answered (Y/N)]]="Y",1,0)</f>
        <v>1</v>
      </c>
      <c r="N1401" s="6">
        <f>IF(Data[[#This Row],[Resolved]]="Y",1,0)</f>
        <v>0</v>
      </c>
    </row>
    <row r="1402" spans="1:14" x14ac:dyDescent="0.25">
      <c r="A1402" s="17">
        <v>1401</v>
      </c>
      <c r="B1402" s="4" t="s">
        <v>1426</v>
      </c>
      <c r="C1402" s="5">
        <v>42376.56</v>
      </c>
      <c r="D1402" s="6" t="s">
        <v>24</v>
      </c>
      <c r="E1402" s="6" t="s">
        <v>18</v>
      </c>
      <c r="F1402" s="6" t="s">
        <v>12</v>
      </c>
      <c r="G1402" s="6" t="s">
        <v>12</v>
      </c>
      <c r="H1402" s="6">
        <v>123</v>
      </c>
      <c r="I1402" s="5">
        <v>1.671250000000013E-3</v>
      </c>
      <c r="J1402" s="6">
        <v>3</v>
      </c>
      <c r="K1402" s="6">
        <v>2.4066000000000001</v>
      </c>
      <c r="L1402" s="7">
        <v>144.39600000000002</v>
      </c>
      <c r="M1402" s="6">
        <f>IF(Data[[#This Row],[Answered (Y/N)]]="Y",1,0)</f>
        <v>1</v>
      </c>
      <c r="N1402" s="6">
        <f>IF(Data[[#This Row],[Resolved]]="Y",1,0)</f>
        <v>1</v>
      </c>
    </row>
    <row r="1403" spans="1:14" x14ac:dyDescent="0.25">
      <c r="A1403" s="18">
        <v>1402</v>
      </c>
      <c r="B1403" s="4" t="s">
        <v>1427</v>
      </c>
      <c r="C1403" s="5">
        <v>42376.56</v>
      </c>
      <c r="D1403" s="6" t="s">
        <v>13</v>
      </c>
      <c r="E1403" s="6" t="s">
        <v>14</v>
      </c>
      <c r="F1403" s="6" t="s">
        <v>12</v>
      </c>
      <c r="G1403" s="6" t="s">
        <v>12</v>
      </c>
      <c r="H1403" s="6">
        <v>23</v>
      </c>
      <c r="I1403" s="5">
        <v>1.4186342592592549E-3</v>
      </c>
      <c r="J1403" s="6">
        <v>4</v>
      </c>
      <c r="K1403" s="6">
        <v>2.0428333333333333</v>
      </c>
      <c r="L1403" s="7">
        <v>122.57</v>
      </c>
      <c r="M1403" s="6">
        <f>IF(Data[[#This Row],[Answered (Y/N)]]="Y",1,0)</f>
        <v>1</v>
      </c>
      <c r="N1403" s="6">
        <f>IF(Data[[#This Row],[Resolved]]="Y",1,0)</f>
        <v>1</v>
      </c>
    </row>
    <row r="1404" spans="1:14" x14ac:dyDescent="0.25">
      <c r="A1404" s="17">
        <v>1403</v>
      </c>
      <c r="B1404" s="4" t="s">
        <v>1428</v>
      </c>
      <c r="C1404" s="5">
        <v>42376.534</v>
      </c>
      <c r="D1404" s="6" t="s">
        <v>13</v>
      </c>
      <c r="E1404" s="6" t="s">
        <v>14</v>
      </c>
      <c r="F1404" s="6" t="s">
        <v>12</v>
      </c>
      <c r="G1404" s="6" t="s">
        <v>12</v>
      </c>
      <c r="H1404" s="6">
        <v>52</v>
      </c>
      <c r="I1404" s="5">
        <v>2.84944444444446E-3</v>
      </c>
      <c r="J1404" s="6">
        <v>5</v>
      </c>
      <c r="K1404" s="6">
        <v>4.1032000000000002</v>
      </c>
      <c r="L1404" s="7">
        <v>246.19200000000001</v>
      </c>
      <c r="M1404" s="6">
        <f>IF(Data[[#This Row],[Answered (Y/N)]]="Y",1,0)</f>
        <v>1</v>
      </c>
      <c r="N1404" s="6">
        <f>IF(Data[[#This Row],[Resolved]]="Y",1,0)</f>
        <v>1</v>
      </c>
    </row>
    <row r="1405" spans="1:14" x14ac:dyDescent="0.25">
      <c r="A1405" s="18">
        <v>1404</v>
      </c>
      <c r="B1405" s="4" t="s">
        <v>1429</v>
      </c>
      <c r="C1405" s="5">
        <v>42376.534</v>
      </c>
      <c r="D1405" s="6" t="s">
        <v>23</v>
      </c>
      <c r="E1405" s="6" t="s">
        <v>11</v>
      </c>
      <c r="F1405" s="6" t="s">
        <v>12</v>
      </c>
      <c r="G1405" s="6" t="s">
        <v>12</v>
      </c>
      <c r="H1405" s="6">
        <v>33</v>
      </c>
      <c r="I1405" s="5">
        <v>3.0834953703704482E-3</v>
      </c>
      <c r="J1405" s="6">
        <v>4</v>
      </c>
      <c r="K1405" s="6">
        <v>4.4402333333333335</v>
      </c>
      <c r="L1405" s="7">
        <v>266.41399999999999</v>
      </c>
      <c r="M1405" s="6">
        <f>IF(Data[[#This Row],[Answered (Y/N)]]="Y",1,0)</f>
        <v>1</v>
      </c>
      <c r="N1405" s="6">
        <f>IF(Data[[#This Row],[Resolved]]="Y",1,0)</f>
        <v>1</v>
      </c>
    </row>
    <row r="1406" spans="1:14" x14ac:dyDescent="0.25">
      <c r="A1406" s="17">
        <v>1405</v>
      </c>
      <c r="B1406" s="4" t="s">
        <v>1430</v>
      </c>
      <c r="C1406" s="5">
        <v>42376.525000000001</v>
      </c>
      <c r="D1406" s="6" t="s">
        <v>15</v>
      </c>
      <c r="E1406" s="6" t="s">
        <v>21</v>
      </c>
      <c r="F1406" s="6" t="s">
        <v>16</v>
      </c>
      <c r="G1406" s="6" t="s">
        <v>16</v>
      </c>
      <c r="H1406" s="6">
        <v>0</v>
      </c>
      <c r="I1406" s="5">
        <v>45482</v>
      </c>
      <c r="J1406" s="6">
        <v>0</v>
      </c>
      <c r="K1406" s="6">
        <v>0</v>
      </c>
      <c r="L1406" s="7">
        <v>0</v>
      </c>
      <c r="M1406" s="6">
        <f>IF(Data[[#This Row],[Answered (Y/N)]]="Y",1,0)</f>
        <v>0</v>
      </c>
      <c r="N1406" s="6">
        <f>IF(Data[[#This Row],[Resolved]]="Y",1,0)</f>
        <v>0</v>
      </c>
    </row>
    <row r="1407" spans="1:14" x14ac:dyDescent="0.25">
      <c r="A1407" s="18">
        <v>1406</v>
      </c>
      <c r="B1407" s="4" t="s">
        <v>1431</v>
      </c>
      <c r="C1407" s="5">
        <v>42376.525000000001</v>
      </c>
      <c r="D1407" s="6" t="s">
        <v>19</v>
      </c>
      <c r="E1407" s="6" t="s">
        <v>20</v>
      </c>
      <c r="F1407" s="6" t="s">
        <v>12</v>
      </c>
      <c r="G1407" s="6" t="s">
        <v>12</v>
      </c>
      <c r="H1407" s="6">
        <v>122</v>
      </c>
      <c r="I1407" s="5">
        <v>1.152615740740659E-3</v>
      </c>
      <c r="J1407" s="6">
        <v>4</v>
      </c>
      <c r="K1407" s="6">
        <v>1.6597666666666666</v>
      </c>
      <c r="L1407" s="7">
        <v>99.585999999999999</v>
      </c>
      <c r="M1407" s="6">
        <f>IF(Data[[#This Row],[Answered (Y/N)]]="Y",1,0)</f>
        <v>1</v>
      </c>
      <c r="N1407" s="6">
        <f>IF(Data[[#This Row],[Resolved]]="Y",1,0)</f>
        <v>1</v>
      </c>
    </row>
    <row r="1408" spans="1:14" x14ac:dyDescent="0.25">
      <c r="A1408" s="17">
        <v>1407</v>
      </c>
      <c r="B1408" s="4" t="s">
        <v>1432</v>
      </c>
      <c r="C1408" s="5">
        <v>42376.506000000001</v>
      </c>
      <c r="D1408" s="6" t="s">
        <v>10</v>
      </c>
      <c r="E1408" s="6" t="s">
        <v>18</v>
      </c>
      <c r="F1408" s="6" t="s">
        <v>16</v>
      </c>
      <c r="G1408" s="6" t="s">
        <v>16</v>
      </c>
      <c r="H1408" s="6">
        <v>0</v>
      </c>
      <c r="I1408" s="5">
        <v>45482</v>
      </c>
      <c r="J1408" s="6">
        <v>0</v>
      </c>
      <c r="K1408" s="6">
        <v>0</v>
      </c>
      <c r="L1408" s="7">
        <v>0</v>
      </c>
      <c r="M1408" s="6">
        <f>IF(Data[[#This Row],[Answered (Y/N)]]="Y",1,0)</f>
        <v>0</v>
      </c>
      <c r="N1408" s="6">
        <f>IF(Data[[#This Row],[Resolved]]="Y",1,0)</f>
        <v>0</v>
      </c>
    </row>
    <row r="1409" spans="1:14" x14ac:dyDescent="0.25">
      <c r="A1409" s="18">
        <v>1408</v>
      </c>
      <c r="B1409" s="4" t="s">
        <v>1433</v>
      </c>
      <c r="C1409" s="5">
        <v>42376.506000000001</v>
      </c>
      <c r="D1409" s="6" t="s">
        <v>13</v>
      </c>
      <c r="E1409" s="6" t="s">
        <v>18</v>
      </c>
      <c r="F1409" s="6" t="s">
        <v>12</v>
      </c>
      <c r="G1409" s="6" t="s">
        <v>12</v>
      </c>
      <c r="H1409" s="6">
        <v>29</v>
      </c>
      <c r="I1409" s="5">
        <v>1.9841898148147408E-3</v>
      </c>
      <c r="J1409" s="6">
        <v>5</v>
      </c>
      <c r="K1409" s="6">
        <v>2.8572333333333333</v>
      </c>
      <c r="L1409" s="7">
        <v>171.434</v>
      </c>
      <c r="M1409" s="6">
        <f>IF(Data[[#This Row],[Answered (Y/N)]]="Y",1,0)</f>
        <v>1</v>
      </c>
      <c r="N1409" s="6">
        <f>IF(Data[[#This Row],[Resolved]]="Y",1,0)</f>
        <v>1</v>
      </c>
    </row>
    <row r="1410" spans="1:14" x14ac:dyDescent="0.25">
      <c r="A1410" s="17">
        <v>1409</v>
      </c>
      <c r="B1410" s="4" t="s">
        <v>1434</v>
      </c>
      <c r="C1410" s="5">
        <v>42376.491000000002</v>
      </c>
      <c r="D1410" s="6" t="s">
        <v>17</v>
      </c>
      <c r="E1410" s="6" t="s">
        <v>11</v>
      </c>
      <c r="F1410" s="6" t="s">
        <v>12</v>
      </c>
      <c r="G1410" s="6" t="s">
        <v>12</v>
      </c>
      <c r="H1410" s="6">
        <v>72</v>
      </c>
      <c r="I1410" s="5">
        <v>2.3693865740741504E-3</v>
      </c>
      <c r="J1410" s="6">
        <v>3</v>
      </c>
      <c r="K1410" s="6">
        <v>3.4119166666666665</v>
      </c>
      <c r="L1410" s="7">
        <v>204.71499999999997</v>
      </c>
      <c r="M1410" s="6">
        <f>IF(Data[[#This Row],[Answered (Y/N)]]="Y",1,0)</f>
        <v>1</v>
      </c>
      <c r="N1410" s="6">
        <f>IF(Data[[#This Row],[Resolved]]="Y",1,0)</f>
        <v>1</v>
      </c>
    </row>
    <row r="1411" spans="1:14" x14ac:dyDescent="0.25">
      <c r="A1411" s="18">
        <v>1410</v>
      </c>
      <c r="B1411" s="4" t="s">
        <v>1435</v>
      </c>
      <c r="C1411" s="5">
        <v>42376.491000000002</v>
      </c>
      <c r="D1411" s="6" t="s">
        <v>10</v>
      </c>
      <c r="E1411" s="6" t="s">
        <v>11</v>
      </c>
      <c r="F1411" s="6" t="s">
        <v>12</v>
      </c>
      <c r="G1411" s="6" t="s">
        <v>12</v>
      </c>
      <c r="H1411" s="6">
        <v>47</v>
      </c>
      <c r="I1411" s="5">
        <v>4.5893518518518306E-3</v>
      </c>
      <c r="J1411" s="6">
        <v>5</v>
      </c>
      <c r="K1411" s="6">
        <v>6.6086666666666662</v>
      </c>
      <c r="L1411" s="7">
        <v>396.52</v>
      </c>
      <c r="M1411" s="6">
        <f>IF(Data[[#This Row],[Answered (Y/N)]]="Y",1,0)</f>
        <v>1</v>
      </c>
      <c r="N1411" s="6">
        <f>IF(Data[[#This Row],[Resolved]]="Y",1,0)</f>
        <v>1</v>
      </c>
    </row>
    <row r="1412" spans="1:14" x14ac:dyDescent="0.25">
      <c r="A1412" s="17">
        <v>1411</v>
      </c>
      <c r="B1412" s="4" t="s">
        <v>1436</v>
      </c>
      <c r="C1412" s="5">
        <v>42376.487999999998</v>
      </c>
      <c r="D1412" s="6" t="s">
        <v>10</v>
      </c>
      <c r="E1412" s="6" t="s">
        <v>11</v>
      </c>
      <c r="F1412" s="6" t="s">
        <v>12</v>
      </c>
      <c r="G1412" s="6" t="s">
        <v>12</v>
      </c>
      <c r="H1412" s="6">
        <v>76</v>
      </c>
      <c r="I1412" s="5">
        <v>3.2009143518518801E-3</v>
      </c>
      <c r="J1412" s="6">
        <v>1</v>
      </c>
      <c r="K1412" s="6">
        <v>4.6093166666666665</v>
      </c>
      <c r="L1412" s="7">
        <v>276.55899999999997</v>
      </c>
      <c r="M1412" s="6">
        <f>IF(Data[[#This Row],[Answered (Y/N)]]="Y",1,0)</f>
        <v>1</v>
      </c>
      <c r="N1412" s="6">
        <f>IF(Data[[#This Row],[Resolved]]="Y",1,0)</f>
        <v>1</v>
      </c>
    </row>
    <row r="1413" spans="1:14" x14ac:dyDescent="0.25">
      <c r="A1413" s="18">
        <v>1412</v>
      </c>
      <c r="B1413" s="4" t="s">
        <v>1437</v>
      </c>
      <c r="C1413" s="5">
        <v>42376.487999999998</v>
      </c>
      <c r="D1413" s="6" t="s">
        <v>22</v>
      </c>
      <c r="E1413" s="6" t="s">
        <v>14</v>
      </c>
      <c r="F1413" s="6" t="s">
        <v>12</v>
      </c>
      <c r="G1413" s="6" t="s">
        <v>12</v>
      </c>
      <c r="H1413" s="6">
        <v>66</v>
      </c>
      <c r="I1413" s="5">
        <v>4.7406944444443599E-3</v>
      </c>
      <c r="J1413" s="6">
        <v>3</v>
      </c>
      <c r="K1413" s="6">
        <v>6.8266</v>
      </c>
      <c r="L1413" s="7">
        <v>409.596</v>
      </c>
      <c r="M1413" s="6">
        <f>IF(Data[[#This Row],[Answered (Y/N)]]="Y",1,0)</f>
        <v>1</v>
      </c>
      <c r="N1413" s="6">
        <f>IF(Data[[#This Row],[Resolved]]="Y",1,0)</f>
        <v>1</v>
      </c>
    </row>
    <row r="1414" spans="1:14" x14ac:dyDescent="0.25">
      <c r="A1414" s="17">
        <v>1413</v>
      </c>
      <c r="B1414" s="4" t="s">
        <v>1438</v>
      </c>
      <c r="C1414" s="5">
        <v>42376.483999999997</v>
      </c>
      <c r="D1414" s="6" t="s">
        <v>13</v>
      </c>
      <c r="E1414" s="6" t="s">
        <v>21</v>
      </c>
      <c r="F1414" s="6" t="s">
        <v>12</v>
      </c>
      <c r="G1414" s="6" t="s">
        <v>12</v>
      </c>
      <c r="H1414" s="6">
        <v>37</v>
      </c>
      <c r="I1414" s="5">
        <v>1.7639467592591718E-3</v>
      </c>
      <c r="J1414" s="6">
        <v>3</v>
      </c>
      <c r="K1414" s="6">
        <v>2.5400833333333335</v>
      </c>
      <c r="L1414" s="7">
        <v>152.405</v>
      </c>
      <c r="M1414" s="6">
        <f>IF(Data[[#This Row],[Answered (Y/N)]]="Y",1,0)</f>
        <v>1</v>
      </c>
      <c r="N1414" s="6">
        <f>IF(Data[[#This Row],[Resolved]]="Y",1,0)</f>
        <v>1</v>
      </c>
    </row>
    <row r="1415" spans="1:14" x14ac:dyDescent="0.25">
      <c r="A1415" s="18">
        <v>1414</v>
      </c>
      <c r="B1415" s="4" t="s">
        <v>1439</v>
      </c>
      <c r="C1415" s="5">
        <v>42376.483999999997</v>
      </c>
      <c r="D1415" s="6" t="s">
        <v>15</v>
      </c>
      <c r="E1415" s="6" t="s">
        <v>11</v>
      </c>
      <c r="F1415" s="6" t="s">
        <v>12</v>
      </c>
      <c r="G1415" s="6" t="s">
        <v>12</v>
      </c>
      <c r="H1415" s="6">
        <v>71</v>
      </c>
      <c r="I1415" s="5">
        <v>3.9428703703703327E-3</v>
      </c>
      <c r="J1415" s="6">
        <v>3</v>
      </c>
      <c r="K1415" s="6">
        <v>5.6777333333333333</v>
      </c>
      <c r="L1415" s="7">
        <v>340.66399999999999</v>
      </c>
      <c r="M1415" s="6">
        <f>IF(Data[[#This Row],[Answered (Y/N)]]="Y",1,0)</f>
        <v>1</v>
      </c>
      <c r="N1415" s="6">
        <f>IF(Data[[#This Row],[Resolved]]="Y",1,0)</f>
        <v>1</v>
      </c>
    </row>
    <row r="1416" spans="1:14" x14ac:dyDescent="0.25">
      <c r="A1416" s="17">
        <v>1415</v>
      </c>
      <c r="B1416" s="4" t="s">
        <v>1440</v>
      </c>
      <c r="C1416" s="5">
        <v>42376.45</v>
      </c>
      <c r="D1416" s="6" t="s">
        <v>19</v>
      </c>
      <c r="E1416" s="6" t="s">
        <v>21</v>
      </c>
      <c r="F1416" s="6" t="s">
        <v>16</v>
      </c>
      <c r="G1416" s="6" t="s">
        <v>16</v>
      </c>
      <c r="H1416" s="6">
        <v>0</v>
      </c>
      <c r="I1416" s="5">
        <v>45482</v>
      </c>
      <c r="J1416" s="6">
        <v>0</v>
      </c>
      <c r="K1416" s="6">
        <v>0</v>
      </c>
      <c r="L1416" s="7">
        <v>0</v>
      </c>
      <c r="M1416" s="6">
        <f>IF(Data[[#This Row],[Answered (Y/N)]]="Y",1,0)</f>
        <v>0</v>
      </c>
      <c r="N1416" s="6">
        <f>IF(Data[[#This Row],[Resolved]]="Y",1,0)</f>
        <v>0</v>
      </c>
    </row>
    <row r="1417" spans="1:14" x14ac:dyDescent="0.25">
      <c r="A1417" s="18">
        <v>1416</v>
      </c>
      <c r="B1417" s="4" t="s">
        <v>1441</v>
      </c>
      <c r="C1417" s="5">
        <v>42376.45</v>
      </c>
      <c r="D1417" s="6" t="s">
        <v>24</v>
      </c>
      <c r="E1417" s="6" t="s">
        <v>21</v>
      </c>
      <c r="F1417" s="6" t="s">
        <v>12</v>
      </c>
      <c r="G1417" s="6" t="s">
        <v>12</v>
      </c>
      <c r="H1417" s="6">
        <v>25</v>
      </c>
      <c r="I1417" s="5">
        <v>9.3104166666657662E-4</v>
      </c>
      <c r="J1417" s="6">
        <v>5</v>
      </c>
      <c r="K1417" s="6">
        <v>1.3407</v>
      </c>
      <c r="L1417" s="7">
        <v>80.442000000000007</v>
      </c>
      <c r="M1417" s="6">
        <f>IF(Data[[#This Row],[Answered (Y/N)]]="Y",1,0)</f>
        <v>1</v>
      </c>
      <c r="N1417" s="6">
        <f>IF(Data[[#This Row],[Resolved]]="Y",1,0)</f>
        <v>1</v>
      </c>
    </row>
    <row r="1418" spans="1:14" x14ac:dyDescent="0.25">
      <c r="A1418" s="17">
        <v>1417</v>
      </c>
      <c r="B1418" s="4" t="s">
        <v>1442</v>
      </c>
      <c r="C1418" s="5">
        <v>42376.44</v>
      </c>
      <c r="D1418" s="6" t="s">
        <v>24</v>
      </c>
      <c r="E1418" s="6" t="s">
        <v>11</v>
      </c>
      <c r="F1418" s="6" t="s">
        <v>12</v>
      </c>
      <c r="G1418" s="6" t="s">
        <v>12</v>
      </c>
      <c r="H1418" s="6">
        <v>76</v>
      </c>
      <c r="I1418" s="5">
        <v>3.5534606481482101E-3</v>
      </c>
      <c r="J1418" s="6">
        <v>4</v>
      </c>
      <c r="K1418" s="6">
        <v>5.1169833333333337</v>
      </c>
      <c r="L1418" s="7">
        <v>307.01900000000001</v>
      </c>
      <c r="M1418" s="6">
        <f>IF(Data[[#This Row],[Answered (Y/N)]]="Y",1,0)</f>
        <v>1</v>
      </c>
      <c r="N1418" s="6">
        <f>IF(Data[[#This Row],[Resolved]]="Y",1,0)</f>
        <v>1</v>
      </c>
    </row>
    <row r="1419" spans="1:14" x14ac:dyDescent="0.25">
      <c r="A1419" s="18">
        <v>1418</v>
      </c>
      <c r="B1419" s="4" t="s">
        <v>1443</v>
      </c>
      <c r="C1419" s="5">
        <v>42376.44</v>
      </c>
      <c r="D1419" s="6" t="s">
        <v>22</v>
      </c>
      <c r="E1419" s="6" t="s">
        <v>20</v>
      </c>
      <c r="F1419" s="6" t="s">
        <v>16</v>
      </c>
      <c r="G1419" s="6" t="s">
        <v>16</v>
      </c>
      <c r="H1419" s="6">
        <v>0</v>
      </c>
      <c r="I1419" s="5">
        <v>45482</v>
      </c>
      <c r="J1419" s="6">
        <v>0</v>
      </c>
      <c r="K1419" s="6">
        <v>0</v>
      </c>
      <c r="L1419" s="7">
        <v>0</v>
      </c>
      <c r="M1419" s="6">
        <f>IF(Data[[#This Row],[Answered (Y/N)]]="Y",1,0)</f>
        <v>0</v>
      </c>
      <c r="N1419" s="6">
        <f>IF(Data[[#This Row],[Resolved]]="Y",1,0)</f>
        <v>0</v>
      </c>
    </row>
    <row r="1420" spans="1:14" x14ac:dyDescent="0.25">
      <c r="A1420" s="17">
        <v>1419</v>
      </c>
      <c r="B1420" s="4" t="s">
        <v>1444</v>
      </c>
      <c r="C1420" s="5">
        <v>42376.432999999997</v>
      </c>
      <c r="D1420" s="6" t="s">
        <v>17</v>
      </c>
      <c r="E1420" s="6" t="s">
        <v>11</v>
      </c>
      <c r="F1420" s="6" t="s">
        <v>12</v>
      </c>
      <c r="G1420" s="6" t="s">
        <v>12</v>
      </c>
      <c r="H1420" s="6">
        <v>52</v>
      </c>
      <c r="I1420" s="5">
        <v>1.3280439814815637E-3</v>
      </c>
      <c r="J1420" s="6">
        <v>5</v>
      </c>
      <c r="K1420" s="6">
        <v>1.9123833333333333</v>
      </c>
      <c r="L1420" s="7">
        <v>114.74299999999999</v>
      </c>
      <c r="M1420" s="6">
        <f>IF(Data[[#This Row],[Answered (Y/N)]]="Y",1,0)</f>
        <v>1</v>
      </c>
      <c r="N1420" s="6">
        <f>IF(Data[[#This Row],[Resolved]]="Y",1,0)</f>
        <v>1</v>
      </c>
    </row>
    <row r="1421" spans="1:14" x14ac:dyDescent="0.25">
      <c r="A1421" s="18">
        <v>1420</v>
      </c>
      <c r="B1421" s="4" t="s">
        <v>1445</v>
      </c>
      <c r="C1421" s="5">
        <v>42376.432999999997</v>
      </c>
      <c r="D1421" s="6" t="s">
        <v>13</v>
      </c>
      <c r="E1421" s="6" t="s">
        <v>21</v>
      </c>
      <c r="F1421" s="6" t="s">
        <v>12</v>
      </c>
      <c r="G1421" s="6" t="s">
        <v>12</v>
      </c>
      <c r="H1421" s="6">
        <v>60</v>
      </c>
      <c r="I1421" s="5">
        <v>2.9810532407408274E-3</v>
      </c>
      <c r="J1421" s="6">
        <v>3</v>
      </c>
      <c r="K1421" s="6">
        <v>4.2927166666666663</v>
      </c>
      <c r="L1421" s="7">
        <v>257.56299999999999</v>
      </c>
      <c r="M1421" s="6">
        <f>IF(Data[[#This Row],[Answered (Y/N)]]="Y",1,0)</f>
        <v>1</v>
      </c>
      <c r="N1421" s="6">
        <f>IF(Data[[#This Row],[Resolved]]="Y",1,0)</f>
        <v>1</v>
      </c>
    </row>
    <row r="1422" spans="1:14" x14ac:dyDescent="0.25">
      <c r="A1422" s="17">
        <v>1421</v>
      </c>
      <c r="B1422" s="4" t="s">
        <v>1446</v>
      </c>
      <c r="C1422" s="5">
        <v>42376.427000000003</v>
      </c>
      <c r="D1422" s="6" t="s">
        <v>24</v>
      </c>
      <c r="E1422" s="6" t="s">
        <v>20</v>
      </c>
      <c r="F1422" s="6" t="s">
        <v>12</v>
      </c>
      <c r="G1422" s="6" t="s">
        <v>12</v>
      </c>
      <c r="H1422" s="6">
        <v>114</v>
      </c>
      <c r="I1422" s="5">
        <v>2.55965277777781E-3</v>
      </c>
      <c r="J1422" s="6">
        <v>5</v>
      </c>
      <c r="K1422" s="6">
        <v>3.6859000000000002</v>
      </c>
      <c r="L1422" s="7">
        <v>221.154</v>
      </c>
      <c r="M1422" s="6">
        <f>IF(Data[[#This Row],[Answered (Y/N)]]="Y",1,0)</f>
        <v>1</v>
      </c>
      <c r="N1422" s="6">
        <f>IF(Data[[#This Row],[Resolved]]="Y",1,0)</f>
        <v>1</v>
      </c>
    </row>
    <row r="1423" spans="1:14" x14ac:dyDescent="0.25">
      <c r="A1423" s="18">
        <v>1422</v>
      </c>
      <c r="B1423" s="4" t="s">
        <v>1447</v>
      </c>
      <c r="C1423" s="5">
        <v>42376.427000000003</v>
      </c>
      <c r="D1423" s="6" t="s">
        <v>19</v>
      </c>
      <c r="E1423" s="6" t="s">
        <v>20</v>
      </c>
      <c r="F1423" s="6" t="s">
        <v>12</v>
      </c>
      <c r="G1423" s="6" t="s">
        <v>12</v>
      </c>
      <c r="H1423" s="6">
        <v>85</v>
      </c>
      <c r="I1423" s="5">
        <v>2.4169097222221936E-3</v>
      </c>
      <c r="J1423" s="6">
        <v>4</v>
      </c>
      <c r="K1423" s="6">
        <v>3.4803500000000001</v>
      </c>
      <c r="L1423" s="7">
        <v>208.821</v>
      </c>
      <c r="M1423" s="6">
        <f>IF(Data[[#This Row],[Answered (Y/N)]]="Y",1,0)</f>
        <v>1</v>
      </c>
      <c r="N1423" s="6">
        <f>IF(Data[[#This Row],[Resolved]]="Y",1,0)</f>
        <v>1</v>
      </c>
    </row>
    <row r="1424" spans="1:14" x14ac:dyDescent="0.25">
      <c r="A1424" s="17">
        <v>1423</v>
      </c>
      <c r="B1424" s="4" t="s">
        <v>1448</v>
      </c>
      <c r="C1424" s="5">
        <v>42376.389000000003</v>
      </c>
      <c r="D1424" s="6" t="s">
        <v>24</v>
      </c>
      <c r="E1424" s="6" t="s">
        <v>14</v>
      </c>
      <c r="F1424" s="6" t="s">
        <v>12</v>
      </c>
      <c r="G1424" s="6" t="s">
        <v>12</v>
      </c>
      <c r="H1424" s="6">
        <v>40</v>
      </c>
      <c r="I1424" s="5">
        <v>3.5648611111112061E-3</v>
      </c>
      <c r="J1424" s="6">
        <v>2</v>
      </c>
      <c r="K1424" s="6">
        <v>5.1334</v>
      </c>
      <c r="L1424" s="7">
        <v>308.00400000000002</v>
      </c>
      <c r="M1424" s="6">
        <f>IF(Data[[#This Row],[Answered (Y/N)]]="Y",1,0)</f>
        <v>1</v>
      </c>
      <c r="N1424" s="6">
        <f>IF(Data[[#This Row],[Resolved]]="Y",1,0)</f>
        <v>1</v>
      </c>
    </row>
    <row r="1425" spans="1:14" x14ac:dyDescent="0.25">
      <c r="A1425" s="18">
        <v>1424</v>
      </c>
      <c r="B1425" s="4" t="s">
        <v>1449</v>
      </c>
      <c r="C1425" s="5">
        <v>42376.389000000003</v>
      </c>
      <c r="D1425" s="6" t="s">
        <v>24</v>
      </c>
      <c r="E1425" s="6" t="s">
        <v>21</v>
      </c>
      <c r="F1425" s="6" t="s">
        <v>12</v>
      </c>
      <c r="G1425" s="6" t="s">
        <v>12</v>
      </c>
      <c r="H1425" s="6">
        <v>12</v>
      </c>
      <c r="I1425" s="5">
        <v>3.4058564814813952E-3</v>
      </c>
      <c r="J1425" s="6">
        <v>3</v>
      </c>
      <c r="K1425" s="6">
        <v>4.9044333333333334</v>
      </c>
      <c r="L1425" s="7">
        <v>294.26600000000002</v>
      </c>
      <c r="M1425" s="6">
        <f>IF(Data[[#This Row],[Answered (Y/N)]]="Y",1,0)</f>
        <v>1</v>
      </c>
      <c r="N1425" s="6">
        <f>IF(Data[[#This Row],[Resolved]]="Y",1,0)</f>
        <v>1</v>
      </c>
    </row>
    <row r="1426" spans="1:14" x14ac:dyDescent="0.25">
      <c r="A1426" s="17">
        <v>1425</v>
      </c>
      <c r="B1426" s="4" t="s">
        <v>1450</v>
      </c>
      <c r="C1426" s="5">
        <v>42376.38</v>
      </c>
      <c r="D1426" s="6" t="s">
        <v>19</v>
      </c>
      <c r="E1426" s="6" t="s">
        <v>14</v>
      </c>
      <c r="F1426" s="6" t="s">
        <v>12</v>
      </c>
      <c r="G1426" s="6" t="s">
        <v>12</v>
      </c>
      <c r="H1426" s="6">
        <v>26</v>
      </c>
      <c r="I1426" s="5">
        <v>8.1513888888884445E-4</v>
      </c>
      <c r="J1426" s="6">
        <v>3</v>
      </c>
      <c r="K1426" s="6">
        <v>1.1738</v>
      </c>
      <c r="L1426" s="7">
        <v>70.427999999999997</v>
      </c>
      <c r="M1426" s="6">
        <f>IF(Data[[#This Row],[Answered (Y/N)]]="Y",1,0)</f>
        <v>1</v>
      </c>
      <c r="N1426" s="6">
        <f>IF(Data[[#This Row],[Resolved]]="Y",1,0)</f>
        <v>1</v>
      </c>
    </row>
    <row r="1427" spans="1:14" x14ac:dyDescent="0.25">
      <c r="A1427" s="18">
        <v>1426</v>
      </c>
      <c r="B1427" s="4" t="s">
        <v>1451</v>
      </c>
      <c r="C1427" s="5">
        <v>42376.38</v>
      </c>
      <c r="D1427" s="6" t="s">
        <v>17</v>
      </c>
      <c r="E1427" s="6" t="s">
        <v>14</v>
      </c>
      <c r="F1427" s="6" t="s">
        <v>16</v>
      </c>
      <c r="G1427" s="6" t="s">
        <v>16</v>
      </c>
      <c r="H1427" s="6">
        <v>0</v>
      </c>
      <c r="I1427" s="5">
        <v>45482</v>
      </c>
      <c r="J1427" s="6">
        <v>0</v>
      </c>
      <c r="K1427" s="6">
        <v>0</v>
      </c>
      <c r="L1427" s="7">
        <v>0</v>
      </c>
      <c r="M1427" s="6">
        <f>IF(Data[[#This Row],[Answered (Y/N)]]="Y",1,0)</f>
        <v>0</v>
      </c>
      <c r="N1427" s="6">
        <f>IF(Data[[#This Row],[Resolved]]="Y",1,0)</f>
        <v>0</v>
      </c>
    </row>
    <row r="1428" spans="1:14" x14ac:dyDescent="0.25">
      <c r="A1428" s="17">
        <v>1427</v>
      </c>
      <c r="B1428" s="4" t="s">
        <v>1452</v>
      </c>
      <c r="C1428" s="5">
        <v>42376.377999999997</v>
      </c>
      <c r="D1428" s="6" t="s">
        <v>15</v>
      </c>
      <c r="E1428" s="6" t="s">
        <v>20</v>
      </c>
      <c r="F1428" s="6" t="s">
        <v>12</v>
      </c>
      <c r="G1428" s="6" t="s">
        <v>12</v>
      </c>
      <c r="H1428" s="6">
        <v>62</v>
      </c>
      <c r="I1428" s="5">
        <v>3.6623263888888591E-3</v>
      </c>
      <c r="J1428" s="6">
        <v>5</v>
      </c>
      <c r="K1428" s="6">
        <v>5.2737499999999997</v>
      </c>
      <c r="L1428" s="7">
        <v>316.42499999999995</v>
      </c>
      <c r="M1428" s="6">
        <f>IF(Data[[#This Row],[Answered (Y/N)]]="Y",1,0)</f>
        <v>1</v>
      </c>
      <c r="N1428" s="6">
        <f>IF(Data[[#This Row],[Resolved]]="Y",1,0)</f>
        <v>1</v>
      </c>
    </row>
    <row r="1429" spans="1:14" x14ac:dyDescent="0.25">
      <c r="A1429" s="18">
        <v>1428</v>
      </c>
      <c r="B1429" s="4" t="s">
        <v>1453</v>
      </c>
      <c r="C1429" s="5">
        <v>42376.377999999997</v>
      </c>
      <c r="D1429" s="6" t="s">
        <v>13</v>
      </c>
      <c r="E1429" s="6" t="s">
        <v>18</v>
      </c>
      <c r="F1429" s="6" t="s">
        <v>12</v>
      </c>
      <c r="G1429" s="6" t="s">
        <v>12</v>
      </c>
      <c r="H1429" s="6">
        <v>74</v>
      </c>
      <c r="I1429" s="5">
        <v>1.5066550925926236E-3</v>
      </c>
      <c r="J1429" s="6">
        <v>5</v>
      </c>
      <c r="K1429" s="6">
        <v>2.1695833333333332</v>
      </c>
      <c r="L1429" s="7">
        <v>130.17499999999998</v>
      </c>
      <c r="M1429" s="6">
        <f>IF(Data[[#This Row],[Answered (Y/N)]]="Y",1,0)</f>
        <v>1</v>
      </c>
      <c r="N1429" s="6">
        <f>IF(Data[[#This Row],[Resolved]]="Y",1,0)</f>
        <v>1</v>
      </c>
    </row>
    <row r="1430" spans="1:14" x14ac:dyDescent="0.25">
      <c r="A1430" s="17">
        <v>1429</v>
      </c>
      <c r="B1430" s="4" t="s">
        <v>1454</v>
      </c>
      <c r="C1430" s="5">
        <v>42375.724999999999</v>
      </c>
      <c r="D1430" s="6" t="s">
        <v>13</v>
      </c>
      <c r="E1430" s="6" t="s">
        <v>11</v>
      </c>
      <c r="F1430" s="6" t="s">
        <v>12</v>
      </c>
      <c r="G1430" s="6" t="s">
        <v>12</v>
      </c>
      <c r="H1430" s="6">
        <v>96</v>
      </c>
      <c r="I1430" s="5">
        <v>1.2187847222222548E-3</v>
      </c>
      <c r="J1430" s="6">
        <v>5</v>
      </c>
      <c r="K1430" s="6">
        <v>1.75505</v>
      </c>
      <c r="L1430" s="7">
        <v>105.303</v>
      </c>
      <c r="M1430" s="6">
        <f>IF(Data[[#This Row],[Answered (Y/N)]]="Y",1,0)</f>
        <v>1</v>
      </c>
      <c r="N1430" s="6">
        <f>IF(Data[[#This Row],[Resolved]]="Y",1,0)</f>
        <v>1</v>
      </c>
    </row>
    <row r="1431" spans="1:14" x14ac:dyDescent="0.25">
      <c r="A1431" s="18">
        <v>1430</v>
      </c>
      <c r="B1431" s="4" t="s">
        <v>1455</v>
      </c>
      <c r="C1431" s="5">
        <v>42375.724999999999</v>
      </c>
      <c r="D1431" s="6" t="s">
        <v>22</v>
      </c>
      <c r="E1431" s="6" t="s">
        <v>18</v>
      </c>
      <c r="F1431" s="6" t="s">
        <v>12</v>
      </c>
      <c r="G1431" s="6" t="s">
        <v>12</v>
      </c>
      <c r="H1431" s="6">
        <v>58</v>
      </c>
      <c r="I1431" s="5">
        <v>1.2819097222223075E-3</v>
      </c>
      <c r="J1431" s="6">
        <v>5</v>
      </c>
      <c r="K1431" s="6">
        <v>1.84595</v>
      </c>
      <c r="L1431" s="7">
        <v>110.75700000000001</v>
      </c>
      <c r="M1431" s="6">
        <f>IF(Data[[#This Row],[Answered (Y/N)]]="Y",1,0)</f>
        <v>1</v>
      </c>
      <c r="N1431" s="6">
        <f>IF(Data[[#This Row],[Resolved]]="Y",1,0)</f>
        <v>1</v>
      </c>
    </row>
    <row r="1432" spans="1:14" x14ac:dyDescent="0.25">
      <c r="A1432" s="17">
        <v>1431</v>
      </c>
      <c r="B1432" s="4" t="s">
        <v>1456</v>
      </c>
      <c r="C1432" s="5">
        <v>42375.724000000002</v>
      </c>
      <c r="D1432" s="6" t="s">
        <v>22</v>
      </c>
      <c r="E1432" s="6" t="s">
        <v>11</v>
      </c>
      <c r="F1432" s="6" t="s">
        <v>12</v>
      </c>
      <c r="G1432" s="6" t="s">
        <v>12</v>
      </c>
      <c r="H1432" s="6">
        <v>75</v>
      </c>
      <c r="I1432" s="5">
        <v>1.9782870370370631E-3</v>
      </c>
      <c r="J1432" s="6">
        <v>3</v>
      </c>
      <c r="K1432" s="6">
        <v>2.8487333333333336</v>
      </c>
      <c r="L1432" s="7">
        <v>170.92400000000001</v>
      </c>
      <c r="M1432" s="6">
        <f>IF(Data[[#This Row],[Answered (Y/N)]]="Y",1,0)</f>
        <v>1</v>
      </c>
      <c r="N1432" s="6">
        <f>IF(Data[[#This Row],[Resolved]]="Y",1,0)</f>
        <v>1</v>
      </c>
    </row>
    <row r="1433" spans="1:14" x14ac:dyDescent="0.25">
      <c r="A1433" s="18">
        <v>1432</v>
      </c>
      <c r="B1433" s="4" t="s">
        <v>1457</v>
      </c>
      <c r="C1433" s="5">
        <v>42375.724000000002</v>
      </c>
      <c r="D1433" s="6" t="s">
        <v>10</v>
      </c>
      <c r="E1433" s="6" t="s">
        <v>20</v>
      </c>
      <c r="F1433" s="6" t="s">
        <v>12</v>
      </c>
      <c r="G1433" s="6" t="s">
        <v>12</v>
      </c>
      <c r="H1433" s="6">
        <v>42</v>
      </c>
      <c r="I1433" s="5">
        <v>8.8841435185194051E-4</v>
      </c>
      <c r="J1433" s="6">
        <v>4</v>
      </c>
      <c r="K1433" s="6">
        <v>1.2793166666666667</v>
      </c>
      <c r="L1433" s="7">
        <v>76.759</v>
      </c>
      <c r="M1433" s="6">
        <f>IF(Data[[#This Row],[Answered (Y/N)]]="Y",1,0)</f>
        <v>1</v>
      </c>
      <c r="N1433" s="6">
        <f>IF(Data[[#This Row],[Resolved]]="Y",1,0)</f>
        <v>1</v>
      </c>
    </row>
    <row r="1434" spans="1:14" x14ac:dyDescent="0.25">
      <c r="A1434" s="17">
        <v>1433</v>
      </c>
      <c r="B1434" s="4" t="s">
        <v>1458</v>
      </c>
      <c r="C1434" s="5">
        <v>42375.722999999998</v>
      </c>
      <c r="D1434" s="6" t="s">
        <v>19</v>
      </c>
      <c r="E1434" s="6" t="s">
        <v>20</v>
      </c>
      <c r="F1434" s="6" t="s">
        <v>16</v>
      </c>
      <c r="G1434" s="6" t="s">
        <v>16</v>
      </c>
      <c r="H1434" s="6">
        <v>0</v>
      </c>
      <c r="I1434" s="5">
        <v>45482</v>
      </c>
      <c r="J1434" s="6">
        <v>0</v>
      </c>
      <c r="K1434" s="6">
        <v>0</v>
      </c>
      <c r="L1434" s="7">
        <v>0</v>
      </c>
      <c r="M1434" s="6">
        <f>IF(Data[[#This Row],[Answered (Y/N)]]="Y",1,0)</f>
        <v>0</v>
      </c>
      <c r="N1434" s="6">
        <f>IF(Data[[#This Row],[Resolved]]="Y",1,0)</f>
        <v>0</v>
      </c>
    </row>
    <row r="1435" spans="1:14" x14ac:dyDescent="0.25">
      <c r="A1435" s="18">
        <v>1434</v>
      </c>
      <c r="B1435" s="4" t="s">
        <v>1459</v>
      </c>
      <c r="C1435" s="5">
        <v>42375.722999999998</v>
      </c>
      <c r="D1435" s="6" t="s">
        <v>10</v>
      </c>
      <c r="E1435" s="6" t="s">
        <v>11</v>
      </c>
      <c r="F1435" s="6" t="s">
        <v>12</v>
      </c>
      <c r="G1435" s="6" t="s">
        <v>12</v>
      </c>
      <c r="H1435" s="6">
        <v>12</v>
      </c>
      <c r="I1435" s="5">
        <v>2.2210763888887985E-3</v>
      </c>
      <c r="J1435" s="6">
        <v>5</v>
      </c>
      <c r="K1435" s="6">
        <v>3.19835</v>
      </c>
      <c r="L1435" s="7">
        <v>191.90100000000001</v>
      </c>
      <c r="M1435" s="6">
        <f>IF(Data[[#This Row],[Answered (Y/N)]]="Y",1,0)</f>
        <v>1</v>
      </c>
      <c r="N1435" s="6">
        <f>IF(Data[[#This Row],[Resolved]]="Y",1,0)</f>
        <v>1</v>
      </c>
    </row>
    <row r="1436" spans="1:14" x14ac:dyDescent="0.25">
      <c r="A1436" s="17">
        <v>1435</v>
      </c>
      <c r="B1436" s="4" t="s">
        <v>1460</v>
      </c>
      <c r="C1436" s="5">
        <v>42375.722000000002</v>
      </c>
      <c r="D1436" s="6" t="s">
        <v>23</v>
      </c>
      <c r="E1436" s="6" t="s">
        <v>14</v>
      </c>
      <c r="F1436" s="6" t="s">
        <v>12</v>
      </c>
      <c r="G1436" s="6" t="s">
        <v>12</v>
      </c>
      <c r="H1436" s="6">
        <v>115</v>
      </c>
      <c r="I1436" s="5">
        <v>1.7819907407408131E-3</v>
      </c>
      <c r="J1436" s="6">
        <v>4</v>
      </c>
      <c r="K1436" s="6">
        <v>2.5660666666666665</v>
      </c>
      <c r="L1436" s="7">
        <v>153.964</v>
      </c>
      <c r="M1436" s="6">
        <f>IF(Data[[#This Row],[Answered (Y/N)]]="Y",1,0)</f>
        <v>1</v>
      </c>
      <c r="N1436" s="6">
        <f>IF(Data[[#This Row],[Resolved]]="Y",1,0)</f>
        <v>1</v>
      </c>
    </row>
    <row r="1437" spans="1:14" x14ac:dyDescent="0.25">
      <c r="A1437" s="18">
        <v>1436</v>
      </c>
      <c r="B1437" s="4" t="s">
        <v>1461</v>
      </c>
      <c r="C1437" s="5">
        <v>42375.722000000002</v>
      </c>
      <c r="D1437" s="6" t="s">
        <v>13</v>
      </c>
      <c r="E1437" s="6" t="s">
        <v>18</v>
      </c>
      <c r="F1437" s="6" t="s">
        <v>12</v>
      </c>
      <c r="G1437" s="6" t="s">
        <v>12</v>
      </c>
      <c r="H1437" s="6">
        <v>81</v>
      </c>
      <c r="I1437" s="5">
        <v>6.1775462962954109E-4</v>
      </c>
      <c r="J1437" s="6">
        <v>4</v>
      </c>
      <c r="K1437" s="6">
        <v>0.88956666666666673</v>
      </c>
      <c r="L1437" s="7">
        <v>53.374000000000002</v>
      </c>
      <c r="M1437" s="6">
        <f>IF(Data[[#This Row],[Answered (Y/N)]]="Y",1,0)</f>
        <v>1</v>
      </c>
      <c r="N1437" s="6">
        <f>IF(Data[[#This Row],[Resolved]]="Y",1,0)</f>
        <v>1</v>
      </c>
    </row>
    <row r="1438" spans="1:14" x14ac:dyDescent="0.25">
      <c r="A1438" s="17">
        <v>1437</v>
      </c>
      <c r="B1438" s="4" t="s">
        <v>1462</v>
      </c>
      <c r="C1438" s="5">
        <v>42375.709000000003</v>
      </c>
      <c r="D1438" s="6" t="s">
        <v>23</v>
      </c>
      <c r="E1438" s="6" t="s">
        <v>18</v>
      </c>
      <c r="F1438" s="6" t="s">
        <v>12</v>
      </c>
      <c r="G1438" s="6" t="s">
        <v>12</v>
      </c>
      <c r="H1438" s="6">
        <v>48</v>
      </c>
      <c r="I1438" s="5">
        <v>6.086921296295511E-4</v>
      </c>
      <c r="J1438" s="6">
        <v>5</v>
      </c>
      <c r="K1438" s="6">
        <v>0.87651666666666672</v>
      </c>
      <c r="L1438" s="7">
        <v>52.591000000000001</v>
      </c>
      <c r="M1438" s="6">
        <f>IF(Data[[#This Row],[Answered (Y/N)]]="Y",1,0)</f>
        <v>1</v>
      </c>
      <c r="N1438" s="6">
        <f>IF(Data[[#This Row],[Resolved]]="Y",1,0)</f>
        <v>1</v>
      </c>
    </row>
    <row r="1439" spans="1:14" x14ac:dyDescent="0.25">
      <c r="A1439" s="18">
        <v>1438</v>
      </c>
      <c r="B1439" s="4" t="s">
        <v>1463</v>
      </c>
      <c r="C1439" s="5">
        <v>42375.709000000003</v>
      </c>
      <c r="D1439" s="6" t="s">
        <v>22</v>
      </c>
      <c r="E1439" s="6" t="s">
        <v>20</v>
      </c>
      <c r="F1439" s="6" t="s">
        <v>12</v>
      </c>
      <c r="G1439" s="6" t="s">
        <v>12</v>
      </c>
      <c r="H1439" s="6">
        <v>37</v>
      </c>
      <c r="I1439" s="5">
        <v>4.7934606481481179E-3</v>
      </c>
      <c r="J1439" s="6">
        <v>5</v>
      </c>
      <c r="K1439" s="6">
        <v>6.9025833333333333</v>
      </c>
      <c r="L1439" s="7">
        <v>414.15499999999997</v>
      </c>
      <c r="M1439" s="6">
        <f>IF(Data[[#This Row],[Answered (Y/N)]]="Y",1,0)</f>
        <v>1</v>
      </c>
      <c r="N1439" s="6">
        <f>IF(Data[[#This Row],[Resolved]]="Y",1,0)</f>
        <v>1</v>
      </c>
    </row>
    <row r="1440" spans="1:14" x14ac:dyDescent="0.25">
      <c r="A1440" s="17">
        <v>1439</v>
      </c>
      <c r="B1440" s="4" t="s">
        <v>1464</v>
      </c>
      <c r="C1440" s="5">
        <v>42375.694000000003</v>
      </c>
      <c r="D1440" s="6" t="s">
        <v>22</v>
      </c>
      <c r="E1440" s="6" t="s">
        <v>11</v>
      </c>
      <c r="F1440" s="6" t="s">
        <v>12</v>
      </c>
      <c r="G1440" s="6" t="s">
        <v>12</v>
      </c>
      <c r="H1440" s="6">
        <v>81</v>
      </c>
      <c r="I1440" s="5">
        <v>2.5990046296295866E-3</v>
      </c>
      <c r="J1440" s="6">
        <v>3</v>
      </c>
      <c r="K1440" s="6">
        <v>3.7425666666666668</v>
      </c>
      <c r="L1440" s="7">
        <v>224.554</v>
      </c>
      <c r="M1440" s="6">
        <f>IF(Data[[#This Row],[Answered (Y/N)]]="Y",1,0)</f>
        <v>1</v>
      </c>
      <c r="N1440" s="6">
        <f>IF(Data[[#This Row],[Resolved]]="Y",1,0)</f>
        <v>1</v>
      </c>
    </row>
    <row r="1441" spans="1:14" x14ac:dyDescent="0.25">
      <c r="A1441" s="18">
        <v>1440</v>
      </c>
      <c r="B1441" s="4" t="s">
        <v>1465</v>
      </c>
      <c r="C1441" s="5">
        <v>42375.694000000003</v>
      </c>
      <c r="D1441" s="6" t="s">
        <v>17</v>
      </c>
      <c r="E1441" s="6" t="s">
        <v>20</v>
      </c>
      <c r="F1441" s="6" t="s">
        <v>12</v>
      </c>
      <c r="G1441" s="6" t="s">
        <v>12</v>
      </c>
      <c r="H1441" s="6">
        <v>11</v>
      </c>
      <c r="I1441" s="5">
        <v>3.9704861111111711E-4</v>
      </c>
      <c r="J1441" s="6">
        <v>4</v>
      </c>
      <c r="K1441" s="6">
        <v>0.57174999999999998</v>
      </c>
      <c r="L1441" s="7">
        <v>34.305</v>
      </c>
      <c r="M1441" s="6">
        <f>IF(Data[[#This Row],[Answered (Y/N)]]="Y",1,0)</f>
        <v>1</v>
      </c>
      <c r="N1441" s="6">
        <f>IF(Data[[#This Row],[Resolved]]="Y",1,0)</f>
        <v>1</v>
      </c>
    </row>
    <row r="1442" spans="1:14" x14ac:dyDescent="0.25">
      <c r="A1442" s="17">
        <v>1441</v>
      </c>
      <c r="B1442" s="4" t="s">
        <v>1466</v>
      </c>
      <c r="C1442" s="5">
        <v>42375.690999999999</v>
      </c>
      <c r="D1442" s="6" t="s">
        <v>23</v>
      </c>
      <c r="E1442" s="6" t="s">
        <v>18</v>
      </c>
      <c r="F1442" s="6" t="s">
        <v>16</v>
      </c>
      <c r="G1442" s="6" t="s">
        <v>16</v>
      </c>
      <c r="H1442" s="6">
        <v>0</v>
      </c>
      <c r="I1442" s="5">
        <v>45482</v>
      </c>
      <c r="J1442" s="6">
        <v>0</v>
      </c>
      <c r="K1442" s="6">
        <v>0</v>
      </c>
      <c r="L1442" s="7">
        <v>0</v>
      </c>
      <c r="M1442" s="6">
        <f>IF(Data[[#This Row],[Answered (Y/N)]]="Y",1,0)</f>
        <v>0</v>
      </c>
      <c r="N1442" s="6">
        <f>IF(Data[[#This Row],[Resolved]]="Y",1,0)</f>
        <v>0</v>
      </c>
    </row>
    <row r="1443" spans="1:14" x14ac:dyDescent="0.25">
      <c r="A1443" s="18">
        <v>1442</v>
      </c>
      <c r="B1443" s="4" t="s">
        <v>1467</v>
      </c>
      <c r="C1443" s="5">
        <v>42375.690999999999</v>
      </c>
      <c r="D1443" s="6" t="s">
        <v>10</v>
      </c>
      <c r="E1443" s="6" t="s">
        <v>21</v>
      </c>
      <c r="F1443" s="6" t="s">
        <v>16</v>
      </c>
      <c r="G1443" s="6" t="s">
        <v>16</v>
      </c>
      <c r="H1443" s="6">
        <v>0</v>
      </c>
      <c r="I1443" s="5">
        <v>45482</v>
      </c>
      <c r="J1443" s="6">
        <v>0</v>
      </c>
      <c r="K1443" s="6">
        <v>0</v>
      </c>
      <c r="L1443" s="7">
        <v>0</v>
      </c>
      <c r="M1443" s="6">
        <f>IF(Data[[#This Row],[Answered (Y/N)]]="Y",1,0)</f>
        <v>0</v>
      </c>
      <c r="N1443" s="6">
        <f>IF(Data[[#This Row],[Resolved]]="Y",1,0)</f>
        <v>0</v>
      </c>
    </row>
    <row r="1444" spans="1:14" x14ac:dyDescent="0.25">
      <c r="A1444" s="17">
        <v>1443</v>
      </c>
      <c r="B1444" s="4" t="s">
        <v>1468</v>
      </c>
      <c r="C1444" s="5">
        <v>42375.686000000002</v>
      </c>
      <c r="D1444" s="6" t="s">
        <v>15</v>
      </c>
      <c r="E1444" s="6" t="s">
        <v>21</v>
      </c>
      <c r="F1444" s="6" t="s">
        <v>12</v>
      </c>
      <c r="G1444" s="6" t="s">
        <v>12</v>
      </c>
      <c r="H1444" s="6">
        <v>53</v>
      </c>
      <c r="I1444" s="5">
        <v>1.1870833333333941E-3</v>
      </c>
      <c r="J1444" s="6">
        <v>3</v>
      </c>
      <c r="K1444" s="6">
        <v>1.7094</v>
      </c>
      <c r="L1444" s="7">
        <v>102.56400000000001</v>
      </c>
      <c r="M1444" s="6">
        <f>IF(Data[[#This Row],[Answered (Y/N)]]="Y",1,0)</f>
        <v>1</v>
      </c>
      <c r="N1444" s="6">
        <f>IF(Data[[#This Row],[Resolved]]="Y",1,0)</f>
        <v>1</v>
      </c>
    </row>
    <row r="1445" spans="1:14" x14ac:dyDescent="0.25">
      <c r="A1445" s="18">
        <v>1444</v>
      </c>
      <c r="B1445" s="4" t="s">
        <v>1469</v>
      </c>
      <c r="C1445" s="5">
        <v>42375.686000000002</v>
      </c>
      <c r="D1445" s="6" t="s">
        <v>15</v>
      </c>
      <c r="E1445" s="6" t="s">
        <v>20</v>
      </c>
      <c r="F1445" s="6" t="s">
        <v>16</v>
      </c>
      <c r="G1445" s="6" t="s">
        <v>16</v>
      </c>
      <c r="H1445" s="6">
        <v>0</v>
      </c>
      <c r="I1445" s="5">
        <v>45482</v>
      </c>
      <c r="J1445" s="6">
        <v>0</v>
      </c>
      <c r="K1445" s="6">
        <v>0</v>
      </c>
      <c r="L1445" s="7">
        <v>0</v>
      </c>
      <c r="M1445" s="6">
        <f>IF(Data[[#This Row],[Answered (Y/N)]]="Y",1,0)</f>
        <v>0</v>
      </c>
      <c r="N1445" s="6">
        <f>IF(Data[[#This Row],[Resolved]]="Y",1,0)</f>
        <v>0</v>
      </c>
    </row>
    <row r="1446" spans="1:14" x14ac:dyDescent="0.25">
      <c r="A1446" s="17">
        <v>1445</v>
      </c>
      <c r="B1446" s="4" t="s">
        <v>1470</v>
      </c>
      <c r="C1446" s="5">
        <v>42375.682000000001</v>
      </c>
      <c r="D1446" s="6" t="s">
        <v>13</v>
      </c>
      <c r="E1446" s="6" t="s">
        <v>18</v>
      </c>
      <c r="F1446" s="6" t="s">
        <v>12</v>
      </c>
      <c r="G1446" s="6" t="s">
        <v>16</v>
      </c>
      <c r="H1446" s="6">
        <v>97</v>
      </c>
      <c r="I1446" s="5">
        <v>1.3621875000000561E-3</v>
      </c>
      <c r="J1446" s="6">
        <v>4</v>
      </c>
      <c r="K1446" s="6">
        <v>1.9615499999999999</v>
      </c>
      <c r="L1446" s="7">
        <v>117.693</v>
      </c>
      <c r="M1446" s="6">
        <f>IF(Data[[#This Row],[Answered (Y/N)]]="Y",1,0)</f>
        <v>1</v>
      </c>
      <c r="N1446" s="6">
        <f>IF(Data[[#This Row],[Resolved]]="Y",1,0)</f>
        <v>0</v>
      </c>
    </row>
    <row r="1447" spans="1:14" x14ac:dyDescent="0.25">
      <c r="A1447" s="18">
        <v>1446</v>
      </c>
      <c r="B1447" s="4" t="s">
        <v>1471</v>
      </c>
      <c r="C1447" s="5">
        <v>42375.682000000001</v>
      </c>
      <c r="D1447" s="6" t="s">
        <v>10</v>
      </c>
      <c r="E1447" s="6" t="s">
        <v>21</v>
      </c>
      <c r="F1447" s="6" t="s">
        <v>12</v>
      </c>
      <c r="G1447" s="6" t="s">
        <v>12</v>
      </c>
      <c r="H1447" s="6">
        <v>47</v>
      </c>
      <c r="I1447" s="5">
        <v>1.2610648148148051E-3</v>
      </c>
      <c r="J1447" s="6">
        <v>3</v>
      </c>
      <c r="K1447" s="6">
        <v>1.8159333333333334</v>
      </c>
      <c r="L1447" s="7">
        <v>108.956</v>
      </c>
      <c r="M1447" s="6">
        <f>IF(Data[[#This Row],[Answered (Y/N)]]="Y",1,0)</f>
        <v>1</v>
      </c>
      <c r="N1447" s="6">
        <f>IF(Data[[#This Row],[Resolved]]="Y",1,0)</f>
        <v>1</v>
      </c>
    </row>
    <row r="1448" spans="1:14" x14ac:dyDescent="0.25">
      <c r="A1448" s="17">
        <v>1447</v>
      </c>
      <c r="B1448" s="4" t="s">
        <v>1472</v>
      </c>
      <c r="C1448" s="5">
        <v>42375.678999999996</v>
      </c>
      <c r="D1448" s="6" t="s">
        <v>23</v>
      </c>
      <c r="E1448" s="6" t="s">
        <v>11</v>
      </c>
      <c r="F1448" s="6" t="s">
        <v>12</v>
      </c>
      <c r="G1448" s="6" t="s">
        <v>12</v>
      </c>
      <c r="H1448" s="6">
        <v>30</v>
      </c>
      <c r="I1448" s="5">
        <v>3.192002314814868E-3</v>
      </c>
      <c r="J1448" s="6">
        <v>3</v>
      </c>
      <c r="K1448" s="6">
        <v>4.5964833333333335</v>
      </c>
      <c r="L1448" s="7">
        <v>275.78899999999999</v>
      </c>
      <c r="M1448" s="6">
        <f>IF(Data[[#This Row],[Answered (Y/N)]]="Y",1,0)</f>
        <v>1</v>
      </c>
      <c r="N1448" s="6">
        <f>IF(Data[[#This Row],[Resolved]]="Y",1,0)</f>
        <v>1</v>
      </c>
    </row>
    <row r="1449" spans="1:14" x14ac:dyDescent="0.25">
      <c r="A1449" s="18">
        <v>1448</v>
      </c>
      <c r="B1449" s="4" t="s">
        <v>1473</v>
      </c>
      <c r="C1449" s="5">
        <v>42375.678999999996</v>
      </c>
      <c r="D1449" s="6" t="s">
        <v>10</v>
      </c>
      <c r="E1449" s="6" t="s">
        <v>18</v>
      </c>
      <c r="F1449" s="6" t="s">
        <v>12</v>
      </c>
      <c r="G1449" s="6" t="s">
        <v>12</v>
      </c>
      <c r="H1449" s="6">
        <v>44</v>
      </c>
      <c r="I1449" s="5">
        <v>7.3788194444435184E-4</v>
      </c>
      <c r="J1449" s="6">
        <v>2</v>
      </c>
      <c r="K1449" s="6">
        <v>1.0625500000000001</v>
      </c>
      <c r="L1449" s="7">
        <v>63.753000000000007</v>
      </c>
      <c r="M1449" s="6">
        <f>IF(Data[[#This Row],[Answered (Y/N)]]="Y",1,0)</f>
        <v>1</v>
      </c>
      <c r="N1449" s="6">
        <f>IF(Data[[#This Row],[Resolved]]="Y",1,0)</f>
        <v>1</v>
      </c>
    </row>
    <row r="1450" spans="1:14" x14ac:dyDescent="0.25">
      <c r="A1450" s="17">
        <v>1449</v>
      </c>
      <c r="B1450" s="4" t="s">
        <v>1474</v>
      </c>
      <c r="C1450" s="5">
        <v>42375.633999999998</v>
      </c>
      <c r="D1450" s="6" t="s">
        <v>24</v>
      </c>
      <c r="E1450" s="6" t="s">
        <v>20</v>
      </c>
      <c r="F1450" s="6" t="s">
        <v>12</v>
      </c>
      <c r="G1450" s="6" t="s">
        <v>12</v>
      </c>
      <c r="H1450" s="6">
        <v>72</v>
      </c>
      <c r="I1450" s="5">
        <v>4.1642824074075158E-3</v>
      </c>
      <c r="J1450" s="6">
        <v>1</v>
      </c>
      <c r="K1450" s="6">
        <v>5.9965666666666664</v>
      </c>
      <c r="L1450" s="7">
        <v>359.79399999999998</v>
      </c>
      <c r="M1450" s="6">
        <f>IF(Data[[#This Row],[Answered (Y/N)]]="Y",1,0)</f>
        <v>1</v>
      </c>
      <c r="N1450" s="6">
        <f>IF(Data[[#This Row],[Resolved]]="Y",1,0)</f>
        <v>1</v>
      </c>
    </row>
    <row r="1451" spans="1:14" x14ac:dyDescent="0.25">
      <c r="A1451" s="18">
        <v>1450</v>
      </c>
      <c r="B1451" s="4" t="s">
        <v>1475</v>
      </c>
      <c r="C1451" s="5">
        <v>42375.633999999998</v>
      </c>
      <c r="D1451" s="6" t="s">
        <v>13</v>
      </c>
      <c r="E1451" s="6" t="s">
        <v>20</v>
      </c>
      <c r="F1451" s="6" t="s">
        <v>12</v>
      </c>
      <c r="G1451" s="6" t="s">
        <v>12</v>
      </c>
      <c r="H1451" s="6">
        <v>54</v>
      </c>
      <c r="I1451" s="5">
        <v>4.3356249999999541E-3</v>
      </c>
      <c r="J1451" s="6">
        <v>4</v>
      </c>
      <c r="K1451" s="6">
        <v>6.2432999999999996</v>
      </c>
      <c r="L1451" s="7">
        <v>374.59799999999996</v>
      </c>
      <c r="M1451" s="6">
        <f>IF(Data[[#This Row],[Answered (Y/N)]]="Y",1,0)</f>
        <v>1</v>
      </c>
      <c r="N1451" s="6">
        <f>IF(Data[[#This Row],[Resolved]]="Y",1,0)</f>
        <v>1</v>
      </c>
    </row>
    <row r="1452" spans="1:14" x14ac:dyDescent="0.25">
      <c r="A1452" s="17">
        <v>1451</v>
      </c>
      <c r="B1452" s="4" t="s">
        <v>1476</v>
      </c>
      <c r="C1452" s="5">
        <v>42375.627</v>
      </c>
      <c r="D1452" s="6" t="s">
        <v>22</v>
      </c>
      <c r="E1452" s="6" t="s">
        <v>18</v>
      </c>
      <c r="F1452" s="6" t="s">
        <v>12</v>
      </c>
      <c r="G1452" s="6" t="s">
        <v>12</v>
      </c>
      <c r="H1452" s="6">
        <v>121</v>
      </c>
      <c r="I1452" s="5">
        <v>2.738043981481475E-3</v>
      </c>
      <c r="J1452" s="6">
        <v>3</v>
      </c>
      <c r="K1452" s="6">
        <v>3.9427833333333333</v>
      </c>
      <c r="L1452" s="7">
        <v>236.56700000000001</v>
      </c>
      <c r="M1452" s="6">
        <f>IF(Data[[#This Row],[Answered (Y/N)]]="Y",1,0)</f>
        <v>1</v>
      </c>
      <c r="N1452" s="6">
        <f>IF(Data[[#This Row],[Resolved]]="Y",1,0)</f>
        <v>1</v>
      </c>
    </row>
    <row r="1453" spans="1:14" x14ac:dyDescent="0.25">
      <c r="A1453" s="18">
        <v>1452</v>
      </c>
      <c r="B1453" s="4" t="s">
        <v>1477</v>
      </c>
      <c r="C1453" s="5">
        <v>42375.627</v>
      </c>
      <c r="D1453" s="6" t="s">
        <v>13</v>
      </c>
      <c r="E1453" s="6" t="s">
        <v>11</v>
      </c>
      <c r="F1453" s="6" t="s">
        <v>16</v>
      </c>
      <c r="G1453" s="6" t="s">
        <v>16</v>
      </c>
      <c r="H1453" s="6">
        <v>0</v>
      </c>
      <c r="I1453" s="5">
        <v>45482</v>
      </c>
      <c r="J1453" s="6">
        <v>0</v>
      </c>
      <c r="K1453" s="6">
        <v>0</v>
      </c>
      <c r="L1453" s="7">
        <v>0</v>
      </c>
      <c r="M1453" s="6">
        <f>IF(Data[[#This Row],[Answered (Y/N)]]="Y",1,0)</f>
        <v>0</v>
      </c>
      <c r="N1453" s="6">
        <f>IF(Data[[#This Row],[Resolved]]="Y",1,0)</f>
        <v>0</v>
      </c>
    </row>
    <row r="1454" spans="1:14" x14ac:dyDescent="0.25">
      <c r="A1454" s="17">
        <v>1453</v>
      </c>
      <c r="B1454" s="4" t="s">
        <v>1478</v>
      </c>
      <c r="C1454" s="5">
        <v>42375.623</v>
      </c>
      <c r="D1454" s="6" t="s">
        <v>22</v>
      </c>
      <c r="E1454" s="6" t="s">
        <v>18</v>
      </c>
      <c r="F1454" s="6" t="s">
        <v>12</v>
      </c>
      <c r="G1454" s="6" t="s">
        <v>12</v>
      </c>
      <c r="H1454" s="6">
        <v>99</v>
      </c>
      <c r="I1454" s="5">
        <v>2.8723726851851428E-3</v>
      </c>
      <c r="J1454" s="6">
        <v>4</v>
      </c>
      <c r="K1454" s="6">
        <v>4.1362166666666669</v>
      </c>
      <c r="L1454" s="7">
        <v>248.173</v>
      </c>
      <c r="M1454" s="6">
        <f>IF(Data[[#This Row],[Answered (Y/N)]]="Y",1,0)</f>
        <v>1</v>
      </c>
      <c r="N1454" s="6">
        <f>IF(Data[[#This Row],[Resolved]]="Y",1,0)</f>
        <v>1</v>
      </c>
    </row>
    <row r="1455" spans="1:14" x14ac:dyDescent="0.25">
      <c r="A1455" s="18">
        <v>1454</v>
      </c>
      <c r="B1455" s="4" t="s">
        <v>1479</v>
      </c>
      <c r="C1455" s="5">
        <v>42375.623</v>
      </c>
      <c r="D1455" s="6" t="s">
        <v>22</v>
      </c>
      <c r="E1455" s="6" t="s">
        <v>18</v>
      </c>
      <c r="F1455" s="6" t="s">
        <v>12</v>
      </c>
      <c r="G1455" s="6" t="s">
        <v>12</v>
      </c>
      <c r="H1455" s="6">
        <v>56</v>
      </c>
      <c r="I1455" s="5">
        <v>3.3833217592591502E-3</v>
      </c>
      <c r="J1455" s="6">
        <v>1</v>
      </c>
      <c r="K1455" s="6">
        <v>4.8719833333333336</v>
      </c>
      <c r="L1455" s="7">
        <v>292.31900000000002</v>
      </c>
      <c r="M1455" s="6">
        <f>IF(Data[[#This Row],[Answered (Y/N)]]="Y",1,0)</f>
        <v>1</v>
      </c>
      <c r="N1455" s="6">
        <f>IF(Data[[#This Row],[Resolved]]="Y",1,0)</f>
        <v>1</v>
      </c>
    </row>
    <row r="1456" spans="1:14" x14ac:dyDescent="0.25">
      <c r="A1456" s="17">
        <v>1455</v>
      </c>
      <c r="B1456" s="4" t="s">
        <v>1480</v>
      </c>
      <c r="C1456" s="5">
        <v>42375.606</v>
      </c>
      <c r="D1456" s="6" t="s">
        <v>23</v>
      </c>
      <c r="E1456" s="6" t="s">
        <v>21</v>
      </c>
      <c r="F1456" s="6" t="s">
        <v>12</v>
      </c>
      <c r="G1456" s="6" t="s">
        <v>16</v>
      </c>
      <c r="H1456" s="6">
        <v>57</v>
      </c>
      <c r="I1456" s="5">
        <v>2.9400925925926469E-3</v>
      </c>
      <c r="J1456" s="6">
        <v>3</v>
      </c>
      <c r="K1456" s="6">
        <v>4.2337333333333333</v>
      </c>
      <c r="L1456" s="7">
        <v>254.024</v>
      </c>
      <c r="M1456" s="6">
        <f>IF(Data[[#This Row],[Answered (Y/N)]]="Y",1,0)</f>
        <v>1</v>
      </c>
      <c r="N1456" s="6">
        <f>IF(Data[[#This Row],[Resolved]]="Y",1,0)</f>
        <v>0</v>
      </c>
    </row>
    <row r="1457" spans="1:14" x14ac:dyDescent="0.25">
      <c r="A1457" s="18">
        <v>1456</v>
      </c>
      <c r="B1457" s="4" t="s">
        <v>1481</v>
      </c>
      <c r="C1457" s="5">
        <v>42375.606</v>
      </c>
      <c r="D1457" s="6" t="s">
        <v>17</v>
      </c>
      <c r="E1457" s="6" t="s">
        <v>21</v>
      </c>
      <c r="F1457" s="6" t="s">
        <v>12</v>
      </c>
      <c r="G1457" s="6" t="s">
        <v>12</v>
      </c>
      <c r="H1457" s="6">
        <v>108</v>
      </c>
      <c r="I1457" s="5">
        <v>3.503912037037038E-3</v>
      </c>
      <c r="J1457" s="6">
        <v>4</v>
      </c>
      <c r="K1457" s="6">
        <v>5.045633333333333</v>
      </c>
      <c r="L1457" s="7">
        <v>302.738</v>
      </c>
      <c r="M1457" s="6">
        <f>IF(Data[[#This Row],[Answered (Y/N)]]="Y",1,0)</f>
        <v>1</v>
      </c>
      <c r="N1457" s="6">
        <f>IF(Data[[#This Row],[Resolved]]="Y",1,0)</f>
        <v>1</v>
      </c>
    </row>
    <row r="1458" spans="1:14" x14ac:dyDescent="0.25">
      <c r="A1458" s="17">
        <v>1457</v>
      </c>
      <c r="B1458" s="4" t="s">
        <v>1482</v>
      </c>
      <c r="C1458" s="5">
        <v>42375.593000000001</v>
      </c>
      <c r="D1458" s="6" t="s">
        <v>24</v>
      </c>
      <c r="E1458" s="6" t="s">
        <v>14</v>
      </c>
      <c r="F1458" s="6" t="s">
        <v>12</v>
      </c>
      <c r="G1458" s="6" t="s">
        <v>12</v>
      </c>
      <c r="H1458" s="6">
        <v>24</v>
      </c>
      <c r="I1458" s="5">
        <v>3.4658796296296313E-3</v>
      </c>
      <c r="J1458" s="6">
        <v>1</v>
      </c>
      <c r="K1458" s="6">
        <v>4.9908666666666663</v>
      </c>
      <c r="L1458" s="7">
        <v>299.452</v>
      </c>
      <c r="M1458" s="6">
        <f>IF(Data[[#This Row],[Answered (Y/N)]]="Y",1,0)</f>
        <v>1</v>
      </c>
      <c r="N1458" s="6">
        <f>IF(Data[[#This Row],[Resolved]]="Y",1,0)</f>
        <v>1</v>
      </c>
    </row>
    <row r="1459" spans="1:14" x14ac:dyDescent="0.25">
      <c r="A1459" s="18">
        <v>1458</v>
      </c>
      <c r="B1459" s="4" t="s">
        <v>1483</v>
      </c>
      <c r="C1459" s="5">
        <v>42375.593000000001</v>
      </c>
      <c r="D1459" s="6" t="s">
        <v>23</v>
      </c>
      <c r="E1459" s="6" t="s">
        <v>14</v>
      </c>
      <c r="F1459" s="6" t="s">
        <v>12</v>
      </c>
      <c r="G1459" s="6" t="s">
        <v>12</v>
      </c>
      <c r="H1459" s="6">
        <v>67</v>
      </c>
      <c r="I1459" s="5">
        <v>3.8832754629629651E-3</v>
      </c>
      <c r="J1459" s="6">
        <v>1</v>
      </c>
      <c r="K1459" s="6">
        <v>5.5919166666666662</v>
      </c>
      <c r="L1459" s="7">
        <v>335.51499999999999</v>
      </c>
      <c r="M1459" s="6">
        <f>IF(Data[[#This Row],[Answered (Y/N)]]="Y",1,0)</f>
        <v>1</v>
      </c>
      <c r="N1459" s="6">
        <f>IF(Data[[#This Row],[Resolved]]="Y",1,0)</f>
        <v>1</v>
      </c>
    </row>
    <row r="1460" spans="1:14" x14ac:dyDescent="0.25">
      <c r="A1460" s="17">
        <v>1459</v>
      </c>
      <c r="B1460" s="4" t="s">
        <v>1484</v>
      </c>
      <c r="C1460" s="5">
        <v>42375.586000000003</v>
      </c>
      <c r="D1460" s="6" t="s">
        <v>24</v>
      </c>
      <c r="E1460" s="6" t="s">
        <v>18</v>
      </c>
      <c r="F1460" s="6" t="s">
        <v>12</v>
      </c>
      <c r="G1460" s="6" t="s">
        <v>12</v>
      </c>
      <c r="H1460" s="6">
        <v>19</v>
      </c>
      <c r="I1460" s="5">
        <v>6.3729166666659509E-4</v>
      </c>
      <c r="J1460" s="6">
        <v>1</v>
      </c>
      <c r="K1460" s="6">
        <v>0.91769999999999996</v>
      </c>
      <c r="L1460" s="7">
        <v>55.061999999999998</v>
      </c>
      <c r="M1460" s="6">
        <f>IF(Data[[#This Row],[Answered (Y/N)]]="Y",1,0)</f>
        <v>1</v>
      </c>
      <c r="N1460" s="6">
        <f>IF(Data[[#This Row],[Resolved]]="Y",1,0)</f>
        <v>1</v>
      </c>
    </row>
    <row r="1461" spans="1:14" x14ac:dyDescent="0.25">
      <c r="A1461" s="18">
        <v>1460</v>
      </c>
      <c r="B1461" s="4" t="s">
        <v>1485</v>
      </c>
      <c r="C1461" s="5">
        <v>42375.586000000003</v>
      </c>
      <c r="D1461" s="6" t="s">
        <v>13</v>
      </c>
      <c r="E1461" s="6" t="s">
        <v>18</v>
      </c>
      <c r="F1461" s="6" t="s">
        <v>12</v>
      </c>
      <c r="G1461" s="6" t="s">
        <v>12</v>
      </c>
      <c r="H1461" s="6">
        <v>71</v>
      </c>
      <c r="I1461" s="5">
        <v>1.8119097222222269E-3</v>
      </c>
      <c r="J1461" s="6">
        <v>4</v>
      </c>
      <c r="K1461" s="6">
        <v>2.6091500000000001</v>
      </c>
      <c r="L1461" s="7">
        <v>156.54900000000001</v>
      </c>
      <c r="M1461" s="6">
        <f>IF(Data[[#This Row],[Answered (Y/N)]]="Y",1,0)</f>
        <v>1</v>
      </c>
      <c r="N1461" s="6">
        <f>IF(Data[[#This Row],[Resolved]]="Y",1,0)</f>
        <v>1</v>
      </c>
    </row>
    <row r="1462" spans="1:14" x14ac:dyDescent="0.25">
      <c r="A1462" s="17">
        <v>1461</v>
      </c>
      <c r="B1462" s="4" t="s">
        <v>1486</v>
      </c>
      <c r="C1462" s="5">
        <v>42375.582000000002</v>
      </c>
      <c r="D1462" s="6" t="s">
        <v>22</v>
      </c>
      <c r="E1462" s="6" t="s">
        <v>18</v>
      </c>
      <c r="F1462" s="6" t="s">
        <v>12</v>
      </c>
      <c r="G1462" s="6" t="s">
        <v>12</v>
      </c>
      <c r="H1462" s="6">
        <v>122</v>
      </c>
      <c r="I1462" s="5">
        <v>2.0316898148147189E-3</v>
      </c>
      <c r="J1462" s="6">
        <v>3</v>
      </c>
      <c r="K1462" s="6">
        <v>2.9256333333333333</v>
      </c>
      <c r="L1462" s="7">
        <v>175.53800000000001</v>
      </c>
      <c r="M1462" s="6">
        <f>IF(Data[[#This Row],[Answered (Y/N)]]="Y",1,0)</f>
        <v>1</v>
      </c>
      <c r="N1462" s="6">
        <f>IF(Data[[#This Row],[Resolved]]="Y",1,0)</f>
        <v>1</v>
      </c>
    </row>
    <row r="1463" spans="1:14" x14ac:dyDescent="0.25">
      <c r="A1463" s="18">
        <v>1462</v>
      </c>
      <c r="B1463" s="4" t="s">
        <v>1487</v>
      </c>
      <c r="C1463" s="5">
        <v>42375.582000000002</v>
      </c>
      <c r="D1463" s="6" t="s">
        <v>23</v>
      </c>
      <c r="E1463" s="6" t="s">
        <v>21</v>
      </c>
      <c r="F1463" s="6" t="s">
        <v>16</v>
      </c>
      <c r="G1463" s="6" t="s">
        <v>16</v>
      </c>
      <c r="H1463" s="6">
        <v>0</v>
      </c>
      <c r="I1463" s="5">
        <v>45482</v>
      </c>
      <c r="J1463" s="6">
        <v>0</v>
      </c>
      <c r="K1463" s="6">
        <v>0</v>
      </c>
      <c r="L1463" s="7">
        <v>0</v>
      </c>
      <c r="M1463" s="6">
        <f>IF(Data[[#This Row],[Answered (Y/N)]]="Y",1,0)</f>
        <v>0</v>
      </c>
      <c r="N1463" s="6">
        <f>IF(Data[[#This Row],[Resolved]]="Y",1,0)</f>
        <v>0</v>
      </c>
    </row>
    <row r="1464" spans="1:14" x14ac:dyDescent="0.25">
      <c r="A1464" s="17">
        <v>1463</v>
      </c>
      <c r="B1464" s="4" t="s">
        <v>1488</v>
      </c>
      <c r="C1464" s="5">
        <v>42375.563000000002</v>
      </c>
      <c r="D1464" s="6" t="s">
        <v>13</v>
      </c>
      <c r="E1464" s="6" t="s">
        <v>21</v>
      </c>
      <c r="F1464" s="6" t="s">
        <v>12</v>
      </c>
      <c r="G1464" s="6" t="s">
        <v>12</v>
      </c>
      <c r="H1464" s="6">
        <v>70</v>
      </c>
      <c r="I1464" s="5">
        <v>3.6958449074073751E-3</v>
      </c>
      <c r="J1464" s="6">
        <v>3</v>
      </c>
      <c r="K1464" s="6">
        <v>5.3220166666666664</v>
      </c>
      <c r="L1464" s="7">
        <v>319.32099999999997</v>
      </c>
      <c r="M1464" s="6">
        <f>IF(Data[[#This Row],[Answered (Y/N)]]="Y",1,0)</f>
        <v>1</v>
      </c>
      <c r="N1464" s="6">
        <f>IF(Data[[#This Row],[Resolved]]="Y",1,0)</f>
        <v>1</v>
      </c>
    </row>
    <row r="1465" spans="1:14" x14ac:dyDescent="0.25">
      <c r="A1465" s="18">
        <v>1464</v>
      </c>
      <c r="B1465" s="4" t="s">
        <v>1489</v>
      </c>
      <c r="C1465" s="5">
        <v>42375.563000000002</v>
      </c>
      <c r="D1465" s="6" t="s">
        <v>17</v>
      </c>
      <c r="E1465" s="6" t="s">
        <v>11</v>
      </c>
      <c r="F1465" s="6" t="s">
        <v>16</v>
      </c>
      <c r="G1465" s="6" t="s">
        <v>16</v>
      </c>
      <c r="H1465" s="6">
        <v>0</v>
      </c>
      <c r="I1465" s="5">
        <v>45482</v>
      </c>
      <c r="J1465" s="6">
        <v>0</v>
      </c>
      <c r="K1465" s="6">
        <v>0</v>
      </c>
      <c r="L1465" s="7">
        <v>0</v>
      </c>
      <c r="M1465" s="6">
        <f>IF(Data[[#This Row],[Answered (Y/N)]]="Y",1,0)</f>
        <v>0</v>
      </c>
      <c r="N1465" s="6">
        <f>IF(Data[[#This Row],[Resolved]]="Y",1,0)</f>
        <v>0</v>
      </c>
    </row>
    <row r="1466" spans="1:14" x14ac:dyDescent="0.25">
      <c r="A1466" s="17">
        <v>1465</v>
      </c>
      <c r="B1466" s="4" t="s">
        <v>1490</v>
      </c>
      <c r="C1466" s="5">
        <v>42375.504999999997</v>
      </c>
      <c r="D1466" s="6" t="s">
        <v>19</v>
      </c>
      <c r="E1466" s="6" t="s">
        <v>21</v>
      </c>
      <c r="F1466" s="6" t="s">
        <v>12</v>
      </c>
      <c r="G1466" s="6" t="s">
        <v>16</v>
      </c>
      <c r="H1466" s="6">
        <v>102</v>
      </c>
      <c r="I1466" s="5">
        <v>4.0830787037036131E-3</v>
      </c>
      <c r="J1466" s="6">
        <v>5</v>
      </c>
      <c r="K1466" s="6">
        <v>5.8796333333333335</v>
      </c>
      <c r="L1466" s="7">
        <v>352.77800000000002</v>
      </c>
      <c r="M1466" s="6">
        <f>IF(Data[[#This Row],[Answered (Y/N)]]="Y",1,0)</f>
        <v>1</v>
      </c>
      <c r="N1466" s="6">
        <f>IF(Data[[#This Row],[Resolved]]="Y",1,0)</f>
        <v>0</v>
      </c>
    </row>
    <row r="1467" spans="1:14" x14ac:dyDescent="0.25">
      <c r="A1467" s="18">
        <v>1466</v>
      </c>
      <c r="B1467" s="4" t="s">
        <v>1491</v>
      </c>
      <c r="C1467" s="5">
        <v>42375.504999999997</v>
      </c>
      <c r="D1467" s="6" t="s">
        <v>10</v>
      </c>
      <c r="E1467" s="6" t="s">
        <v>11</v>
      </c>
      <c r="F1467" s="6" t="s">
        <v>12</v>
      </c>
      <c r="G1467" s="6" t="s">
        <v>12</v>
      </c>
      <c r="H1467" s="6">
        <v>120</v>
      </c>
      <c r="I1467" s="5">
        <v>6.0711805555557774E-4</v>
      </c>
      <c r="J1467" s="6">
        <v>5</v>
      </c>
      <c r="K1467" s="6">
        <v>0.87424999999999997</v>
      </c>
      <c r="L1467" s="7">
        <v>52.454999999999998</v>
      </c>
      <c r="M1467" s="6">
        <f>IF(Data[[#This Row],[Answered (Y/N)]]="Y",1,0)</f>
        <v>1</v>
      </c>
      <c r="N1467" s="6">
        <f>IF(Data[[#This Row],[Resolved]]="Y",1,0)</f>
        <v>1</v>
      </c>
    </row>
    <row r="1468" spans="1:14" x14ac:dyDescent="0.25">
      <c r="A1468" s="17">
        <v>1467</v>
      </c>
      <c r="B1468" s="4" t="s">
        <v>1492</v>
      </c>
      <c r="C1468" s="5">
        <v>42375.504000000001</v>
      </c>
      <c r="D1468" s="6" t="s">
        <v>24</v>
      </c>
      <c r="E1468" s="6" t="s">
        <v>11</v>
      </c>
      <c r="F1468" s="6" t="s">
        <v>12</v>
      </c>
      <c r="G1468" s="6" t="s">
        <v>12</v>
      </c>
      <c r="H1468" s="6">
        <v>97</v>
      </c>
      <c r="I1468" s="5">
        <v>1.242870370370408E-3</v>
      </c>
      <c r="J1468" s="6">
        <v>3</v>
      </c>
      <c r="K1468" s="6">
        <v>1.7897333333333334</v>
      </c>
      <c r="L1468" s="7">
        <v>107.384</v>
      </c>
      <c r="M1468" s="6">
        <f>IF(Data[[#This Row],[Answered (Y/N)]]="Y",1,0)</f>
        <v>1</v>
      </c>
      <c r="N1468" s="6">
        <f>IF(Data[[#This Row],[Resolved]]="Y",1,0)</f>
        <v>1</v>
      </c>
    </row>
    <row r="1469" spans="1:14" x14ac:dyDescent="0.25">
      <c r="A1469" s="18">
        <v>1468</v>
      </c>
      <c r="B1469" s="4" t="s">
        <v>1493</v>
      </c>
      <c r="C1469" s="5">
        <v>42375.504000000001</v>
      </c>
      <c r="D1469" s="6" t="s">
        <v>15</v>
      </c>
      <c r="E1469" s="6" t="s">
        <v>11</v>
      </c>
      <c r="F1469" s="6" t="s">
        <v>12</v>
      </c>
      <c r="G1469" s="6" t="s">
        <v>16</v>
      </c>
      <c r="H1469" s="6">
        <v>82</v>
      </c>
      <c r="I1469" s="5">
        <v>3.9382638888889598E-3</v>
      </c>
      <c r="J1469" s="6">
        <v>3</v>
      </c>
      <c r="K1469" s="6">
        <v>5.6711</v>
      </c>
      <c r="L1469" s="7">
        <v>340.26600000000002</v>
      </c>
      <c r="M1469" s="6">
        <f>IF(Data[[#This Row],[Answered (Y/N)]]="Y",1,0)</f>
        <v>1</v>
      </c>
      <c r="N1469" s="6">
        <f>IF(Data[[#This Row],[Resolved]]="Y",1,0)</f>
        <v>0</v>
      </c>
    </row>
    <row r="1470" spans="1:14" x14ac:dyDescent="0.25">
      <c r="A1470" s="17">
        <v>1469</v>
      </c>
      <c r="B1470" s="4" t="s">
        <v>1494</v>
      </c>
      <c r="C1470" s="5">
        <v>42375.49</v>
      </c>
      <c r="D1470" s="6" t="s">
        <v>22</v>
      </c>
      <c r="E1470" s="6" t="s">
        <v>18</v>
      </c>
      <c r="F1470" s="6" t="s">
        <v>12</v>
      </c>
      <c r="G1470" s="6" t="s">
        <v>12</v>
      </c>
      <c r="H1470" s="6">
        <v>26</v>
      </c>
      <c r="I1470" s="5">
        <v>2.1804282407407172E-3</v>
      </c>
      <c r="J1470" s="6">
        <v>3</v>
      </c>
      <c r="K1470" s="6">
        <v>3.1398166666666665</v>
      </c>
      <c r="L1470" s="7">
        <v>188.38899999999998</v>
      </c>
      <c r="M1470" s="6">
        <f>IF(Data[[#This Row],[Answered (Y/N)]]="Y",1,0)</f>
        <v>1</v>
      </c>
      <c r="N1470" s="6">
        <f>IF(Data[[#This Row],[Resolved]]="Y",1,0)</f>
        <v>1</v>
      </c>
    </row>
    <row r="1471" spans="1:14" x14ac:dyDescent="0.25">
      <c r="A1471" s="18">
        <v>1470</v>
      </c>
      <c r="B1471" s="4" t="s">
        <v>1495</v>
      </c>
      <c r="C1471" s="5">
        <v>42375.49</v>
      </c>
      <c r="D1471" s="6" t="s">
        <v>13</v>
      </c>
      <c r="E1471" s="6" t="s">
        <v>14</v>
      </c>
      <c r="F1471" s="6" t="s">
        <v>16</v>
      </c>
      <c r="G1471" s="6" t="s">
        <v>16</v>
      </c>
      <c r="H1471" s="6">
        <v>0</v>
      </c>
      <c r="I1471" s="5">
        <v>45482</v>
      </c>
      <c r="J1471" s="6">
        <v>0</v>
      </c>
      <c r="K1471" s="6">
        <v>0</v>
      </c>
      <c r="L1471" s="7">
        <v>0</v>
      </c>
      <c r="M1471" s="6">
        <f>IF(Data[[#This Row],[Answered (Y/N)]]="Y",1,0)</f>
        <v>0</v>
      </c>
      <c r="N1471" s="6">
        <f>IF(Data[[#This Row],[Resolved]]="Y",1,0)</f>
        <v>0</v>
      </c>
    </row>
    <row r="1472" spans="1:14" x14ac:dyDescent="0.25">
      <c r="A1472" s="17">
        <v>1471</v>
      </c>
      <c r="B1472" s="4" t="s">
        <v>1496</v>
      </c>
      <c r="C1472" s="5">
        <v>42375.485000000001</v>
      </c>
      <c r="D1472" s="6" t="s">
        <v>15</v>
      </c>
      <c r="E1472" s="6" t="s">
        <v>18</v>
      </c>
      <c r="F1472" s="6" t="s">
        <v>16</v>
      </c>
      <c r="G1472" s="6" t="s">
        <v>16</v>
      </c>
      <c r="H1472" s="6">
        <v>0</v>
      </c>
      <c r="I1472" s="5">
        <v>45482</v>
      </c>
      <c r="J1472" s="6">
        <v>0</v>
      </c>
      <c r="K1472" s="6">
        <v>0</v>
      </c>
      <c r="L1472" s="7">
        <v>0</v>
      </c>
      <c r="M1472" s="6">
        <f>IF(Data[[#This Row],[Answered (Y/N)]]="Y",1,0)</f>
        <v>0</v>
      </c>
      <c r="N1472" s="6">
        <f>IF(Data[[#This Row],[Resolved]]="Y",1,0)</f>
        <v>0</v>
      </c>
    </row>
    <row r="1473" spans="1:14" x14ac:dyDescent="0.25">
      <c r="A1473" s="18">
        <v>1472</v>
      </c>
      <c r="B1473" s="4" t="s">
        <v>1497</v>
      </c>
      <c r="C1473" s="5">
        <v>42375.485000000001</v>
      </c>
      <c r="D1473" s="6" t="s">
        <v>24</v>
      </c>
      <c r="E1473" s="6" t="s">
        <v>20</v>
      </c>
      <c r="F1473" s="6" t="s">
        <v>12</v>
      </c>
      <c r="G1473" s="6" t="s">
        <v>12</v>
      </c>
      <c r="H1473" s="6">
        <v>110</v>
      </c>
      <c r="I1473" s="5">
        <v>2.7128472222222033E-3</v>
      </c>
      <c r="J1473" s="6">
        <v>2</v>
      </c>
      <c r="K1473" s="6">
        <v>3.9064999999999999</v>
      </c>
      <c r="L1473" s="7">
        <v>234.39</v>
      </c>
      <c r="M1473" s="6">
        <f>IF(Data[[#This Row],[Answered (Y/N)]]="Y",1,0)</f>
        <v>1</v>
      </c>
      <c r="N1473" s="6">
        <f>IF(Data[[#This Row],[Resolved]]="Y",1,0)</f>
        <v>1</v>
      </c>
    </row>
    <row r="1474" spans="1:14" x14ac:dyDescent="0.25">
      <c r="A1474" s="17">
        <v>1473</v>
      </c>
      <c r="B1474" s="4" t="s">
        <v>1498</v>
      </c>
      <c r="C1474" s="5">
        <v>42375.478999999999</v>
      </c>
      <c r="D1474" s="6" t="s">
        <v>23</v>
      </c>
      <c r="E1474" s="6" t="s">
        <v>14</v>
      </c>
      <c r="F1474" s="6" t="s">
        <v>12</v>
      </c>
      <c r="G1474" s="6" t="s">
        <v>12</v>
      </c>
      <c r="H1474" s="6">
        <v>74</v>
      </c>
      <c r="I1474" s="5">
        <v>1.058414351851944E-3</v>
      </c>
      <c r="J1474" s="6">
        <v>5</v>
      </c>
      <c r="K1474" s="6">
        <v>1.5241166666666666</v>
      </c>
      <c r="L1474" s="7">
        <v>91.446999999999989</v>
      </c>
      <c r="M1474" s="6">
        <f>IF(Data[[#This Row],[Answered (Y/N)]]="Y",1,0)</f>
        <v>1</v>
      </c>
      <c r="N1474" s="6">
        <f>IF(Data[[#This Row],[Resolved]]="Y",1,0)</f>
        <v>1</v>
      </c>
    </row>
    <row r="1475" spans="1:14" x14ac:dyDescent="0.25">
      <c r="A1475" s="18">
        <v>1474</v>
      </c>
      <c r="B1475" s="4" t="s">
        <v>1499</v>
      </c>
      <c r="C1475" s="5">
        <v>42375.478999999999</v>
      </c>
      <c r="D1475" s="6" t="s">
        <v>17</v>
      </c>
      <c r="E1475" s="6" t="s">
        <v>18</v>
      </c>
      <c r="F1475" s="6" t="s">
        <v>12</v>
      </c>
      <c r="G1475" s="6" t="s">
        <v>12</v>
      </c>
      <c r="H1475" s="6">
        <v>80</v>
      </c>
      <c r="I1475" s="5">
        <v>3.0909953703703863E-3</v>
      </c>
      <c r="J1475" s="6">
        <v>4</v>
      </c>
      <c r="K1475" s="6">
        <v>4.4510333333333332</v>
      </c>
      <c r="L1475" s="7">
        <v>267.06200000000001</v>
      </c>
      <c r="M1475" s="6">
        <f>IF(Data[[#This Row],[Answered (Y/N)]]="Y",1,0)</f>
        <v>1</v>
      </c>
      <c r="N1475" s="6">
        <f>IF(Data[[#This Row],[Resolved]]="Y",1,0)</f>
        <v>1</v>
      </c>
    </row>
    <row r="1476" spans="1:14" x14ac:dyDescent="0.25">
      <c r="A1476" s="17">
        <v>1475</v>
      </c>
      <c r="B1476" s="4" t="s">
        <v>1500</v>
      </c>
      <c r="C1476" s="5">
        <v>42375.466999999997</v>
      </c>
      <c r="D1476" s="6" t="s">
        <v>15</v>
      </c>
      <c r="E1476" s="6" t="s">
        <v>18</v>
      </c>
      <c r="F1476" s="6" t="s">
        <v>12</v>
      </c>
      <c r="G1476" s="6" t="s">
        <v>12</v>
      </c>
      <c r="H1476" s="6">
        <v>110</v>
      </c>
      <c r="I1476" s="5">
        <v>2.5856481481481008E-3</v>
      </c>
      <c r="J1476" s="6">
        <v>3</v>
      </c>
      <c r="K1476" s="6">
        <v>3.7233333333333332</v>
      </c>
      <c r="L1476" s="7">
        <v>223.39999999999998</v>
      </c>
      <c r="M1476" s="6">
        <f>IF(Data[[#This Row],[Answered (Y/N)]]="Y",1,0)</f>
        <v>1</v>
      </c>
      <c r="N1476" s="6">
        <f>IF(Data[[#This Row],[Resolved]]="Y",1,0)</f>
        <v>1</v>
      </c>
    </row>
    <row r="1477" spans="1:14" x14ac:dyDescent="0.25">
      <c r="A1477" s="18">
        <v>1476</v>
      </c>
      <c r="B1477" s="4" t="s">
        <v>1501</v>
      </c>
      <c r="C1477" s="5">
        <v>42375.466999999997</v>
      </c>
      <c r="D1477" s="6" t="s">
        <v>19</v>
      </c>
      <c r="E1477" s="6" t="s">
        <v>21</v>
      </c>
      <c r="F1477" s="6" t="s">
        <v>16</v>
      </c>
      <c r="G1477" s="6" t="s">
        <v>16</v>
      </c>
      <c r="H1477" s="6">
        <v>0</v>
      </c>
      <c r="I1477" s="5">
        <v>45482</v>
      </c>
      <c r="J1477" s="6">
        <v>0</v>
      </c>
      <c r="K1477" s="6">
        <v>0</v>
      </c>
      <c r="L1477" s="7">
        <v>0</v>
      </c>
      <c r="M1477" s="6">
        <f>IF(Data[[#This Row],[Answered (Y/N)]]="Y",1,0)</f>
        <v>0</v>
      </c>
      <c r="N1477" s="6">
        <f>IF(Data[[#This Row],[Resolved]]="Y",1,0)</f>
        <v>0</v>
      </c>
    </row>
    <row r="1478" spans="1:14" x14ac:dyDescent="0.25">
      <c r="A1478" s="17">
        <v>1477</v>
      </c>
      <c r="B1478" s="4" t="s">
        <v>1502</v>
      </c>
      <c r="C1478" s="5">
        <v>42375.446000000004</v>
      </c>
      <c r="D1478" s="6" t="s">
        <v>22</v>
      </c>
      <c r="E1478" s="6" t="s">
        <v>21</v>
      </c>
      <c r="F1478" s="6" t="s">
        <v>12</v>
      </c>
      <c r="G1478" s="6" t="s">
        <v>12</v>
      </c>
      <c r="H1478" s="6">
        <v>74</v>
      </c>
      <c r="I1478" s="5">
        <v>2.3431249999998904E-3</v>
      </c>
      <c r="J1478" s="6">
        <v>4</v>
      </c>
      <c r="K1478" s="6">
        <v>3.3740999999999999</v>
      </c>
      <c r="L1478" s="7">
        <v>202.446</v>
      </c>
      <c r="M1478" s="6">
        <f>IF(Data[[#This Row],[Answered (Y/N)]]="Y",1,0)</f>
        <v>1</v>
      </c>
      <c r="N1478" s="6">
        <f>IF(Data[[#This Row],[Resolved]]="Y",1,0)</f>
        <v>1</v>
      </c>
    </row>
    <row r="1479" spans="1:14" x14ac:dyDescent="0.25">
      <c r="A1479" s="18">
        <v>1478</v>
      </c>
      <c r="B1479" s="4" t="s">
        <v>1503</v>
      </c>
      <c r="C1479" s="5">
        <v>42375.446000000004</v>
      </c>
      <c r="D1479" s="6" t="s">
        <v>22</v>
      </c>
      <c r="E1479" s="6" t="s">
        <v>11</v>
      </c>
      <c r="F1479" s="6" t="s">
        <v>12</v>
      </c>
      <c r="G1479" s="6" t="s">
        <v>12</v>
      </c>
      <c r="H1479" s="6">
        <v>125</v>
      </c>
      <c r="I1479" s="5">
        <v>3.3232870370369927E-3</v>
      </c>
      <c r="J1479" s="6">
        <v>4</v>
      </c>
      <c r="K1479" s="6">
        <v>4.7855333333333334</v>
      </c>
      <c r="L1479" s="7">
        <v>287.13200000000001</v>
      </c>
      <c r="M1479" s="6">
        <f>IF(Data[[#This Row],[Answered (Y/N)]]="Y",1,0)</f>
        <v>1</v>
      </c>
      <c r="N1479" s="6">
        <f>IF(Data[[#This Row],[Resolved]]="Y",1,0)</f>
        <v>1</v>
      </c>
    </row>
    <row r="1480" spans="1:14" x14ac:dyDescent="0.25">
      <c r="A1480" s="17">
        <v>1479</v>
      </c>
      <c r="B1480" s="4" t="s">
        <v>1504</v>
      </c>
      <c r="C1480" s="5">
        <v>42375.438999999998</v>
      </c>
      <c r="D1480" s="6" t="s">
        <v>22</v>
      </c>
      <c r="E1480" s="6" t="s">
        <v>20</v>
      </c>
      <c r="F1480" s="6" t="s">
        <v>12</v>
      </c>
      <c r="G1480" s="6" t="s">
        <v>12</v>
      </c>
      <c r="H1480" s="6">
        <v>71</v>
      </c>
      <c r="I1480" s="5">
        <v>1.8364467592593137E-3</v>
      </c>
      <c r="J1480" s="6">
        <v>4</v>
      </c>
      <c r="K1480" s="6">
        <v>2.6444833333333335</v>
      </c>
      <c r="L1480" s="7">
        <v>158.66900000000001</v>
      </c>
      <c r="M1480" s="6">
        <f>IF(Data[[#This Row],[Answered (Y/N)]]="Y",1,0)</f>
        <v>1</v>
      </c>
      <c r="N1480" s="6">
        <f>IF(Data[[#This Row],[Resolved]]="Y",1,0)</f>
        <v>1</v>
      </c>
    </row>
    <row r="1481" spans="1:14" x14ac:dyDescent="0.25">
      <c r="A1481" s="18">
        <v>1480</v>
      </c>
      <c r="B1481" s="4" t="s">
        <v>1505</v>
      </c>
      <c r="C1481" s="5">
        <v>42375.438999999998</v>
      </c>
      <c r="D1481" s="6" t="s">
        <v>10</v>
      </c>
      <c r="E1481" s="6" t="s">
        <v>14</v>
      </c>
      <c r="F1481" s="6" t="s">
        <v>12</v>
      </c>
      <c r="G1481" s="6" t="s">
        <v>12</v>
      </c>
      <c r="H1481" s="6">
        <v>54</v>
      </c>
      <c r="I1481" s="5">
        <v>3.4341782407407706E-3</v>
      </c>
      <c r="J1481" s="6">
        <v>4</v>
      </c>
      <c r="K1481" s="6">
        <v>4.945216666666667</v>
      </c>
      <c r="L1481" s="7">
        <v>296.71300000000002</v>
      </c>
      <c r="M1481" s="6">
        <f>IF(Data[[#This Row],[Answered (Y/N)]]="Y",1,0)</f>
        <v>1</v>
      </c>
      <c r="N1481" s="6">
        <f>IF(Data[[#This Row],[Resolved]]="Y",1,0)</f>
        <v>1</v>
      </c>
    </row>
    <row r="1482" spans="1:14" x14ac:dyDescent="0.25">
      <c r="A1482" s="17">
        <v>1481</v>
      </c>
      <c r="B1482" s="4" t="s">
        <v>1506</v>
      </c>
      <c r="C1482" s="5">
        <v>42375.421999999999</v>
      </c>
      <c r="D1482" s="6" t="s">
        <v>24</v>
      </c>
      <c r="E1482" s="6" t="s">
        <v>18</v>
      </c>
      <c r="F1482" s="6" t="s">
        <v>16</v>
      </c>
      <c r="G1482" s="6" t="s">
        <v>16</v>
      </c>
      <c r="H1482" s="6">
        <v>0</v>
      </c>
      <c r="I1482" s="5">
        <v>45482</v>
      </c>
      <c r="J1482" s="6">
        <v>0</v>
      </c>
      <c r="K1482" s="6">
        <v>0</v>
      </c>
      <c r="L1482" s="7">
        <v>0</v>
      </c>
      <c r="M1482" s="6">
        <f>IF(Data[[#This Row],[Answered (Y/N)]]="Y",1,0)</f>
        <v>0</v>
      </c>
      <c r="N1482" s="6">
        <f>IF(Data[[#This Row],[Resolved]]="Y",1,0)</f>
        <v>0</v>
      </c>
    </row>
    <row r="1483" spans="1:14" x14ac:dyDescent="0.25">
      <c r="A1483" s="18">
        <v>1482</v>
      </c>
      <c r="B1483" s="4" t="s">
        <v>1507</v>
      </c>
      <c r="C1483" s="5">
        <v>42375.421999999999</v>
      </c>
      <c r="D1483" s="6" t="s">
        <v>10</v>
      </c>
      <c r="E1483" s="6" t="s">
        <v>20</v>
      </c>
      <c r="F1483" s="6" t="s">
        <v>12</v>
      </c>
      <c r="G1483" s="6" t="s">
        <v>12</v>
      </c>
      <c r="H1483" s="6">
        <v>122</v>
      </c>
      <c r="I1483" s="5">
        <v>4.0782407407407018E-3</v>
      </c>
      <c r="J1483" s="6">
        <v>1</v>
      </c>
      <c r="K1483" s="6">
        <v>5.8726666666666665</v>
      </c>
      <c r="L1483" s="7">
        <v>352.36</v>
      </c>
      <c r="M1483" s="6">
        <f>IF(Data[[#This Row],[Answered (Y/N)]]="Y",1,0)</f>
        <v>1</v>
      </c>
      <c r="N1483" s="6">
        <f>IF(Data[[#This Row],[Resolved]]="Y",1,0)</f>
        <v>1</v>
      </c>
    </row>
    <row r="1484" spans="1:14" x14ac:dyDescent="0.25">
      <c r="A1484" s="17">
        <v>1483</v>
      </c>
      <c r="B1484" s="4" t="s">
        <v>1508</v>
      </c>
      <c r="C1484" s="5">
        <v>42375.421000000002</v>
      </c>
      <c r="D1484" s="6" t="s">
        <v>22</v>
      </c>
      <c r="E1484" s="6" t="s">
        <v>14</v>
      </c>
      <c r="F1484" s="6" t="s">
        <v>12</v>
      </c>
      <c r="G1484" s="6" t="s">
        <v>12</v>
      </c>
      <c r="H1484" s="6">
        <v>55</v>
      </c>
      <c r="I1484" s="5">
        <v>4.1210300925926813E-3</v>
      </c>
      <c r="J1484" s="6">
        <v>4</v>
      </c>
      <c r="K1484" s="6">
        <v>5.9342833333333331</v>
      </c>
      <c r="L1484" s="7">
        <v>356.05700000000002</v>
      </c>
      <c r="M1484" s="6">
        <f>IF(Data[[#This Row],[Answered (Y/N)]]="Y",1,0)</f>
        <v>1</v>
      </c>
      <c r="N1484" s="6">
        <f>IF(Data[[#This Row],[Resolved]]="Y",1,0)</f>
        <v>1</v>
      </c>
    </row>
    <row r="1485" spans="1:14" x14ac:dyDescent="0.25">
      <c r="A1485" s="18">
        <v>1484</v>
      </c>
      <c r="B1485" s="4" t="s">
        <v>1509</v>
      </c>
      <c r="C1485" s="5">
        <v>42375.421000000002</v>
      </c>
      <c r="D1485" s="6" t="s">
        <v>22</v>
      </c>
      <c r="E1485" s="6" t="s">
        <v>20</v>
      </c>
      <c r="F1485" s="6" t="s">
        <v>12</v>
      </c>
      <c r="G1485" s="6" t="s">
        <v>12</v>
      </c>
      <c r="H1485" s="6">
        <v>63</v>
      </c>
      <c r="I1485" s="5">
        <v>1.6096527777778036E-3</v>
      </c>
      <c r="J1485" s="6">
        <v>3</v>
      </c>
      <c r="K1485" s="6">
        <v>2.3178999999999998</v>
      </c>
      <c r="L1485" s="7">
        <v>139.07399999999998</v>
      </c>
      <c r="M1485" s="6">
        <f>IF(Data[[#This Row],[Answered (Y/N)]]="Y",1,0)</f>
        <v>1</v>
      </c>
      <c r="N1485" s="6">
        <f>IF(Data[[#This Row],[Resolved]]="Y",1,0)</f>
        <v>1</v>
      </c>
    </row>
    <row r="1486" spans="1:14" x14ac:dyDescent="0.25">
      <c r="A1486" s="17">
        <v>1485</v>
      </c>
      <c r="B1486" s="4" t="s">
        <v>1510</v>
      </c>
      <c r="C1486" s="5">
        <v>42375.381000000001</v>
      </c>
      <c r="D1486" s="6" t="s">
        <v>13</v>
      </c>
      <c r="E1486" s="6" t="s">
        <v>14</v>
      </c>
      <c r="F1486" s="6" t="s">
        <v>16</v>
      </c>
      <c r="G1486" s="6" t="s">
        <v>16</v>
      </c>
      <c r="H1486" s="6">
        <v>0</v>
      </c>
      <c r="I1486" s="5">
        <v>45482</v>
      </c>
      <c r="J1486" s="6">
        <v>0</v>
      </c>
      <c r="K1486" s="6">
        <v>0</v>
      </c>
      <c r="L1486" s="7">
        <v>0</v>
      </c>
      <c r="M1486" s="6">
        <f>IF(Data[[#This Row],[Answered (Y/N)]]="Y",1,0)</f>
        <v>0</v>
      </c>
      <c r="N1486" s="6">
        <f>IF(Data[[#This Row],[Resolved]]="Y",1,0)</f>
        <v>0</v>
      </c>
    </row>
    <row r="1487" spans="1:14" x14ac:dyDescent="0.25">
      <c r="A1487" s="18">
        <v>1486</v>
      </c>
      <c r="B1487" s="4" t="s">
        <v>1511</v>
      </c>
      <c r="C1487" s="5">
        <v>42375.381000000001</v>
      </c>
      <c r="D1487" s="6" t="s">
        <v>22</v>
      </c>
      <c r="E1487" s="6" t="s">
        <v>18</v>
      </c>
      <c r="F1487" s="6" t="s">
        <v>12</v>
      </c>
      <c r="G1487" s="6" t="s">
        <v>12</v>
      </c>
      <c r="H1487" s="6">
        <v>43</v>
      </c>
      <c r="I1487" s="5">
        <v>1.4917013888888775E-3</v>
      </c>
      <c r="J1487" s="6">
        <v>5</v>
      </c>
      <c r="K1487" s="6">
        <v>2.14805</v>
      </c>
      <c r="L1487" s="7">
        <v>128.88300000000001</v>
      </c>
      <c r="M1487" s="6">
        <f>IF(Data[[#This Row],[Answered (Y/N)]]="Y",1,0)</f>
        <v>1</v>
      </c>
      <c r="N1487" s="6">
        <f>IF(Data[[#This Row],[Resolved]]="Y",1,0)</f>
        <v>1</v>
      </c>
    </row>
    <row r="1488" spans="1:14" x14ac:dyDescent="0.25">
      <c r="A1488" s="17">
        <v>1487</v>
      </c>
      <c r="B1488" s="4" t="s">
        <v>1512</v>
      </c>
      <c r="C1488" s="5">
        <v>42374.748</v>
      </c>
      <c r="D1488" s="6" t="s">
        <v>23</v>
      </c>
      <c r="E1488" s="6" t="s">
        <v>14</v>
      </c>
      <c r="F1488" s="6" t="s">
        <v>12</v>
      </c>
      <c r="G1488" s="6" t="s">
        <v>12</v>
      </c>
      <c r="H1488" s="6">
        <v>31</v>
      </c>
      <c r="I1488" s="5">
        <v>1.6780208333333491E-3</v>
      </c>
      <c r="J1488" s="6">
        <v>4</v>
      </c>
      <c r="K1488" s="6">
        <v>2.41635</v>
      </c>
      <c r="L1488" s="7">
        <v>144.98099999999999</v>
      </c>
      <c r="M1488" s="6">
        <f>IF(Data[[#This Row],[Answered (Y/N)]]="Y",1,0)</f>
        <v>1</v>
      </c>
      <c r="N1488" s="6">
        <f>IF(Data[[#This Row],[Resolved]]="Y",1,0)</f>
        <v>1</v>
      </c>
    </row>
    <row r="1489" spans="1:14" x14ac:dyDescent="0.25">
      <c r="A1489" s="18">
        <v>1488</v>
      </c>
      <c r="B1489" s="4" t="s">
        <v>1513</v>
      </c>
      <c r="C1489" s="5">
        <v>42374.748</v>
      </c>
      <c r="D1489" s="6" t="s">
        <v>17</v>
      </c>
      <c r="E1489" s="6" t="s">
        <v>21</v>
      </c>
      <c r="F1489" s="6" t="s">
        <v>12</v>
      </c>
      <c r="G1489" s="6" t="s">
        <v>12</v>
      </c>
      <c r="H1489" s="6">
        <v>45</v>
      </c>
      <c r="I1489" s="5">
        <v>3.6174421296295556E-3</v>
      </c>
      <c r="J1489" s="6">
        <v>2</v>
      </c>
      <c r="K1489" s="6">
        <v>5.2091166666666666</v>
      </c>
      <c r="L1489" s="7">
        <v>312.54700000000003</v>
      </c>
      <c r="M1489" s="6">
        <f>IF(Data[[#This Row],[Answered (Y/N)]]="Y",1,0)</f>
        <v>1</v>
      </c>
      <c r="N1489" s="6">
        <f>IF(Data[[#This Row],[Resolved]]="Y",1,0)</f>
        <v>1</v>
      </c>
    </row>
    <row r="1490" spans="1:14" x14ac:dyDescent="0.25">
      <c r="A1490" s="17">
        <v>1489</v>
      </c>
      <c r="B1490" s="4" t="s">
        <v>1514</v>
      </c>
      <c r="C1490" s="5">
        <v>42374.739000000001</v>
      </c>
      <c r="D1490" s="6" t="s">
        <v>23</v>
      </c>
      <c r="E1490" s="6" t="s">
        <v>21</v>
      </c>
      <c r="F1490" s="6" t="s">
        <v>12</v>
      </c>
      <c r="G1490" s="6" t="s">
        <v>12</v>
      </c>
      <c r="H1490" s="6">
        <v>55</v>
      </c>
      <c r="I1490" s="5">
        <v>2.1306597222221502E-3</v>
      </c>
      <c r="J1490" s="6">
        <v>2</v>
      </c>
      <c r="K1490" s="6">
        <v>3.0681500000000002</v>
      </c>
      <c r="L1490" s="7">
        <v>184.089</v>
      </c>
      <c r="M1490" s="6">
        <f>IF(Data[[#This Row],[Answered (Y/N)]]="Y",1,0)</f>
        <v>1</v>
      </c>
      <c r="N1490" s="6">
        <f>IF(Data[[#This Row],[Resolved]]="Y",1,0)</f>
        <v>1</v>
      </c>
    </row>
    <row r="1491" spans="1:14" x14ac:dyDescent="0.25">
      <c r="A1491" s="18">
        <v>1490</v>
      </c>
      <c r="B1491" s="4" t="s">
        <v>1515</v>
      </c>
      <c r="C1491" s="5">
        <v>42374.739000000001</v>
      </c>
      <c r="D1491" s="6" t="s">
        <v>23</v>
      </c>
      <c r="E1491" s="6" t="s">
        <v>14</v>
      </c>
      <c r="F1491" s="6" t="s">
        <v>16</v>
      </c>
      <c r="G1491" s="6" t="s">
        <v>16</v>
      </c>
      <c r="H1491" s="6">
        <v>0</v>
      </c>
      <c r="I1491" s="5">
        <v>45482</v>
      </c>
      <c r="J1491" s="6">
        <v>0</v>
      </c>
      <c r="K1491" s="6">
        <v>0</v>
      </c>
      <c r="L1491" s="7">
        <v>0</v>
      </c>
      <c r="M1491" s="6">
        <f>IF(Data[[#This Row],[Answered (Y/N)]]="Y",1,0)</f>
        <v>0</v>
      </c>
      <c r="N1491" s="6">
        <f>IF(Data[[#This Row],[Resolved]]="Y",1,0)</f>
        <v>0</v>
      </c>
    </row>
    <row r="1492" spans="1:14" x14ac:dyDescent="0.25">
      <c r="A1492" s="17">
        <v>1491</v>
      </c>
      <c r="B1492" s="4" t="s">
        <v>1516</v>
      </c>
      <c r="C1492" s="5">
        <v>42374.735000000001</v>
      </c>
      <c r="D1492" s="6" t="s">
        <v>17</v>
      </c>
      <c r="E1492" s="6" t="s">
        <v>14</v>
      </c>
      <c r="F1492" s="6" t="s">
        <v>12</v>
      </c>
      <c r="G1492" s="6" t="s">
        <v>12</v>
      </c>
      <c r="H1492" s="6">
        <v>81</v>
      </c>
      <c r="I1492" s="5">
        <v>1.2884259259258179E-3</v>
      </c>
      <c r="J1492" s="6">
        <v>3</v>
      </c>
      <c r="K1492" s="6">
        <v>1.8553333333333333</v>
      </c>
      <c r="L1492" s="7">
        <v>111.32</v>
      </c>
      <c r="M1492" s="6">
        <f>IF(Data[[#This Row],[Answered (Y/N)]]="Y",1,0)</f>
        <v>1</v>
      </c>
      <c r="N1492" s="6">
        <f>IF(Data[[#This Row],[Resolved]]="Y",1,0)</f>
        <v>1</v>
      </c>
    </row>
    <row r="1493" spans="1:14" x14ac:dyDescent="0.25">
      <c r="A1493" s="18">
        <v>1492</v>
      </c>
      <c r="B1493" s="4" t="s">
        <v>1517</v>
      </c>
      <c r="C1493" s="5">
        <v>42374.735000000001</v>
      </c>
      <c r="D1493" s="6" t="s">
        <v>24</v>
      </c>
      <c r="E1493" s="6" t="s">
        <v>21</v>
      </c>
      <c r="F1493" s="6" t="s">
        <v>12</v>
      </c>
      <c r="G1493" s="6" t="s">
        <v>12</v>
      </c>
      <c r="H1493" s="6">
        <v>65</v>
      </c>
      <c r="I1493" s="5">
        <v>4.7031134259258867E-3</v>
      </c>
      <c r="J1493" s="6">
        <v>1</v>
      </c>
      <c r="K1493" s="6">
        <v>6.7724833333333336</v>
      </c>
      <c r="L1493" s="7">
        <v>406.34900000000005</v>
      </c>
      <c r="M1493" s="6">
        <f>IF(Data[[#This Row],[Answered (Y/N)]]="Y",1,0)</f>
        <v>1</v>
      </c>
      <c r="N1493" s="6">
        <f>IF(Data[[#This Row],[Resolved]]="Y",1,0)</f>
        <v>1</v>
      </c>
    </row>
    <row r="1494" spans="1:14" x14ac:dyDescent="0.25">
      <c r="A1494" s="17">
        <v>1493</v>
      </c>
      <c r="B1494" s="4" t="s">
        <v>1518</v>
      </c>
      <c r="C1494" s="5">
        <v>42374.728999999999</v>
      </c>
      <c r="D1494" s="6" t="s">
        <v>24</v>
      </c>
      <c r="E1494" s="6" t="s">
        <v>14</v>
      </c>
      <c r="F1494" s="6" t="s">
        <v>16</v>
      </c>
      <c r="G1494" s="6" t="s">
        <v>16</v>
      </c>
      <c r="H1494" s="6">
        <v>0</v>
      </c>
      <c r="I1494" s="5">
        <v>45482</v>
      </c>
      <c r="J1494" s="6">
        <v>0</v>
      </c>
      <c r="K1494" s="6">
        <v>0</v>
      </c>
      <c r="L1494" s="7">
        <v>0</v>
      </c>
      <c r="M1494" s="6">
        <f>IF(Data[[#This Row],[Answered (Y/N)]]="Y",1,0)</f>
        <v>0</v>
      </c>
      <c r="N1494" s="6">
        <f>IF(Data[[#This Row],[Resolved]]="Y",1,0)</f>
        <v>0</v>
      </c>
    </row>
    <row r="1495" spans="1:14" x14ac:dyDescent="0.25">
      <c r="A1495" s="18">
        <v>1494</v>
      </c>
      <c r="B1495" s="4" t="s">
        <v>1519</v>
      </c>
      <c r="C1495" s="5">
        <v>42374.728999999999</v>
      </c>
      <c r="D1495" s="6" t="s">
        <v>15</v>
      </c>
      <c r="E1495" s="6" t="s">
        <v>20</v>
      </c>
      <c r="F1495" s="6" t="s">
        <v>12</v>
      </c>
      <c r="G1495" s="6" t="s">
        <v>12</v>
      </c>
      <c r="H1495" s="6">
        <v>16</v>
      </c>
      <c r="I1495" s="5">
        <v>2.4622685185184956E-3</v>
      </c>
      <c r="J1495" s="6">
        <v>4</v>
      </c>
      <c r="K1495" s="6">
        <v>3.5456666666666665</v>
      </c>
      <c r="L1495" s="7">
        <v>212.73999999999998</v>
      </c>
      <c r="M1495" s="6">
        <f>IF(Data[[#This Row],[Answered (Y/N)]]="Y",1,0)</f>
        <v>1</v>
      </c>
      <c r="N1495" s="6">
        <f>IF(Data[[#This Row],[Resolved]]="Y",1,0)</f>
        <v>1</v>
      </c>
    </row>
    <row r="1496" spans="1:14" x14ac:dyDescent="0.25">
      <c r="A1496" s="17">
        <v>1495</v>
      </c>
      <c r="B1496" s="4" t="s">
        <v>1520</v>
      </c>
      <c r="C1496" s="5">
        <v>42374.726000000002</v>
      </c>
      <c r="D1496" s="6" t="s">
        <v>22</v>
      </c>
      <c r="E1496" s="6" t="s">
        <v>14</v>
      </c>
      <c r="F1496" s="6" t="s">
        <v>16</v>
      </c>
      <c r="G1496" s="6" t="s">
        <v>16</v>
      </c>
      <c r="H1496" s="6">
        <v>0</v>
      </c>
      <c r="I1496" s="5">
        <v>45482</v>
      </c>
      <c r="J1496" s="6">
        <v>0</v>
      </c>
      <c r="K1496" s="6">
        <v>0</v>
      </c>
      <c r="L1496" s="7">
        <v>0</v>
      </c>
      <c r="M1496" s="6">
        <f>IF(Data[[#This Row],[Answered (Y/N)]]="Y",1,0)</f>
        <v>0</v>
      </c>
      <c r="N1496" s="6">
        <f>IF(Data[[#This Row],[Resolved]]="Y",1,0)</f>
        <v>0</v>
      </c>
    </row>
    <row r="1497" spans="1:14" x14ac:dyDescent="0.25">
      <c r="A1497" s="18">
        <v>1496</v>
      </c>
      <c r="B1497" s="4" t="s">
        <v>1521</v>
      </c>
      <c r="C1497" s="5">
        <v>42374.726000000002</v>
      </c>
      <c r="D1497" s="6" t="s">
        <v>13</v>
      </c>
      <c r="E1497" s="6" t="s">
        <v>18</v>
      </c>
      <c r="F1497" s="6" t="s">
        <v>16</v>
      </c>
      <c r="G1497" s="6" t="s">
        <v>16</v>
      </c>
      <c r="H1497" s="6">
        <v>0</v>
      </c>
      <c r="I1497" s="5">
        <v>45482</v>
      </c>
      <c r="J1497" s="6">
        <v>0</v>
      </c>
      <c r="K1497" s="6">
        <v>0</v>
      </c>
      <c r="L1497" s="7">
        <v>0</v>
      </c>
      <c r="M1497" s="6">
        <f>IF(Data[[#This Row],[Answered (Y/N)]]="Y",1,0)</f>
        <v>0</v>
      </c>
      <c r="N1497" s="6">
        <f>IF(Data[[#This Row],[Resolved]]="Y",1,0)</f>
        <v>0</v>
      </c>
    </row>
    <row r="1498" spans="1:14" x14ac:dyDescent="0.25">
      <c r="A1498" s="17">
        <v>1497</v>
      </c>
      <c r="B1498" s="4" t="s">
        <v>1522</v>
      </c>
      <c r="C1498" s="5">
        <v>42374.686000000002</v>
      </c>
      <c r="D1498" s="6" t="s">
        <v>17</v>
      </c>
      <c r="E1498" s="6" t="s">
        <v>14</v>
      </c>
      <c r="F1498" s="6" t="s">
        <v>12</v>
      </c>
      <c r="G1498" s="6" t="s">
        <v>12</v>
      </c>
      <c r="H1498" s="6">
        <v>60</v>
      </c>
      <c r="I1498" s="5">
        <v>2.8644328703704147E-3</v>
      </c>
      <c r="J1498" s="6">
        <v>4</v>
      </c>
      <c r="K1498" s="6">
        <v>4.1247833333333332</v>
      </c>
      <c r="L1498" s="7">
        <v>247.48699999999999</v>
      </c>
      <c r="M1498" s="6">
        <f>IF(Data[[#This Row],[Answered (Y/N)]]="Y",1,0)</f>
        <v>1</v>
      </c>
      <c r="N1498" s="6">
        <f>IF(Data[[#This Row],[Resolved]]="Y",1,0)</f>
        <v>1</v>
      </c>
    </row>
    <row r="1499" spans="1:14" x14ac:dyDescent="0.25">
      <c r="A1499" s="18">
        <v>1498</v>
      </c>
      <c r="B1499" s="4" t="s">
        <v>1523</v>
      </c>
      <c r="C1499" s="5">
        <v>42374.686000000002</v>
      </c>
      <c r="D1499" s="6" t="s">
        <v>17</v>
      </c>
      <c r="E1499" s="6" t="s">
        <v>20</v>
      </c>
      <c r="F1499" s="6" t="s">
        <v>12</v>
      </c>
      <c r="G1499" s="6" t="s">
        <v>12</v>
      </c>
      <c r="H1499" s="6">
        <v>59</v>
      </c>
      <c r="I1499" s="5">
        <v>4.216504629629636E-3</v>
      </c>
      <c r="J1499" s="6">
        <v>2</v>
      </c>
      <c r="K1499" s="6">
        <v>6.071766666666667</v>
      </c>
      <c r="L1499" s="7">
        <v>364.30600000000004</v>
      </c>
      <c r="M1499" s="6">
        <f>IF(Data[[#This Row],[Answered (Y/N)]]="Y",1,0)</f>
        <v>1</v>
      </c>
      <c r="N1499" s="6">
        <f>IF(Data[[#This Row],[Resolved]]="Y",1,0)</f>
        <v>1</v>
      </c>
    </row>
    <row r="1500" spans="1:14" x14ac:dyDescent="0.25">
      <c r="A1500" s="17">
        <v>1499</v>
      </c>
      <c r="B1500" s="4" t="s">
        <v>1524</v>
      </c>
      <c r="C1500" s="5">
        <v>42374.678</v>
      </c>
      <c r="D1500" s="6" t="s">
        <v>23</v>
      </c>
      <c r="E1500" s="6" t="s">
        <v>11</v>
      </c>
      <c r="F1500" s="6" t="s">
        <v>12</v>
      </c>
      <c r="G1500" s="6" t="s">
        <v>16</v>
      </c>
      <c r="H1500" s="6">
        <v>94</v>
      </c>
      <c r="I1500" s="5">
        <v>3.805520833333409E-3</v>
      </c>
      <c r="J1500" s="6">
        <v>5</v>
      </c>
      <c r="K1500" s="6">
        <v>5.4799499999999997</v>
      </c>
      <c r="L1500" s="7">
        <v>328.79699999999997</v>
      </c>
      <c r="M1500" s="6">
        <f>IF(Data[[#This Row],[Answered (Y/N)]]="Y",1,0)</f>
        <v>1</v>
      </c>
      <c r="N1500" s="6">
        <f>IF(Data[[#This Row],[Resolved]]="Y",1,0)</f>
        <v>0</v>
      </c>
    </row>
    <row r="1501" spans="1:14" x14ac:dyDescent="0.25">
      <c r="A1501" s="18">
        <v>1500</v>
      </c>
      <c r="B1501" s="4" t="s">
        <v>1525</v>
      </c>
      <c r="C1501" s="5">
        <v>42374.678</v>
      </c>
      <c r="D1501" s="6" t="s">
        <v>23</v>
      </c>
      <c r="E1501" s="6" t="s">
        <v>11</v>
      </c>
      <c r="F1501" s="6" t="s">
        <v>12</v>
      </c>
      <c r="G1501" s="6" t="s">
        <v>16</v>
      </c>
      <c r="H1501" s="6">
        <v>51</v>
      </c>
      <c r="I1501" s="5">
        <v>3.2656250000000497E-3</v>
      </c>
      <c r="J1501" s="6">
        <v>4</v>
      </c>
      <c r="K1501" s="6">
        <v>4.7024999999999997</v>
      </c>
      <c r="L1501" s="7">
        <v>282.14999999999998</v>
      </c>
      <c r="M1501" s="6">
        <f>IF(Data[[#This Row],[Answered (Y/N)]]="Y",1,0)</f>
        <v>1</v>
      </c>
      <c r="N1501" s="6">
        <f>IF(Data[[#This Row],[Resolved]]="Y",1,0)</f>
        <v>0</v>
      </c>
    </row>
    <row r="1502" spans="1:14" x14ac:dyDescent="0.25">
      <c r="A1502" s="17">
        <v>1501</v>
      </c>
      <c r="B1502" s="4" t="s">
        <v>1526</v>
      </c>
      <c r="C1502" s="5">
        <v>42374.671000000002</v>
      </c>
      <c r="D1502" s="6" t="s">
        <v>15</v>
      </c>
      <c r="E1502" s="6" t="s">
        <v>21</v>
      </c>
      <c r="F1502" s="6" t="s">
        <v>12</v>
      </c>
      <c r="G1502" s="6" t="s">
        <v>12</v>
      </c>
      <c r="H1502" s="6">
        <v>113</v>
      </c>
      <c r="I1502" s="5">
        <v>4.4190509259258715E-3</v>
      </c>
      <c r="J1502" s="6">
        <v>3</v>
      </c>
      <c r="K1502" s="6">
        <v>6.3634333333333331</v>
      </c>
      <c r="L1502" s="7">
        <v>381.80599999999998</v>
      </c>
      <c r="M1502" s="6">
        <f>IF(Data[[#This Row],[Answered (Y/N)]]="Y",1,0)</f>
        <v>1</v>
      </c>
      <c r="N1502" s="6">
        <f>IF(Data[[#This Row],[Resolved]]="Y",1,0)</f>
        <v>1</v>
      </c>
    </row>
    <row r="1503" spans="1:14" x14ac:dyDescent="0.25">
      <c r="A1503" s="18">
        <v>1502</v>
      </c>
      <c r="B1503" s="4" t="s">
        <v>1527</v>
      </c>
      <c r="C1503" s="5">
        <v>42374.671000000002</v>
      </c>
      <c r="D1503" s="6" t="s">
        <v>23</v>
      </c>
      <c r="E1503" s="6" t="s">
        <v>14</v>
      </c>
      <c r="F1503" s="6" t="s">
        <v>12</v>
      </c>
      <c r="G1503" s="6" t="s">
        <v>12</v>
      </c>
      <c r="H1503" s="6">
        <v>116</v>
      </c>
      <c r="I1503" s="5">
        <v>3.2428240740740577E-3</v>
      </c>
      <c r="J1503" s="6">
        <v>3</v>
      </c>
      <c r="K1503" s="6">
        <v>4.6696666666666662</v>
      </c>
      <c r="L1503" s="7">
        <v>280.17999999999995</v>
      </c>
      <c r="M1503" s="6">
        <f>IF(Data[[#This Row],[Answered (Y/N)]]="Y",1,0)</f>
        <v>1</v>
      </c>
      <c r="N1503" s="6">
        <f>IF(Data[[#This Row],[Resolved]]="Y",1,0)</f>
        <v>1</v>
      </c>
    </row>
    <row r="1504" spans="1:14" x14ac:dyDescent="0.25">
      <c r="A1504" s="17">
        <v>1503</v>
      </c>
      <c r="B1504" s="4" t="s">
        <v>1528</v>
      </c>
      <c r="C1504" s="5">
        <v>42374.656000000003</v>
      </c>
      <c r="D1504" s="6" t="s">
        <v>10</v>
      </c>
      <c r="E1504" s="6" t="s">
        <v>11</v>
      </c>
      <c r="F1504" s="6" t="s">
        <v>12</v>
      </c>
      <c r="G1504" s="6" t="s">
        <v>12</v>
      </c>
      <c r="H1504" s="6">
        <v>95</v>
      </c>
      <c r="I1504" s="5">
        <v>1.2421296296296624E-3</v>
      </c>
      <c r="J1504" s="6">
        <v>5</v>
      </c>
      <c r="K1504" s="6">
        <v>1.7886666666666666</v>
      </c>
      <c r="L1504" s="7">
        <v>107.32</v>
      </c>
      <c r="M1504" s="6">
        <f>IF(Data[[#This Row],[Answered (Y/N)]]="Y",1,0)</f>
        <v>1</v>
      </c>
      <c r="N1504" s="6">
        <f>IF(Data[[#This Row],[Resolved]]="Y",1,0)</f>
        <v>1</v>
      </c>
    </row>
    <row r="1505" spans="1:14" x14ac:dyDescent="0.25">
      <c r="A1505" s="18">
        <v>1504</v>
      </c>
      <c r="B1505" s="4" t="s">
        <v>1529</v>
      </c>
      <c r="C1505" s="5">
        <v>42374.656000000003</v>
      </c>
      <c r="D1505" s="6" t="s">
        <v>23</v>
      </c>
      <c r="E1505" s="6" t="s">
        <v>18</v>
      </c>
      <c r="F1505" s="6" t="s">
        <v>12</v>
      </c>
      <c r="G1505" s="6" t="s">
        <v>12</v>
      </c>
      <c r="H1505" s="6">
        <v>31</v>
      </c>
      <c r="I1505" s="5">
        <v>4.8253472222214988E-4</v>
      </c>
      <c r="J1505" s="6">
        <v>5</v>
      </c>
      <c r="K1505" s="6">
        <v>0.69485000000000008</v>
      </c>
      <c r="L1505" s="7">
        <v>41.691000000000003</v>
      </c>
      <c r="M1505" s="6">
        <f>IF(Data[[#This Row],[Answered (Y/N)]]="Y",1,0)</f>
        <v>1</v>
      </c>
      <c r="N1505" s="6">
        <f>IF(Data[[#This Row],[Resolved]]="Y",1,0)</f>
        <v>1</v>
      </c>
    </row>
    <row r="1506" spans="1:14" x14ac:dyDescent="0.25">
      <c r="A1506" s="17">
        <v>1505</v>
      </c>
      <c r="B1506" s="4" t="s">
        <v>1530</v>
      </c>
      <c r="C1506" s="5">
        <v>42374.650999999998</v>
      </c>
      <c r="D1506" s="6" t="s">
        <v>24</v>
      </c>
      <c r="E1506" s="6" t="s">
        <v>21</v>
      </c>
      <c r="F1506" s="6" t="s">
        <v>12</v>
      </c>
      <c r="G1506" s="6" t="s">
        <v>12</v>
      </c>
      <c r="H1506" s="6">
        <v>120</v>
      </c>
      <c r="I1506" s="5">
        <v>6.4431712962953469E-4</v>
      </c>
      <c r="J1506" s="6">
        <v>3</v>
      </c>
      <c r="K1506" s="6">
        <v>0.92781666666666662</v>
      </c>
      <c r="L1506" s="7">
        <v>55.668999999999997</v>
      </c>
      <c r="M1506" s="6">
        <f>IF(Data[[#This Row],[Answered (Y/N)]]="Y",1,0)</f>
        <v>1</v>
      </c>
      <c r="N1506" s="6">
        <f>IF(Data[[#This Row],[Resolved]]="Y",1,0)</f>
        <v>1</v>
      </c>
    </row>
    <row r="1507" spans="1:14" x14ac:dyDescent="0.25">
      <c r="A1507" s="18">
        <v>1506</v>
      </c>
      <c r="B1507" s="4" t="s">
        <v>1531</v>
      </c>
      <c r="C1507" s="5">
        <v>42374.650999999998</v>
      </c>
      <c r="D1507" s="6" t="s">
        <v>15</v>
      </c>
      <c r="E1507" s="6" t="s">
        <v>18</v>
      </c>
      <c r="F1507" s="6" t="s">
        <v>12</v>
      </c>
      <c r="G1507" s="6" t="s">
        <v>12</v>
      </c>
      <c r="H1507" s="6">
        <v>13</v>
      </c>
      <c r="I1507" s="5">
        <v>1.7704050925926307E-3</v>
      </c>
      <c r="J1507" s="6">
        <v>1</v>
      </c>
      <c r="K1507" s="6">
        <v>2.5493833333333331</v>
      </c>
      <c r="L1507" s="7">
        <v>152.96299999999999</v>
      </c>
      <c r="M1507" s="6">
        <f>IF(Data[[#This Row],[Answered (Y/N)]]="Y",1,0)</f>
        <v>1</v>
      </c>
      <c r="N1507" s="6">
        <f>IF(Data[[#This Row],[Resolved]]="Y",1,0)</f>
        <v>1</v>
      </c>
    </row>
    <row r="1508" spans="1:14" x14ac:dyDescent="0.25">
      <c r="A1508" s="17">
        <v>1507</v>
      </c>
      <c r="B1508" s="4" t="s">
        <v>1532</v>
      </c>
      <c r="C1508" s="5">
        <v>42374.646999999997</v>
      </c>
      <c r="D1508" s="6" t="s">
        <v>13</v>
      </c>
      <c r="E1508" s="6" t="s">
        <v>21</v>
      </c>
      <c r="F1508" s="6" t="s">
        <v>12</v>
      </c>
      <c r="G1508" s="6" t="s">
        <v>12</v>
      </c>
      <c r="H1508" s="6">
        <v>67</v>
      </c>
      <c r="I1508" s="5">
        <v>1.8439236111111867E-3</v>
      </c>
      <c r="J1508" s="6">
        <v>4</v>
      </c>
      <c r="K1508" s="6">
        <v>2.6552500000000001</v>
      </c>
      <c r="L1508" s="7">
        <v>159.315</v>
      </c>
      <c r="M1508" s="6">
        <f>IF(Data[[#This Row],[Answered (Y/N)]]="Y",1,0)</f>
        <v>1</v>
      </c>
      <c r="N1508" s="6">
        <f>IF(Data[[#This Row],[Resolved]]="Y",1,0)</f>
        <v>1</v>
      </c>
    </row>
    <row r="1509" spans="1:14" x14ac:dyDescent="0.25">
      <c r="A1509" s="18">
        <v>1508</v>
      </c>
      <c r="B1509" s="4" t="s">
        <v>1533</v>
      </c>
      <c r="C1509" s="5">
        <v>42374.646999999997</v>
      </c>
      <c r="D1509" s="6" t="s">
        <v>17</v>
      </c>
      <c r="E1509" s="6" t="s">
        <v>21</v>
      </c>
      <c r="F1509" s="6" t="s">
        <v>12</v>
      </c>
      <c r="G1509" s="6" t="s">
        <v>12</v>
      </c>
      <c r="H1509" s="6">
        <v>72</v>
      </c>
      <c r="I1509" s="5">
        <v>4.7179976851852157E-3</v>
      </c>
      <c r="J1509" s="6">
        <v>3</v>
      </c>
      <c r="K1509" s="6">
        <v>6.7939166666666662</v>
      </c>
      <c r="L1509" s="7">
        <v>407.63499999999999</v>
      </c>
      <c r="M1509" s="6">
        <f>IF(Data[[#This Row],[Answered (Y/N)]]="Y",1,0)</f>
        <v>1</v>
      </c>
      <c r="N1509" s="6">
        <f>IF(Data[[#This Row],[Resolved]]="Y",1,0)</f>
        <v>1</v>
      </c>
    </row>
    <row r="1510" spans="1:14" x14ac:dyDescent="0.25">
      <c r="A1510" s="17">
        <v>1509</v>
      </c>
      <c r="B1510" s="4" t="s">
        <v>1534</v>
      </c>
      <c r="C1510" s="5">
        <v>42374.646999999997</v>
      </c>
      <c r="D1510" s="6" t="s">
        <v>19</v>
      </c>
      <c r="E1510" s="6" t="s">
        <v>20</v>
      </c>
      <c r="F1510" s="6" t="s">
        <v>12</v>
      </c>
      <c r="G1510" s="6" t="s">
        <v>12</v>
      </c>
      <c r="H1510" s="6">
        <v>68</v>
      </c>
      <c r="I1510" s="5">
        <v>3.0248263888887905E-3</v>
      </c>
      <c r="J1510" s="6">
        <v>3</v>
      </c>
      <c r="K1510" s="6">
        <v>4.3557499999999996</v>
      </c>
      <c r="L1510" s="7">
        <v>261.34499999999997</v>
      </c>
      <c r="M1510" s="6">
        <f>IF(Data[[#This Row],[Answered (Y/N)]]="Y",1,0)</f>
        <v>1</v>
      </c>
      <c r="N1510" s="6">
        <f>IF(Data[[#This Row],[Resolved]]="Y",1,0)</f>
        <v>1</v>
      </c>
    </row>
    <row r="1511" spans="1:14" x14ac:dyDescent="0.25">
      <c r="A1511" s="18">
        <v>1510</v>
      </c>
      <c r="B1511" s="4" t="s">
        <v>1535</v>
      </c>
      <c r="C1511" s="5">
        <v>42374.646999999997</v>
      </c>
      <c r="D1511" s="6" t="s">
        <v>24</v>
      </c>
      <c r="E1511" s="6" t="s">
        <v>18</v>
      </c>
      <c r="F1511" s="6" t="s">
        <v>12</v>
      </c>
      <c r="G1511" s="6" t="s">
        <v>12</v>
      </c>
      <c r="H1511" s="6">
        <v>98</v>
      </c>
      <c r="I1511" s="5">
        <v>4.4183217592592694E-3</v>
      </c>
      <c r="J1511" s="6">
        <v>5</v>
      </c>
      <c r="K1511" s="6">
        <v>6.3623833333333337</v>
      </c>
      <c r="L1511" s="7">
        <v>381.74300000000005</v>
      </c>
      <c r="M1511" s="6">
        <f>IF(Data[[#This Row],[Answered (Y/N)]]="Y",1,0)</f>
        <v>1</v>
      </c>
      <c r="N1511" s="6">
        <f>IF(Data[[#This Row],[Resolved]]="Y",1,0)</f>
        <v>1</v>
      </c>
    </row>
    <row r="1512" spans="1:14" x14ac:dyDescent="0.25">
      <c r="A1512" s="17">
        <v>1511</v>
      </c>
      <c r="B1512" s="4" t="s">
        <v>1536</v>
      </c>
      <c r="C1512" s="5">
        <v>42374.639000000003</v>
      </c>
      <c r="D1512" s="6" t="s">
        <v>17</v>
      </c>
      <c r="E1512" s="6" t="s">
        <v>20</v>
      </c>
      <c r="F1512" s="6" t="s">
        <v>12</v>
      </c>
      <c r="G1512" s="6" t="s">
        <v>12</v>
      </c>
      <c r="H1512" s="6">
        <v>47</v>
      </c>
      <c r="I1512" s="5">
        <v>4.1909374999999915E-3</v>
      </c>
      <c r="J1512" s="6">
        <v>4</v>
      </c>
      <c r="K1512" s="6">
        <v>6.0349500000000003</v>
      </c>
      <c r="L1512" s="7">
        <v>362.09700000000004</v>
      </c>
      <c r="M1512" s="6">
        <f>IF(Data[[#This Row],[Answered (Y/N)]]="Y",1,0)</f>
        <v>1</v>
      </c>
      <c r="N1512" s="6">
        <f>IF(Data[[#This Row],[Resolved]]="Y",1,0)</f>
        <v>1</v>
      </c>
    </row>
    <row r="1513" spans="1:14" x14ac:dyDescent="0.25">
      <c r="A1513" s="18">
        <v>1512</v>
      </c>
      <c r="B1513" s="4" t="s">
        <v>1537</v>
      </c>
      <c r="C1513" s="5">
        <v>42374.639000000003</v>
      </c>
      <c r="D1513" s="6" t="s">
        <v>13</v>
      </c>
      <c r="E1513" s="6" t="s">
        <v>11</v>
      </c>
      <c r="F1513" s="6" t="s">
        <v>12</v>
      </c>
      <c r="G1513" s="6" t="s">
        <v>12</v>
      </c>
      <c r="H1513" s="6">
        <v>97</v>
      </c>
      <c r="I1513" s="5">
        <v>8.7929398148145488E-4</v>
      </c>
      <c r="J1513" s="6">
        <v>3</v>
      </c>
      <c r="K1513" s="6">
        <v>1.2661833333333332</v>
      </c>
      <c r="L1513" s="7">
        <v>75.970999999999989</v>
      </c>
      <c r="M1513" s="6">
        <f>IF(Data[[#This Row],[Answered (Y/N)]]="Y",1,0)</f>
        <v>1</v>
      </c>
      <c r="N1513" s="6">
        <f>IF(Data[[#This Row],[Resolved]]="Y",1,0)</f>
        <v>1</v>
      </c>
    </row>
    <row r="1514" spans="1:14" x14ac:dyDescent="0.25">
      <c r="A1514" s="17">
        <v>1513</v>
      </c>
      <c r="B1514" s="4" t="s">
        <v>1538</v>
      </c>
      <c r="C1514" s="5">
        <v>42374.637999999999</v>
      </c>
      <c r="D1514" s="6" t="s">
        <v>15</v>
      </c>
      <c r="E1514" s="6" t="s">
        <v>14</v>
      </c>
      <c r="F1514" s="6" t="s">
        <v>12</v>
      </c>
      <c r="G1514" s="6" t="s">
        <v>12</v>
      </c>
      <c r="H1514" s="6">
        <v>117</v>
      </c>
      <c r="I1514" s="5">
        <v>2.1151620370369884E-3</v>
      </c>
      <c r="J1514" s="6">
        <v>4</v>
      </c>
      <c r="K1514" s="6">
        <v>3.0458333333333334</v>
      </c>
      <c r="L1514" s="7">
        <v>182.75</v>
      </c>
      <c r="M1514" s="6">
        <f>IF(Data[[#This Row],[Answered (Y/N)]]="Y",1,0)</f>
        <v>1</v>
      </c>
      <c r="N1514" s="6">
        <f>IF(Data[[#This Row],[Resolved]]="Y",1,0)</f>
        <v>1</v>
      </c>
    </row>
    <row r="1515" spans="1:14" x14ac:dyDescent="0.25">
      <c r="A1515" s="18">
        <v>1514</v>
      </c>
      <c r="B1515" s="4" t="s">
        <v>1539</v>
      </c>
      <c r="C1515" s="5">
        <v>42374.637999999999</v>
      </c>
      <c r="D1515" s="6" t="s">
        <v>19</v>
      </c>
      <c r="E1515" s="6" t="s">
        <v>11</v>
      </c>
      <c r="F1515" s="6" t="s">
        <v>12</v>
      </c>
      <c r="G1515" s="6" t="s">
        <v>12</v>
      </c>
      <c r="H1515" s="6">
        <v>44</v>
      </c>
      <c r="I1515" s="5">
        <v>4.0826388888888232E-3</v>
      </c>
      <c r="J1515" s="6">
        <v>3</v>
      </c>
      <c r="K1515" s="6">
        <v>5.8789999999999996</v>
      </c>
      <c r="L1515" s="7">
        <v>352.73999999999995</v>
      </c>
      <c r="M1515" s="6">
        <f>IF(Data[[#This Row],[Answered (Y/N)]]="Y",1,0)</f>
        <v>1</v>
      </c>
      <c r="N1515" s="6">
        <f>IF(Data[[#This Row],[Resolved]]="Y",1,0)</f>
        <v>1</v>
      </c>
    </row>
    <row r="1516" spans="1:14" x14ac:dyDescent="0.25">
      <c r="A1516" s="17">
        <v>1515</v>
      </c>
      <c r="B1516" s="4" t="s">
        <v>1540</v>
      </c>
      <c r="C1516" s="5">
        <v>42374.612999999998</v>
      </c>
      <c r="D1516" s="6" t="s">
        <v>17</v>
      </c>
      <c r="E1516" s="6" t="s">
        <v>11</v>
      </c>
      <c r="F1516" s="6" t="s">
        <v>12</v>
      </c>
      <c r="G1516" s="6" t="s">
        <v>12</v>
      </c>
      <c r="H1516" s="6">
        <v>110</v>
      </c>
      <c r="I1516" s="5">
        <v>1.1727314814815593E-3</v>
      </c>
      <c r="J1516" s="6">
        <v>1</v>
      </c>
      <c r="K1516" s="6">
        <v>1.6887333333333334</v>
      </c>
      <c r="L1516" s="7">
        <v>101.32400000000001</v>
      </c>
      <c r="M1516" s="6">
        <f>IF(Data[[#This Row],[Answered (Y/N)]]="Y",1,0)</f>
        <v>1</v>
      </c>
      <c r="N1516" s="6">
        <f>IF(Data[[#This Row],[Resolved]]="Y",1,0)</f>
        <v>1</v>
      </c>
    </row>
    <row r="1517" spans="1:14" x14ac:dyDescent="0.25">
      <c r="A1517" s="18">
        <v>1516</v>
      </c>
      <c r="B1517" s="4" t="s">
        <v>1541</v>
      </c>
      <c r="C1517" s="5">
        <v>42374.612999999998</v>
      </c>
      <c r="D1517" s="6" t="s">
        <v>10</v>
      </c>
      <c r="E1517" s="6" t="s">
        <v>21</v>
      </c>
      <c r="F1517" s="6" t="s">
        <v>12</v>
      </c>
      <c r="G1517" s="6" t="s">
        <v>16</v>
      </c>
      <c r="H1517" s="6">
        <v>110</v>
      </c>
      <c r="I1517" s="5">
        <v>1.8337037037037263E-3</v>
      </c>
      <c r="J1517" s="6">
        <v>3</v>
      </c>
      <c r="K1517" s="6">
        <v>2.6405333333333334</v>
      </c>
      <c r="L1517" s="7">
        <v>158.43200000000002</v>
      </c>
      <c r="M1517" s="6">
        <f>IF(Data[[#This Row],[Answered (Y/N)]]="Y",1,0)</f>
        <v>1</v>
      </c>
      <c r="N1517" s="6">
        <f>IF(Data[[#This Row],[Resolved]]="Y",1,0)</f>
        <v>0</v>
      </c>
    </row>
    <row r="1518" spans="1:14" x14ac:dyDescent="0.25">
      <c r="A1518" s="17">
        <v>1517</v>
      </c>
      <c r="B1518" s="4" t="s">
        <v>1542</v>
      </c>
      <c r="C1518" s="5">
        <v>42374.582999999999</v>
      </c>
      <c r="D1518" s="6" t="s">
        <v>13</v>
      </c>
      <c r="E1518" s="6" t="s">
        <v>11</v>
      </c>
      <c r="F1518" s="6" t="s">
        <v>12</v>
      </c>
      <c r="G1518" s="6" t="s">
        <v>16</v>
      </c>
      <c r="H1518" s="6">
        <v>74</v>
      </c>
      <c r="I1518" s="5">
        <v>3.1444675925926813E-3</v>
      </c>
      <c r="J1518" s="6">
        <v>3</v>
      </c>
      <c r="K1518" s="6">
        <v>4.5280333333333331</v>
      </c>
      <c r="L1518" s="7">
        <v>271.68200000000002</v>
      </c>
      <c r="M1518" s="6">
        <f>IF(Data[[#This Row],[Answered (Y/N)]]="Y",1,0)</f>
        <v>1</v>
      </c>
      <c r="N1518" s="6">
        <f>IF(Data[[#This Row],[Resolved]]="Y",1,0)</f>
        <v>0</v>
      </c>
    </row>
    <row r="1519" spans="1:14" x14ac:dyDescent="0.25">
      <c r="A1519" s="18">
        <v>1518</v>
      </c>
      <c r="B1519" s="4" t="s">
        <v>1543</v>
      </c>
      <c r="C1519" s="5">
        <v>42374.582999999999</v>
      </c>
      <c r="D1519" s="6" t="s">
        <v>24</v>
      </c>
      <c r="E1519" s="6" t="s">
        <v>14</v>
      </c>
      <c r="F1519" s="6" t="s">
        <v>12</v>
      </c>
      <c r="G1519" s="6" t="s">
        <v>12</v>
      </c>
      <c r="H1519" s="6">
        <v>96</v>
      </c>
      <c r="I1519" s="5">
        <v>4.0063541666666147E-3</v>
      </c>
      <c r="J1519" s="6">
        <v>4</v>
      </c>
      <c r="K1519" s="6">
        <v>5.7691499999999998</v>
      </c>
      <c r="L1519" s="7">
        <v>346.149</v>
      </c>
      <c r="M1519" s="6">
        <f>IF(Data[[#This Row],[Answered (Y/N)]]="Y",1,0)</f>
        <v>1</v>
      </c>
      <c r="N1519" s="6">
        <f>IF(Data[[#This Row],[Resolved]]="Y",1,0)</f>
        <v>1</v>
      </c>
    </row>
    <row r="1520" spans="1:14" x14ac:dyDescent="0.25">
      <c r="A1520" s="17">
        <v>1519</v>
      </c>
      <c r="B1520" s="4" t="s">
        <v>1544</v>
      </c>
      <c r="C1520" s="5">
        <v>42374.544999999998</v>
      </c>
      <c r="D1520" s="6" t="s">
        <v>24</v>
      </c>
      <c r="E1520" s="6" t="s">
        <v>18</v>
      </c>
      <c r="F1520" s="6" t="s">
        <v>12</v>
      </c>
      <c r="G1520" s="6" t="s">
        <v>12</v>
      </c>
      <c r="H1520" s="6">
        <v>83</v>
      </c>
      <c r="I1520" s="5">
        <v>1.3050810185184503E-3</v>
      </c>
      <c r="J1520" s="6">
        <v>5</v>
      </c>
      <c r="K1520" s="6">
        <v>1.8793166666666665</v>
      </c>
      <c r="L1520" s="7">
        <v>112.75899999999999</v>
      </c>
      <c r="M1520" s="6">
        <f>IF(Data[[#This Row],[Answered (Y/N)]]="Y",1,0)</f>
        <v>1</v>
      </c>
      <c r="N1520" s="6">
        <f>IF(Data[[#This Row],[Resolved]]="Y",1,0)</f>
        <v>1</v>
      </c>
    </row>
    <row r="1521" spans="1:14" x14ac:dyDescent="0.25">
      <c r="A1521" s="18">
        <v>1520</v>
      </c>
      <c r="B1521" s="4" t="s">
        <v>1545</v>
      </c>
      <c r="C1521" s="5">
        <v>42374.544999999998</v>
      </c>
      <c r="D1521" s="6" t="s">
        <v>24</v>
      </c>
      <c r="E1521" s="6" t="s">
        <v>11</v>
      </c>
      <c r="F1521" s="6" t="s">
        <v>12</v>
      </c>
      <c r="G1521" s="6" t="s">
        <v>12</v>
      </c>
      <c r="H1521" s="6">
        <v>71</v>
      </c>
      <c r="I1521" s="5">
        <v>1.746377314814751E-3</v>
      </c>
      <c r="J1521" s="6">
        <v>3</v>
      </c>
      <c r="K1521" s="6">
        <v>2.5147833333333334</v>
      </c>
      <c r="L1521" s="7">
        <v>150.887</v>
      </c>
      <c r="M1521" s="6">
        <f>IF(Data[[#This Row],[Answered (Y/N)]]="Y",1,0)</f>
        <v>1</v>
      </c>
      <c r="N1521" s="6">
        <f>IF(Data[[#This Row],[Resolved]]="Y",1,0)</f>
        <v>1</v>
      </c>
    </row>
    <row r="1522" spans="1:14" x14ac:dyDescent="0.25">
      <c r="A1522" s="17">
        <v>1521</v>
      </c>
      <c r="B1522" s="4" t="s">
        <v>1546</v>
      </c>
      <c r="C1522" s="5">
        <v>42374.508999999998</v>
      </c>
      <c r="D1522" s="6" t="s">
        <v>17</v>
      </c>
      <c r="E1522" s="6" t="s">
        <v>18</v>
      </c>
      <c r="F1522" s="6" t="s">
        <v>12</v>
      </c>
      <c r="G1522" s="6" t="s">
        <v>12</v>
      </c>
      <c r="H1522" s="6">
        <v>92</v>
      </c>
      <c r="I1522" s="5">
        <v>1.3294444444444942E-3</v>
      </c>
      <c r="J1522" s="6">
        <v>5</v>
      </c>
      <c r="K1522" s="6">
        <v>1.9144000000000001</v>
      </c>
      <c r="L1522" s="7">
        <v>114.864</v>
      </c>
      <c r="M1522" s="6">
        <f>IF(Data[[#This Row],[Answered (Y/N)]]="Y",1,0)</f>
        <v>1</v>
      </c>
      <c r="N1522" s="6">
        <f>IF(Data[[#This Row],[Resolved]]="Y",1,0)</f>
        <v>1</v>
      </c>
    </row>
    <row r="1523" spans="1:14" x14ac:dyDescent="0.25">
      <c r="A1523" s="18">
        <v>1522</v>
      </c>
      <c r="B1523" s="4" t="s">
        <v>1547</v>
      </c>
      <c r="C1523" s="5">
        <v>42374.508999999998</v>
      </c>
      <c r="D1523" s="6" t="s">
        <v>13</v>
      </c>
      <c r="E1523" s="6" t="s">
        <v>21</v>
      </c>
      <c r="F1523" s="6" t="s">
        <v>12</v>
      </c>
      <c r="G1523" s="6" t="s">
        <v>12</v>
      </c>
      <c r="H1523" s="6">
        <v>62</v>
      </c>
      <c r="I1523" s="5">
        <v>4.1869212962963864E-3</v>
      </c>
      <c r="J1523" s="6">
        <v>5</v>
      </c>
      <c r="K1523" s="6">
        <v>6.0291666666666668</v>
      </c>
      <c r="L1523" s="7">
        <v>361.75</v>
      </c>
      <c r="M1523" s="6">
        <f>IF(Data[[#This Row],[Answered (Y/N)]]="Y",1,0)</f>
        <v>1</v>
      </c>
      <c r="N1523" s="6">
        <f>IF(Data[[#This Row],[Resolved]]="Y",1,0)</f>
        <v>1</v>
      </c>
    </row>
    <row r="1524" spans="1:14" x14ac:dyDescent="0.25">
      <c r="A1524" s="17">
        <v>1523</v>
      </c>
      <c r="B1524" s="4" t="s">
        <v>1548</v>
      </c>
      <c r="C1524" s="5">
        <v>42374.5</v>
      </c>
      <c r="D1524" s="6" t="s">
        <v>19</v>
      </c>
      <c r="E1524" s="6" t="s">
        <v>21</v>
      </c>
      <c r="F1524" s="6" t="s">
        <v>12</v>
      </c>
      <c r="G1524" s="6" t="s">
        <v>12</v>
      </c>
      <c r="H1524" s="6">
        <v>32</v>
      </c>
      <c r="I1524" s="5">
        <v>4.5013541666667489E-3</v>
      </c>
      <c r="J1524" s="6">
        <v>4</v>
      </c>
      <c r="K1524" s="6">
        <v>6.4819500000000003</v>
      </c>
      <c r="L1524" s="7">
        <v>388.91700000000003</v>
      </c>
      <c r="M1524" s="6">
        <f>IF(Data[[#This Row],[Answered (Y/N)]]="Y",1,0)</f>
        <v>1</v>
      </c>
      <c r="N1524" s="6">
        <f>IF(Data[[#This Row],[Resolved]]="Y",1,0)</f>
        <v>1</v>
      </c>
    </row>
    <row r="1525" spans="1:14" x14ac:dyDescent="0.25">
      <c r="A1525" s="18">
        <v>1524</v>
      </c>
      <c r="B1525" s="4" t="s">
        <v>1549</v>
      </c>
      <c r="C1525" s="5">
        <v>42374.5</v>
      </c>
      <c r="D1525" s="6" t="s">
        <v>23</v>
      </c>
      <c r="E1525" s="6" t="s">
        <v>11</v>
      </c>
      <c r="F1525" s="6" t="s">
        <v>12</v>
      </c>
      <c r="G1525" s="6" t="s">
        <v>12</v>
      </c>
      <c r="H1525" s="6">
        <v>116</v>
      </c>
      <c r="I1525" s="5">
        <v>4.9107638888878924E-4</v>
      </c>
      <c r="J1525" s="6">
        <v>4</v>
      </c>
      <c r="K1525" s="6">
        <v>0.70715000000000006</v>
      </c>
      <c r="L1525" s="7">
        <v>42.429000000000002</v>
      </c>
      <c r="M1525" s="6">
        <f>IF(Data[[#This Row],[Answered (Y/N)]]="Y",1,0)</f>
        <v>1</v>
      </c>
      <c r="N1525" s="6">
        <f>IF(Data[[#This Row],[Resolved]]="Y",1,0)</f>
        <v>1</v>
      </c>
    </row>
    <row r="1526" spans="1:14" x14ac:dyDescent="0.25">
      <c r="A1526" s="17">
        <v>1525</v>
      </c>
      <c r="B1526" s="4" t="s">
        <v>1550</v>
      </c>
      <c r="C1526" s="5">
        <v>42374.493000000002</v>
      </c>
      <c r="D1526" s="6" t="s">
        <v>23</v>
      </c>
      <c r="E1526" s="6" t="s">
        <v>18</v>
      </c>
      <c r="F1526" s="6" t="s">
        <v>12</v>
      </c>
      <c r="G1526" s="6" t="s">
        <v>12</v>
      </c>
      <c r="H1526" s="6">
        <v>29</v>
      </c>
      <c r="I1526" s="5">
        <v>2.939479166666592E-3</v>
      </c>
      <c r="J1526" s="6">
        <v>4</v>
      </c>
      <c r="K1526" s="6">
        <v>4.23285</v>
      </c>
      <c r="L1526" s="7">
        <v>253.971</v>
      </c>
      <c r="M1526" s="6">
        <f>IF(Data[[#This Row],[Answered (Y/N)]]="Y",1,0)</f>
        <v>1</v>
      </c>
      <c r="N1526" s="6">
        <f>IF(Data[[#This Row],[Resolved]]="Y",1,0)</f>
        <v>1</v>
      </c>
    </row>
    <row r="1527" spans="1:14" x14ac:dyDescent="0.25">
      <c r="A1527" s="18">
        <v>1526</v>
      </c>
      <c r="B1527" s="4" t="s">
        <v>1551</v>
      </c>
      <c r="C1527" s="5">
        <v>42374.493000000002</v>
      </c>
      <c r="D1527" s="6" t="s">
        <v>15</v>
      </c>
      <c r="E1527" s="6" t="s">
        <v>21</v>
      </c>
      <c r="F1527" s="6" t="s">
        <v>16</v>
      </c>
      <c r="G1527" s="6" t="s">
        <v>16</v>
      </c>
      <c r="H1527" s="6">
        <v>0</v>
      </c>
      <c r="I1527" s="5">
        <v>45482</v>
      </c>
      <c r="J1527" s="6">
        <v>0</v>
      </c>
      <c r="K1527" s="6">
        <v>0</v>
      </c>
      <c r="L1527" s="7">
        <v>0</v>
      </c>
      <c r="M1527" s="6">
        <f>IF(Data[[#This Row],[Answered (Y/N)]]="Y",1,0)</f>
        <v>0</v>
      </c>
      <c r="N1527" s="6">
        <f>IF(Data[[#This Row],[Resolved]]="Y",1,0)</f>
        <v>0</v>
      </c>
    </row>
    <row r="1528" spans="1:14" x14ac:dyDescent="0.25">
      <c r="A1528" s="17">
        <v>1527</v>
      </c>
      <c r="B1528" s="4" t="s">
        <v>1552</v>
      </c>
      <c r="C1528" s="5">
        <v>42374.493000000002</v>
      </c>
      <c r="D1528" s="6" t="s">
        <v>19</v>
      </c>
      <c r="E1528" s="6" t="s">
        <v>11</v>
      </c>
      <c r="F1528" s="6" t="s">
        <v>12</v>
      </c>
      <c r="G1528" s="6" t="s">
        <v>12</v>
      </c>
      <c r="H1528" s="6">
        <v>81</v>
      </c>
      <c r="I1528" s="5">
        <v>8.6134259259251778E-4</v>
      </c>
      <c r="J1528" s="6">
        <v>4</v>
      </c>
      <c r="K1528" s="6">
        <v>1.2403333333333333</v>
      </c>
      <c r="L1528" s="7">
        <v>74.42</v>
      </c>
      <c r="M1528" s="6">
        <f>IF(Data[[#This Row],[Answered (Y/N)]]="Y",1,0)</f>
        <v>1</v>
      </c>
      <c r="N1528" s="6">
        <f>IF(Data[[#This Row],[Resolved]]="Y",1,0)</f>
        <v>1</v>
      </c>
    </row>
    <row r="1529" spans="1:14" x14ac:dyDescent="0.25">
      <c r="A1529" s="18">
        <v>1528</v>
      </c>
      <c r="B1529" s="4" t="s">
        <v>1553</v>
      </c>
      <c r="C1529" s="5">
        <v>42374.493000000002</v>
      </c>
      <c r="D1529" s="6" t="s">
        <v>13</v>
      </c>
      <c r="E1529" s="6" t="s">
        <v>20</v>
      </c>
      <c r="F1529" s="6" t="s">
        <v>12</v>
      </c>
      <c r="G1529" s="6" t="s">
        <v>12</v>
      </c>
      <c r="H1529" s="6">
        <v>59</v>
      </c>
      <c r="I1529" s="5">
        <v>2.6880092592591609E-3</v>
      </c>
      <c r="J1529" s="6">
        <v>1</v>
      </c>
      <c r="K1529" s="6">
        <v>3.8707333333333334</v>
      </c>
      <c r="L1529" s="7">
        <v>232.244</v>
      </c>
      <c r="M1529" s="6">
        <f>IF(Data[[#This Row],[Answered (Y/N)]]="Y",1,0)</f>
        <v>1</v>
      </c>
      <c r="N1529" s="6">
        <f>IF(Data[[#This Row],[Resolved]]="Y",1,0)</f>
        <v>1</v>
      </c>
    </row>
    <row r="1530" spans="1:14" x14ac:dyDescent="0.25">
      <c r="A1530" s="17">
        <v>1529</v>
      </c>
      <c r="B1530" s="4" t="s">
        <v>1554</v>
      </c>
      <c r="C1530" s="5">
        <v>42374.487000000001</v>
      </c>
      <c r="D1530" s="6" t="s">
        <v>13</v>
      </c>
      <c r="E1530" s="6" t="s">
        <v>20</v>
      </c>
      <c r="F1530" s="6" t="s">
        <v>12</v>
      </c>
      <c r="G1530" s="6" t="s">
        <v>12</v>
      </c>
      <c r="H1530" s="6">
        <v>73</v>
      </c>
      <c r="I1530" s="5">
        <v>3.297361111111119E-3</v>
      </c>
      <c r="J1530" s="6">
        <v>5</v>
      </c>
      <c r="K1530" s="6">
        <v>4.7481999999999998</v>
      </c>
      <c r="L1530" s="7">
        <v>284.892</v>
      </c>
      <c r="M1530" s="6">
        <f>IF(Data[[#This Row],[Answered (Y/N)]]="Y",1,0)</f>
        <v>1</v>
      </c>
      <c r="N1530" s="6">
        <f>IF(Data[[#This Row],[Resolved]]="Y",1,0)</f>
        <v>1</v>
      </c>
    </row>
    <row r="1531" spans="1:14" x14ac:dyDescent="0.25">
      <c r="A1531" s="18">
        <v>1530</v>
      </c>
      <c r="B1531" s="4" t="s">
        <v>1555</v>
      </c>
      <c r="C1531" s="5">
        <v>42374.487000000001</v>
      </c>
      <c r="D1531" s="6" t="s">
        <v>15</v>
      </c>
      <c r="E1531" s="6" t="s">
        <v>11</v>
      </c>
      <c r="F1531" s="6" t="s">
        <v>12</v>
      </c>
      <c r="G1531" s="6" t="s">
        <v>12</v>
      </c>
      <c r="H1531" s="6">
        <v>109</v>
      </c>
      <c r="I1531" s="5">
        <v>3.3400925925926028E-3</v>
      </c>
      <c r="J1531" s="6">
        <v>5</v>
      </c>
      <c r="K1531" s="6">
        <v>4.8097333333333339</v>
      </c>
      <c r="L1531" s="7">
        <v>288.58400000000006</v>
      </c>
      <c r="M1531" s="6">
        <f>IF(Data[[#This Row],[Answered (Y/N)]]="Y",1,0)</f>
        <v>1</v>
      </c>
      <c r="N1531" s="6">
        <f>IF(Data[[#This Row],[Resolved]]="Y",1,0)</f>
        <v>1</v>
      </c>
    </row>
    <row r="1532" spans="1:14" x14ac:dyDescent="0.25">
      <c r="A1532" s="17">
        <v>1531</v>
      </c>
      <c r="B1532" s="4" t="s">
        <v>1556</v>
      </c>
      <c r="C1532" s="5">
        <v>42374.48</v>
      </c>
      <c r="D1532" s="6" t="s">
        <v>24</v>
      </c>
      <c r="E1532" s="6" t="s">
        <v>21</v>
      </c>
      <c r="F1532" s="6" t="s">
        <v>16</v>
      </c>
      <c r="G1532" s="6" t="s">
        <v>16</v>
      </c>
      <c r="H1532" s="6">
        <v>0</v>
      </c>
      <c r="I1532" s="5">
        <v>45482</v>
      </c>
      <c r="J1532" s="6">
        <v>0</v>
      </c>
      <c r="K1532" s="6">
        <v>0</v>
      </c>
      <c r="L1532" s="7">
        <v>0</v>
      </c>
      <c r="M1532" s="6">
        <f>IF(Data[[#This Row],[Answered (Y/N)]]="Y",1,0)</f>
        <v>0</v>
      </c>
      <c r="N1532" s="6">
        <f>IF(Data[[#This Row],[Resolved]]="Y",1,0)</f>
        <v>0</v>
      </c>
    </row>
    <row r="1533" spans="1:14" x14ac:dyDescent="0.25">
      <c r="A1533" s="18">
        <v>1532</v>
      </c>
      <c r="B1533" s="4" t="s">
        <v>1557</v>
      </c>
      <c r="C1533" s="5">
        <v>42374.48</v>
      </c>
      <c r="D1533" s="6" t="s">
        <v>13</v>
      </c>
      <c r="E1533" s="6" t="s">
        <v>18</v>
      </c>
      <c r="F1533" s="6" t="s">
        <v>12</v>
      </c>
      <c r="G1533" s="6" t="s">
        <v>12</v>
      </c>
      <c r="H1533" s="6">
        <v>11</v>
      </c>
      <c r="I1533" s="5">
        <v>3.2639236111111636E-3</v>
      </c>
      <c r="J1533" s="6">
        <v>1</v>
      </c>
      <c r="K1533" s="6">
        <v>4.7000500000000001</v>
      </c>
      <c r="L1533" s="7">
        <v>282.00299999999999</v>
      </c>
      <c r="M1533" s="6">
        <f>IF(Data[[#This Row],[Answered (Y/N)]]="Y",1,0)</f>
        <v>1</v>
      </c>
      <c r="N1533" s="6">
        <f>IF(Data[[#This Row],[Resolved]]="Y",1,0)</f>
        <v>1</v>
      </c>
    </row>
    <row r="1534" spans="1:14" x14ac:dyDescent="0.25">
      <c r="A1534" s="17">
        <v>1533</v>
      </c>
      <c r="B1534" s="4" t="s">
        <v>1558</v>
      </c>
      <c r="C1534" s="5">
        <v>42374.451000000001</v>
      </c>
      <c r="D1534" s="6" t="s">
        <v>13</v>
      </c>
      <c r="E1534" s="6" t="s">
        <v>20</v>
      </c>
      <c r="F1534" s="6" t="s">
        <v>12</v>
      </c>
      <c r="G1534" s="6" t="s">
        <v>12</v>
      </c>
      <c r="H1534" s="6">
        <v>106</v>
      </c>
      <c r="I1534" s="5">
        <v>4.3814236111110461E-3</v>
      </c>
      <c r="J1534" s="6">
        <v>3</v>
      </c>
      <c r="K1534" s="6">
        <v>6.3092499999999996</v>
      </c>
      <c r="L1534" s="7">
        <v>378.55499999999995</v>
      </c>
      <c r="M1534" s="6">
        <f>IF(Data[[#This Row],[Answered (Y/N)]]="Y",1,0)</f>
        <v>1</v>
      </c>
      <c r="N1534" s="6">
        <f>IF(Data[[#This Row],[Resolved]]="Y",1,0)</f>
        <v>1</v>
      </c>
    </row>
    <row r="1535" spans="1:14" x14ac:dyDescent="0.25">
      <c r="A1535" s="18">
        <v>1534</v>
      </c>
      <c r="B1535" s="4" t="s">
        <v>1559</v>
      </c>
      <c r="C1535" s="5">
        <v>42374.451000000001</v>
      </c>
      <c r="D1535" s="6" t="s">
        <v>24</v>
      </c>
      <c r="E1535" s="6" t="s">
        <v>21</v>
      </c>
      <c r="F1535" s="6" t="s">
        <v>12</v>
      </c>
      <c r="G1535" s="6" t="s">
        <v>12</v>
      </c>
      <c r="H1535" s="6">
        <v>23</v>
      </c>
      <c r="I1535" s="5">
        <v>3.4582754629630674E-3</v>
      </c>
      <c r="J1535" s="6">
        <v>3</v>
      </c>
      <c r="K1535" s="6">
        <v>4.979916666666667</v>
      </c>
      <c r="L1535" s="7">
        <v>298.79500000000002</v>
      </c>
      <c r="M1535" s="6">
        <f>IF(Data[[#This Row],[Answered (Y/N)]]="Y",1,0)</f>
        <v>1</v>
      </c>
      <c r="N1535" s="6">
        <f>IF(Data[[#This Row],[Resolved]]="Y",1,0)</f>
        <v>1</v>
      </c>
    </row>
    <row r="1536" spans="1:14" x14ac:dyDescent="0.25">
      <c r="A1536" s="17">
        <v>1535</v>
      </c>
      <c r="B1536" s="4" t="s">
        <v>1560</v>
      </c>
      <c r="C1536" s="5">
        <v>42374.417000000001</v>
      </c>
      <c r="D1536" s="6" t="s">
        <v>19</v>
      </c>
      <c r="E1536" s="6" t="s">
        <v>14</v>
      </c>
      <c r="F1536" s="6" t="s">
        <v>12</v>
      </c>
      <c r="G1536" s="6" t="s">
        <v>12</v>
      </c>
      <c r="H1536" s="6">
        <v>33</v>
      </c>
      <c r="I1536" s="5">
        <v>1.736608796296224E-3</v>
      </c>
      <c r="J1536" s="6">
        <v>1</v>
      </c>
      <c r="K1536" s="6">
        <v>2.5007166666666665</v>
      </c>
      <c r="L1536" s="7">
        <v>150.04299999999998</v>
      </c>
      <c r="M1536" s="6">
        <f>IF(Data[[#This Row],[Answered (Y/N)]]="Y",1,0)</f>
        <v>1</v>
      </c>
      <c r="N1536" s="6">
        <f>IF(Data[[#This Row],[Resolved]]="Y",1,0)</f>
        <v>1</v>
      </c>
    </row>
    <row r="1537" spans="1:14" x14ac:dyDescent="0.25">
      <c r="A1537" s="18">
        <v>1536</v>
      </c>
      <c r="B1537" s="4" t="s">
        <v>1561</v>
      </c>
      <c r="C1537" s="5">
        <v>42374.417000000001</v>
      </c>
      <c r="D1537" s="6" t="s">
        <v>15</v>
      </c>
      <c r="E1537" s="6" t="s">
        <v>20</v>
      </c>
      <c r="F1537" s="6" t="s">
        <v>12</v>
      </c>
      <c r="G1537" s="6" t="s">
        <v>12</v>
      </c>
      <c r="H1537" s="6">
        <v>113</v>
      </c>
      <c r="I1537" s="5">
        <v>1.3827314814813807E-3</v>
      </c>
      <c r="J1537" s="6">
        <v>5</v>
      </c>
      <c r="K1537" s="6">
        <v>1.9911333333333334</v>
      </c>
      <c r="L1537" s="7">
        <v>119.468</v>
      </c>
      <c r="M1537" s="6">
        <f>IF(Data[[#This Row],[Answered (Y/N)]]="Y",1,0)</f>
        <v>1</v>
      </c>
      <c r="N1537" s="6">
        <f>IF(Data[[#This Row],[Resolved]]="Y",1,0)</f>
        <v>1</v>
      </c>
    </row>
    <row r="1538" spans="1:14" x14ac:dyDescent="0.25">
      <c r="A1538" s="17">
        <v>1537</v>
      </c>
      <c r="B1538" s="4" t="s">
        <v>1562</v>
      </c>
      <c r="C1538" s="5">
        <v>42374.398000000001</v>
      </c>
      <c r="D1538" s="6" t="s">
        <v>24</v>
      </c>
      <c r="E1538" s="6" t="s">
        <v>14</v>
      </c>
      <c r="F1538" s="6" t="s">
        <v>12</v>
      </c>
      <c r="G1538" s="6" t="s">
        <v>12</v>
      </c>
      <c r="H1538" s="6">
        <v>36</v>
      </c>
      <c r="I1538" s="5">
        <v>7.7959490740742154E-4</v>
      </c>
      <c r="J1538" s="6">
        <v>5</v>
      </c>
      <c r="K1538" s="6">
        <v>1.1226166666666666</v>
      </c>
      <c r="L1538" s="7">
        <v>67.356999999999999</v>
      </c>
      <c r="M1538" s="6">
        <f>IF(Data[[#This Row],[Answered (Y/N)]]="Y",1,0)</f>
        <v>1</v>
      </c>
      <c r="N1538" s="6">
        <f>IF(Data[[#This Row],[Resolved]]="Y",1,0)</f>
        <v>1</v>
      </c>
    </row>
    <row r="1539" spans="1:14" x14ac:dyDescent="0.25">
      <c r="A1539" s="18">
        <v>1538</v>
      </c>
      <c r="B1539" s="4" t="s">
        <v>1563</v>
      </c>
      <c r="C1539" s="5">
        <v>42374.398000000001</v>
      </c>
      <c r="D1539" s="6" t="s">
        <v>22</v>
      </c>
      <c r="E1539" s="6" t="s">
        <v>21</v>
      </c>
      <c r="F1539" s="6" t="s">
        <v>16</v>
      </c>
      <c r="G1539" s="6" t="s">
        <v>16</v>
      </c>
      <c r="H1539" s="6">
        <v>0</v>
      </c>
      <c r="I1539" s="5">
        <v>45482</v>
      </c>
      <c r="J1539" s="6">
        <v>0</v>
      </c>
      <c r="K1539" s="6">
        <v>0</v>
      </c>
      <c r="L1539" s="7">
        <v>0</v>
      </c>
      <c r="M1539" s="6">
        <f>IF(Data[[#This Row],[Answered (Y/N)]]="Y",1,0)</f>
        <v>0</v>
      </c>
      <c r="N1539" s="6">
        <f>IF(Data[[#This Row],[Resolved]]="Y",1,0)</f>
        <v>0</v>
      </c>
    </row>
    <row r="1540" spans="1:14" x14ac:dyDescent="0.25">
      <c r="A1540" s="17">
        <v>1539</v>
      </c>
      <c r="B1540" s="4" t="s">
        <v>1564</v>
      </c>
      <c r="C1540" s="5">
        <v>42374.392999999996</v>
      </c>
      <c r="D1540" s="6" t="s">
        <v>22</v>
      </c>
      <c r="E1540" s="6" t="s">
        <v>20</v>
      </c>
      <c r="F1540" s="6" t="s">
        <v>12</v>
      </c>
      <c r="G1540" s="6" t="s">
        <v>16</v>
      </c>
      <c r="H1540" s="6">
        <v>68</v>
      </c>
      <c r="I1540" s="5">
        <v>2.4196412037036374E-3</v>
      </c>
      <c r="J1540" s="6">
        <v>5</v>
      </c>
      <c r="K1540" s="6">
        <v>3.4842833333333334</v>
      </c>
      <c r="L1540" s="7">
        <v>209.05700000000002</v>
      </c>
      <c r="M1540" s="6">
        <f>IF(Data[[#This Row],[Answered (Y/N)]]="Y",1,0)</f>
        <v>1</v>
      </c>
      <c r="N1540" s="6">
        <f>IF(Data[[#This Row],[Resolved]]="Y",1,0)</f>
        <v>0</v>
      </c>
    </row>
    <row r="1541" spans="1:14" x14ac:dyDescent="0.25">
      <c r="A1541" s="18">
        <v>1540</v>
      </c>
      <c r="B1541" s="4" t="s">
        <v>1565</v>
      </c>
      <c r="C1541" s="5">
        <v>42374.392999999996</v>
      </c>
      <c r="D1541" s="6" t="s">
        <v>13</v>
      </c>
      <c r="E1541" s="6" t="s">
        <v>18</v>
      </c>
      <c r="F1541" s="6" t="s">
        <v>12</v>
      </c>
      <c r="G1541" s="6" t="s">
        <v>12</v>
      </c>
      <c r="H1541" s="6">
        <v>67</v>
      </c>
      <c r="I1541" s="5">
        <v>2.9452662037037225E-3</v>
      </c>
      <c r="J1541" s="6">
        <v>5</v>
      </c>
      <c r="K1541" s="6">
        <v>4.2411833333333337</v>
      </c>
      <c r="L1541" s="7">
        <v>254.47100000000003</v>
      </c>
      <c r="M1541" s="6">
        <f>IF(Data[[#This Row],[Answered (Y/N)]]="Y",1,0)</f>
        <v>1</v>
      </c>
      <c r="N1541" s="6">
        <f>IF(Data[[#This Row],[Resolved]]="Y",1,0)</f>
        <v>1</v>
      </c>
    </row>
    <row r="1542" spans="1:14" x14ac:dyDescent="0.25">
      <c r="A1542" s="17">
        <v>1541</v>
      </c>
      <c r="B1542" s="4" t="s">
        <v>1566</v>
      </c>
      <c r="C1542" s="5">
        <v>42374.381000000001</v>
      </c>
      <c r="D1542" s="6" t="s">
        <v>24</v>
      </c>
      <c r="E1542" s="6" t="s">
        <v>21</v>
      </c>
      <c r="F1542" s="6" t="s">
        <v>12</v>
      </c>
      <c r="G1542" s="6" t="s">
        <v>12</v>
      </c>
      <c r="H1542" s="6">
        <v>18</v>
      </c>
      <c r="I1542" s="5">
        <v>5.8053240740729706E-4</v>
      </c>
      <c r="J1542" s="6">
        <v>3</v>
      </c>
      <c r="K1542" s="6">
        <v>0.83596666666666664</v>
      </c>
      <c r="L1542" s="7">
        <v>50.158000000000001</v>
      </c>
      <c r="M1542" s="6">
        <f>IF(Data[[#This Row],[Answered (Y/N)]]="Y",1,0)</f>
        <v>1</v>
      </c>
      <c r="N1542" s="6">
        <f>IF(Data[[#This Row],[Resolved]]="Y",1,0)</f>
        <v>1</v>
      </c>
    </row>
    <row r="1543" spans="1:14" x14ac:dyDescent="0.25">
      <c r="A1543" s="18">
        <v>1542</v>
      </c>
      <c r="B1543" s="4" t="s">
        <v>1567</v>
      </c>
      <c r="C1543" s="5">
        <v>42374.381000000001</v>
      </c>
      <c r="D1543" s="6" t="s">
        <v>24</v>
      </c>
      <c r="E1543" s="6" t="s">
        <v>21</v>
      </c>
      <c r="F1543" s="6" t="s">
        <v>12</v>
      </c>
      <c r="G1543" s="6" t="s">
        <v>12</v>
      </c>
      <c r="H1543" s="6">
        <v>113</v>
      </c>
      <c r="I1543" s="5">
        <v>1.8090856481480788E-3</v>
      </c>
      <c r="J1543" s="6">
        <v>4</v>
      </c>
      <c r="K1543" s="6">
        <v>2.6050833333333334</v>
      </c>
      <c r="L1543" s="7">
        <v>156.30500000000001</v>
      </c>
      <c r="M1543" s="6">
        <f>IF(Data[[#This Row],[Answered (Y/N)]]="Y",1,0)</f>
        <v>1</v>
      </c>
      <c r="N1543" s="6">
        <f>IF(Data[[#This Row],[Resolved]]="Y",1,0)</f>
        <v>1</v>
      </c>
    </row>
    <row r="1544" spans="1:14" x14ac:dyDescent="0.25">
      <c r="A1544" s="17">
        <v>1543</v>
      </c>
      <c r="B1544" s="4" t="s">
        <v>1568</v>
      </c>
      <c r="C1544" s="5">
        <v>42373.735999999997</v>
      </c>
      <c r="D1544" s="6" t="s">
        <v>23</v>
      </c>
      <c r="E1544" s="6" t="s">
        <v>11</v>
      </c>
      <c r="F1544" s="6" t="s">
        <v>12</v>
      </c>
      <c r="G1544" s="6" t="s">
        <v>16</v>
      </c>
      <c r="H1544" s="6">
        <v>70</v>
      </c>
      <c r="I1544" s="5">
        <v>1.0607291666666629E-3</v>
      </c>
      <c r="J1544" s="6">
        <v>3</v>
      </c>
      <c r="K1544" s="6">
        <v>1.52745</v>
      </c>
      <c r="L1544" s="7">
        <v>91.646999999999991</v>
      </c>
      <c r="M1544" s="6">
        <f>IF(Data[[#This Row],[Answered (Y/N)]]="Y",1,0)</f>
        <v>1</v>
      </c>
      <c r="N1544" s="6">
        <f>IF(Data[[#This Row],[Resolved]]="Y",1,0)</f>
        <v>0</v>
      </c>
    </row>
    <row r="1545" spans="1:14" x14ac:dyDescent="0.25">
      <c r="A1545" s="18">
        <v>1544</v>
      </c>
      <c r="B1545" s="4" t="s">
        <v>1569</v>
      </c>
      <c r="C1545" s="5">
        <v>42373.735999999997</v>
      </c>
      <c r="D1545" s="6" t="s">
        <v>19</v>
      </c>
      <c r="E1545" s="6" t="s">
        <v>11</v>
      </c>
      <c r="F1545" s="6" t="s">
        <v>12</v>
      </c>
      <c r="G1545" s="6" t="s">
        <v>12</v>
      </c>
      <c r="H1545" s="6">
        <v>117</v>
      </c>
      <c r="I1545" s="5">
        <v>2.5453240740740402E-3</v>
      </c>
      <c r="J1545" s="6">
        <v>3</v>
      </c>
      <c r="K1545" s="6">
        <v>3.6652666666666667</v>
      </c>
      <c r="L1545" s="7">
        <v>219.916</v>
      </c>
      <c r="M1545" s="6">
        <f>IF(Data[[#This Row],[Answered (Y/N)]]="Y",1,0)</f>
        <v>1</v>
      </c>
      <c r="N1545" s="6">
        <f>IF(Data[[#This Row],[Resolved]]="Y",1,0)</f>
        <v>1</v>
      </c>
    </row>
    <row r="1546" spans="1:14" x14ac:dyDescent="0.25">
      <c r="A1546" s="17">
        <v>1545</v>
      </c>
      <c r="B1546" s="4" t="s">
        <v>1570</v>
      </c>
      <c r="C1546" s="5">
        <v>42373.733</v>
      </c>
      <c r="D1546" s="6" t="s">
        <v>22</v>
      </c>
      <c r="E1546" s="6" t="s">
        <v>11</v>
      </c>
      <c r="F1546" s="6" t="s">
        <v>12</v>
      </c>
      <c r="G1546" s="6" t="s">
        <v>12</v>
      </c>
      <c r="H1546" s="6">
        <v>82</v>
      </c>
      <c r="I1546" s="5">
        <v>2.1375462962962555E-3</v>
      </c>
      <c r="J1546" s="6">
        <v>2</v>
      </c>
      <c r="K1546" s="6">
        <v>3.0780666666666665</v>
      </c>
      <c r="L1546" s="7">
        <v>184.684</v>
      </c>
      <c r="M1546" s="6">
        <f>IF(Data[[#This Row],[Answered (Y/N)]]="Y",1,0)</f>
        <v>1</v>
      </c>
      <c r="N1546" s="6">
        <f>IF(Data[[#This Row],[Resolved]]="Y",1,0)</f>
        <v>1</v>
      </c>
    </row>
    <row r="1547" spans="1:14" x14ac:dyDescent="0.25">
      <c r="A1547" s="18">
        <v>1546</v>
      </c>
      <c r="B1547" s="4" t="s">
        <v>1571</v>
      </c>
      <c r="C1547" s="5">
        <v>42373.733</v>
      </c>
      <c r="D1547" s="6" t="s">
        <v>10</v>
      </c>
      <c r="E1547" s="6" t="s">
        <v>14</v>
      </c>
      <c r="F1547" s="6" t="s">
        <v>12</v>
      </c>
      <c r="G1547" s="6" t="s">
        <v>12</v>
      </c>
      <c r="H1547" s="6">
        <v>110</v>
      </c>
      <c r="I1547" s="5">
        <v>4.5125462962962715E-3</v>
      </c>
      <c r="J1547" s="6">
        <v>3</v>
      </c>
      <c r="K1547" s="6">
        <v>6.4980666666666664</v>
      </c>
      <c r="L1547" s="7">
        <v>389.88400000000001</v>
      </c>
      <c r="M1547" s="6">
        <f>IF(Data[[#This Row],[Answered (Y/N)]]="Y",1,0)</f>
        <v>1</v>
      </c>
      <c r="N1547" s="6">
        <f>IF(Data[[#This Row],[Resolved]]="Y",1,0)</f>
        <v>1</v>
      </c>
    </row>
    <row r="1548" spans="1:14" x14ac:dyDescent="0.25">
      <c r="A1548" s="17">
        <v>1547</v>
      </c>
      <c r="B1548" s="4" t="s">
        <v>1572</v>
      </c>
      <c r="C1548" s="5">
        <v>42373.701000000001</v>
      </c>
      <c r="D1548" s="6" t="s">
        <v>23</v>
      </c>
      <c r="E1548" s="6" t="s">
        <v>20</v>
      </c>
      <c r="F1548" s="6" t="s">
        <v>12</v>
      </c>
      <c r="G1548" s="6" t="s">
        <v>12</v>
      </c>
      <c r="H1548" s="6">
        <v>71</v>
      </c>
      <c r="I1548" s="5">
        <v>5.5204861111102232E-4</v>
      </c>
      <c r="J1548" s="6">
        <v>2</v>
      </c>
      <c r="K1548" s="6">
        <v>0.79495000000000005</v>
      </c>
      <c r="L1548" s="7">
        <v>47.697000000000003</v>
      </c>
      <c r="M1548" s="6">
        <f>IF(Data[[#This Row],[Answered (Y/N)]]="Y",1,0)</f>
        <v>1</v>
      </c>
      <c r="N1548" s="6">
        <f>IF(Data[[#This Row],[Resolved]]="Y",1,0)</f>
        <v>1</v>
      </c>
    </row>
    <row r="1549" spans="1:14" x14ac:dyDescent="0.25">
      <c r="A1549" s="18">
        <v>1548</v>
      </c>
      <c r="B1549" s="4" t="s">
        <v>1573</v>
      </c>
      <c r="C1549" s="5">
        <v>42373.701000000001</v>
      </c>
      <c r="D1549" s="6" t="s">
        <v>22</v>
      </c>
      <c r="E1549" s="6" t="s">
        <v>18</v>
      </c>
      <c r="F1549" s="6" t="s">
        <v>12</v>
      </c>
      <c r="G1549" s="6" t="s">
        <v>12</v>
      </c>
      <c r="H1549" s="6">
        <v>75</v>
      </c>
      <c r="I1549" s="5">
        <v>1.073564814814798E-3</v>
      </c>
      <c r="J1549" s="6">
        <v>4</v>
      </c>
      <c r="K1549" s="6">
        <v>1.5459333333333334</v>
      </c>
      <c r="L1549" s="7">
        <v>92.756</v>
      </c>
      <c r="M1549" s="6">
        <f>IF(Data[[#This Row],[Answered (Y/N)]]="Y",1,0)</f>
        <v>1</v>
      </c>
      <c r="N1549" s="6">
        <f>IF(Data[[#This Row],[Resolved]]="Y",1,0)</f>
        <v>1</v>
      </c>
    </row>
    <row r="1550" spans="1:14" x14ac:dyDescent="0.25">
      <c r="A1550" s="17">
        <v>1549</v>
      </c>
      <c r="B1550" s="4" t="s">
        <v>1574</v>
      </c>
      <c r="C1550" s="5">
        <v>42373.701000000001</v>
      </c>
      <c r="D1550" s="6" t="s">
        <v>23</v>
      </c>
      <c r="E1550" s="6" t="s">
        <v>14</v>
      </c>
      <c r="F1550" s="6" t="s">
        <v>12</v>
      </c>
      <c r="G1550" s="6" t="s">
        <v>12</v>
      </c>
      <c r="H1550" s="6">
        <v>77</v>
      </c>
      <c r="I1550" s="5">
        <v>1.8798263888888389E-3</v>
      </c>
      <c r="J1550" s="6">
        <v>4</v>
      </c>
      <c r="K1550" s="6">
        <v>2.70695</v>
      </c>
      <c r="L1550" s="7">
        <v>162.417</v>
      </c>
      <c r="M1550" s="6">
        <f>IF(Data[[#This Row],[Answered (Y/N)]]="Y",1,0)</f>
        <v>1</v>
      </c>
      <c r="N1550" s="6">
        <f>IF(Data[[#This Row],[Resolved]]="Y",1,0)</f>
        <v>1</v>
      </c>
    </row>
    <row r="1551" spans="1:14" x14ac:dyDescent="0.25">
      <c r="A1551" s="18">
        <v>1550</v>
      </c>
      <c r="B1551" s="4" t="s">
        <v>1575</v>
      </c>
      <c r="C1551" s="5">
        <v>42373.701000000001</v>
      </c>
      <c r="D1551" s="6" t="s">
        <v>24</v>
      </c>
      <c r="E1551" s="6" t="s">
        <v>21</v>
      </c>
      <c r="F1551" s="6" t="s">
        <v>12</v>
      </c>
      <c r="G1551" s="6" t="s">
        <v>12</v>
      </c>
      <c r="H1551" s="6">
        <v>88</v>
      </c>
      <c r="I1551" s="5">
        <v>4.474629629629634E-3</v>
      </c>
      <c r="J1551" s="6">
        <v>4</v>
      </c>
      <c r="K1551" s="6">
        <v>6.4434666666666667</v>
      </c>
      <c r="L1551" s="7">
        <v>386.608</v>
      </c>
      <c r="M1551" s="6">
        <f>IF(Data[[#This Row],[Answered (Y/N)]]="Y",1,0)</f>
        <v>1</v>
      </c>
      <c r="N1551" s="6">
        <f>IF(Data[[#This Row],[Resolved]]="Y",1,0)</f>
        <v>1</v>
      </c>
    </row>
    <row r="1552" spans="1:14" x14ac:dyDescent="0.25">
      <c r="A1552" s="17">
        <v>1551</v>
      </c>
      <c r="B1552" s="4" t="s">
        <v>1576</v>
      </c>
      <c r="C1552" s="5">
        <v>42373.7</v>
      </c>
      <c r="D1552" s="6" t="s">
        <v>23</v>
      </c>
      <c r="E1552" s="6" t="s">
        <v>18</v>
      </c>
      <c r="F1552" s="6" t="s">
        <v>12</v>
      </c>
      <c r="G1552" s="6" t="s">
        <v>12</v>
      </c>
      <c r="H1552" s="6">
        <v>81</v>
      </c>
      <c r="I1552" s="5">
        <v>2.3217361111111945E-3</v>
      </c>
      <c r="J1552" s="6">
        <v>4</v>
      </c>
      <c r="K1552" s="6">
        <v>3.3433000000000002</v>
      </c>
      <c r="L1552" s="7">
        <v>200.59800000000001</v>
      </c>
      <c r="M1552" s="6">
        <f>IF(Data[[#This Row],[Answered (Y/N)]]="Y",1,0)</f>
        <v>1</v>
      </c>
      <c r="N1552" s="6">
        <f>IF(Data[[#This Row],[Resolved]]="Y",1,0)</f>
        <v>1</v>
      </c>
    </row>
    <row r="1553" spans="1:14" x14ac:dyDescent="0.25">
      <c r="A1553" s="18">
        <v>1552</v>
      </c>
      <c r="B1553" s="4" t="s">
        <v>1577</v>
      </c>
      <c r="C1553" s="5">
        <v>42373.7</v>
      </c>
      <c r="D1553" s="6" t="s">
        <v>10</v>
      </c>
      <c r="E1553" s="6" t="s">
        <v>21</v>
      </c>
      <c r="F1553" s="6" t="s">
        <v>16</v>
      </c>
      <c r="G1553" s="6" t="s">
        <v>16</v>
      </c>
      <c r="H1553" s="6">
        <v>0</v>
      </c>
      <c r="I1553" s="5">
        <v>45482</v>
      </c>
      <c r="J1553" s="6">
        <v>0</v>
      </c>
      <c r="K1553" s="6">
        <v>0</v>
      </c>
      <c r="L1553" s="7">
        <v>0</v>
      </c>
      <c r="M1553" s="6">
        <f>IF(Data[[#This Row],[Answered (Y/N)]]="Y",1,0)</f>
        <v>0</v>
      </c>
      <c r="N1553" s="6">
        <f>IF(Data[[#This Row],[Resolved]]="Y",1,0)</f>
        <v>0</v>
      </c>
    </row>
    <row r="1554" spans="1:14" x14ac:dyDescent="0.25">
      <c r="A1554" s="17">
        <v>1553</v>
      </c>
      <c r="B1554" s="4" t="s">
        <v>1578</v>
      </c>
      <c r="C1554" s="5">
        <v>42373.659</v>
      </c>
      <c r="D1554" s="6" t="s">
        <v>22</v>
      </c>
      <c r="E1554" s="6" t="s">
        <v>11</v>
      </c>
      <c r="F1554" s="6" t="s">
        <v>12</v>
      </c>
      <c r="G1554" s="6" t="s">
        <v>12</v>
      </c>
      <c r="H1554" s="6">
        <v>120</v>
      </c>
      <c r="I1554" s="5">
        <v>4.7437500000000465E-3</v>
      </c>
      <c r="J1554" s="6">
        <v>5</v>
      </c>
      <c r="K1554" s="6">
        <v>6.8309999999999995</v>
      </c>
      <c r="L1554" s="7">
        <v>409.85999999999996</v>
      </c>
      <c r="M1554" s="6">
        <f>IF(Data[[#This Row],[Answered (Y/N)]]="Y",1,0)</f>
        <v>1</v>
      </c>
      <c r="N1554" s="6">
        <f>IF(Data[[#This Row],[Resolved]]="Y",1,0)</f>
        <v>1</v>
      </c>
    </row>
    <row r="1555" spans="1:14" x14ac:dyDescent="0.25">
      <c r="A1555" s="18">
        <v>1554</v>
      </c>
      <c r="B1555" s="4" t="s">
        <v>1579</v>
      </c>
      <c r="C1555" s="5">
        <v>42373.659</v>
      </c>
      <c r="D1555" s="6" t="s">
        <v>17</v>
      </c>
      <c r="E1555" s="6" t="s">
        <v>18</v>
      </c>
      <c r="F1555" s="6" t="s">
        <v>12</v>
      </c>
      <c r="G1555" s="6" t="s">
        <v>12</v>
      </c>
      <c r="H1555" s="6">
        <v>22</v>
      </c>
      <c r="I1555" s="5">
        <v>5.7964120370379568E-4</v>
      </c>
      <c r="J1555" s="6">
        <v>1</v>
      </c>
      <c r="K1555" s="6">
        <v>0.83468333333333333</v>
      </c>
      <c r="L1555" s="7">
        <v>50.081000000000003</v>
      </c>
      <c r="M1555" s="6">
        <f>IF(Data[[#This Row],[Answered (Y/N)]]="Y",1,0)</f>
        <v>1</v>
      </c>
      <c r="N1555" s="6">
        <f>IF(Data[[#This Row],[Resolved]]="Y",1,0)</f>
        <v>1</v>
      </c>
    </row>
    <row r="1556" spans="1:14" x14ac:dyDescent="0.25">
      <c r="A1556" s="17">
        <v>1555</v>
      </c>
      <c r="B1556" s="4" t="s">
        <v>1580</v>
      </c>
      <c r="C1556" s="5">
        <v>42373.641000000003</v>
      </c>
      <c r="D1556" s="6" t="s">
        <v>13</v>
      </c>
      <c r="E1556" s="6" t="s">
        <v>21</v>
      </c>
      <c r="F1556" s="6" t="s">
        <v>12</v>
      </c>
      <c r="G1556" s="6" t="s">
        <v>12</v>
      </c>
      <c r="H1556" s="6">
        <v>56</v>
      </c>
      <c r="I1556" s="5">
        <v>2.9674305555555947E-3</v>
      </c>
      <c r="J1556" s="6">
        <v>4</v>
      </c>
      <c r="K1556" s="6">
        <v>4.2731000000000003</v>
      </c>
      <c r="L1556" s="7">
        <v>256.38600000000002</v>
      </c>
      <c r="M1556" s="6">
        <f>IF(Data[[#This Row],[Answered (Y/N)]]="Y",1,0)</f>
        <v>1</v>
      </c>
      <c r="N1556" s="6">
        <f>IF(Data[[#This Row],[Resolved]]="Y",1,0)</f>
        <v>1</v>
      </c>
    </row>
    <row r="1557" spans="1:14" x14ac:dyDescent="0.25">
      <c r="A1557" s="18">
        <v>1556</v>
      </c>
      <c r="B1557" s="4" t="s">
        <v>1581</v>
      </c>
      <c r="C1557" s="5">
        <v>42373.641000000003</v>
      </c>
      <c r="D1557" s="6" t="s">
        <v>22</v>
      </c>
      <c r="E1557" s="6" t="s">
        <v>11</v>
      </c>
      <c r="F1557" s="6" t="s">
        <v>12</v>
      </c>
      <c r="G1557" s="6" t="s">
        <v>12</v>
      </c>
      <c r="H1557" s="6">
        <v>13</v>
      </c>
      <c r="I1557" s="5">
        <v>2.7328935185184644E-3</v>
      </c>
      <c r="J1557" s="6">
        <v>2</v>
      </c>
      <c r="K1557" s="6">
        <v>3.9353666666666669</v>
      </c>
      <c r="L1557" s="7">
        <v>236.12200000000001</v>
      </c>
      <c r="M1557" s="6">
        <f>IF(Data[[#This Row],[Answered (Y/N)]]="Y",1,0)</f>
        <v>1</v>
      </c>
      <c r="N1557" s="6">
        <f>IF(Data[[#This Row],[Resolved]]="Y",1,0)</f>
        <v>1</v>
      </c>
    </row>
    <row r="1558" spans="1:14" x14ac:dyDescent="0.25">
      <c r="A1558" s="17">
        <v>1557</v>
      </c>
      <c r="B1558" s="4" t="s">
        <v>1582</v>
      </c>
      <c r="C1558" s="5">
        <v>42373.618000000002</v>
      </c>
      <c r="D1558" s="6" t="s">
        <v>10</v>
      </c>
      <c r="E1558" s="6" t="s">
        <v>20</v>
      </c>
      <c r="F1558" s="6" t="s">
        <v>12</v>
      </c>
      <c r="G1558" s="6" t="s">
        <v>12</v>
      </c>
      <c r="H1558" s="6">
        <v>45</v>
      </c>
      <c r="I1558" s="5">
        <v>2.106597222222284E-3</v>
      </c>
      <c r="J1558" s="6">
        <v>3</v>
      </c>
      <c r="K1558" s="6">
        <v>3.0335000000000001</v>
      </c>
      <c r="L1558" s="7">
        <v>182.01</v>
      </c>
      <c r="M1558" s="6">
        <f>IF(Data[[#This Row],[Answered (Y/N)]]="Y",1,0)</f>
        <v>1</v>
      </c>
      <c r="N1558" s="6">
        <f>IF(Data[[#This Row],[Resolved]]="Y",1,0)</f>
        <v>1</v>
      </c>
    </row>
    <row r="1559" spans="1:14" x14ac:dyDescent="0.25">
      <c r="A1559" s="18">
        <v>1558</v>
      </c>
      <c r="B1559" s="4" t="s">
        <v>1583</v>
      </c>
      <c r="C1559" s="5">
        <v>42373.618000000002</v>
      </c>
      <c r="D1559" s="6" t="s">
        <v>19</v>
      </c>
      <c r="E1559" s="6" t="s">
        <v>14</v>
      </c>
      <c r="F1559" s="6" t="s">
        <v>16</v>
      </c>
      <c r="G1559" s="6" t="s">
        <v>16</v>
      </c>
      <c r="H1559" s="6">
        <v>0</v>
      </c>
      <c r="I1559" s="5">
        <v>45482</v>
      </c>
      <c r="J1559" s="6">
        <v>0</v>
      </c>
      <c r="K1559" s="6">
        <v>0</v>
      </c>
      <c r="L1559" s="7">
        <v>0</v>
      </c>
      <c r="M1559" s="6">
        <f>IF(Data[[#This Row],[Answered (Y/N)]]="Y",1,0)</f>
        <v>0</v>
      </c>
      <c r="N1559" s="6">
        <f>IF(Data[[#This Row],[Resolved]]="Y",1,0)</f>
        <v>0</v>
      </c>
    </row>
    <row r="1560" spans="1:14" x14ac:dyDescent="0.25">
      <c r="A1560" s="17">
        <v>1559</v>
      </c>
      <c r="B1560" s="4" t="s">
        <v>1584</v>
      </c>
      <c r="C1560" s="5">
        <v>42373.605000000003</v>
      </c>
      <c r="D1560" s="6" t="s">
        <v>24</v>
      </c>
      <c r="E1560" s="6" t="s">
        <v>18</v>
      </c>
      <c r="F1560" s="6" t="s">
        <v>12</v>
      </c>
      <c r="G1560" s="6" t="s">
        <v>12</v>
      </c>
      <c r="H1560" s="6">
        <v>53</v>
      </c>
      <c r="I1560" s="5">
        <v>4.110439814814848E-3</v>
      </c>
      <c r="J1560" s="6">
        <v>4</v>
      </c>
      <c r="K1560" s="6">
        <v>5.9190333333333331</v>
      </c>
      <c r="L1560" s="7">
        <v>355.142</v>
      </c>
      <c r="M1560" s="6">
        <f>IF(Data[[#This Row],[Answered (Y/N)]]="Y",1,0)</f>
        <v>1</v>
      </c>
      <c r="N1560" s="6">
        <f>IF(Data[[#This Row],[Resolved]]="Y",1,0)</f>
        <v>1</v>
      </c>
    </row>
    <row r="1561" spans="1:14" x14ac:dyDescent="0.25">
      <c r="A1561" s="18">
        <v>1560</v>
      </c>
      <c r="B1561" s="4" t="s">
        <v>1585</v>
      </c>
      <c r="C1561" s="5">
        <v>42373.605000000003</v>
      </c>
      <c r="D1561" s="6" t="s">
        <v>23</v>
      </c>
      <c r="E1561" s="6" t="s">
        <v>14</v>
      </c>
      <c r="F1561" s="6" t="s">
        <v>12</v>
      </c>
      <c r="G1561" s="6" t="s">
        <v>12</v>
      </c>
      <c r="H1561" s="6">
        <v>77</v>
      </c>
      <c r="I1561" s="5">
        <v>2.8977777777778879E-3</v>
      </c>
      <c r="J1561" s="6">
        <v>2</v>
      </c>
      <c r="K1561" s="6">
        <v>4.1727999999999996</v>
      </c>
      <c r="L1561" s="7">
        <v>250.36799999999997</v>
      </c>
      <c r="M1561" s="6">
        <f>IF(Data[[#This Row],[Answered (Y/N)]]="Y",1,0)</f>
        <v>1</v>
      </c>
      <c r="N1561" s="6">
        <f>IF(Data[[#This Row],[Resolved]]="Y",1,0)</f>
        <v>1</v>
      </c>
    </row>
    <row r="1562" spans="1:14" x14ac:dyDescent="0.25">
      <c r="A1562" s="17">
        <v>1561</v>
      </c>
      <c r="B1562" s="4" t="s">
        <v>1586</v>
      </c>
      <c r="C1562" s="5">
        <v>42373.603000000003</v>
      </c>
      <c r="D1562" s="6" t="s">
        <v>10</v>
      </c>
      <c r="E1562" s="6" t="s">
        <v>14</v>
      </c>
      <c r="F1562" s="6" t="s">
        <v>16</v>
      </c>
      <c r="G1562" s="6" t="s">
        <v>16</v>
      </c>
      <c r="H1562" s="6">
        <v>0</v>
      </c>
      <c r="I1562" s="5">
        <v>45482</v>
      </c>
      <c r="J1562" s="6">
        <v>0</v>
      </c>
      <c r="K1562" s="6">
        <v>0</v>
      </c>
      <c r="L1562" s="7">
        <v>0</v>
      </c>
      <c r="M1562" s="6">
        <f>IF(Data[[#This Row],[Answered (Y/N)]]="Y",1,0)</f>
        <v>0</v>
      </c>
      <c r="N1562" s="6">
        <f>IF(Data[[#This Row],[Resolved]]="Y",1,0)</f>
        <v>0</v>
      </c>
    </row>
    <row r="1563" spans="1:14" x14ac:dyDescent="0.25">
      <c r="A1563" s="18">
        <v>1562</v>
      </c>
      <c r="B1563" s="4" t="s">
        <v>1587</v>
      </c>
      <c r="C1563" s="5">
        <v>42373.603000000003</v>
      </c>
      <c r="D1563" s="6" t="s">
        <v>24</v>
      </c>
      <c r="E1563" s="6" t="s">
        <v>18</v>
      </c>
      <c r="F1563" s="6" t="s">
        <v>12</v>
      </c>
      <c r="G1563" s="6" t="s">
        <v>12</v>
      </c>
      <c r="H1563" s="6">
        <v>26</v>
      </c>
      <c r="I1563" s="5">
        <v>3.4624652777777154E-3</v>
      </c>
      <c r="J1563" s="6">
        <v>3</v>
      </c>
      <c r="K1563" s="6">
        <v>4.9859499999999999</v>
      </c>
      <c r="L1563" s="7">
        <v>299.15699999999998</v>
      </c>
      <c r="M1563" s="6">
        <f>IF(Data[[#This Row],[Answered (Y/N)]]="Y",1,0)</f>
        <v>1</v>
      </c>
      <c r="N1563" s="6">
        <f>IF(Data[[#This Row],[Resolved]]="Y",1,0)</f>
        <v>1</v>
      </c>
    </row>
    <row r="1564" spans="1:14" x14ac:dyDescent="0.25">
      <c r="A1564" s="17">
        <v>1563</v>
      </c>
      <c r="B1564" s="4" t="s">
        <v>1588</v>
      </c>
      <c r="C1564" s="5">
        <v>42373.601000000002</v>
      </c>
      <c r="D1564" s="6" t="s">
        <v>13</v>
      </c>
      <c r="E1564" s="6" t="s">
        <v>14</v>
      </c>
      <c r="F1564" s="6" t="s">
        <v>12</v>
      </c>
      <c r="G1564" s="6" t="s">
        <v>12</v>
      </c>
      <c r="H1564" s="6">
        <v>69</v>
      </c>
      <c r="I1564" s="5">
        <v>2.1361574074074685E-3</v>
      </c>
      <c r="J1564" s="6">
        <v>3</v>
      </c>
      <c r="K1564" s="6">
        <v>3.0760666666666667</v>
      </c>
      <c r="L1564" s="7">
        <v>184.56399999999999</v>
      </c>
      <c r="M1564" s="6">
        <f>IF(Data[[#This Row],[Answered (Y/N)]]="Y",1,0)</f>
        <v>1</v>
      </c>
      <c r="N1564" s="6">
        <f>IF(Data[[#This Row],[Resolved]]="Y",1,0)</f>
        <v>1</v>
      </c>
    </row>
    <row r="1565" spans="1:14" x14ac:dyDescent="0.25">
      <c r="A1565" s="18">
        <v>1564</v>
      </c>
      <c r="B1565" s="4" t="s">
        <v>1589</v>
      </c>
      <c r="C1565" s="5">
        <v>42373.601000000002</v>
      </c>
      <c r="D1565" s="6" t="s">
        <v>23</v>
      </c>
      <c r="E1565" s="6" t="s">
        <v>21</v>
      </c>
      <c r="F1565" s="6" t="s">
        <v>12</v>
      </c>
      <c r="G1565" s="6" t="s">
        <v>12</v>
      </c>
      <c r="H1565" s="6">
        <v>106</v>
      </c>
      <c r="I1565" s="5">
        <v>2.6813425925926726E-3</v>
      </c>
      <c r="J1565" s="6">
        <v>3</v>
      </c>
      <c r="K1565" s="6">
        <v>3.8611333333333331</v>
      </c>
      <c r="L1565" s="7">
        <v>231.66799999999998</v>
      </c>
      <c r="M1565" s="6">
        <f>IF(Data[[#This Row],[Answered (Y/N)]]="Y",1,0)</f>
        <v>1</v>
      </c>
      <c r="N1565" s="6">
        <f>IF(Data[[#This Row],[Resolved]]="Y",1,0)</f>
        <v>1</v>
      </c>
    </row>
    <row r="1566" spans="1:14" x14ac:dyDescent="0.25">
      <c r="A1566" s="17">
        <v>1565</v>
      </c>
      <c r="B1566" s="4" t="s">
        <v>1590</v>
      </c>
      <c r="C1566" s="5">
        <v>42373.580999999998</v>
      </c>
      <c r="D1566" s="6" t="s">
        <v>10</v>
      </c>
      <c r="E1566" s="6" t="s">
        <v>11</v>
      </c>
      <c r="F1566" s="6" t="s">
        <v>12</v>
      </c>
      <c r="G1566" s="6" t="s">
        <v>12</v>
      </c>
      <c r="H1566" s="6">
        <v>52</v>
      </c>
      <c r="I1566" s="5">
        <v>3.0370486111110928E-3</v>
      </c>
      <c r="J1566" s="6">
        <v>5</v>
      </c>
      <c r="K1566" s="6">
        <v>4.3733500000000003</v>
      </c>
      <c r="L1566" s="7">
        <v>262.40100000000001</v>
      </c>
      <c r="M1566" s="6">
        <f>IF(Data[[#This Row],[Answered (Y/N)]]="Y",1,0)</f>
        <v>1</v>
      </c>
      <c r="N1566" s="6">
        <f>IF(Data[[#This Row],[Resolved]]="Y",1,0)</f>
        <v>1</v>
      </c>
    </row>
    <row r="1567" spans="1:14" x14ac:dyDescent="0.25">
      <c r="A1567" s="18">
        <v>1566</v>
      </c>
      <c r="B1567" s="4" t="s">
        <v>1591</v>
      </c>
      <c r="C1567" s="5">
        <v>42373.580999999998</v>
      </c>
      <c r="D1567" s="6" t="s">
        <v>15</v>
      </c>
      <c r="E1567" s="6" t="s">
        <v>11</v>
      </c>
      <c r="F1567" s="6" t="s">
        <v>12</v>
      </c>
      <c r="G1567" s="6" t="s">
        <v>12</v>
      </c>
      <c r="H1567" s="6">
        <v>28</v>
      </c>
      <c r="I1567" s="5">
        <v>1.8950925925926843E-3</v>
      </c>
      <c r="J1567" s="6">
        <v>5</v>
      </c>
      <c r="K1567" s="6">
        <v>2.7289333333333334</v>
      </c>
      <c r="L1567" s="7">
        <v>163.73600000000002</v>
      </c>
      <c r="M1567" s="6">
        <f>IF(Data[[#This Row],[Answered (Y/N)]]="Y",1,0)</f>
        <v>1</v>
      </c>
      <c r="N1567" s="6">
        <f>IF(Data[[#This Row],[Resolved]]="Y",1,0)</f>
        <v>1</v>
      </c>
    </row>
    <row r="1568" spans="1:14" x14ac:dyDescent="0.25">
      <c r="A1568" s="17">
        <v>1567</v>
      </c>
      <c r="B1568" s="4" t="s">
        <v>1592</v>
      </c>
      <c r="C1568" s="5">
        <v>42373.572999999997</v>
      </c>
      <c r="D1568" s="6" t="s">
        <v>22</v>
      </c>
      <c r="E1568" s="6" t="s">
        <v>21</v>
      </c>
      <c r="F1568" s="6" t="s">
        <v>12</v>
      </c>
      <c r="G1568" s="6" t="s">
        <v>12</v>
      </c>
      <c r="H1568" s="6">
        <v>113</v>
      </c>
      <c r="I1568" s="5">
        <v>4.1644212962963501E-3</v>
      </c>
      <c r="J1568" s="6">
        <v>3</v>
      </c>
      <c r="K1568" s="6">
        <v>5.9967666666666668</v>
      </c>
      <c r="L1568" s="7">
        <v>359.80599999999998</v>
      </c>
      <c r="M1568" s="6">
        <f>IF(Data[[#This Row],[Answered (Y/N)]]="Y",1,0)</f>
        <v>1</v>
      </c>
      <c r="N1568" s="6">
        <f>IF(Data[[#This Row],[Resolved]]="Y",1,0)</f>
        <v>1</v>
      </c>
    </row>
    <row r="1569" spans="1:14" x14ac:dyDescent="0.25">
      <c r="A1569" s="18">
        <v>1568</v>
      </c>
      <c r="B1569" s="4" t="s">
        <v>1593</v>
      </c>
      <c r="C1569" s="5">
        <v>42373.572999999997</v>
      </c>
      <c r="D1569" s="6" t="s">
        <v>10</v>
      </c>
      <c r="E1569" s="6" t="s">
        <v>14</v>
      </c>
      <c r="F1569" s="6" t="s">
        <v>12</v>
      </c>
      <c r="G1569" s="6" t="s">
        <v>12</v>
      </c>
      <c r="H1569" s="6">
        <v>25</v>
      </c>
      <c r="I1569" s="5">
        <v>1.7036111111110586E-3</v>
      </c>
      <c r="J1569" s="6">
        <v>5</v>
      </c>
      <c r="K1569" s="6">
        <v>2.4531999999999998</v>
      </c>
      <c r="L1569" s="7">
        <v>147.19199999999998</v>
      </c>
      <c r="M1569" s="6">
        <f>IF(Data[[#This Row],[Answered (Y/N)]]="Y",1,0)</f>
        <v>1</v>
      </c>
      <c r="N1569" s="6">
        <f>IF(Data[[#This Row],[Resolved]]="Y",1,0)</f>
        <v>1</v>
      </c>
    </row>
    <row r="1570" spans="1:14" x14ac:dyDescent="0.25">
      <c r="A1570" s="17">
        <v>1569</v>
      </c>
      <c r="B1570" s="4" t="s">
        <v>1594</v>
      </c>
      <c r="C1570" s="5">
        <v>42373.563999999998</v>
      </c>
      <c r="D1570" s="6" t="s">
        <v>13</v>
      </c>
      <c r="E1570" s="6" t="s">
        <v>11</v>
      </c>
      <c r="F1570" s="6" t="s">
        <v>12</v>
      </c>
      <c r="G1570" s="6" t="s">
        <v>12</v>
      </c>
      <c r="H1570" s="6">
        <v>124</v>
      </c>
      <c r="I1570" s="5">
        <v>2.299652777777883E-3</v>
      </c>
      <c r="J1570" s="6">
        <v>3</v>
      </c>
      <c r="K1570" s="6">
        <v>3.3115000000000001</v>
      </c>
      <c r="L1570" s="7">
        <v>198.69</v>
      </c>
      <c r="M1570" s="6">
        <f>IF(Data[[#This Row],[Answered (Y/N)]]="Y",1,0)</f>
        <v>1</v>
      </c>
      <c r="N1570" s="6">
        <f>IF(Data[[#This Row],[Resolved]]="Y",1,0)</f>
        <v>1</v>
      </c>
    </row>
    <row r="1571" spans="1:14" x14ac:dyDescent="0.25">
      <c r="A1571" s="18">
        <v>1570</v>
      </c>
      <c r="B1571" s="4" t="s">
        <v>1595</v>
      </c>
      <c r="C1571" s="5">
        <v>42373.563999999998</v>
      </c>
      <c r="D1571" s="6" t="s">
        <v>17</v>
      </c>
      <c r="E1571" s="6" t="s">
        <v>11</v>
      </c>
      <c r="F1571" s="6" t="s">
        <v>12</v>
      </c>
      <c r="G1571" s="6" t="s">
        <v>12</v>
      </c>
      <c r="H1571" s="6">
        <v>17</v>
      </c>
      <c r="I1571" s="5">
        <v>1.4229282407407506E-3</v>
      </c>
      <c r="J1571" s="6">
        <v>5</v>
      </c>
      <c r="K1571" s="6">
        <v>2.0490166666666667</v>
      </c>
      <c r="L1571" s="7">
        <v>122.941</v>
      </c>
      <c r="M1571" s="6">
        <f>IF(Data[[#This Row],[Answered (Y/N)]]="Y",1,0)</f>
        <v>1</v>
      </c>
      <c r="N1571" s="6">
        <f>IF(Data[[#This Row],[Resolved]]="Y",1,0)</f>
        <v>1</v>
      </c>
    </row>
    <row r="1572" spans="1:14" x14ac:dyDescent="0.25">
      <c r="A1572" s="17">
        <v>1571</v>
      </c>
      <c r="B1572" s="4" t="s">
        <v>1596</v>
      </c>
      <c r="C1572" s="5">
        <v>42373.510999999999</v>
      </c>
      <c r="D1572" s="6" t="s">
        <v>10</v>
      </c>
      <c r="E1572" s="6" t="s">
        <v>21</v>
      </c>
      <c r="F1572" s="6" t="s">
        <v>16</v>
      </c>
      <c r="G1572" s="6" t="s">
        <v>16</v>
      </c>
      <c r="H1572" s="6">
        <v>0</v>
      </c>
      <c r="I1572" s="5">
        <v>45482</v>
      </c>
      <c r="J1572" s="6">
        <v>0</v>
      </c>
      <c r="K1572" s="6">
        <v>0</v>
      </c>
      <c r="L1572" s="7">
        <v>0</v>
      </c>
      <c r="M1572" s="6">
        <f>IF(Data[[#This Row],[Answered (Y/N)]]="Y",1,0)</f>
        <v>0</v>
      </c>
      <c r="N1572" s="6">
        <f>IF(Data[[#This Row],[Resolved]]="Y",1,0)</f>
        <v>0</v>
      </c>
    </row>
    <row r="1573" spans="1:14" x14ac:dyDescent="0.25">
      <c r="A1573" s="18">
        <v>1572</v>
      </c>
      <c r="B1573" s="4" t="s">
        <v>1597</v>
      </c>
      <c r="C1573" s="5">
        <v>42373.510999999999</v>
      </c>
      <c r="D1573" s="6" t="s">
        <v>24</v>
      </c>
      <c r="E1573" s="6" t="s">
        <v>14</v>
      </c>
      <c r="F1573" s="6" t="s">
        <v>12</v>
      </c>
      <c r="G1573" s="6" t="s">
        <v>12</v>
      </c>
      <c r="H1573" s="6">
        <v>103</v>
      </c>
      <c r="I1573" s="5">
        <v>4.6303703703702848E-3</v>
      </c>
      <c r="J1573" s="6">
        <v>5</v>
      </c>
      <c r="K1573" s="6">
        <v>6.6677333333333335</v>
      </c>
      <c r="L1573" s="7">
        <v>400.06400000000002</v>
      </c>
      <c r="M1573" s="6">
        <f>IF(Data[[#This Row],[Answered (Y/N)]]="Y",1,0)</f>
        <v>1</v>
      </c>
      <c r="N1573" s="6">
        <f>IF(Data[[#This Row],[Resolved]]="Y",1,0)</f>
        <v>1</v>
      </c>
    </row>
    <row r="1574" spans="1:14" x14ac:dyDescent="0.25">
      <c r="A1574" s="17">
        <v>1573</v>
      </c>
      <c r="B1574" s="4" t="s">
        <v>1598</v>
      </c>
      <c r="C1574" s="5">
        <v>42373.510999999999</v>
      </c>
      <c r="D1574" s="6" t="s">
        <v>19</v>
      </c>
      <c r="E1574" s="6" t="s">
        <v>14</v>
      </c>
      <c r="F1574" s="6" t="s">
        <v>12</v>
      </c>
      <c r="G1574" s="6" t="s">
        <v>16</v>
      </c>
      <c r="H1574" s="6">
        <v>95</v>
      </c>
      <c r="I1574" s="5">
        <v>3.0959490740740669E-3</v>
      </c>
      <c r="J1574" s="6">
        <v>3</v>
      </c>
      <c r="K1574" s="6">
        <v>4.4581666666666671</v>
      </c>
      <c r="L1574" s="7">
        <v>267.49</v>
      </c>
      <c r="M1574" s="6">
        <f>IF(Data[[#This Row],[Answered (Y/N)]]="Y",1,0)</f>
        <v>1</v>
      </c>
      <c r="N1574" s="6">
        <f>IF(Data[[#This Row],[Resolved]]="Y",1,0)</f>
        <v>0</v>
      </c>
    </row>
    <row r="1575" spans="1:14" x14ac:dyDescent="0.25">
      <c r="A1575" s="18">
        <v>1574</v>
      </c>
      <c r="B1575" s="4" t="s">
        <v>1599</v>
      </c>
      <c r="C1575" s="5">
        <v>42373.510999999999</v>
      </c>
      <c r="D1575" s="6" t="s">
        <v>24</v>
      </c>
      <c r="E1575" s="6" t="s">
        <v>11</v>
      </c>
      <c r="F1575" s="6" t="s">
        <v>12</v>
      </c>
      <c r="G1575" s="6" t="s">
        <v>12</v>
      </c>
      <c r="H1575" s="6">
        <v>30</v>
      </c>
      <c r="I1575" s="5">
        <v>3.5174305555556451E-3</v>
      </c>
      <c r="J1575" s="6">
        <v>1</v>
      </c>
      <c r="K1575" s="6">
        <v>5.0651000000000002</v>
      </c>
      <c r="L1575" s="7">
        <v>303.90600000000001</v>
      </c>
      <c r="M1575" s="6">
        <f>IF(Data[[#This Row],[Answered (Y/N)]]="Y",1,0)</f>
        <v>1</v>
      </c>
      <c r="N1575" s="6">
        <f>IF(Data[[#This Row],[Resolved]]="Y",1,0)</f>
        <v>1</v>
      </c>
    </row>
    <row r="1576" spans="1:14" x14ac:dyDescent="0.25">
      <c r="A1576" s="17">
        <v>1575</v>
      </c>
      <c r="B1576" s="4" t="s">
        <v>1600</v>
      </c>
      <c r="C1576" s="5">
        <v>42373.502</v>
      </c>
      <c r="D1576" s="6" t="s">
        <v>15</v>
      </c>
      <c r="E1576" s="6" t="s">
        <v>14</v>
      </c>
      <c r="F1576" s="6" t="s">
        <v>12</v>
      </c>
      <c r="G1576" s="6" t="s">
        <v>12</v>
      </c>
      <c r="H1576" s="6">
        <v>48</v>
      </c>
      <c r="I1576" s="5">
        <v>3.606493055555493E-3</v>
      </c>
      <c r="J1576" s="6">
        <v>4</v>
      </c>
      <c r="K1576" s="6">
        <v>5.1933499999999997</v>
      </c>
      <c r="L1576" s="7">
        <v>311.601</v>
      </c>
      <c r="M1576" s="6">
        <f>IF(Data[[#This Row],[Answered (Y/N)]]="Y",1,0)</f>
        <v>1</v>
      </c>
      <c r="N1576" s="6">
        <f>IF(Data[[#This Row],[Resolved]]="Y",1,0)</f>
        <v>1</v>
      </c>
    </row>
    <row r="1577" spans="1:14" x14ac:dyDescent="0.25">
      <c r="A1577" s="18">
        <v>1576</v>
      </c>
      <c r="B1577" s="4" t="s">
        <v>1601</v>
      </c>
      <c r="C1577" s="5">
        <v>42373.502</v>
      </c>
      <c r="D1577" s="6" t="s">
        <v>23</v>
      </c>
      <c r="E1577" s="6" t="s">
        <v>11</v>
      </c>
      <c r="F1577" s="6" t="s">
        <v>12</v>
      </c>
      <c r="G1577" s="6" t="s">
        <v>12</v>
      </c>
      <c r="H1577" s="6">
        <v>113</v>
      </c>
      <c r="I1577" s="5">
        <v>1.8928124999999518E-3</v>
      </c>
      <c r="J1577" s="6">
        <v>5</v>
      </c>
      <c r="K1577" s="6">
        <v>2.7256499999999999</v>
      </c>
      <c r="L1577" s="7">
        <v>163.53899999999999</v>
      </c>
      <c r="M1577" s="6">
        <f>IF(Data[[#This Row],[Answered (Y/N)]]="Y",1,0)</f>
        <v>1</v>
      </c>
      <c r="N1577" s="6">
        <f>IF(Data[[#This Row],[Resolved]]="Y",1,0)</f>
        <v>1</v>
      </c>
    </row>
    <row r="1578" spans="1:14" x14ac:dyDescent="0.25">
      <c r="A1578" s="17">
        <v>1577</v>
      </c>
      <c r="B1578" s="4" t="s">
        <v>1602</v>
      </c>
      <c r="C1578" s="5">
        <v>42373.481</v>
      </c>
      <c r="D1578" s="6" t="s">
        <v>24</v>
      </c>
      <c r="E1578" s="6" t="s">
        <v>20</v>
      </c>
      <c r="F1578" s="6" t="s">
        <v>12</v>
      </c>
      <c r="G1578" s="6" t="s">
        <v>12</v>
      </c>
      <c r="H1578" s="6">
        <v>43</v>
      </c>
      <c r="I1578" s="5">
        <v>2.5902314814814087E-3</v>
      </c>
      <c r="J1578" s="6">
        <v>5</v>
      </c>
      <c r="K1578" s="6">
        <v>3.7299333333333333</v>
      </c>
      <c r="L1578" s="7">
        <v>223.79599999999999</v>
      </c>
      <c r="M1578" s="6">
        <f>IF(Data[[#This Row],[Answered (Y/N)]]="Y",1,0)</f>
        <v>1</v>
      </c>
      <c r="N1578" s="6">
        <f>IF(Data[[#This Row],[Resolved]]="Y",1,0)</f>
        <v>1</v>
      </c>
    </row>
    <row r="1579" spans="1:14" x14ac:dyDescent="0.25">
      <c r="A1579" s="18">
        <v>1578</v>
      </c>
      <c r="B1579" s="4" t="s">
        <v>1603</v>
      </c>
      <c r="C1579" s="5">
        <v>42373.481</v>
      </c>
      <c r="D1579" s="6" t="s">
        <v>23</v>
      </c>
      <c r="E1579" s="6" t="s">
        <v>21</v>
      </c>
      <c r="F1579" s="6" t="s">
        <v>12</v>
      </c>
      <c r="G1579" s="6" t="s">
        <v>12</v>
      </c>
      <c r="H1579" s="6">
        <v>50</v>
      </c>
      <c r="I1579" s="5">
        <v>3.9546412037037015E-3</v>
      </c>
      <c r="J1579" s="6">
        <v>4</v>
      </c>
      <c r="K1579" s="6">
        <v>5.6946833333333338</v>
      </c>
      <c r="L1579" s="7">
        <v>341.68100000000004</v>
      </c>
      <c r="M1579" s="6">
        <f>IF(Data[[#This Row],[Answered (Y/N)]]="Y",1,0)</f>
        <v>1</v>
      </c>
      <c r="N1579" s="6">
        <f>IF(Data[[#This Row],[Resolved]]="Y",1,0)</f>
        <v>1</v>
      </c>
    </row>
    <row r="1580" spans="1:14" x14ac:dyDescent="0.25">
      <c r="A1580" s="17">
        <v>1579</v>
      </c>
      <c r="B1580" s="4" t="s">
        <v>1604</v>
      </c>
      <c r="C1580" s="5">
        <v>42373.474000000002</v>
      </c>
      <c r="D1580" s="6" t="s">
        <v>15</v>
      </c>
      <c r="E1580" s="6" t="s">
        <v>18</v>
      </c>
      <c r="F1580" s="6" t="s">
        <v>12</v>
      </c>
      <c r="G1580" s="6" t="s">
        <v>12</v>
      </c>
      <c r="H1580" s="6">
        <v>31</v>
      </c>
      <c r="I1580" s="5">
        <v>4.6639236111110094E-3</v>
      </c>
      <c r="J1580" s="6">
        <v>2</v>
      </c>
      <c r="K1580" s="6">
        <v>6.7160500000000001</v>
      </c>
      <c r="L1580" s="7">
        <v>402.96300000000002</v>
      </c>
      <c r="M1580" s="6">
        <f>IF(Data[[#This Row],[Answered (Y/N)]]="Y",1,0)</f>
        <v>1</v>
      </c>
      <c r="N1580" s="6">
        <f>IF(Data[[#This Row],[Resolved]]="Y",1,0)</f>
        <v>1</v>
      </c>
    </row>
    <row r="1581" spans="1:14" x14ac:dyDescent="0.25">
      <c r="A1581" s="18">
        <v>1580</v>
      </c>
      <c r="B1581" s="4" t="s">
        <v>1605</v>
      </c>
      <c r="C1581" s="5">
        <v>42373.474000000002</v>
      </c>
      <c r="D1581" s="6" t="s">
        <v>24</v>
      </c>
      <c r="E1581" s="6" t="s">
        <v>21</v>
      </c>
      <c r="F1581" s="6" t="s">
        <v>16</v>
      </c>
      <c r="G1581" s="6" t="s">
        <v>16</v>
      </c>
      <c r="H1581" s="6">
        <v>0</v>
      </c>
      <c r="I1581" s="5">
        <v>45482</v>
      </c>
      <c r="J1581" s="6">
        <v>0</v>
      </c>
      <c r="K1581" s="6">
        <v>0</v>
      </c>
      <c r="L1581" s="7">
        <v>0</v>
      </c>
      <c r="M1581" s="6">
        <f>IF(Data[[#This Row],[Answered (Y/N)]]="Y",1,0)</f>
        <v>0</v>
      </c>
      <c r="N1581" s="6">
        <f>IF(Data[[#This Row],[Resolved]]="Y",1,0)</f>
        <v>0</v>
      </c>
    </row>
    <row r="1582" spans="1:14" x14ac:dyDescent="0.25">
      <c r="A1582" s="17">
        <v>1581</v>
      </c>
      <c r="B1582" s="4" t="s">
        <v>1606</v>
      </c>
      <c r="C1582" s="5">
        <v>42373.470999999998</v>
      </c>
      <c r="D1582" s="6" t="s">
        <v>19</v>
      </c>
      <c r="E1582" s="6" t="s">
        <v>20</v>
      </c>
      <c r="F1582" s="6" t="s">
        <v>12</v>
      </c>
      <c r="G1582" s="6" t="s">
        <v>12</v>
      </c>
      <c r="H1582" s="6">
        <v>45</v>
      </c>
      <c r="I1582" s="5">
        <v>4.5221296296296121E-3</v>
      </c>
      <c r="J1582" s="6">
        <v>5</v>
      </c>
      <c r="K1582" s="6">
        <v>6.5118666666666662</v>
      </c>
      <c r="L1582" s="7">
        <v>390.71199999999999</v>
      </c>
      <c r="M1582" s="6">
        <f>IF(Data[[#This Row],[Answered (Y/N)]]="Y",1,0)</f>
        <v>1</v>
      </c>
      <c r="N1582" s="6">
        <f>IF(Data[[#This Row],[Resolved]]="Y",1,0)</f>
        <v>1</v>
      </c>
    </row>
    <row r="1583" spans="1:14" x14ac:dyDescent="0.25">
      <c r="A1583" s="18">
        <v>1582</v>
      </c>
      <c r="B1583" s="4" t="s">
        <v>1607</v>
      </c>
      <c r="C1583" s="5">
        <v>42373.470999999998</v>
      </c>
      <c r="D1583" s="6" t="s">
        <v>23</v>
      </c>
      <c r="E1583" s="6" t="s">
        <v>14</v>
      </c>
      <c r="F1583" s="6" t="s">
        <v>16</v>
      </c>
      <c r="G1583" s="6" t="s">
        <v>16</v>
      </c>
      <c r="H1583" s="6">
        <v>0</v>
      </c>
      <c r="I1583" s="5">
        <v>45482</v>
      </c>
      <c r="J1583" s="6">
        <v>0</v>
      </c>
      <c r="K1583" s="6">
        <v>0</v>
      </c>
      <c r="L1583" s="7">
        <v>0</v>
      </c>
      <c r="M1583" s="6">
        <f>IF(Data[[#This Row],[Answered (Y/N)]]="Y",1,0)</f>
        <v>0</v>
      </c>
      <c r="N1583" s="6">
        <f>IF(Data[[#This Row],[Resolved]]="Y",1,0)</f>
        <v>0</v>
      </c>
    </row>
    <row r="1584" spans="1:14" x14ac:dyDescent="0.25">
      <c r="A1584" s="17">
        <v>1583</v>
      </c>
      <c r="B1584" s="4" t="s">
        <v>1608</v>
      </c>
      <c r="C1584" s="5">
        <v>42373.468000000001</v>
      </c>
      <c r="D1584" s="6" t="s">
        <v>10</v>
      </c>
      <c r="E1584" s="6" t="s">
        <v>11</v>
      </c>
      <c r="F1584" s="6" t="s">
        <v>12</v>
      </c>
      <c r="G1584" s="6" t="s">
        <v>12</v>
      </c>
      <c r="H1584" s="6">
        <v>74</v>
      </c>
      <c r="I1584" s="5">
        <v>4.374386574074185E-3</v>
      </c>
      <c r="J1584" s="6">
        <v>3</v>
      </c>
      <c r="K1584" s="6">
        <v>6.2991166666666665</v>
      </c>
      <c r="L1584" s="7">
        <v>377.947</v>
      </c>
      <c r="M1584" s="6">
        <f>IF(Data[[#This Row],[Answered (Y/N)]]="Y",1,0)</f>
        <v>1</v>
      </c>
      <c r="N1584" s="6">
        <f>IF(Data[[#This Row],[Resolved]]="Y",1,0)</f>
        <v>1</v>
      </c>
    </row>
    <row r="1585" spans="1:14" x14ac:dyDescent="0.25">
      <c r="A1585" s="18">
        <v>1584</v>
      </c>
      <c r="B1585" s="4" t="s">
        <v>1609</v>
      </c>
      <c r="C1585" s="5">
        <v>42373.468000000001</v>
      </c>
      <c r="D1585" s="6" t="s">
        <v>23</v>
      </c>
      <c r="E1585" s="6" t="s">
        <v>18</v>
      </c>
      <c r="F1585" s="6" t="s">
        <v>12</v>
      </c>
      <c r="G1585" s="6" t="s">
        <v>12</v>
      </c>
      <c r="H1585" s="6">
        <v>63</v>
      </c>
      <c r="I1585" s="5">
        <v>1.6448958333332708E-3</v>
      </c>
      <c r="J1585" s="6">
        <v>2</v>
      </c>
      <c r="K1585" s="6">
        <v>2.3686500000000001</v>
      </c>
      <c r="L1585" s="7">
        <v>142.119</v>
      </c>
      <c r="M1585" s="6">
        <f>IF(Data[[#This Row],[Answered (Y/N)]]="Y",1,0)</f>
        <v>1</v>
      </c>
      <c r="N1585" s="6">
        <f>IF(Data[[#This Row],[Resolved]]="Y",1,0)</f>
        <v>1</v>
      </c>
    </row>
    <row r="1586" spans="1:14" x14ac:dyDescent="0.25">
      <c r="A1586" s="17">
        <v>1585</v>
      </c>
      <c r="B1586" s="4" t="s">
        <v>1610</v>
      </c>
      <c r="C1586" s="5">
        <v>42373.464999999997</v>
      </c>
      <c r="D1586" s="6" t="s">
        <v>19</v>
      </c>
      <c r="E1586" s="6" t="s">
        <v>21</v>
      </c>
      <c r="F1586" s="6" t="s">
        <v>12</v>
      </c>
      <c r="G1586" s="6" t="s">
        <v>16</v>
      </c>
      <c r="H1586" s="6">
        <v>50</v>
      </c>
      <c r="I1586" s="5">
        <v>2.6546180555555576E-3</v>
      </c>
      <c r="J1586" s="6">
        <v>4</v>
      </c>
      <c r="K1586" s="6">
        <v>3.8226499999999999</v>
      </c>
      <c r="L1586" s="7">
        <v>229.35899999999998</v>
      </c>
      <c r="M1586" s="6">
        <f>IF(Data[[#This Row],[Answered (Y/N)]]="Y",1,0)</f>
        <v>1</v>
      </c>
      <c r="N1586" s="6">
        <f>IF(Data[[#This Row],[Resolved]]="Y",1,0)</f>
        <v>0</v>
      </c>
    </row>
    <row r="1587" spans="1:14" x14ac:dyDescent="0.25">
      <c r="A1587" s="18">
        <v>1586</v>
      </c>
      <c r="B1587" s="4" t="s">
        <v>1611</v>
      </c>
      <c r="C1587" s="5">
        <v>42373.464999999997</v>
      </c>
      <c r="D1587" s="6" t="s">
        <v>17</v>
      </c>
      <c r="E1587" s="6" t="s">
        <v>11</v>
      </c>
      <c r="F1587" s="6" t="s">
        <v>12</v>
      </c>
      <c r="G1587" s="6" t="s">
        <v>16</v>
      </c>
      <c r="H1587" s="6">
        <v>89</v>
      </c>
      <c r="I1587" s="5">
        <v>2.966446759259167E-3</v>
      </c>
      <c r="J1587" s="6">
        <v>3</v>
      </c>
      <c r="K1587" s="6">
        <v>4.2716833333333337</v>
      </c>
      <c r="L1587" s="7">
        <v>256.30100000000004</v>
      </c>
      <c r="M1587" s="6">
        <f>IF(Data[[#This Row],[Answered (Y/N)]]="Y",1,0)</f>
        <v>1</v>
      </c>
      <c r="N1587" s="6">
        <f>IF(Data[[#This Row],[Resolved]]="Y",1,0)</f>
        <v>0</v>
      </c>
    </row>
    <row r="1588" spans="1:14" x14ac:dyDescent="0.25">
      <c r="A1588" s="17">
        <v>1587</v>
      </c>
      <c r="B1588" s="4" t="s">
        <v>1612</v>
      </c>
      <c r="C1588" s="5">
        <v>42373.436000000002</v>
      </c>
      <c r="D1588" s="6" t="s">
        <v>10</v>
      </c>
      <c r="E1588" s="6" t="s">
        <v>21</v>
      </c>
      <c r="F1588" s="6" t="s">
        <v>12</v>
      </c>
      <c r="G1588" s="6" t="s">
        <v>12</v>
      </c>
      <c r="H1588" s="6">
        <v>90</v>
      </c>
      <c r="I1588" s="5">
        <v>2.969444444444358E-3</v>
      </c>
      <c r="J1588" s="6">
        <v>3</v>
      </c>
      <c r="K1588" s="6">
        <v>4.2759999999999998</v>
      </c>
      <c r="L1588" s="7">
        <v>256.56</v>
      </c>
      <c r="M1588" s="6">
        <f>IF(Data[[#This Row],[Answered (Y/N)]]="Y",1,0)</f>
        <v>1</v>
      </c>
      <c r="N1588" s="6">
        <f>IF(Data[[#This Row],[Resolved]]="Y",1,0)</f>
        <v>1</v>
      </c>
    </row>
    <row r="1589" spans="1:14" x14ac:dyDescent="0.25">
      <c r="A1589" s="18">
        <v>1588</v>
      </c>
      <c r="B1589" s="4" t="s">
        <v>1613</v>
      </c>
      <c r="C1589" s="5">
        <v>42373.436000000002</v>
      </c>
      <c r="D1589" s="6" t="s">
        <v>17</v>
      </c>
      <c r="E1589" s="6" t="s">
        <v>14</v>
      </c>
      <c r="F1589" s="6" t="s">
        <v>16</v>
      </c>
      <c r="G1589" s="6" t="s">
        <v>16</v>
      </c>
      <c r="H1589" s="6">
        <v>0</v>
      </c>
      <c r="I1589" s="5">
        <v>45482</v>
      </c>
      <c r="J1589" s="6">
        <v>0</v>
      </c>
      <c r="K1589" s="6">
        <v>0</v>
      </c>
      <c r="L1589" s="7">
        <v>0</v>
      </c>
      <c r="M1589" s="6">
        <f>IF(Data[[#This Row],[Answered (Y/N)]]="Y",1,0)</f>
        <v>0</v>
      </c>
      <c r="N1589" s="6">
        <f>IF(Data[[#This Row],[Resolved]]="Y",1,0)</f>
        <v>0</v>
      </c>
    </row>
    <row r="1590" spans="1:14" x14ac:dyDescent="0.25">
      <c r="A1590" s="17">
        <v>1589</v>
      </c>
      <c r="B1590" s="4" t="s">
        <v>1614</v>
      </c>
      <c r="C1590" s="5">
        <v>42373.419000000002</v>
      </c>
      <c r="D1590" s="6" t="s">
        <v>23</v>
      </c>
      <c r="E1590" s="6" t="s">
        <v>14</v>
      </c>
      <c r="F1590" s="6" t="s">
        <v>12</v>
      </c>
      <c r="G1590" s="6" t="s">
        <v>12</v>
      </c>
      <c r="H1590" s="6">
        <v>106</v>
      </c>
      <c r="I1590" s="5">
        <v>3.9552893518517429E-3</v>
      </c>
      <c r="J1590" s="6">
        <v>3</v>
      </c>
      <c r="K1590" s="6">
        <v>5.695616666666667</v>
      </c>
      <c r="L1590" s="7">
        <v>341.73700000000002</v>
      </c>
      <c r="M1590" s="6">
        <f>IF(Data[[#This Row],[Answered (Y/N)]]="Y",1,0)</f>
        <v>1</v>
      </c>
      <c r="N1590" s="6">
        <f>IF(Data[[#This Row],[Resolved]]="Y",1,0)</f>
        <v>1</v>
      </c>
    </row>
    <row r="1591" spans="1:14" x14ac:dyDescent="0.25">
      <c r="A1591" s="18">
        <v>1590</v>
      </c>
      <c r="B1591" s="4" t="s">
        <v>1615</v>
      </c>
      <c r="C1591" s="5">
        <v>42373.419000000002</v>
      </c>
      <c r="D1591" s="6" t="s">
        <v>22</v>
      </c>
      <c r="E1591" s="6" t="s">
        <v>14</v>
      </c>
      <c r="F1591" s="6" t="s">
        <v>12</v>
      </c>
      <c r="G1591" s="6" t="s">
        <v>12</v>
      </c>
      <c r="H1591" s="6">
        <v>67</v>
      </c>
      <c r="I1591" s="5">
        <v>1.9022337962963931E-3</v>
      </c>
      <c r="J1591" s="6">
        <v>3</v>
      </c>
      <c r="K1591" s="6">
        <v>2.7392166666666666</v>
      </c>
      <c r="L1591" s="7">
        <v>164.35300000000001</v>
      </c>
      <c r="M1591" s="6">
        <f>IF(Data[[#This Row],[Answered (Y/N)]]="Y",1,0)</f>
        <v>1</v>
      </c>
      <c r="N1591" s="6">
        <f>IF(Data[[#This Row],[Resolved]]="Y",1,0)</f>
        <v>1</v>
      </c>
    </row>
    <row r="1592" spans="1:14" x14ac:dyDescent="0.25">
      <c r="A1592" s="17">
        <v>1591</v>
      </c>
      <c r="B1592" s="4" t="s">
        <v>1616</v>
      </c>
      <c r="C1592" s="5">
        <v>42373.404999999999</v>
      </c>
      <c r="D1592" s="6" t="s">
        <v>15</v>
      </c>
      <c r="E1592" s="6" t="s">
        <v>20</v>
      </c>
      <c r="F1592" s="6" t="s">
        <v>12</v>
      </c>
      <c r="G1592" s="6" t="s">
        <v>12</v>
      </c>
      <c r="H1592" s="6">
        <v>92</v>
      </c>
      <c r="I1592" s="5">
        <v>2.0692245370370621E-3</v>
      </c>
      <c r="J1592" s="6">
        <v>3</v>
      </c>
      <c r="K1592" s="6">
        <v>2.9796833333333335</v>
      </c>
      <c r="L1592" s="7">
        <v>178.78100000000001</v>
      </c>
      <c r="M1592" s="6">
        <f>IF(Data[[#This Row],[Answered (Y/N)]]="Y",1,0)</f>
        <v>1</v>
      </c>
      <c r="N1592" s="6">
        <f>IF(Data[[#This Row],[Resolved]]="Y",1,0)</f>
        <v>1</v>
      </c>
    </row>
    <row r="1593" spans="1:14" x14ac:dyDescent="0.25">
      <c r="A1593" s="18">
        <v>1592</v>
      </c>
      <c r="B1593" s="4" t="s">
        <v>1617</v>
      </c>
      <c r="C1593" s="5">
        <v>42373.404999999999</v>
      </c>
      <c r="D1593" s="6" t="s">
        <v>13</v>
      </c>
      <c r="E1593" s="6" t="s">
        <v>21</v>
      </c>
      <c r="F1593" s="6" t="s">
        <v>16</v>
      </c>
      <c r="G1593" s="6" t="s">
        <v>16</v>
      </c>
      <c r="H1593" s="6">
        <v>0</v>
      </c>
      <c r="I1593" s="5">
        <v>45482</v>
      </c>
      <c r="J1593" s="6">
        <v>0</v>
      </c>
      <c r="K1593" s="6">
        <v>0</v>
      </c>
      <c r="L1593" s="7">
        <v>0</v>
      </c>
      <c r="M1593" s="6">
        <f>IF(Data[[#This Row],[Answered (Y/N)]]="Y",1,0)</f>
        <v>0</v>
      </c>
      <c r="N1593" s="6">
        <f>IF(Data[[#This Row],[Resolved]]="Y",1,0)</f>
        <v>0</v>
      </c>
    </row>
    <row r="1594" spans="1:14" x14ac:dyDescent="0.25">
      <c r="A1594" s="17">
        <v>1593</v>
      </c>
      <c r="B1594" s="4" t="s">
        <v>1618</v>
      </c>
      <c r="C1594" s="5">
        <v>42373.396999999997</v>
      </c>
      <c r="D1594" s="6" t="s">
        <v>23</v>
      </c>
      <c r="E1594" s="6" t="s">
        <v>18</v>
      </c>
      <c r="F1594" s="6" t="s">
        <v>12</v>
      </c>
      <c r="G1594" s="6" t="s">
        <v>12</v>
      </c>
      <c r="H1594" s="6">
        <v>86</v>
      </c>
      <c r="I1594" s="5">
        <v>7.4472222222232709E-4</v>
      </c>
      <c r="J1594" s="6">
        <v>4</v>
      </c>
      <c r="K1594" s="6">
        <v>1.0724</v>
      </c>
      <c r="L1594" s="7">
        <v>64.343999999999994</v>
      </c>
      <c r="M1594" s="6">
        <f>IF(Data[[#This Row],[Answered (Y/N)]]="Y",1,0)</f>
        <v>1</v>
      </c>
      <c r="N1594" s="6">
        <f>IF(Data[[#This Row],[Resolved]]="Y",1,0)</f>
        <v>1</v>
      </c>
    </row>
    <row r="1595" spans="1:14" x14ac:dyDescent="0.25">
      <c r="A1595" s="18">
        <v>1594</v>
      </c>
      <c r="B1595" s="4" t="s">
        <v>1619</v>
      </c>
      <c r="C1595" s="5">
        <v>42373.396999999997</v>
      </c>
      <c r="D1595" s="6" t="s">
        <v>24</v>
      </c>
      <c r="E1595" s="6" t="s">
        <v>21</v>
      </c>
      <c r="F1595" s="6" t="s">
        <v>16</v>
      </c>
      <c r="G1595" s="6" t="s">
        <v>16</v>
      </c>
      <c r="H1595" s="6">
        <v>0</v>
      </c>
      <c r="I1595" s="5">
        <v>45482</v>
      </c>
      <c r="J1595" s="6">
        <v>0</v>
      </c>
      <c r="K1595" s="6">
        <v>0</v>
      </c>
      <c r="L1595" s="7">
        <v>0</v>
      </c>
      <c r="M1595" s="6">
        <f>IF(Data[[#This Row],[Answered (Y/N)]]="Y",1,0)</f>
        <v>0</v>
      </c>
      <c r="N1595" s="6">
        <f>IF(Data[[#This Row],[Resolved]]="Y",1,0)</f>
        <v>0</v>
      </c>
    </row>
    <row r="1596" spans="1:14" x14ac:dyDescent="0.25">
      <c r="A1596" s="17">
        <v>1595</v>
      </c>
      <c r="B1596" s="4" t="s">
        <v>1620</v>
      </c>
      <c r="C1596" s="5">
        <v>42373.375999999997</v>
      </c>
      <c r="D1596" s="6" t="s">
        <v>23</v>
      </c>
      <c r="E1596" s="6" t="s">
        <v>20</v>
      </c>
      <c r="F1596" s="6" t="s">
        <v>16</v>
      </c>
      <c r="G1596" s="6" t="s">
        <v>16</v>
      </c>
      <c r="H1596" s="6">
        <v>0</v>
      </c>
      <c r="I1596" s="5">
        <v>45482</v>
      </c>
      <c r="J1596" s="6">
        <v>0</v>
      </c>
      <c r="K1596" s="6">
        <v>0</v>
      </c>
      <c r="L1596" s="7">
        <v>0</v>
      </c>
      <c r="M1596" s="6">
        <f>IF(Data[[#This Row],[Answered (Y/N)]]="Y",1,0)</f>
        <v>0</v>
      </c>
      <c r="N1596" s="6">
        <f>IF(Data[[#This Row],[Resolved]]="Y",1,0)</f>
        <v>0</v>
      </c>
    </row>
    <row r="1597" spans="1:14" x14ac:dyDescent="0.25">
      <c r="A1597" s="18">
        <v>1596</v>
      </c>
      <c r="B1597" s="4" t="s">
        <v>1621</v>
      </c>
      <c r="C1597" s="5">
        <v>42373.375999999997</v>
      </c>
      <c r="D1597" s="6" t="s">
        <v>17</v>
      </c>
      <c r="E1597" s="6" t="s">
        <v>21</v>
      </c>
      <c r="F1597" s="6" t="s">
        <v>12</v>
      </c>
      <c r="G1597" s="6" t="s">
        <v>12</v>
      </c>
      <c r="H1597" s="6">
        <v>93</v>
      </c>
      <c r="I1597" s="5">
        <v>4.5414467592592711E-3</v>
      </c>
      <c r="J1597" s="6">
        <v>5</v>
      </c>
      <c r="K1597" s="6">
        <v>6.5396833333333335</v>
      </c>
      <c r="L1597" s="7">
        <v>392.38100000000003</v>
      </c>
      <c r="M1597" s="6">
        <f>IF(Data[[#This Row],[Answered (Y/N)]]="Y",1,0)</f>
        <v>1</v>
      </c>
      <c r="N1597" s="6">
        <f>IF(Data[[#This Row],[Resolved]]="Y",1,0)</f>
        <v>1</v>
      </c>
    </row>
    <row r="1598" spans="1:14" x14ac:dyDescent="0.25">
      <c r="A1598" s="17">
        <v>1597</v>
      </c>
      <c r="B1598" s="4" t="s">
        <v>1622</v>
      </c>
      <c r="C1598" s="5">
        <v>42372.73</v>
      </c>
      <c r="D1598" s="6" t="s">
        <v>22</v>
      </c>
      <c r="E1598" s="6" t="s">
        <v>18</v>
      </c>
      <c r="F1598" s="6" t="s">
        <v>12</v>
      </c>
      <c r="G1598" s="6" t="s">
        <v>16</v>
      </c>
      <c r="H1598" s="6">
        <v>57</v>
      </c>
      <c r="I1598" s="5">
        <v>4.1781249999999215E-3</v>
      </c>
      <c r="J1598" s="6">
        <v>2</v>
      </c>
      <c r="K1598" s="6">
        <v>6.0164999999999997</v>
      </c>
      <c r="L1598" s="7">
        <v>360.99</v>
      </c>
      <c r="M1598" s="6">
        <f>IF(Data[[#This Row],[Answered (Y/N)]]="Y",1,0)</f>
        <v>1</v>
      </c>
      <c r="N1598" s="6">
        <f>IF(Data[[#This Row],[Resolved]]="Y",1,0)</f>
        <v>0</v>
      </c>
    </row>
    <row r="1599" spans="1:14" x14ac:dyDescent="0.25">
      <c r="A1599" s="18">
        <v>1598</v>
      </c>
      <c r="B1599" s="4" t="s">
        <v>1623</v>
      </c>
      <c r="C1599" s="5">
        <v>42372.73</v>
      </c>
      <c r="D1599" s="6" t="s">
        <v>23</v>
      </c>
      <c r="E1599" s="6" t="s">
        <v>14</v>
      </c>
      <c r="F1599" s="6" t="s">
        <v>12</v>
      </c>
      <c r="G1599" s="6" t="s">
        <v>12</v>
      </c>
      <c r="H1599" s="6">
        <v>119</v>
      </c>
      <c r="I1599" s="5">
        <v>3.6959606481481444E-3</v>
      </c>
      <c r="J1599" s="6">
        <v>5</v>
      </c>
      <c r="K1599" s="6">
        <v>5.3221833333333333</v>
      </c>
      <c r="L1599" s="7">
        <v>319.33100000000002</v>
      </c>
      <c r="M1599" s="6">
        <f>IF(Data[[#This Row],[Answered (Y/N)]]="Y",1,0)</f>
        <v>1</v>
      </c>
      <c r="N1599" s="6">
        <f>IF(Data[[#This Row],[Resolved]]="Y",1,0)</f>
        <v>1</v>
      </c>
    </row>
    <row r="1600" spans="1:14" x14ac:dyDescent="0.25">
      <c r="A1600" s="17">
        <v>1599</v>
      </c>
      <c r="B1600" s="4" t="s">
        <v>1624</v>
      </c>
      <c r="C1600" s="5">
        <v>42372.686999999998</v>
      </c>
      <c r="D1600" s="6" t="s">
        <v>17</v>
      </c>
      <c r="E1600" s="6" t="s">
        <v>14</v>
      </c>
      <c r="F1600" s="6" t="s">
        <v>16</v>
      </c>
      <c r="G1600" s="6" t="s">
        <v>16</v>
      </c>
      <c r="H1600" s="6">
        <v>0</v>
      </c>
      <c r="I1600" s="5">
        <v>45482</v>
      </c>
      <c r="J1600" s="6">
        <v>0</v>
      </c>
      <c r="K1600" s="6">
        <v>0</v>
      </c>
      <c r="L1600" s="7">
        <v>0</v>
      </c>
      <c r="M1600" s="6">
        <f>IF(Data[[#This Row],[Answered (Y/N)]]="Y",1,0)</f>
        <v>0</v>
      </c>
      <c r="N1600" s="6">
        <f>IF(Data[[#This Row],[Resolved]]="Y",1,0)</f>
        <v>0</v>
      </c>
    </row>
    <row r="1601" spans="1:14" x14ac:dyDescent="0.25">
      <c r="A1601" s="18">
        <v>1600</v>
      </c>
      <c r="B1601" s="4" t="s">
        <v>1625</v>
      </c>
      <c r="C1601" s="5">
        <v>42372.686999999998</v>
      </c>
      <c r="D1601" s="6" t="s">
        <v>24</v>
      </c>
      <c r="E1601" s="6" t="s">
        <v>18</v>
      </c>
      <c r="F1601" s="6" t="s">
        <v>12</v>
      </c>
      <c r="G1601" s="6" t="s">
        <v>12</v>
      </c>
      <c r="H1601" s="6">
        <v>117</v>
      </c>
      <c r="I1601" s="5">
        <v>1.4708333333333101E-3</v>
      </c>
      <c r="J1601" s="6">
        <v>4</v>
      </c>
      <c r="K1601" s="6">
        <v>2.1179999999999999</v>
      </c>
      <c r="L1601" s="7">
        <v>127.08</v>
      </c>
      <c r="M1601" s="6">
        <f>IF(Data[[#This Row],[Answered (Y/N)]]="Y",1,0)</f>
        <v>1</v>
      </c>
      <c r="N1601" s="6">
        <f>IF(Data[[#This Row],[Resolved]]="Y",1,0)</f>
        <v>1</v>
      </c>
    </row>
    <row r="1602" spans="1:14" x14ac:dyDescent="0.25">
      <c r="A1602" s="17">
        <v>1601</v>
      </c>
      <c r="B1602" s="4" t="s">
        <v>1626</v>
      </c>
      <c r="C1602" s="5">
        <v>42372.648999999998</v>
      </c>
      <c r="D1602" s="6" t="s">
        <v>23</v>
      </c>
      <c r="E1602" s="6" t="s">
        <v>21</v>
      </c>
      <c r="F1602" s="6" t="s">
        <v>12</v>
      </c>
      <c r="G1602" s="6" t="s">
        <v>16</v>
      </c>
      <c r="H1602" s="6">
        <v>25</v>
      </c>
      <c r="I1602" s="5">
        <v>3.8415624999998954E-3</v>
      </c>
      <c r="J1602" s="6">
        <v>4</v>
      </c>
      <c r="K1602" s="6">
        <v>5.5318500000000004</v>
      </c>
      <c r="L1602" s="7">
        <v>331.911</v>
      </c>
      <c r="M1602" s="6">
        <f>IF(Data[[#This Row],[Answered (Y/N)]]="Y",1,0)</f>
        <v>1</v>
      </c>
      <c r="N1602" s="6">
        <f>IF(Data[[#This Row],[Resolved]]="Y",1,0)</f>
        <v>0</v>
      </c>
    </row>
    <row r="1603" spans="1:14" x14ac:dyDescent="0.25">
      <c r="A1603" s="18">
        <v>1602</v>
      </c>
      <c r="B1603" s="4" t="s">
        <v>1627</v>
      </c>
      <c r="C1603" s="5">
        <v>42372.648999999998</v>
      </c>
      <c r="D1603" s="6" t="s">
        <v>15</v>
      </c>
      <c r="E1603" s="6" t="s">
        <v>20</v>
      </c>
      <c r="F1603" s="6" t="s">
        <v>16</v>
      </c>
      <c r="G1603" s="6" t="s">
        <v>16</v>
      </c>
      <c r="H1603" s="6">
        <v>0</v>
      </c>
      <c r="I1603" s="5">
        <v>45482</v>
      </c>
      <c r="J1603" s="6">
        <v>0</v>
      </c>
      <c r="K1603" s="6">
        <v>0</v>
      </c>
      <c r="L1603" s="7">
        <v>0</v>
      </c>
      <c r="M1603" s="6">
        <f>IF(Data[[#This Row],[Answered (Y/N)]]="Y",1,0)</f>
        <v>0</v>
      </c>
      <c r="N1603" s="6">
        <f>IF(Data[[#This Row],[Resolved]]="Y",1,0)</f>
        <v>0</v>
      </c>
    </row>
    <row r="1604" spans="1:14" x14ac:dyDescent="0.25">
      <c r="A1604" s="17">
        <v>1603</v>
      </c>
      <c r="B1604" s="4" t="s">
        <v>1628</v>
      </c>
      <c r="C1604" s="5">
        <v>42372.616000000002</v>
      </c>
      <c r="D1604" s="6" t="s">
        <v>24</v>
      </c>
      <c r="E1604" s="6" t="s">
        <v>21</v>
      </c>
      <c r="F1604" s="6" t="s">
        <v>12</v>
      </c>
      <c r="G1604" s="6" t="s">
        <v>12</v>
      </c>
      <c r="H1604" s="6">
        <v>38</v>
      </c>
      <c r="I1604" s="5">
        <v>3.8273726851851819E-3</v>
      </c>
      <c r="J1604" s="6">
        <v>4</v>
      </c>
      <c r="K1604" s="6">
        <v>5.5114166666666664</v>
      </c>
      <c r="L1604" s="7">
        <v>330.685</v>
      </c>
      <c r="M1604" s="6">
        <f>IF(Data[[#This Row],[Answered (Y/N)]]="Y",1,0)</f>
        <v>1</v>
      </c>
      <c r="N1604" s="6">
        <f>IF(Data[[#This Row],[Resolved]]="Y",1,0)</f>
        <v>1</v>
      </c>
    </row>
    <row r="1605" spans="1:14" x14ac:dyDescent="0.25">
      <c r="A1605" s="18">
        <v>1604</v>
      </c>
      <c r="B1605" s="4" t="s">
        <v>1629</v>
      </c>
      <c r="C1605" s="5">
        <v>42372.616000000002</v>
      </c>
      <c r="D1605" s="6" t="s">
        <v>15</v>
      </c>
      <c r="E1605" s="6" t="s">
        <v>21</v>
      </c>
      <c r="F1605" s="6" t="s">
        <v>12</v>
      </c>
      <c r="G1605" s="6" t="s">
        <v>12</v>
      </c>
      <c r="H1605" s="6">
        <v>14</v>
      </c>
      <c r="I1605" s="5">
        <v>4.3293749999999687E-3</v>
      </c>
      <c r="J1605" s="6">
        <v>4</v>
      </c>
      <c r="K1605" s="6">
        <v>6.2343000000000002</v>
      </c>
      <c r="L1605" s="7">
        <v>374.05799999999999</v>
      </c>
      <c r="M1605" s="6">
        <f>IF(Data[[#This Row],[Answered (Y/N)]]="Y",1,0)</f>
        <v>1</v>
      </c>
      <c r="N1605" s="6">
        <f>IF(Data[[#This Row],[Resolved]]="Y",1,0)</f>
        <v>1</v>
      </c>
    </row>
    <row r="1606" spans="1:14" x14ac:dyDescent="0.25">
      <c r="A1606" s="17">
        <v>1605</v>
      </c>
      <c r="B1606" s="4" t="s">
        <v>1630</v>
      </c>
      <c r="C1606" s="5">
        <v>42372.586000000003</v>
      </c>
      <c r="D1606" s="6" t="s">
        <v>24</v>
      </c>
      <c r="E1606" s="6" t="s">
        <v>18</v>
      </c>
      <c r="F1606" s="6" t="s">
        <v>12</v>
      </c>
      <c r="G1606" s="6" t="s">
        <v>12</v>
      </c>
      <c r="H1606" s="6">
        <v>84</v>
      </c>
      <c r="I1606" s="5">
        <v>6.7432870370365272E-4</v>
      </c>
      <c r="J1606" s="6">
        <v>2</v>
      </c>
      <c r="K1606" s="6">
        <v>0.9710333333333333</v>
      </c>
      <c r="L1606" s="7">
        <v>58.262</v>
      </c>
      <c r="M1606" s="6">
        <f>IF(Data[[#This Row],[Answered (Y/N)]]="Y",1,0)</f>
        <v>1</v>
      </c>
      <c r="N1606" s="6">
        <f>IF(Data[[#This Row],[Resolved]]="Y",1,0)</f>
        <v>1</v>
      </c>
    </row>
    <row r="1607" spans="1:14" x14ac:dyDescent="0.25">
      <c r="A1607" s="18">
        <v>1606</v>
      </c>
      <c r="B1607" s="4" t="s">
        <v>1631</v>
      </c>
      <c r="C1607" s="5">
        <v>42372.586000000003</v>
      </c>
      <c r="D1607" s="6" t="s">
        <v>17</v>
      </c>
      <c r="E1607" s="6" t="s">
        <v>21</v>
      </c>
      <c r="F1607" s="6" t="s">
        <v>12</v>
      </c>
      <c r="G1607" s="6" t="s">
        <v>12</v>
      </c>
      <c r="H1607" s="6">
        <v>113</v>
      </c>
      <c r="I1607" s="5">
        <v>9.4908564814821794E-4</v>
      </c>
      <c r="J1607" s="6">
        <v>3</v>
      </c>
      <c r="K1607" s="6">
        <v>1.3666833333333335</v>
      </c>
      <c r="L1607" s="7">
        <v>82.001000000000005</v>
      </c>
      <c r="M1607" s="6">
        <f>IF(Data[[#This Row],[Answered (Y/N)]]="Y",1,0)</f>
        <v>1</v>
      </c>
      <c r="N1607" s="6">
        <f>IF(Data[[#This Row],[Resolved]]="Y",1,0)</f>
        <v>1</v>
      </c>
    </row>
    <row r="1608" spans="1:14" x14ac:dyDescent="0.25">
      <c r="A1608" s="17">
        <v>1607</v>
      </c>
      <c r="B1608" s="4" t="s">
        <v>1632</v>
      </c>
      <c r="C1608" s="5">
        <v>42372.582000000002</v>
      </c>
      <c r="D1608" s="6" t="s">
        <v>15</v>
      </c>
      <c r="E1608" s="6" t="s">
        <v>20</v>
      </c>
      <c r="F1608" s="6" t="s">
        <v>12</v>
      </c>
      <c r="G1608" s="6" t="s">
        <v>12</v>
      </c>
      <c r="H1608" s="6">
        <v>113</v>
      </c>
      <c r="I1608" s="5">
        <v>1.8244791666666149E-3</v>
      </c>
      <c r="J1608" s="6">
        <v>1</v>
      </c>
      <c r="K1608" s="6">
        <v>2.6272500000000001</v>
      </c>
      <c r="L1608" s="7">
        <v>157.63499999999999</v>
      </c>
      <c r="M1608" s="6">
        <f>IF(Data[[#This Row],[Answered (Y/N)]]="Y",1,0)</f>
        <v>1</v>
      </c>
      <c r="N1608" s="6">
        <f>IF(Data[[#This Row],[Resolved]]="Y",1,0)</f>
        <v>1</v>
      </c>
    </row>
    <row r="1609" spans="1:14" x14ac:dyDescent="0.25">
      <c r="A1609" s="18">
        <v>1608</v>
      </c>
      <c r="B1609" s="4" t="s">
        <v>1633</v>
      </c>
      <c r="C1609" s="5">
        <v>42372.582000000002</v>
      </c>
      <c r="D1609" s="6" t="s">
        <v>24</v>
      </c>
      <c r="E1609" s="6" t="s">
        <v>21</v>
      </c>
      <c r="F1609" s="6" t="s">
        <v>12</v>
      </c>
      <c r="G1609" s="6" t="s">
        <v>12</v>
      </c>
      <c r="H1609" s="6">
        <v>88</v>
      </c>
      <c r="I1609" s="5">
        <v>2.3462384259258506E-3</v>
      </c>
      <c r="J1609" s="6">
        <v>5</v>
      </c>
      <c r="K1609" s="6">
        <v>3.3785833333333333</v>
      </c>
      <c r="L1609" s="7">
        <v>202.715</v>
      </c>
      <c r="M1609" s="6">
        <f>IF(Data[[#This Row],[Answered (Y/N)]]="Y",1,0)</f>
        <v>1</v>
      </c>
      <c r="N1609" s="6">
        <f>IF(Data[[#This Row],[Resolved]]="Y",1,0)</f>
        <v>1</v>
      </c>
    </row>
    <row r="1610" spans="1:14" x14ac:dyDescent="0.25">
      <c r="A1610" s="17">
        <v>1609</v>
      </c>
      <c r="B1610" s="4" t="s">
        <v>1634</v>
      </c>
      <c r="C1610" s="5">
        <v>42372.582000000002</v>
      </c>
      <c r="D1610" s="6" t="s">
        <v>24</v>
      </c>
      <c r="E1610" s="6" t="s">
        <v>21</v>
      </c>
      <c r="F1610" s="6" t="s">
        <v>16</v>
      </c>
      <c r="G1610" s="6" t="s">
        <v>16</v>
      </c>
      <c r="H1610" s="6">
        <v>0</v>
      </c>
      <c r="I1610" s="5">
        <v>45482</v>
      </c>
      <c r="J1610" s="6">
        <v>0</v>
      </c>
      <c r="K1610" s="6">
        <v>0</v>
      </c>
      <c r="L1610" s="7">
        <v>0</v>
      </c>
      <c r="M1610" s="6">
        <f>IF(Data[[#This Row],[Answered (Y/N)]]="Y",1,0)</f>
        <v>0</v>
      </c>
      <c r="N1610" s="6">
        <f>IF(Data[[#This Row],[Resolved]]="Y",1,0)</f>
        <v>0</v>
      </c>
    </row>
    <row r="1611" spans="1:14" x14ac:dyDescent="0.25">
      <c r="A1611" s="18">
        <v>1610</v>
      </c>
      <c r="B1611" s="4" t="s">
        <v>1635</v>
      </c>
      <c r="C1611" s="5">
        <v>42372.582000000002</v>
      </c>
      <c r="D1611" s="6" t="s">
        <v>22</v>
      </c>
      <c r="E1611" s="6" t="s">
        <v>18</v>
      </c>
      <c r="F1611" s="6" t="s">
        <v>16</v>
      </c>
      <c r="G1611" s="6" t="s">
        <v>16</v>
      </c>
      <c r="H1611" s="6">
        <v>0</v>
      </c>
      <c r="I1611" s="5">
        <v>45482</v>
      </c>
      <c r="J1611" s="6">
        <v>0</v>
      </c>
      <c r="K1611" s="6">
        <v>0</v>
      </c>
      <c r="L1611" s="7">
        <v>0</v>
      </c>
      <c r="M1611" s="6">
        <f>IF(Data[[#This Row],[Answered (Y/N)]]="Y",1,0)</f>
        <v>0</v>
      </c>
      <c r="N1611" s="6">
        <f>IF(Data[[#This Row],[Resolved]]="Y",1,0)</f>
        <v>0</v>
      </c>
    </row>
    <row r="1612" spans="1:14" x14ac:dyDescent="0.25">
      <c r="A1612" s="17">
        <v>1611</v>
      </c>
      <c r="B1612" s="4" t="s">
        <v>1636</v>
      </c>
      <c r="C1612" s="5">
        <v>42372.565999999999</v>
      </c>
      <c r="D1612" s="6" t="s">
        <v>13</v>
      </c>
      <c r="E1612" s="6" t="s">
        <v>11</v>
      </c>
      <c r="F1612" s="6" t="s">
        <v>12</v>
      </c>
      <c r="G1612" s="6" t="s">
        <v>12</v>
      </c>
      <c r="H1612" s="6">
        <v>104</v>
      </c>
      <c r="I1612" s="5">
        <v>1.4902314814815298E-3</v>
      </c>
      <c r="J1612" s="6">
        <v>3</v>
      </c>
      <c r="K1612" s="6">
        <v>2.1459333333333332</v>
      </c>
      <c r="L1612" s="7">
        <v>128.756</v>
      </c>
      <c r="M1612" s="6">
        <f>IF(Data[[#This Row],[Answered (Y/N)]]="Y",1,0)</f>
        <v>1</v>
      </c>
      <c r="N1612" s="6">
        <f>IF(Data[[#This Row],[Resolved]]="Y",1,0)</f>
        <v>1</v>
      </c>
    </row>
    <row r="1613" spans="1:14" x14ac:dyDescent="0.25">
      <c r="A1613" s="18">
        <v>1612</v>
      </c>
      <c r="B1613" s="4" t="s">
        <v>1637</v>
      </c>
      <c r="C1613" s="5">
        <v>42372.565999999999</v>
      </c>
      <c r="D1613" s="6" t="s">
        <v>13</v>
      </c>
      <c r="E1613" s="6" t="s">
        <v>18</v>
      </c>
      <c r="F1613" s="6" t="s">
        <v>12</v>
      </c>
      <c r="G1613" s="6" t="s">
        <v>12</v>
      </c>
      <c r="H1613" s="6">
        <v>69</v>
      </c>
      <c r="I1613" s="5">
        <v>1.0732523148149209E-3</v>
      </c>
      <c r="J1613" s="6">
        <v>2</v>
      </c>
      <c r="K1613" s="6">
        <v>1.5454833333333333</v>
      </c>
      <c r="L1613" s="7">
        <v>92.728999999999999</v>
      </c>
      <c r="M1613" s="6">
        <f>IF(Data[[#This Row],[Answered (Y/N)]]="Y",1,0)</f>
        <v>1</v>
      </c>
      <c r="N1613" s="6">
        <f>IF(Data[[#This Row],[Resolved]]="Y",1,0)</f>
        <v>1</v>
      </c>
    </row>
    <row r="1614" spans="1:14" x14ac:dyDescent="0.25">
      <c r="A1614" s="17">
        <v>1613</v>
      </c>
      <c r="B1614" s="4" t="s">
        <v>1638</v>
      </c>
      <c r="C1614" s="5">
        <v>42372.561000000002</v>
      </c>
      <c r="D1614" s="6" t="s">
        <v>19</v>
      </c>
      <c r="E1614" s="6" t="s">
        <v>11</v>
      </c>
      <c r="F1614" s="6" t="s">
        <v>12</v>
      </c>
      <c r="G1614" s="6" t="s">
        <v>12</v>
      </c>
      <c r="H1614" s="6">
        <v>123</v>
      </c>
      <c r="I1614" s="5">
        <v>8.7006944444434353E-4</v>
      </c>
      <c r="J1614" s="6">
        <v>3</v>
      </c>
      <c r="K1614" s="6">
        <v>1.2528999999999999</v>
      </c>
      <c r="L1614" s="7">
        <v>75.173999999999992</v>
      </c>
      <c r="M1614" s="6">
        <f>IF(Data[[#This Row],[Answered (Y/N)]]="Y",1,0)</f>
        <v>1</v>
      </c>
      <c r="N1614" s="6">
        <f>IF(Data[[#This Row],[Resolved]]="Y",1,0)</f>
        <v>1</v>
      </c>
    </row>
    <row r="1615" spans="1:14" x14ac:dyDescent="0.25">
      <c r="A1615" s="18">
        <v>1614</v>
      </c>
      <c r="B1615" s="4" t="s">
        <v>1639</v>
      </c>
      <c r="C1615" s="5">
        <v>42372.561000000002</v>
      </c>
      <c r="D1615" s="6" t="s">
        <v>19</v>
      </c>
      <c r="E1615" s="6" t="s">
        <v>21</v>
      </c>
      <c r="F1615" s="6" t="s">
        <v>12</v>
      </c>
      <c r="G1615" s="6" t="s">
        <v>16</v>
      </c>
      <c r="H1615" s="6">
        <v>86</v>
      </c>
      <c r="I1615" s="5">
        <v>3.9045717592591789E-3</v>
      </c>
      <c r="J1615" s="6">
        <v>1</v>
      </c>
      <c r="K1615" s="6">
        <v>5.622583333333333</v>
      </c>
      <c r="L1615" s="7">
        <v>337.35499999999996</v>
      </c>
      <c r="M1615" s="6">
        <f>IF(Data[[#This Row],[Answered (Y/N)]]="Y",1,0)</f>
        <v>1</v>
      </c>
      <c r="N1615" s="6">
        <f>IF(Data[[#This Row],[Resolved]]="Y",1,0)</f>
        <v>0</v>
      </c>
    </row>
    <row r="1616" spans="1:14" x14ac:dyDescent="0.25">
      <c r="A1616" s="17">
        <v>1615</v>
      </c>
      <c r="B1616" s="4" t="s">
        <v>1640</v>
      </c>
      <c r="C1616" s="5">
        <v>42372.552000000003</v>
      </c>
      <c r="D1616" s="6" t="s">
        <v>10</v>
      </c>
      <c r="E1616" s="6" t="s">
        <v>14</v>
      </c>
      <c r="F1616" s="6" t="s">
        <v>16</v>
      </c>
      <c r="G1616" s="6" t="s">
        <v>16</v>
      </c>
      <c r="H1616" s="6">
        <v>0</v>
      </c>
      <c r="I1616" s="5">
        <v>45482</v>
      </c>
      <c r="J1616" s="6">
        <v>0</v>
      </c>
      <c r="K1616" s="6">
        <v>0</v>
      </c>
      <c r="L1616" s="7">
        <v>0</v>
      </c>
      <c r="M1616" s="6">
        <f>IF(Data[[#This Row],[Answered (Y/N)]]="Y",1,0)</f>
        <v>0</v>
      </c>
      <c r="N1616" s="6">
        <f>IF(Data[[#This Row],[Resolved]]="Y",1,0)</f>
        <v>0</v>
      </c>
    </row>
    <row r="1617" spans="1:14" x14ac:dyDescent="0.25">
      <c r="A1617" s="18">
        <v>1616</v>
      </c>
      <c r="B1617" s="4" t="s">
        <v>1641</v>
      </c>
      <c r="C1617" s="5">
        <v>42372.552000000003</v>
      </c>
      <c r="D1617" s="6" t="s">
        <v>24</v>
      </c>
      <c r="E1617" s="6" t="s">
        <v>14</v>
      </c>
      <c r="F1617" s="6" t="s">
        <v>12</v>
      </c>
      <c r="G1617" s="6" t="s">
        <v>12</v>
      </c>
      <c r="H1617" s="6">
        <v>118</v>
      </c>
      <c r="I1617" s="5">
        <v>2.9828240740741307E-3</v>
      </c>
      <c r="J1617" s="6">
        <v>3</v>
      </c>
      <c r="K1617" s="6">
        <v>4.2952666666666666</v>
      </c>
      <c r="L1617" s="7">
        <v>257.71600000000001</v>
      </c>
      <c r="M1617" s="6">
        <f>IF(Data[[#This Row],[Answered (Y/N)]]="Y",1,0)</f>
        <v>1</v>
      </c>
      <c r="N1617" s="6">
        <f>IF(Data[[#This Row],[Resolved]]="Y",1,0)</f>
        <v>1</v>
      </c>
    </row>
    <row r="1618" spans="1:14" x14ac:dyDescent="0.25">
      <c r="A1618" s="17">
        <v>1617</v>
      </c>
      <c r="B1618" s="4" t="s">
        <v>1642</v>
      </c>
      <c r="C1618" s="5">
        <v>42372.55</v>
      </c>
      <c r="D1618" s="6" t="s">
        <v>23</v>
      </c>
      <c r="E1618" s="6" t="s">
        <v>18</v>
      </c>
      <c r="F1618" s="6" t="s">
        <v>12</v>
      </c>
      <c r="G1618" s="6" t="s">
        <v>12</v>
      </c>
      <c r="H1618" s="6">
        <v>119</v>
      </c>
      <c r="I1618" s="5">
        <v>2.9681481481480532E-3</v>
      </c>
      <c r="J1618" s="6">
        <v>3</v>
      </c>
      <c r="K1618" s="6">
        <v>4.2741333333333333</v>
      </c>
      <c r="L1618" s="7">
        <v>256.44799999999998</v>
      </c>
      <c r="M1618" s="6">
        <f>IF(Data[[#This Row],[Answered (Y/N)]]="Y",1,0)</f>
        <v>1</v>
      </c>
      <c r="N1618" s="6">
        <f>IF(Data[[#This Row],[Resolved]]="Y",1,0)</f>
        <v>1</v>
      </c>
    </row>
    <row r="1619" spans="1:14" x14ac:dyDescent="0.25">
      <c r="A1619" s="18">
        <v>1618</v>
      </c>
      <c r="B1619" s="4" t="s">
        <v>1643</v>
      </c>
      <c r="C1619" s="5">
        <v>42372.55</v>
      </c>
      <c r="D1619" s="6" t="s">
        <v>15</v>
      </c>
      <c r="E1619" s="6" t="s">
        <v>11</v>
      </c>
      <c r="F1619" s="6" t="s">
        <v>12</v>
      </c>
      <c r="G1619" s="6" t="s">
        <v>12</v>
      </c>
      <c r="H1619" s="6">
        <v>98</v>
      </c>
      <c r="I1619" s="5">
        <v>3.2075347222222383E-3</v>
      </c>
      <c r="J1619" s="6">
        <v>2</v>
      </c>
      <c r="K1619" s="6">
        <v>4.6188500000000001</v>
      </c>
      <c r="L1619" s="7">
        <v>277.13100000000003</v>
      </c>
      <c r="M1619" s="6">
        <f>IF(Data[[#This Row],[Answered (Y/N)]]="Y",1,0)</f>
        <v>1</v>
      </c>
      <c r="N1619" s="6">
        <f>IF(Data[[#This Row],[Resolved]]="Y",1,0)</f>
        <v>1</v>
      </c>
    </row>
    <row r="1620" spans="1:14" x14ac:dyDescent="0.25">
      <c r="A1620" s="17">
        <v>1619</v>
      </c>
      <c r="B1620" s="4" t="s">
        <v>1644</v>
      </c>
      <c r="C1620" s="5">
        <v>42372.538</v>
      </c>
      <c r="D1620" s="6" t="s">
        <v>23</v>
      </c>
      <c r="E1620" s="6" t="s">
        <v>18</v>
      </c>
      <c r="F1620" s="6" t="s">
        <v>12</v>
      </c>
      <c r="G1620" s="6" t="s">
        <v>16</v>
      </c>
      <c r="H1620" s="6">
        <v>52</v>
      </c>
      <c r="I1620" s="5">
        <v>4.8495486111110875E-3</v>
      </c>
      <c r="J1620" s="6">
        <v>4</v>
      </c>
      <c r="K1620" s="6">
        <v>6.9833499999999997</v>
      </c>
      <c r="L1620" s="7">
        <v>419.00099999999998</v>
      </c>
      <c r="M1620" s="6">
        <f>IF(Data[[#This Row],[Answered (Y/N)]]="Y",1,0)</f>
        <v>1</v>
      </c>
      <c r="N1620" s="6">
        <f>IF(Data[[#This Row],[Resolved]]="Y",1,0)</f>
        <v>0</v>
      </c>
    </row>
    <row r="1621" spans="1:14" x14ac:dyDescent="0.25">
      <c r="A1621" s="18">
        <v>1620</v>
      </c>
      <c r="B1621" s="4" t="s">
        <v>1645</v>
      </c>
      <c r="C1621" s="5">
        <v>42372.538</v>
      </c>
      <c r="D1621" s="6" t="s">
        <v>24</v>
      </c>
      <c r="E1621" s="6" t="s">
        <v>11</v>
      </c>
      <c r="F1621" s="6" t="s">
        <v>12</v>
      </c>
      <c r="G1621" s="6" t="s">
        <v>12</v>
      </c>
      <c r="H1621" s="6">
        <v>67</v>
      </c>
      <c r="I1621" s="5">
        <v>4.286273148148112E-3</v>
      </c>
      <c r="J1621" s="6">
        <v>5</v>
      </c>
      <c r="K1621" s="6">
        <v>6.1722333333333337</v>
      </c>
      <c r="L1621" s="7">
        <v>370.334</v>
      </c>
      <c r="M1621" s="6">
        <f>IF(Data[[#This Row],[Answered (Y/N)]]="Y",1,0)</f>
        <v>1</v>
      </c>
      <c r="N1621" s="6">
        <f>IF(Data[[#This Row],[Resolved]]="Y",1,0)</f>
        <v>1</v>
      </c>
    </row>
    <row r="1622" spans="1:14" x14ac:dyDescent="0.25">
      <c r="A1622" s="17">
        <v>1621</v>
      </c>
      <c r="B1622" s="4" t="s">
        <v>1646</v>
      </c>
      <c r="C1622" s="5">
        <v>42372.523000000001</v>
      </c>
      <c r="D1622" s="6" t="s">
        <v>24</v>
      </c>
      <c r="E1622" s="6" t="s">
        <v>14</v>
      </c>
      <c r="F1622" s="6" t="s">
        <v>12</v>
      </c>
      <c r="G1622" s="6" t="s">
        <v>12</v>
      </c>
      <c r="H1622" s="6">
        <v>124</v>
      </c>
      <c r="I1622" s="5">
        <v>4.1961574074074193E-3</v>
      </c>
      <c r="J1622" s="6">
        <v>1</v>
      </c>
      <c r="K1622" s="6">
        <v>6.0424666666666669</v>
      </c>
      <c r="L1622" s="7">
        <v>362.548</v>
      </c>
      <c r="M1622" s="6">
        <f>IF(Data[[#This Row],[Answered (Y/N)]]="Y",1,0)</f>
        <v>1</v>
      </c>
      <c r="N1622" s="6">
        <f>IF(Data[[#This Row],[Resolved]]="Y",1,0)</f>
        <v>1</v>
      </c>
    </row>
    <row r="1623" spans="1:14" x14ac:dyDescent="0.25">
      <c r="A1623" s="18">
        <v>1622</v>
      </c>
      <c r="B1623" s="4" t="s">
        <v>1647</v>
      </c>
      <c r="C1623" s="5">
        <v>42372.523000000001</v>
      </c>
      <c r="D1623" s="6" t="s">
        <v>22</v>
      </c>
      <c r="E1623" s="6" t="s">
        <v>20</v>
      </c>
      <c r="F1623" s="6" t="s">
        <v>16</v>
      </c>
      <c r="G1623" s="6" t="s">
        <v>16</v>
      </c>
      <c r="H1623" s="6">
        <v>0</v>
      </c>
      <c r="I1623" s="5">
        <v>45482</v>
      </c>
      <c r="J1623" s="6">
        <v>0</v>
      </c>
      <c r="K1623" s="6">
        <v>0</v>
      </c>
      <c r="L1623" s="7">
        <v>0</v>
      </c>
      <c r="M1623" s="6">
        <f>IF(Data[[#This Row],[Answered (Y/N)]]="Y",1,0)</f>
        <v>0</v>
      </c>
      <c r="N1623" s="6">
        <f>IF(Data[[#This Row],[Resolved]]="Y",1,0)</f>
        <v>0</v>
      </c>
    </row>
    <row r="1624" spans="1:14" x14ac:dyDescent="0.25">
      <c r="A1624" s="17">
        <v>1623</v>
      </c>
      <c r="B1624" s="4" t="s">
        <v>1648</v>
      </c>
      <c r="C1624" s="5">
        <v>42372.499000000003</v>
      </c>
      <c r="D1624" s="6" t="s">
        <v>22</v>
      </c>
      <c r="E1624" s="6" t="s">
        <v>11</v>
      </c>
      <c r="F1624" s="6" t="s">
        <v>12</v>
      </c>
      <c r="G1624" s="6" t="s">
        <v>12</v>
      </c>
      <c r="H1624" s="6">
        <v>88</v>
      </c>
      <c r="I1624" s="5">
        <v>3.0839583333333032E-3</v>
      </c>
      <c r="J1624" s="6">
        <v>3</v>
      </c>
      <c r="K1624" s="6">
        <v>4.4409000000000001</v>
      </c>
      <c r="L1624" s="7">
        <v>266.45400000000001</v>
      </c>
      <c r="M1624" s="6">
        <f>IF(Data[[#This Row],[Answered (Y/N)]]="Y",1,0)</f>
        <v>1</v>
      </c>
      <c r="N1624" s="6">
        <f>IF(Data[[#This Row],[Resolved]]="Y",1,0)</f>
        <v>1</v>
      </c>
    </row>
    <row r="1625" spans="1:14" x14ac:dyDescent="0.25">
      <c r="A1625" s="18">
        <v>1624</v>
      </c>
      <c r="B1625" s="4" t="s">
        <v>1649</v>
      </c>
      <c r="C1625" s="5">
        <v>42372.499000000003</v>
      </c>
      <c r="D1625" s="6" t="s">
        <v>17</v>
      </c>
      <c r="E1625" s="6" t="s">
        <v>18</v>
      </c>
      <c r="F1625" s="6" t="s">
        <v>12</v>
      </c>
      <c r="G1625" s="6" t="s">
        <v>12</v>
      </c>
      <c r="H1625" s="6">
        <v>88</v>
      </c>
      <c r="I1625" s="5">
        <v>6.6680555555564958E-4</v>
      </c>
      <c r="J1625" s="6">
        <v>1</v>
      </c>
      <c r="K1625" s="6">
        <v>0.96020000000000005</v>
      </c>
      <c r="L1625" s="7">
        <v>57.612000000000002</v>
      </c>
      <c r="M1625" s="6">
        <f>IF(Data[[#This Row],[Answered (Y/N)]]="Y",1,0)</f>
        <v>1</v>
      </c>
      <c r="N1625" s="6">
        <f>IF(Data[[#This Row],[Resolved]]="Y",1,0)</f>
        <v>1</v>
      </c>
    </row>
    <row r="1626" spans="1:14" x14ac:dyDescent="0.25">
      <c r="A1626" s="17">
        <v>1625</v>
      </c>
      <c r="B1626" s="4" t="s">
        <v>1650</v>
      </c>
      <c r="C1626" s="5">
        <v>42372.497000000003</v>
      </c>
      <c r="D1626" s="6" t="s">
        <v>24</v>
      </c>
      <c r="E1626" s="6" t="s">
        <v>18</v>
      </c>
      <c r="F1626" s="6" t="s">
        <v>12</v>
      </c>
      <c r="G1626" s="6" t="s">
        <v>12</v>
      </c>
      <c r="H1626" s="6">
        <v>77</v>
      </c>
      <c r="I1626" s="5">
        <v>1.0125694444444999E-3</v>
      </c>
      <c r="J1626" s="6">
        <v>5</v>
      </c>
      <c r="K1626" s="6">
        <v>1.4581</v>
      </c>
      <c r="L1626" s="7">
        <v>87.48599999999999</v>
      </c>
      <c r="M1626" s="6">
        <f>IF(Data[[#This Row],[Answered (Y/N)]]="Y",1,0)</f>
        <v>1</v>
      </c>
      <c r="N1626" s="6">
        <f>IF(Data[[#This Row],[Resolved]]="Y",1,0)</f>
        <v>1</v>
      </c>
    </row>
    <row r="1627" spans="1:14" x14ac:dyDescent="0.25">
      <c r="A1627" s="18">
        <v>1626</v>
      </c>
      <c r="B1627" s="4" t="s">
        <v>1651</v>
      </c>
      <c r="C1627" s="5">
        <v>42372.497000000003</v>
      </c>
      <c r="D1627" s="6" t="s">
        <v>10</v>
      </c>
      <c r="E1627" s="6" t="s">
        <v>18</v>
      </c>
      <c r="F1627" s="6" t="s">
        <v>12</v>
      </c>
      <c r="G1627" s="6" t="s">
        <v>12</v>
      </c>
      <c r="H1627" s="6">
        <v>46</v>
      </c>
      <c r="I1627" s="5">
        <v>5.7383101851860019E-4</v>
      </c>
      <c r="J1627" s="6">
        <v>4</v>
      </c>
      <c r="K1627" s="6">
        <v>0.8263166666666667</v>
      </c>
      <c r="L1627" s="7">
        <v>49.579000000000001</v>
      </c>
      <c r="M1627" s="6">
        <f>IF(Data[[#This Row],[Answered (Y/N)]]="Y",1,0)</f>
        <v>1</v>
      </c>
      <c r="N1627" s="6">
        <f>IF(Data[[#This Row],[Resolved]]="Y",1,0)</f>
        <v>1</v>
      </c>
    </row>
    <row r="1628" spans="1:14" x14ac:dyDescent="0.25">
      <c r="A1628" s="17">
        <v>1627</v>
      </c>
      <c r="B1628" s="4" t="s">
        <v>1652</v>
      </c>
      <c r="C1628" s="5">
        <v>42372.495000000003</v>
      </c>
      <c r="D1628" s="6" t="s">
        <v>10</v>
      </c>
      <c r="E1628" s="6" t="s">
        <v>20</v>
      </c>
      <c r="F1628" s="6" t="s">
        <v>12</v>
      </c>
      <c r="G1628" s="6" t="s">
        <v>12</v>
      </c>
      <c r="H1628" s="6">
        <v>56</v>
      </c>
      <c r="I1628" s="5">
        <v>2.8867476851852647E-3</v>
      </c>
      <c r="J1628" s="6">
        <v>5</v>
      </c>
      <c r="K1628" s="6">
        <v>4.1569166666666666</v>
      </c>
      <c r="L1628" s="7">
        <v>249.41499999999999</v>
      </c>
      <c r="M1628" s="6">
        <f>IF(Data[[#This Row],[Answered (Y/N)]]="Y",1,0)</f>
        <v>1</v>
      </c>
      <c r="N1628" s="6">
        <f>IF(Data[[#This Row],[Resolved]]="Y",1,0)</f>
        <v>1</v>
      </c>
    </row>
    <row r="1629" spans="1:14" x14ac:dyDescent="0.25">
      <c r="A1629" s="18">
        <v>1628</v>
      </c>
      <c r="B1629" s="4" t="s">
        <v>1653</v>
      </c>
      <c r="C1629" s="5">
        <v>42372.495000000003</v>
      </c>
      <c r="D1629" s="6" t="s">
        <v>24</v>
      </c>
      <c r="E1629" s="6" t="s">
        <v>20</v>
      </c>
      <c r="F1629" s="6" t="s">
        <v>16</v>
      </c>
      <c r="G1629" s="6" t="s">
        <v>16</v>
      </c>
      <c r="H1629" s="6">
        <v>0</v>
      </c>
      <c r="I1629" s="5">
        <v>45482</v>
      </c>
      <c r="J1629" s="6">
        <v>0</v>
      </c>
      <c r="K1629" s="6">
        <v>0</v>
      </c>
      <c r="L1629" s="7">
        <v>0</v>
      </c>
      <c r="M1629" s="6">
        <f>IF(Data[[#This Row],[Answered (Y/N)]]="Y",1,0)</f>
        <v>0</v>
      </c>
      <c r="N1629" s="6">
        <f>IF(Data[[#This Row],[Resolved]]="Y",1,0)</f>
        <v>0</v>
      </c>
    </row>
    <row r="1630" spans="1:14" x14ac:dyDescent="0.25">
      <c r="A1630" s="17">
        <v>1629</v>
      </c>
      <c r="B1630" s="4" t="s">
        <v>1654</v>
      </c>
      <c r="C1630" s="5">
        <v>42372.485000000001</v>
      </c>
      <c r="D1630" s="6" t="s">
        <v>13</v>
      </c>
      <c r="E1630" s="6" t="s">
        <v>21</v>
      </c>
      <c r="F1630" s="6" t="s">
        <v>12</v>
      </c>
      <c r="G1630" s="6" t="s">
        <v>12</v>
      </c>
      <c r="H1630" s="6">
        <v>101</v>
      </c>
      <c r="I1630" s="5">
        <v>1.5746527777777963E-3</v>
      </c>
      <c r="J1630" s="6">
        <v>3</v>
      </c>
      <c r="K1630" s="6">
        <v>2.2675000000000001</v>
      </c>
      <c r="L1630" s="7">
        <v>136.05000000000001</v>
      </c>
      <c r="M1630" s="6">
        <f>IF(Data[[#This Row],[Answered (Y/N)]]="Y",1,0)</f>
        <v>1</v>
      </c>
      <c r="N1630" s="6">
        <f>IF(Data[[#This Row],[Resolved]]="Y",1,0)</f>
        <v>1</v>
      </c>
    </row>
    <row r="1631" spans="1:14" x14ac:dyDescent="0.25">
      <c r="A1631" s="18">
        <v>1630</v>
      </c>
      <c r="B1631" s="4" t="s">
        <v>1655</v>
      </c>
      <c r="C1631" s="5">
        <v>42372.485000000001</v>
      </c>
      <c r="D1631" s="6" t="s">
        <v>17</v>
      </c>
      <c r="E1631" s="6" t="s">
        <v>14</v>
      </c>
      <c r="F1631" s="6" t="s">
        <v>12</v>
      </c>
      <c r="G1631" s="6" t="s">
        <v>12</v>
      </c>
      <c r="H1631" s="6">
        <v>31</v>
      </c>
      <c r="I1631" s="5">
        <v>2.0286805555556064E-3</v>
      </c>
      <c r="J1631" s="6">
        <v>5</v>
      </c>
      <c r="K1631" s="6">
        <v>2.9213</v>
      </c>
      <c r="L1631" s="7">
        <v>175.27799999999999</v>
      </c>
      <c r="M1631" s="6">
        <f>IF(Data[[#This Row],[Answered (Y/N)]]="Y",1,0)</f>
        <v>1</v>
      </c>
      <c r="N1631" s="6">
        <f>IF(Data[[#This Row],[Resolved]]="Y",1,0)</f>
        <v>1</v>
      </c>
    </row>
    <row r="1632" spans="1:14" x14ac:dyDescent="0.25">
      <c r="A1632" s="17">
        <v>1631</v>
      </c>
      <c r="B1632" s="4" t="s">
        <v>1656</v>
      </c>
      <c r="C1632" s="5">
        <v>42372.476999999999</v>
      </c>
      <c r="D1632" s="6" t="s">
        <v>13</v>
      </c>
      <c r="E1632" s="6" t="s">
        <v>14</v>
      </c>
      <c r="F1632" s="6" t="s">
        <v>12</v>
      </c>
      <c r="G1632" s="6" t="s">
        <v>12</v>
      </c>
      <c r="H1632" s="6">
        <v>84</v>
      </c>
      <c r="I1632" s="5">
        <v>1.1885879629629503E-3</v>
      </c>
      <c r="J1632" s="6">
        <v>5</v>
      </c>
      <c r="K1632" s="6">
        <v>1.7115666666666667</v>
      </c>
      <c r="L1632" s="7">
        <v>102.694</v>
      </c>
      <c r="M1632" s="6">
        <f>IF(Data[[#This Row],[Answered (Y/N)]]="Y",1,0)</f>
        <v>1</v>
      </c>
      <c r="N1632" s="6">
        <f>IF(Data[[#This Row],[Resolved]]="Y",1,0)</f>
        <v>1</v>
      </c>
    </row>
    <row r="1633" spans="1:14" x14ac:dyDescent="0.25">
      <c r="A1633" s="18">
        <v>1632</v>
      </c>
      <c r="B1633" s="4" t="s">
        <v>1657</v>
      </c>
      <c r="C1633" s="5">
        <v>42372.476999999999</v>
      </c>
      <c r="D1633" s="6" t="s">
        <v>10</v>
      </c>
      <c r="E1633" s="6" t="s">
        <v>20</v>
      </c>
      <c r="F1633" s="6" t="s">
        <v>12</v>
      </c>
      <c r="G1633" s="6" t="s">
        <v>12</v>
      </c>
      <c r="H1633" s="6">
        <v>20</v>
      </c>
      <c r="I1633" s="5">
        <v>1.900358796296242E-3</v>
      </c>
      <c r="J1633" s="6">
        <v>4</v>
      </c>
      <c r="K1633" s="6">
        <v>2.7365166666666667</v>
      </c>
      <c r="L1633" s="7">
        <v>164.191</v>
      </c>
      <c r="M1633" s="6">
        <f>IF(Data[[#This Row],[Answered (Y/N)]]="Y",1,0)</f>
        <v>1</v>
      </c>
      <c r="N1633" s="6">
        <f>IF(Data[[#This Row],[Resolved]]="Y",1,0)</f>
        <v>1</v>
      </c>
    </row>
    <row r="1634" spans="1:14" x14ac:dyDescent="0.25">
      <c r="A1634" s="17">
        <v>1633</v>
      </c>
      <c r="B1634" s="4" t="s">
        <v>1658</v>
      </c>
      <c r="C1634" s="5">
        <v>42372.47</v>
      </c>
      <c r="D1634" s="6" t="s">
        <v>19</v>
      </c>
      <c r="E1634" s="6" t="s">
        <v>14</v>
      </c>
      <c r="F1634" s="6" t="s">
        <v>12</v>
      </c>
      <c r="G1634" s="6" t="s">
        <v>12</v>
      </c>
      <c r="H1634" s="6">
        <v>43</v>
      </c>
      <c r="I1634" s="5">
        <v>4.4005671296296622E-3</v>
      </c>
      <c r="J1634" s="6">
        <v>5</v>
      </c>
      <c r="K1634" s="6">
        <v>6.3368166666666665</v>
      </c>
      <c r="L1634" s="7">
        <v>380.209</v>
      </c>
      <c r="M1634" s="6">
        <f>IF(Data[[#This Row],[Answered (Y/N)]]="Y",1,0)</f>
        <v>1</v>
      </c>
      <c r="N1634" s="6">
        <f>IF(Data[[#This Row],[Resolved]]="Y",1,0)</f>
        <v>1</v>
      </c>
    </row>
    <row r="1635" spans="1:14" x14ac:dyDescent="0.25">
      <c r="A1635" s="18">
        <v>1634</v>
      </c>
      <c r="B1635" s="4" t="s">
        <v>1659</v>
      </c>
      <c r="C1635" s="5">
        <v>42372.47</v>
      </c>
      <c r="D1635" s="6" t="s">
        <v>24</v>
      </c>
      <c r="E1635" s="6" t="s">
        <v>18</v>
      </c>
      <c r="F1635" s="6" t="s">
        <v>12</v>
      </c>
      <c r="G1635" s="6" t="s">
        <v>12</v>
      </c>
      <c r="H1635" s="6">
        <v>20</v>
      </c>
      <c r="I1635" s="5">
        <v>1.2041666666666728E-3</v>
      </c>
      <c r="J1635" s="6">
        <v>3</v>
      </c>
      <c r="K1635" s="6">
        <v>1.734</v>
      </c>
      <c r="L1635" s="7">
        <v>104.03999999999999</v>
      </c>
      <c r="M1635" s="6">
        <f>IF(Data[[#This Row],[Answered (Y/N)]]="Y",1,0)</f>
        <v>1</v>
      </c>
      <c r="N1635" s="6">
        <f>IF(Data[[#This Row],[Resolved]]="Y",1,0)</f>
        <v>1</v>
      </c>
    </row>
    <row r="1636" spans="1:14" x14ac:dyDescent="0.25">
      <c r="A1636" s="17">
        <v>1635</v>
      </c>
      <c r="B1636" s="4" t="s">
        <v>1660</v>
      </c>
      <c r="C1636" s="5">
        <v>42372.463000000003</v>
      </c>
      <c r="D1636" s="6" t="s">
        <v>22</v>
      </c>
      <c r="E1636" s="6" t="s">
        <v>20</v>
      </c>
      <c r="F1636" s="6" t="s">
        <v>12</v>
      </c>
      <c r="G1636" s="6" t="s">
        <v>16</v>
      </c>
      <c r="H1636" s="6">
        <v>112</v>
      </c>
      <c r="I1636" s="5">
        <v>2.2214236111111063E-3</v>
      </c>
      <c r="J1636" s="6">
        <v>5</v>
      </c>
      <c r="K1636" s="6">
        <v>3.1988500000000002</v>
      </c>
      <c r="L1636" s="7">
        <v>191.93100000000001</v>
      </c>
      <c r="M1636" s="6">
        <f>IF(Data[[#This Row],[Answered (Y/N)]]="Y",1,0)</f>
        <v>1</v>
      </c>
      <c r="N1636" s="6">
        <f>IF(Data[[#This Row],[Resolved]]="Y",1,0)</f>
        <v>0</v>
      </c>
    </row>
    <row r="1637" spans="1:14" x14ac:dyDescent="0.25">
      <c r="A1637" s="18">
        <v>1636</v>
      </c>
      <c r="B1637" s="4" t="s">
        <v>1661</v>
      </c>
      <c r="C1637" s="5">
        <v>42372.463000000003</v>
      </c>
      <c r="D1637" s="6" t="s">
        <v>23</v>
      </c>
      <c r="E1637" s="6" t="s">
        <v>20</v>
      </c>
      <c r="F1637" s="6" t="s">
        <v>16</v>
      </c>
      <c r="G1637" s="6" t="s">
        <v>16</v>
      </c>
      <c r="H1637" s="6">
        <v>0</v>
      </c>
      <c r="I1637" s="5">
        <v>45482</v>
      </c>
      <c r="J1637" s="6">
        <v>0</v>
      </c>
      <c r="K1637" s="6">
        <v>0</v>
      </c>
      <c r="L1637" s="7">
        <v>0</v>
      </c>
      <c r="M1637" s="6">
        <f>IF(Data[[#This Row],[Answered (Y/N)]]="Y",1,0)</f>
        <v>0</v>
      </c>
      <c r="N1637" s="6">
        <f>IF(Data[[#This Row],[Resolved]]="Y",1,0)</f>
        <v>0</v>
      </c>
    </row>
    <row r="1638" spans="1:14" x14ac:dyDescent="0.25">
      <c r="A1638" s="17">
        <v>1637</v>
      </c>
      <c r="B1638" s="4" t="s">
        <v>1662</v>
      </c>
      <c r="C1638" s="5">
        <v>42372.461000000003</v>
      </c>
      <c r="D1638" s="6" t="s">
        <v>15</v>
      </c>
      <c r="E1638" s="6" t="s">
        <v>18</v>
      </c>
      <c r="F1638" s="6" t="s">
        <v>12</v>
      </c>
      <c r="G1638" s="6" t="s">
        <v>12</v>
      </c>
      <c r="H1638" s="6">
        <v>55</v>
      </c>
      <c r="I1638" s="5">
        <v>1.5343055555554486E-3</v>
      </c>
      <c r="J1638" s="6">
        <v>1</v>
      </c>
      <c r="K1638" s="6">
        <v>2.2094</v>
      </c>
      <c r="L1638" s="7">
        <v>132.56399999999999</v>
      </c>
      <c r="M1638" s="6">
        <f>IF(Data[[#This Row],[Answered (Y/N)]]="Y",1,0)</f>
        <v>1</v>
      </c>
      <c r="N1638" s="6">
        <f>IF(Data[[#This Row],[Resolved]]="Y",1,0)</f>
        <v>1</v>
      </c>
    </row>
    <row r="1639" spans="1:14" x14ac:dyDescent="0.25">
      <c r="A1639" s="18">
        <v>1638</v>
      </c>
      <c r="B1639" s="4" t="s">
        <v>1663</v>
      </c>
      <c r="C1639" s="5">
        <v>42372.461000000003</v>
      </c>
      <c r="D1639" s="6" t="s">
        <v>13</v>
      </c>
      <c r="E1639" s="6" t="s">
        <v>14</v>
      </c>
      <c r="F1639" s="6" t="s">
        <v>12</v>
      </c>
      <c r="G1639" s="6" t="s">
        <v>16</v>
      </c>
      <c r="H1639" s="6">
        <v>105</v>
      </c>
      <c r="I1639" s="5">
        <v>4.1497685185185595E-3</v>
      </c>
      <c r="J1639" s="6">
        <v>3</v>
      </c>
      <c r="K1639" s="6">
        <v>5.9756666666666671</v>
      </c>
      <c r="L1639" s="7">
        <v>358.54</v>
      </c>
      <c r="M1639" s="6">
        <f>IF(Data[[#This Row],[Answered (Y/N)]]="Y",1,0)</f>
        <v>1</v>
      </c>
      <c r="N1639" s="6">
        <f>IF(Data[[#This Row],[Resolved]]="Y",1,0)</f>
        <v>0</v>
      </c>
    </row>
    <row r="1640" spans="1:14" x14ac:dyDescent="0.25">
      <c r="A1640" s="17">
        <v>1639</v>
      </c>
      <c r="B1640" s="4" t="s">
        <v>1664</v>
      </c>
      <c r="C1640" s="5">
        <v>42372.46</v>
      </c>
      <c r="D1640" s="6" t="s">
        <v>15</v>
      </c>
      <c r="E1640" s="6" t="s">
        <v>11</v>
      </c>
      <c r="F1640" s="6" t="s">
        <v>12</v>
      </c>
      <c r="G1640" s="6" t="s">
        <v>12</v>
      </c>
      <c r="H1640" s="6">
        <v>124</v>
      </c>
      <c r="I1640" s="5">
        <v>6.1572916666663424E-4</v>
      </c>
      <c r="J1640" s="6">
        <v>2</v>
      </c>
      <c r="K1640" s="6">
        <v>0.88664999999999994</v>
      </c>
      <c r="L1640" s="7">
        <v>53.198999999999998</v>
      </c>
      <c r="M1640" s="6">
        <f>IF(Data[[#This Row],[Answered (Y/N)]]="Y",1,0)</f>
        <v>1</v>
      </c>
      <c r="N1640" s="6">
        <f>IF(Data[[#This Row],[Resolved]]="Y",1,0)</f>
        <v>1</v>
      </c>
    </row>
    <row r="1641" spans="1:14" x14ac:dyDescent="0.25">
      <c r="A1641" s="18">
        <v>1640</v>
      </c>
      <c r="B1641" s="4" t="s">
        <v>1665</v>
      </c>
      <c r="C1641" s="5">
        <v>42372.46</v>
      </c>
      <c r="D1641" s="6" t="s">
        <v>10</v>
      </c>
      <c r="E1641" s="6" t="s">
        <v>14</v>
      </c>
      <c r="F1641" s="6" t="s">
        <v>16</v>
      </c>
      <c r="G1641" s="6" t="s">
        <v>16</v>
      </c>
      <c r="H1641" s="6">
        <v>0</v>
      </c>
      <c r="I1641" s="5">
        <v>45482</v>
      </c>
      <c r="J1641" s="6">
        <v>0</v>
      </c>
      <c r="K1641" s="6">
        <v>0</v>
      </c>
      <c r="L1641" s="7">
        <v>0</v>
      </c>
      <c r="M1641" s="6">
        <f>IF(Data[[#This Row],[Answered (Y/N)]]="Y",1,0)</f>
        <v>0</v>
      </c>
      <c r="N1641" s="6">
        <f>IF(Data[[#This Row],[Resolved]]="Y",1,0)</f>
        <v>0</v>
      </c>
    </row>
    <row r="1642" spans="1:14" x14ac:dyDescent="0.25">
      <c r="A1642" s="17">
        <v>1641</v>
      </c>
      <c r="B1642" s="4" t="s">
        <v>1666</v>
      </c>
      <c r="C1642" s="5">
        <v>42372.457000000002</v>
      </c>
      <c r="D1642" s="6" t="s">
        <v>19</v>
      </c>
      <c r="E1642" s="6" t="s">
        <v>11</v>
      </c>
      <c r="F1642" s="6" t="s">
        <v>12</v>
      </c>
      <c r="G1642" s="6" t="s">
        <v>16</v>
      </c>
      <c r="H1642" s="6">
        <v>42</v>
      </c>
      <c r="I1642" s="5">
        <v>6.7762731481479932E-4</v>
      </c>
      <c r="J1642" s="6">
        <v>5</v>
      </c>
      <c r="K1642" s="6">
        <v>0.97578333333333334</v>
      </c>
      <c r="L1642" s="7">
        <v>58.546999999999997</v>
      </c>
      <c r="M1642" s="6">
        <f>IF(Data[[#This Row],[Answered (Y/N)]]="Y",1,0)</f>
        <v>1</v>
      </c>
      <c r="N1642" s="6">
        <f>IF(Data[[#This Row],[Resolved]]="Y",1,0)</f>
        <v>0</v>
      </c>
    </row>
    <row r="1643" spans="1:14" x14ac:dyDescent="0.25">
      <c r="A1643" s="18">
        <v>1642</v>
      </c>
      <c r="B1643" s="4" t="s">
        <v>1667</v>
      </c>
      <c r="C1643" s="5">
        <v>42372.457000000002</v>
      </c>
      <c r="D1643" s="6" t="s">
        <v>17</v>
      </c>
      <c r="E1643" s="6" t="s">
        <v>18</v>
      </c>
      <c r="F1643" s="6" t="s">
        <v>12</v>
      </c>
      <c r="G1643" s="6" t="s">
        <v>12</v>
      </c>
      <c r="H1643" s="6">
        <v>113</v>
      </c>
      <c r="I1643" s="5">
        <v>3.9318402777777095E-3</v>
      </c>
      <c r="J1643" s="6">
        <v>4</v>
      </c>
      <c r="K1643" s="6">
        <v>5.6618500000000003</v>
      </c>
      <c r="L1643" s="7">
        <v>339.71100000000001</v>
      </c>
      <c r="M1643" s="6">
        <f>IF(Data[[#This Row],[Answered (Y/N)]]="Y",1,0)</f>
        <v>1</v>
      </c>
      <c r="N1643" s="6">
        <f>IF(Data[[#This Row],[Resolved]]="Y",1,0)</f>
        <v>1</v>
      </c>
    </row>
    <row r="1644" spans="1:14" x14ac:dyDescent="0.25">
      <c r="A1644" s="17">
        <v>1643</v>
      </c>
      <c r="B1644" s="4" t="s">
        <v>1668</v>
      </c>
      <c r="C1644" s="5">
        <v>42372.453000000001</v>
      </c>
      <c r="D1644" s="6" t="s">
        <v>23</v>
      </c>
      <c r="E1644" s="6" t="s">
        <v>11</v>
      </c>
      <c r="F1644" s="6" t="s">
        <v>12</v>
      </c>
      <c r="G1644" s="6" t="s">
        <v>12</v>
      </c>
      <c r="H1644" s="6">
        <v>35</v>
      </c>
      <c r="I1644" s="5">
        <v>1.9164351851852501E-3</v>
      </c>
      <c r="J1644" s="6">
        <v>4</v>
      </c>
      <c r="K1644" s="6">
        <v>2.7596666666666665</v>
      </c>
      <c r="L1644" s="7">
        <v>165.57999999999998</v>
      </c>
      <c r="M1644" s="6">
        <f>IF(Data[[#This Row],[Answered (Y/N)]]="Y",1,0)</f>
        <v>1</v>
      </c>
      <c r="N1644" s="6">
        <f>IF(Data[[#This Row],[Resolved]]="Y",1,0)</f>
        <v>1</v>
      </c>
    </row>
    <row r="1645" spans="1:14" x14ac:dyDescent="0.25">
      <c r="A1645" s="18">
        <v>1644</v>
      </c>
      <c r="B1645" s="4" t="s">
        <v>1669</v>
      </c>
      <c r="C1645" s="5">
        <v>42372.453000000001</v>
      </c>
      <c r="D1645" s="6" t="s">
        <v>19</v>
      </c>
      <c r="E1645" s="6" t="s">
        <v>11</v>
      </c>
      <c r="F1645" s="6" t="s">
        <v>12</v>
      </c>
      <c r="G1645" s="6" t="s">
        <v>12</v>
      </c>
      <c r="H1645" s="6">
        <v>102</v>
      </c>
      <c r="I1645" s="5">
        <v>3.7683912037036471E-3</v>
      </c>
      <c r="J1645" s="6">
        <v>4</v>
      </c>
      <c r="K1645" s="6">
        <v>5.4264833333333335</v>
      </c>
      <c r="L1645" s="7">
        <v>325.589</v>
      </c>
      <c r="M1645" s="6">
        <f>IF(Data[[#This Row],[Answered (Y/N)]]="Y",1,0)</f>
        <v>1</v>
      </c>
      <c r="N1645" s="6">
        <f>IF(Data[[#This Row],[Resolved]]="Y",1,0)</f>
        <v>1</v>
      </c>
    </row>
    <row r="1646" spans="1:14" x14ac:dyDescent="0.25">
      <c r="A1646" s="17">
        <v>1645</v>
      </c>
      <c r="B1646" s="4" t="s">
        <v>1670</v>
      </c>
      <c r="C1646" s="5">
        <v>42372.453000000001</v>
      </c>
      <c r="D1646" s="6" t="s">
        <v>10</v>
      </c>
      <c r="E1646" s="6" t="s">
        <v>20</v>
      </c>
      <c r="F1646" s="6" t="s">
        <v>12</v>
      </c>
      <c r="G1646" s="6" t="s">
        <v>12</v>
      </c>
      <c r="H1646" s="6">
        <v>99</v>
      </c>
      <c r="I1646" s="5">
        <v>4.0664467592592679E-3</v>
      </c>
      <c r="J1646" s="6">
        <v>3</v>
      </c>
      <c r="K1646" s="6">
        <v>5.8556833333333334</v>
      </c>
      <c r="L1646" s="7">
        <v>351.34100000000001</v>
      </c>
      <c r="M1646" s="6">
        <f>IF(Data[[#This Row],[Answered (Y/N)]]="Y",1,0)</f>
        <v>1</v>
      </c>
      <c r="N1646" s="6">
        <f>IF(Data[[#This Row],[Resolved]]="Y",1,0)</f>
        <v>1</v>
      </c>
    </row>
    <row r="1647" spans="1:14" x14ac:dyDescent="0.25">
      <c r="A1647" s="18">
        <v>1646</v>
      </c>
      <c r="B1647" s="4" t="s">
        <v>1671</v>
      </c>
      <c r="C1647" s="5">
        <v>42372.453000000001</v>
      </c>
      <c r="D1647" s="6" t="s">
        <v>10</v>
      </c>
      <c r="E1647" s="6" t="s">
        <v>11</v>
      </c>
      <c r="F1647" s="6" t="s">
        <v>12</v>
      </c>
      <c r="G1647" s="6" t="s">
        <v>12</v>
      </c>
      <c r="H1647" s="6">
        <v>29</v>
      </c>
      <c r="I1647" s="5">
        <v>2.8836805555556566E-3</v>
      </c>
      <c r="J1647" s="6">
        <v>3</v>
      </c>
      <c r="K1647" s="6">
        <v>4.1524999999999999</v>
      </c>
      <c r="L1647" s="7">
        <v>249.14999999999998</v>
      </c>
      <c r="M1647" s="6">
        <f>IF(Data[[#This Row],[Answered (Y/N)]]="Y",1,0)</f>
        <v>1</v>
      </c>
      <c r="N1647" s="6">
        <f>IF(Data[[#This Row],[Resolved]]="Y",1,0)</f>
        <v>1</v>
      </c>
    </row>
    <row r="1648" spans="1:14" x14ac:dyDescent="0.25">
      <c r="A1648" s="17">
        <v>1647</v>
      </c>
      <c r="B1648" s="4" t="s">
        <v>1672</v>
      </c>
      <c r="C1648" s="5">
        <v>42372.442999999999</v>
      </c>
      <c r="D1648" s="6" t="s">
        <v>23</v>
      </c>
      <c r="E1648" s="6" t="s">
        <v>14</v>
      </c>
      <c r="F1648" s="6" t="s">
        <v>16</v>
      </c>
      <c r="G1648" s="6" t="s">
        <v>16</v>
      </c>
      <c r="H1648" s="6">
        <v>0</v>
      </c>
      <c r="I1648" s="5">
        <v>45482</v>
      </c>
      <c r="J1648" s="6">
        <v>0</v>
      </c>
      <c r="K1648" s="6">
        <v>0</v>
      </c>
      <c r="L1648" s="7">
        <v>0</v>
      </c>
      <c r="M1648" s="6">
        <f>IF(Data[[#This Row],[Answered (Y/N)]]="Y",1,0)</f>
        <v>0</v>
      </c>
      <c r="N1648" s="6">
        <f>IF(Data[[#This Row],[Resolved]]="Y",1,0)</f>
        <v>0</v>
      </c>
    </row>
    <row r="1649" spans="1:14" x14ac:dyDescent="0.25">
      <c r="A1649" s="18">
        <v>1648</v>
      </c>
      <c r="B1649" s="4" t="s">
        <v>1673</v>
      </c>
      <c r="C1649" s="5">
        <v>42372.442999999999</v>
      </c>
      <c r="D1649" s="6" t="s">
        <v>17</v>
      </c>
      <c r="E1649" s="6" t="s">
        <v>18</v>
      </c>
      <c r="F1649" s="6" t="s">
        <v>12</v>
      </c>
      <c r="G1649" s="6" t="s">
        <v>12</v>
      </c>
      <c r="H1649" s="6">
        <v>44</v>
      </c>
      <c r="I1649" s="5">
        <v>3.916701388888999E-3</v>
      </c>
      <c r="J1649" s="6">
        <v>4</v>
      </c>
      <c r="K1649" s="6">
        <v>5.6400500000000005</v>
      </c>
      <c r="L1649" s="7">
        <v>338.40300000000002</v>
      </c>
      <c r="M1649" s="6">
        <f>IF(Data[[#This Row],[Answered (Y/N)]]="Y",1,0)</f>
        <v>1</v>
      </c>
      <c r="N1649" s="6">
        <f>IF(Data[[#This Row],[Resolved]]="Y",1,0)</f>
        <v>1</v>
      </c>
    </row>
    <row r="1650" spans="1:14" x14ac:dyDescent="0.25">
      <c r="A1650" s="17">
        <v>1649</v>
      </c>
      <c r="B1650" s="4" t="s">
        <v>1674</v>
      </c>
      <c r="C1650" s="5">
        <v>42372.436999999998</v>
      </c>
      <c r="D1650" s="6" t="s">
        <v>24</v>
      </c>
      <c r="E1650" s="6" t="s">
        <v>21</v>
      </c>
      <c r="F1650" s="6" t="s">
        <v>12</v>
      </c>
      <c r="G1650" s="6" t="s">
        <v>12</v>
      </c>
      <c r="H1650" s="6">
        <v>78</v>
      </c>
      <c r="I1650" s="5">
        <v>8.2917824074080215E-4</v>
      </c>
      <c r="J1650" s="6">
        <v>3</v>
      </c>
      <c r="K1650" s="6">
        <v>1.1940166666666667</v>
      </c>
      <c r="L1650" s="7">
        <v>71.641000000000005</v>
      </c>
      <c r="M1650" s="6">
        <f>IF(Data[[#This Row],[Answered (Y/N)]]="Y",1,0)</f>
        <v>1</v>
      </c>
      <c r="N1650" s="6">
        <f>IF(Data[[#This Row],[Resolved]]="Y",1,0)</f>
        <v>1</v>
      </c>
    </row>
    <row r="1651" spans="1:14" x14ac:dyDescent="0.25">
      <c r="A1651" s="18">
        <v>1650</v>
      </c>
      <c r="B1651" s="4" t="s">
        <v>1675</v>
      </c>
      <c r="C1651" s="5">
        <v>42372.436999999998</v>
      </c>
      <c r="D1651" s="6" t="s">
        <v>23</v>
      </c>
      <c r="E1651" s="6" t="s">
        <v>14</v>
      </c>
      <c r="F1651" s="6" t="s">
        <v>12</v>
      </c>
      <c r="G1651" s="6" t="s">
        <v>12</v>
      </c>
      <c r="H1651" s="6">
        <v>78</v>
      </c>
      <c r="I1651" s="5">
        <v>2.383622685185216E-3</v>
      </c>
      <c r="J1651" s="6">
        <v>5</v>
      </c>
      <c r="K1651" s="6">
        <v>3.4324166666666667</v>
      </c>
      <c r="L1651" s="7">
        <v>205.94499999999999</v>
      </c>
      <c r="M1651" s="6">
        <f>IF(Data[[#This Row],[Answered (Y/N)]]="Y",1,0)</f>
        <v>1</v>
      </c>
      <c r="N1651" s="6">
        <f>IF(Data[[#This Row],[Resolved]]="Y",1,0)</f>
        <v>1</v>
      </c>
    </row>
    <row r="1652" spans="1:14" x14ac:dyDescent="0.25">
      <c r="A1652" s="17">
        <v>1651</v>
      </c>
      <c r="B1652" s="4" t="s">
        <v>1676</v>
      </c>
      <c r="C1652" s="5">
        <v>42372.408000000003</v>
      </c>
      <c r="D1652" s="6" t="s">
        <v>15</v>
      </c>
      <c r="E1652" s="6" t="s">
        <v>14</v>
      </c>
      <c r="F1652" s="6" t="s">
        <v>12</v>
      </c>
      <c r="G1652" s="6" t="s">
        <v>12</v>
      </c>
      <c r="H1652" s="6">
        <v>103</v>
      </c>
      <c r="I1652" s="5">
        <v>7.0682870370375461E-4</v>
      </c>
      <c r="J1652" s="6">
        <v>4</v>
      </c>
      <c r="K1652" s="6">
        <v>1.0178333333333334</v>
      </c>
      <c r="L1652" s="7">
        <v>61.07</v>
      </c>
      <c r="M1652" s="6">
        <f>IF(Data[[#This Row],[Answered (Y/N)]]="Y",1,0)</f>
        <v>1</v>
      </c>
      <c r="N1652" s="6">
        <f>IF(Data[[#This Row],[Resolved]]="Y",1,0)</f>
        <v>1</v>
      </c>
    </row>
    <row r="1653" spans="1:14" x14ac:dyDescent="0.25">
      <c r="A1653" s="18">
        <v>1652</v>
      </c>
      <c r="B1653" s="4" t="s">
        <v>1677</v>
      </c>
      <c r="C1653" s="5">
        <v>42372.408000000003</v>
      </c>
      <c r="D1653" s="6" t="s">
        <v>23</v>
      </c>
      <c r="E1653" s="6" t="s">
        <v>20</v>
      </c>
      <c r="F1653" s="6" t="s">
        <v>12</v>
      </c>
      <c r="G1653" s="6" t="s">
        <v>12</v>
      </c>
      <c r="H1653" s="6">
        <v>69</v>
      </c>
      <c r="I1653" s="5">
        <v>2.6047106481481563E-3</v>
      </c>
      <c r="J1653" s="6">
        <v>4</v>
      </c>
      <c r="K1653" s="6">
        <v>3.7507833333333331</v>
      </c>
      <c r="L1653" s="7">
        <v>225.047</v>
      </c>
      <c r="M1653" s="6">
        <f>IF(Data[[#This Row],[Answered (Y/N)]]="Y",1,0)</f>
        <v>1</v>
      </c>
      <c r="N1653" s="6">
        <f>IF(Data[[#This Row],[Resolved]]="Y",1,0)</f>
        <v>1</v>
      </c>
    </row>
    <row r="1654" spans="1:14" x14ac:dyDescent="0.25">
      <c r="A1654" s="17">
        <v>1653</v>
      </c>
      <c r="B1654" s="4" t="s">
        <v>1678</v>
      </c>
      <c r="C1654" s="5">
        <v>42372.381999999998</v>
      </c>
      <c r="D1654" s="6" t="s">
        <v>15</v>
      </c>
      <c r="E1654" s="6" t="s">
        <v>18</v>
      </c>
      <c r="F1654" s="6" t="s">
        <v>12</v>
      </c>
      <c r="G1654" s="6" t="s">
        <v>16</v>
      </c>
      <c r="H1654" s="6">
        <v>124</v>
      </c>
      <c r="I1654" s="5">
        <v>1.6498148148147429E-3</v>
      </c>
      <c r="J1654" s="6">
        <v>5</v>
      </c>
      <c r="K1654" s="6">
        <v>2.3757333333333333</v>
      </c>
      <c r="L1654" s="7">
        <v>142.54399999999998</v>
      </c>
      <c r="M1654" s="6">
        <f>IF(Data[[#This Row],[Answered (Y/N)]]="Y",1,0)</f>
        <v>1</v>
      </c>
      <c r="N1654" s="6">
        <f>IF(Data[[#This Row],[Resolved]]="Y",1,0)</f>
        <v>0</v>
      </c>
    </row>
    <row r="1655" spans="1:14" x14ac:dyDescent="0.25">
      <c r="A1655" s="18">
        <v>1654</v>
      </c>
      <c r="B1655" s="4" t="s">
        <v>1679</v>
      </c>
      <c r="C1655" s="5">
        <v>42372.381999999998</v>
      </c>
      <c r="D1655" s="6" t="s">
        <v>15</v>
      </c>
      <c r="E1655" s="6" t="s">
        <v>20</v>
      </c>
      <c r="F1655" s="6" t="s">
        <v>16</v>
      </c>
      <c r="G1655" s="6" t="s">
        <v>16</v>
      </c>
      <c r="H1655" s="6">
        <v>0</v>
      </c>
      <c r="I1655" s="5">
        <v>45482</v>
      </c>
      <c r="J1655" s="6">
        <v>0</v>
      </c>
      <c r="K1655" s="6">
        <v>0</v>
      </c>
      <c r="L1655" s="7">
        <v>0</v>
      </c>
      <c r="M1655" s="6">
        <f>IF(Data[[#This Row],[Answered (Y/N)]]="Y",1,0)</f>
        <v>0</v>
      </c>
      <c r="N1655" s="6">
        <f>IF(Data[[#This Row],[Resolved]]="Y",1,0)</f>
        <v>0</v>
      </c>
    </row>
    <row r="1656" spans="1:14" x14ac:dyDescent="0.25">
      <c r="A1656" s="17">
        <v>1655</v>
      </c>
      <c r="B1656" s="4" t="s">
        <v>1680</v>
      </c>
      <c r="C1656" s="5">
        <v>42371.741000000002</v>
      </c>
      <c r="D1656" s="6" t="s">
        <v>17</v>
      </c>
      <c r="E1656" s="6" t="s">
        <v>21</v>
      </c>
      <c r="F1656" s="6" t="s">
        <v>16</v>
      </c>
      <c r="G1656" s="6" t="s">
        <v>16</v>
      </c>
      <c r="H1656" s="6">
        <v>0</v>
      </c>
      <c r="I1656" s="5">
        <v>45482</v>
      </c>
      <c r="J1656" s="6">
        <v>0</v>
      </c>
      <c r="K1656" s="6">
        <v>0</v>
      </c>
      <c r="L1656" s="7">
        <v>0</v>
      </c>
      <c r="M1656" s="6">
        <f>IF(Data[[#This Row],[Answered (Y/N)]]="Y",1,0)</f>
        <v>0</v>
      </c>
      <c r="N1656" s="6">
        <f>IF(Data[[#This Row],[Resolved]]="Y",1,0)</f>
        <v>0</v>
      </c>
    </row>
    <row r="1657" spans="1:14" x14ac:dyDescent="0.25">
      <c r="A1657" s="18">
        <v>1656</v>
      </c>
      <c r="B1657" s="4" t="s">
        <v>1681</v>
      </c>
      <c r="C1657" s="5">
        <v>42371.741000000002</v>
      </c>
      <c r="D1657" s="6" t="s">
        <v>23</v>
      </c>
      <c r="E1657" s="6" t="s">
        <v>21</v>
      </c>
      <c r="F1657" s="6" t="s">
        <v>12</v>
      </c>
      <c r="G1657" s="6" t="s">
        <v>12</v>
      </c>
      <c r="H1657" s="6">
        <v>23</v>
      </c>
      <c r="I1657" s="5">
        <v>3.6789814814814914E-3</v>
      </c>
      <c r="J1657" s="6">
        <v>4</v>
      </c>
      <c r="K1657" s="6">
        <v>5.2977333333333334</v>
      </c>
      <c r="L1657" s="7">
        <v>317.86400000000003</v>
      </c>
      <c r="M1657" s="6">
        <f>IF(Data[[#This Row],[Answered (Y/N)]]="Y",1,0)</f>
        <v>1</v>
      </c>
      <c r="N1657" s="6">
        <f>IF(Data[[#This Row],[Resolved]]="Y",1,0)</f>
        <v>1</v>
      </c>
    </row>
    <row r="1658" spans="1:14" x14ac:dyDescent="0.25">
      <c r="A1658" s="17">
        <v>1657</v>
      </c>
      <c r="B1658" s="4" t="s">
        <v>1682</v>
      </c>
      <c r="C1658" s="5">
        <v>42371.733999999997</v>
      </c>
      <c r="D1658" s="6" t="s">
        <v>10</v>
      </c>
      <c r="E1658" s="6" t="s">
        <v>14</v>
      </c>
      <c r="F1658" s="6" t="s">
        <v>12</v>
      </c>
      <c r="G1658" s="6" t="s">
        <v>12</v>
      </c>
      <c r="H1658" s="6">
        <v>55</v>
      </c>
      <c r="I1658" s="5">
        <v>4.0189351851851463E-3</v>
      </c>
      <c r="J1658" s="6">
        <v>5</v>
      </c>
      <c r="K1658" s="6">
        <v>5.7872666666666666</v>
      </c>
      <c r="L1658" s="7">
        <v>347.23599999999999</v>
      </c>
      <c r="M1658" s="6">
        <f>IF(Data[[#This Row],[Answered (Y/N)]]="Y",1,0)</f>
        <v>1</v>
      </c>
      <c r="N1658" s="6">
        <f>IF(Data[[#This Row],[Resolved]]="Y",1,0)</f>
        <v>1</v>
      </c>
    </row>
    <row r="1659" spans="1:14" x14ac:dyDescent="0.25">
      <c r="A1659" s="18">
        <v>1658</v>
      </c>
      <c r="B1659" s="4" t="s">
        <v>1683</v>
      </c>
      <c r="C1659" s="5">
        <v>42371.733999999997</v>
      </c>
      <c r="D1659" s="6" t="s">
        <v>13</v>
      </c>
      <c r="E1659" s="6" t="s">
        <v>18</v>
      </c>
      <c r="F1659" s="6" t="s">
        <v>16</v>
      </c>
      <c r="G1659" s="6" t="s">
        <v>16</v>
      </c>
      <c r="H1659" s="6">
        <v>0</v>
      </c>
      <c r="I1659" s="5">
        <v>45482</v>
      </c>
      <c r="J1659" s="6">
        <v>0</v>
      </c>
      <c r="K1659" s="6">
        <v>0</v>
      </c>
      <c r="L1659" s="7">
        <v>0</v>
      </c>
      <c r="M1659" s="6">
        <f>IF(Data[[#This Row],[Answered (Y/N)]]="Y",1,0)</f>
        <v>0</v>
      </c>
      <c r="N1659" s="6">
        <f>IF(Data[[#This Row],[Resolved]]="Y",1,0)</f>
        <v>0</v>
      </c>
    </row>
    <row r="1660" spans="1:14" x14ac:dyDescent="0.25">
      <c r="A1660" s="17">
        <v>1659</v>
      </c>
      <c r="B1660" s="4" t="s">
        <v>1684</v>
      </c>
      <c r="C1660" s="5">
        <v>42371.65</v>
      </c>
      <c r="D1660" s="6" t="s">
        <v>23</v>
      </c>
      <c r="E1660" s="6" t="s">
        <v>21</v>
      </c>
      <c r="F1660" s="6" t="s">
        <v>12</v>
      </c>
      <c r="G1660" s="6" t="s">
        <v>12</v>
      </c>
      <c r="H1660" s="6">
        <v>73</v>
      </c>
      <c r="I1660" s="5">
        <v>4.1759027777776847E-3</v>
      </c>
      <c r="J1660" s="6">
        <v>3</v>
      </c>
      <c r="K1660" s="6">
        <v>6.0133000000000001</v>
      </c>
      <c r="L1660" s="7">
        <v>360.798</v>
      </c>
      <c r="M1660" s="6">
        <f>IF(Data[[#This Row],[Answered (Y/N)]]="Y",1,0)</f>
        <v>1</v>
      </c>
      <c r="N1660" s="6">
        <f>IF(Data[[#This Row],[Resolved]]="Y",1,0)</f>
        <v>1</v>
      </c>
    </row>
    <row r="1661" spans="1:14" x14ac:dyDescent="0.25">
      <c r="A1661" s="18">
        <v>1660</v>
      </c>
      <c r="B1661" s="4" t="s">
        <v>1685</v>
      </c>
      <c r="C1661" s="5">
        <v>42371.65</v>
      </c>
      <c r="D1661" s="6" t="s">
        <v>22</v>
      </c>
      <c r="E1661" s="6" t="s">
        <v>14</v>
      </c>
      <c r="F1661" s="6" t="s">
        <v>16</v>
      </c>
      <c r="G1661" s="6" t="s">
        <v>16</v>
      </c>
      <c r="H1661" s="6">
        <v>0</v>
      </c>
      <c r="I1661" s="5">
        <v>45482</v>
      </c>
      <c r="J1661" s="6">
        <v>0</v>
      </c>
      <c r="K1661" s="6">
        <v>0</v>
      </c>
      <c r="L1661" s="7">
        <v>0</v>
      </c>
      <c r="M1661" s="6">
        <f>IF(Data[[#This Row],[Answered (Y/N)]]="Y",1,0)</f>
        <v>0</v>
      </c>
      <c r="N1661" s="6">
        <f>IF(Data[[#This Row],[Resolved]]="Y",1,0)</f>
        <v>0</v>
      </c>
    </row>
    <row r="1662" spans="1:14" x14ac:dyDescent="0.25">
      <c r="A1662" s="17">
        <v>1661</v>
      </c>
      <c r="B1662" s="4" t="s">
        <v>1686</v>
      </c>
      <c r="C1662" s="5">
        <v>42371.631999999998</v>
      </c>
      <c r="D1662" s="6" t="s">
        <v>19</v>
      </c>
      <c r="E1662" s="6" t="s">
        <v>14</v>
      </c>
      <c r="F1662" s="6" t="s">
        <v>12</v>
      </c>
      <c r="G1662" s="6" t="s">
        <v>12</v>
      </c>
      <c r="H1662" s="6">
        <v>53</v>
      </c>
      <c r="I1662" s="5">
        <v>6.4981481481485304E-4</v>
      </c>
      <c r="J1662" s="6">
        <v>3</v>
      </c>
      <c r="K1662" s="6">
        <v>0.93573333333333331</v>
      </c>
      <c r="L1662" s="7">
        <v>56.143999999999998</v>
      </c>
      <c r="M1662" s="6">
        <f>IF(Data[[#This Row],[Answered (Y/N)]]="Y",1,0)</f>
        <v>1</v>
      </c>
      <c r="N1662" s="6">
        <f>IF(Data[[#This Row],[Resolved]]="Y",1,0)</f>
        <v>1</v>
      </c>
    </row>
    <row r="1663" spans="1:14" x14ac:dyDescent="0.25">
      <c r="A1663" s="18">
        <v>1662</v>
      </c>
      <c r="B1663" s="4" t="s">
        <v>1687</v>
      </c>
      <c r="C1663" s="5">
        <v>42371.631999999998</v>
      </c>
      <c r="D1663" s="6" t="s">
        <v>17</v>
      </c>
      <c r="E1663" s="6" t="s">
        <v>14</v>
      </c>
      <c r="F1663" s="6" t="s">
        <v>12</v>
      </c>
      <c r="G1663" s="6" t="s">
        <v>12</v>
      </c>
      <c r="H1663" s="6">
        <v>24</v>
      </c>
      <c r="I1663" s="5">
        <v>4.2306365740740759E-3</v>
      </c>
      <c r="J1663" s="6">
        <v>5</v>
      </c>
      <c r="K1663" s="6">
        <v>6.0921166666666666</v>
      </c>
      <c r="L1663" s="7">
        <v>365.52699999999999</v>
      </c>
      <c r="M1663" s="6">
        <f>IF(Data[[#This Row],[Answered (Y/N)]]="Y",1,0)</f>
        <v>1</v>
      </c>
      <c r="N1663" s="6">
        <f>IF(Data[[#This Row],[Resolved]]="Y",1,0)</f>
        <v>1</v>
      </c>
    </row>
    <row r="1664" spans="1:14" x14ac:dyDescent="0.25">
      <c r="A1664" s="17">
        <v>1663</v>
      </c>
      <c r="B1664" s="4" t="s">
        <v>1688</v>
      </c>
      <c r="C1664" s="5">
        <v>42371.62</v>
      </c>
      <c r="D1664" s="6" t="s">
        <v>22</v>
      </c>
      <c r="E1664" s="6" t="s">
        <v>11</v>
      </c>
      <c r="F1664" s="6" t="s">
        <v>16</v>
      </c>
      <c r="G1664" s="6" t="s">
        <v>16</v>
      </c>
      <c r="H1664" s="6">
        <v>0</v>
      </c>
      <c r="I1664" s="5">
        <v>45482</v>
      </c>
      <c r="J1664" s="6">
        <v>0</v>
      </c>
      <c r="K1664" s="6">
        <v>0</v>
      </c>
      <c r="L1664" s="7">
        <v>0</v>
      </c>
      <c r="M1664" s="6">
        <f>IF(Data[[#This Row],[Answered (Y/N)]]="Y",1,0)</f>
        <v>0</v>
      </c>
      <c r="N1664" s="6">
        <f>IF(Data[[#This Row],[Resolved]]="Y",1,0)</f>
        <v>0</v>
      </c>
    </row>
    <row r="1665" spans="1:14" x14ac:dyDescent="0.25">
      <c r="A1665" s="18">
        <v>1664</v>
      </c>
      <c r="B1665" s="4" t="s">
        <v>1689</v>
      </c>
      <c r="C1665" s="5">
        <v>42371.62</v>
      </c>
      <c r="D1665" s="6" t="s">
        <v>24</v>
      </c>
      <c r="E1665" s="6" t="s">
        <v>21</v>
      </c>
      <c r="F1665" s="6" t="s">
        <v>12</v>
      </c>
      <c r="G1665" s="6" t="s">
        <v>12</v>
      </c>
      <c r="H1665" s="6">
        <v>19</v>
      </c>
      <c r="I1665" s="5">
        <v>1.8329629629629807E-3</v>
      </c>
      <c r="J1665" s="6">
        <v>2</v>
      </c>
      <c r="K1665" s="6">
        <v>2.6394666666666668</v>
      </c>
      <c r="L1665" s="7">
        <v>158.36800000000002</v>
      </c>
      <c r="M1665" s="6">
        <f>IF(Data[[#This Row],[Answered (Y/N)]]="Y",1,0)</f>
        <v>1</v>
      </c>
      <c r="N1665" s="6">
        <f>IF(Data[[#This Row],[Resolved]]="Y",1,0)</f>
        <v>1</v>
      </c>
    </row>
    <row r="1666" spans="1:14" x14ac:dyDescent="0.25">
      <c r="A1666" s="17">
        <v>1665</v>
      </c>
      <c r="B1666" s="4" t="s">
        <v>1690</v>
      </c>
      <c r="C1666" s="5">
        <v>42371.599000000002</v>
      </c>
      <c r="D1666" s="6" t="s">
        <v>24</v>
      </c>
      <c r="E1666" s="6" t="s">
        <v>21</v>
      </c>
      <c r="F1666" s="6" t="s">
        <v>16</v>
      </c>
      <c r="G1666" s="6" t="s">
        <v>16</v>
      </c>
      <c r="H1666" s="6">
        <v>0</v>
      </c>
      <c r="I1666" s="5">
        <v>45482</v>
      </c>
      <c r="J1666" s="6">
        <v>0</v>
      </c>
      <c r="K1666" s="6">
        <v>0</v>
      </c>
      <c r="L1666" s="7">
        <v>0</v>
      </c>
      <c r="M1666" s="6">
        <f>IF(Data[[#This Row],[Answered (Y/N)]]="Y",1,0)</f>
        <v>0</v>
      </c>
      <c r="N1666" s="6">
        <f>IF(Data[[#This Row],[Resolved]]="Y",1,0)</f>
        <v>0</v>
      </c>
    </row>
    <row r="1667" spans="1:14" x14ac:dyDescent="0.25">
      <c r="A1667" s="18">
        <v>1666</v>
      </c>
      <c r="B1667" s="4" t="s">
        <v>1691</v>
      </c>
      <c r="C1667" s="5">
        <v>42371.599000000002</v>
      </c>
      <c r="D1667" s="6" t="s">
        <v>19</v>
      </c>
      <c r="E1667" s="6" t="s">
        <v>20</v>
      </c>
      <c r="F1667" s="6" t="s">
        <v>12</v>
      </c>
      <c r="G1667" s="6" t="s">
        <v>16</v>
      </c>
      <c r="H1667" s="6">
        <v>55</v>
      </c>
      <c r="I1667" s="5">
        <v>1.7553125000000502E-3</v>
      </c>
      <c r="J1667" s="6">
        <v>1</v>
      </c>
      <c r="K1667" s="6">
        <v>2.52765</v>
      </c>
      <c r="L1667" s="7">
        <v>151.65899999999999</v>
      </c>
      <c r="M1667" s="6">
        <f>IF(Data[[#This Row],[Answered (Y/N)]]="Y",1,0)</f>
        <v>1</v>
      </c>
      <c r="N1667" s="6">
        <f>IF(Data[[#This Row],[Resolved]]="Y",1,0)</f>
        <v>0</v>
      </c>
    </row>
    <row r="1668" spans="1:14" x14ac:dyDescent="0.25">
      <c r="A1668" s="17">
        <v>1667</v>
      </c>
      <c r="B1668" s="4" t="s">
        <v>1692</v>
      </c>
      <c r="C1668" s="5">
        <v>42371.578999999998</v>
      </c>
      <c r="D1668" s="6" t="s">
        <v>19</v>
      </c>
      <c r="E1668" s="6" t="s">
        <v>14</v>
      </c>
      <c r="F1668" s="6" t="s">
        <v>12</v>
      </c>
      <c r="G1668" s="6" t="s">
        <v>12</v>
      </c>
      <c r="H1668" s="6">
        <v>112</v>
      </c>
      <c r="I1668" s="5">
        <v>2.3737037037037112E-3</v>
      </c>
      <c r="J1668" s="6">
        <v>5</v>
      </c>
      <c r="K1668" s="6">
        <v>3.4181333333333335</v>
      </c>
      <c r="L1668" s="7">
        <v>205.08800000000002</v>
      </c>
      <c r="M1668" s="6">
        <f>IF(Data[[#This Row],[Answered (Y/N)]]="Y",1,0)</f>
        <v>1</v>
      </c>
      <c r="N1668" s="6">
        <f>IF(Data[[#This Row],[Resolved]]="Y",1,0)</f>
        <v>1</v>
      </c>
    </row>
    <row r="1669" spans="1:14" x14ac:dyDescent="0.25">
      <c r="A1669" s="18">
        <v>1668</v>
      </c>
      <c r="B1669" s="4" t="s">
        <v>1693</v>
      </c>
      <c r="C1669" s="5">
        <v>42371.578999999998</v>
      </c>
      <c r="D1669" s="6" t="s">
        <v>19</v>
      </c>
      <c r="E1669" s="6" t="s">
        <v>18</v>
      </c>
      <c r="F1669" s="6" t="s">
        <v>12</v>
      </c>
      <c r="G1669" s="6" t="s">
        <v>12</v>
      </c>
      <c r="H1669" s="6">
        <v>65</v>
      </c>
      <c r="I1669" s="5">
        <v>3.4381712962963107E-3</v>
      </c>
      <c r="J1669" s="6">
        <v>3</v>
      </c>
      <c r="K1669" s="6">
        <v>4.950966666666667</v>
      </c>
      <c r="L1669" s="7">
        <v>297.05799999999999</v>
      </c>
      <c r="M1669" s="6">
        <f>IF(Data[[#This Row],[Answered (Y/N)]]="Y",1,0)</f>
        <v>1</v>
      </c>
      <c r="N1669" s="6">
        <f>IF(Data[[#This Row],[Resolved]]="Y",1,0)</f>
        <v>1</v>
      </c>
    </row>
    <row r="1670" spans="1:14" x14ac:dyDescent="0.25">
      <c r="A1670" s="17">
        <v>1669</v>
      </c>
      <c r="B1670" s="4" t="s">
        <v>1694</v>
      </c>
      <c r="C1670" s="5">
        <v>42371.576000000001</v>
      </c>
      <c r="D1670" s="6" t="s">
        <v>17</v>
      </c>
      <c r="E1670" s="6" t="s">
        <v>18</v>
      </c>
      <c r="F1670" s="6" t="s">
        <v>12</v>
      </c>
      <c r="G1670" s="6" t="s">
        <v>12</v>
      </c>
      <c r="H1670" s="6">
        <v>22</v>
      </c>
      <c r="I1670" s="5">
        <v>2.7338888888888135E-3</v>
      </c>
      <c r="J1670" s="6">
        <v>2</v>
      </c>
      <c r="K1670" s="6">
        <v>3.9367999999999999</v>
      </c>
      <c r="L1670" s="7">
        <v>236.208</v>
      </c>
      <c r="M1670" s="6">
        <f>IF(Data[[#This Row],[Answered (Y/N)]]="Y",1,0)</f>
        <v>1</v>
      </c>
      <c r="N1670" s="6">
        <f>IF(Data[[#This Row],[Resolved]]="Y",1,0)</f>
        <v>1</v>
      </c>
    </row>
    <row r="1671" spans="1:14" x14ac:dyDescent="0.25">
      <c r="A1671" s="18">
        <v>1670</v>
      </c>
      <c r="B1671" s="4" t="s">
        <v>1695</v>
      </c>
      <c r="C1671" s="5">
        <v>42371.576000000001</v>
      </c>
      <c r="D1671" s="6" t="s">
        <v>23</v>
      </c>
      <c r="E1671" s="6" t="s">
        <v>20</v>
      </c>
      <c r="F1671" s="6" t="s">
        <v>12</v>
      </c>
      <c r="G1671" s="6" t="s">
        <v>12</v>
      </c>
      <c r="H1671" s="6">
        <v>38</v>
      </c>
      <c r="I1671" s="5">
        <v>4.5823726851852431E-3</v>
      </c>
      <c r="J1671" s="6">
        <v>1</v>
      </c>
      <c r="K1671" s="6">
        <v>6.5986166666666666</v>
      </c>
      <c r="L1671" s="7">
        <v>395.91699999999997</v>
      </c>
      <c r="M1671" s="6">
        <f>IF(Data[[#This Row],[Answered (Y/N)]]="Y",1,0)</f>
        <v>1</v>
      </c>
      <c r="N1671" s="6">
        <f>IF(Data[[#This Row],[Resolved]]="Y",1,0)</f>
        <v>1</v>
      </c>
    </row>
    <row r="1672" spans="1:14" x14ac:dyDescent="0.25">
      <c r="A1672" s="17">
        <v>1671</v>
      </c>
      <c r="B1672" s="4" t="s">
        <v>1696</v>
      </c>
      <c r="C1672" s="5">
        <v>42371.572999999997</v>
      </c>
      <c r="D1672" s="6" t="s">
        <v>19</v>
      </c>
      <c r="E1672" s="6" t="s">
        <v>14</v>
      </c>
      <c r="F1672" s="6" t="s">
        <v>16</v>
      </c>
      <c r="G1672" s="6" t="s">
        <v>16</v>
      </c>
      <c r="H1672" s="6">
        <v>0</v>
      </c>
      <c r="I1672" s="5">
        <v>45482</v>
      </c>
      <c r="J1672" s="6">
        <v>0</v>
      </c>
      <c r="K1672" s="6">
        <v>0</v>
      </c>
      <c r="L1672" s="7">
        <v>0</v>
      </c>
      <c r="M1672" s="6">
        <f>IF(Data[[#This Row],[Answered (Y/N)]]="Y",1,0)</f>
        <v>0</v>
      </c>
      <c r="N1672" s="6">
        <f>IF(Data[[#This Row],[Resolved]]="Y",1,0)</f>
        <v>0</v>
      </c>
    </row>
    <row r="1673" spans="1:14" x14ac:dyDescent="0.25">
      <c r="A1673" s="18">
        <v>1672</v>
      </c>
      <c r="B1673" s="4" t="s">
        <v>1697</v>
      </c>
      <c r="C1673" s="5">
        <v>42371.572999999997</v>
      </c>
      <c r="D1673" s="6" t="s">
        <v>23</v>
      </c>
      <c r="E1673" s="6" t="s">
        <v>14</v>
      </c>
      <c r="F1673" s="6" t="s">
        <v>12</v>
      </c>
      <c r="G1673" s="6" t="s">
        <v>16</v>
      </c>
      <c r="H1673" s="6">
        <v>79</v>
      </c>
      <c r="I1673" s="5">
        <v>3.8299652777777915E-3</v>
      </c>
      <c r="J1673" s="6">
        <v>1</v>
      </c>
      <c r="K1673" s="6">
        <v>5.5151500000000002</v>
      </c>
      <c r="L1673" s="7">
        <v>330.90899999999999</v>
      </c>
      <c r="M1673" s="6">
        <f>IF(Data[[#This Row],[Answered (Y/N)]]="Y",1,0)</f>
        <v>1</v>
      </c>
      <c r="N1673" s="6">
        <f>IF(Data[[#This Row],[Resolved]]="Y",1,0)</f>
        <v>0</v>
      </c>
    </row>
    <row r="1674" spans="1:14" x14ac:dyDescent="0.25">
      <c r="A1674" s="17">
        <v>1673</v>
      </c>
      <c r="B1674" s="4" t="s">
        <v>1698</v>
      </c>
      <c r="C1674" s="5">
        <v>42371.555999999997</v>
      </c>
      <c r="D1674" s="6" t="s">
        <v>13</v>
      </c>
      <c r="E1674" s="6" t="s">
        <v>20</v>
      </c>
      <c r="F1674" s="6" t="s">
        <v>12</v>
      </c>
      <c r="G1674" s="6" t="s">
        <v>12</v>
      </c>
      <c r="H1674" s="6">
        <v>19</v>
      </c>
      <c r="I1674" s="5">
        <v>1.4191550925926055E-3</v>
      </c>
      <c r="J1674" s="6">
        <v>4</v>
      </c>
      <c r="K1674" s="6">
        <v>2.0435833333333333</v>
      </c>
      <c r="L1674" s="7">
        <v>122.61499999999999</v>
      </c>
      <c r="M1674" s="6">
        <f>IF(Data[[#This Row],[Answered (Y/N)]]="Y",1,0)</f>
        <v>1</v>
      </c>
      <c r="N1674" s="6">
        <f>IF(Data[[#This Row],[Resolved]]="Y",1,0)</f>
        <v>1</v>
      </c>
    </row>
    <row r="1675" spans="1:14" x14ac:dyDescent="0.25">
      <c r="A1675" s="18">
        <v>1674</v>
      </c>
      <c r="B1675" s="4" t="s">
        <v>1699</v>
      </c>
      <c r="C1675" s="5">
        <v>42371.555999999997</v>
      </c>
      <c r="D1675" s="6" t="s">
        <v>23</v>
      </c>
      <c r="E1675" s="6" t="s">
        <v>21</v>
      </c>
      <c r="F1675" s="6" t="s">
        <v>16</v>
      </c>
      <c r="G1675" s="6" t="s">
        <v>16</v>
      </c>
      <c r="H1675" s="6">
        <v>0</v>
      </c>
      <c r="I1675" s="5">
        <v>45482</v>
      </c>
      <c r="J1675" s="6">
        <v>0</v>
      </c>
      <c r="K1675" s="6">
        <v>0</v>
      </c>
      <c r="L1675" s="7">
        <v>0</v>
      </c>
      <c r="M1675" s="6">
        <f>IF(Data[[#This Row],[Answered (Y/N)]]="Y",1,0)</f>
        <v>0</v>
      </c>
      <c r="N1675" s="6">
        <f>IF(Data[[#This Row],[Resolved]]="Y",1,0)</f>
        <v>0</v>
      </c>
    </row>
    <row r="1676" spans="1:14" x14ac:dyDescent="0.25">
      <c r="A1676" s="17">
        <v>1675</v>
      </c>
      <c r="B1676" s="4" t="s">
        <v>1700</v>
      </c>
      <c r="C1676" s="5">
        <v>42371.555999999997</v>
      </c>
      <c r="D1676" s="6" t="s">
        <v>15</v>
      </c>
      <c r="E1676" s="6" t="s">
        <v>20</v>
      </c>
      <c r="F1676" s="6" t="s">
        <v>12</v>
      </c>
      <c r="G1676" s="6" t="s">
        <v>12</v>
      </c>
      <c r="H1676" s="6">
        <v>45</v>
      </c>
      <c r="I1676" s="5">
        <v>4.5970370370369551E-3</v>
      </c>
      <c r="J1676" s="6">
        <v>3</v>
      </c>
      <c r="K1676" s="6">
        <v>6.6197333333333335</v>
      </c>
      <c r="L1676" s="7">
        <v>397.18400000000003</v>
      </c>
      <c r="M1676" s="6">
        <f>IF(Data[[#This Row],[Answered (Y/N)]]="Y",1,0)</f>
        <v>1</v>
      </c>
      <c r="N1676" s="6">
        <f>IF(Data[[#This Row],[Resolved]]="Y",1,0)</f>
        <v>1</v>
      </c>
    </row>
    <row r="1677" spans="1:14" x14ac:dyDescent="0.25">
      <c r="A1677" s="18">
        <v>1676</v>
      </c>
      <c r="B1677" s="4" t="s">
        <v>1701</v>
      </c>
      <c r="C1677" s="5">
        <v>42371.555999999997</v>
      </c>
      <c r="D1677" s="6" t="s">
        <v>17</v>
      </c>
      <c r="E1677" s="6" t="s">
        <v>14</v>
      </c>
      <c r="F1677" s="6" t="s">
        <v>12</v>
      </c>
      <c r="G1677" s="6" t="s">
        <v>12</v>
      </c>
      <c r="H1677" s="6">
        <v>95</v>
      </c>
      <c r="I1677" s="5">
        <v>3.605081018518419E-3</v>
      </c>
      <c r="J1677" s="6">
        <v>1</v>
      </c>
      <c r="K1677" s="6">
        <v>5.1913166666666664</v>
      </c>
      <c r="L1677" s="7">
        <v>311.47899999999998</v>
      </c>
      <c r="M1677" s="6">
        <f>IF(Data[[#This Row],[Answered (Y/N)]]="Y",1,0)</f>
        <v>1</v>
      </c>
      <c r="N1677" s="6">
        <f>IF(Data[[#This Row],[Resolved]]="Y",1,0)</f>
        <v>1</v>
      </c>
    </row>
    <row r="1678" spans="1:14" x14ac:dyDescent="0.25">
      <c r="A1678" s="17">
        <v>1677</v>
      </c>
      <c r="B1678" s="4" t="s">
        <v>1702</v>
      </c>
      <c r="C1678" s="5">
        <v>42371.550999999999</v>
      </c>
      <c r="D1678" s="6" t="s">
        <v>17</v>
      </c>
      <c r="E1678" s="6" t="s">
        <v>21</v>
      </c>
      <c r="F1678" s="6" t="s">
        <v>12</v>
      </c>
      <c r="G1678" s="6" t="s">
        <v>12</v>
      </c>
      <c r="H1678" s="6">
        <v>24</v>
      </c>
      <c r="I1678" s="5">
        <v>1.113784722222233E-3</v>
      </c>
      <c r="J1678" s="6">
        <v>3</v>
      </c>
      <c r="K1678" s="6">
        <v>1.60385</v>
      </c>
      <c r="L1678" s="7">
        <v>96.230999999999995</v>
      </c>
      <c r="M1678" s="6">
        <f>IF(Data[[#This Row],[Answered (Y/N)]]="Y",1,0)</f>
        <v>1</v>
      </c>
      <c r="N1678" s="6">
        <f>IF(Data[[#This Row],[Resolved]]="Y",1,0)</f>
        <v>1</v>
      </c>
    </row>
    <row r="1679" spans="1:14" x14ac:dyDescent="0.25">
      <c r="A1679" s="18">
        <v>1678</v>
      </c>
      <c r="B1679" s="4" t="s">
        <v>1703</v>
      </c>
      <c r="C1679" s="5">
        <v>42371.550999999999</v>
      </c>
      <c r="D1679" s="6" t="s">
        <v>22</v>
      </c>
      <c r="E1679" s="6" t="s">
        <v>18</v>
      </c>
      <c r="F1679" s="6" t="s">
        <v>12</v>
      </c>
      <c r="G1679" s="6" t="s">
        <v>12</v>
      </c>
      <c r="H1679" s="6">
        <v>113</v>
      </c>
      <c r="I1679" s="5">
        <v>2.7105555555555494E-3</v>
      </c>
      <c r="J1679" s="6">
        <v>2</v>
      </c>
      <c r="K1679" s="6">
        <v>3.9032</v>
      </c>
      <c r="L1679" s="7">
        <v>234.19200000000001</v>
      </c>
      <c r="M1679" s="6">
        <f>IF(Data[[#This Row],[Answered (Y/N)]]="Y",1,0)</f>
        <v>1</v>
      </c>
      <c r="N1679" s="6">
        <f>IF(Data[[#This Row],[Resolved]]="Y",1,0)</f>
        <v>1</v>
      </c>
    </row>
    <row r="1680" spans="1:14" x14ac:dyDescent="0.25">
      <c r="A1680" s="17">
        <v>1679</v>
      </c>
      <c r="B1680" s="4" t="s">
        <v>1704</v>
      </c>
      <c r="C1680" s="5">
        <v>42371.544999999998</v>
      </c>
      <c r="D1680" s="6" t="s">
        <v>10</v>
      </c>
      <c r="E1680" s="6" t="s">
        <v>14</v>
      </c>
      <c r="F1680" s="6" t="s">
        <v>12</v>
      </c>
      <c r="G1680" s="6" t="s">
        <v>12</v>
      </c>
      <c r="H1680" s="6">
        <v>56</v>
      </c>
      <c r="I1680" s="5">
        <v>1.9856250000001019E-3</v>
      </c>
      <c r="J1680" s="6">
        <v>3</v>
      </c>
      <c r="K1680" s="6">
        <v>2.8593000000000002</v>
      </c>
      <c r="L1680" s="7">
        <v>171.55800000000002</v>
      </c>
      <c r="M1680" s="6">
        <f>IF(Data[[#This Row],[Answered (Y/N)]]="Y",1,0)</f>
        <v>1</v>
      </c>
      <c r="N1680" s="6">
        <f>IF(Data[[#This Row],[Resolved]]="Y",1,0)</f>
        <v>1</v>
      </c>
    </row>
    <row r="1681" spans="1:14" x14ac:dyDescent="0.25">
      <c r="A1681" s="18">
        <v>1680</v>
      </c>
      <c r="B1681" s="4" t="s">
        <v>1705</v>
      </c>
      <c r="C1681" s="5">
        <v>42371.544999999998</v>
      </c>
      <c r="D1681" s="6" t="s">
        <v>19</v>
      </c>
      <c r="E1681" s="6" t="s">
        <v>14</v>
      </c>
      <c r="F1681" s="6" t="s">
        <v>12</v>
      </c>
      <c r="G1681" s="6" t="s">
        <v>12</v>
      </c>
      <c r="H1681" s="6">
        <v>80</v>
      </c>
      <c r="I1681" s="5">
        <v>6.1402777777774808E-4</v>
      </c>
      <c r="J1681" s="6">
        <v>3</v>
      </c>
      <c r="K1681" s="6">
        <v>0.88419999999999999</v>
      </c>
      <c r="L1681" s="7">
        <v>53.052</v>
      </c>
      <c r="M1681" s="6">
        <f>IF(Data[[#This Row],[Answered (Y/N)]]="Y",1,0)</f>
        <v>1</v>
      </c>
      <c r="N1681" s="6">
        <f>IF(Data[[#This Row],[Resolved]]="Y",1,0)</f>
        <v>1</v>
      </c>
    </row>
    <row r="1682" spans="1:14" x14ac:dyDescent="0.25">
      <c r="A1682" s="17">
        <v>1681</v>
      </c>
      <c r="B1682" s="4" t="s">
        <v>1706</v>
      </c>
      <c r="C1682" s="5">
        <v>42371.544000000002</v>
      </c>
      <c r="D1682" s="6" t="s">
        <v>10</v>
      </c>
      <c r="E1682" s="6" t="s">
        <v>20</v>
      </c>
      <c r="F1682" s="6" t="s">
        <v>12</v>
      </c>
      <c r="G1682" s="6" t="s">
        <v>12</v>
      </c>
      <c r="H1682" s="6">
        <v>46</v>
      </c>
      <c r="I1682" s="5">
        <v>3.9452893518518994E-3</v>
      </c>
      <c r="J1682" s="6">
        <v>1</v>
      </c>
      <c r="K1682" s="6">
        <v>5.6812166666666668</v>
      </c>
      <c r="L1682" s="7">
        <v>340.87299999999999</v>
      </c>
      <c r="M1682" s="6">
        <f>IF(Data[[#This Row],[Answered (Y/N)]]="Y",1,0)</f>
        <v>1</v>
      </c>
      <c r="N1682" s="6">
        <f>IF(Data[[#This Row],[Resolved]]="Y",1,0)</f>
        <v>1</v>
      </c>
    </row>
    <row r="1683" spans="1:14" x14ac:dyDescent="0.25">
      <c r="A1683" s="18">
        <v>1682</v>
      </c>
      <c r="B1683" s="4" t="s">
        <v>1707</v>
      </c>
      <c r="C1683" s="5">
        <v>42371.544000000002</v>
      </c>
      <c r="D1683" s="6" t="s">
        <v>22</v>
      </c>
      <c r="E1683" s="6" t="s">
        <v>14</v>
      </c>
      <c r="F1683" s="6" t="s">
        <v>12</v>
      </c>
      <c r="G1683" s="6" t="s">
        <v>12</v>
      </c>
      <c r="H1683" s="6">
        <v>101</v>
      </c>
      <c r="I1683" s="5">
        <v>1.0225462962962784E-3</v>
      </c>
      <c r="J1683" s="6">
        <v>3</v>
      </c>
      <c r="K1683" s="6">
        <v>1.4724666666666666</v>
      </c>
      <c r="L1683" s="7">
        <v>88.347999999999999</v>
      </c>
      <c r="M1683" s="6">
        <f>IF(Data[[#This Row],[Answered (Y/N)]]="Y",1,0)</f>
        <v>1</v>
      </c>
      <c r="N1683" s="6">
        <f>IF(Data[[#This Row],[Resolved]]="Y",1,0)</f>
        <v>1</v>
      </c>
    </row>
    <row r="1684" spans="1:14" x14ac:dyDescent="0.25">
      <c r="A1684" s="17">
        <v>1683</v>
      </c>
      <c r="B1684" s="4" t="s">
        <v>1708</v>
      </c>
      <c r="C1684" s="5">
        <v>42371.540999999997</v>
      </c>
      <c r="D1684" s="6" t="s">
        <v>24</v>
      </c>
      <c r="E1684" s="6" t="s">
        <v>14</v>
      </c>
      <c r="F1684" s="6" t="s">
        <v>12</v>
      </c>
      <c r="G1684" s="6" t="s">
        <v>12</v>
      </c>
      <c r="H1684" s="6">
        <v>119</v>
      </c>
      <c r="I1684" s="5">
        <v>2.4560069444443666E-3</v>
      </c>
      <c r="J1684" s="6">
        <v>4</v>
      </c>
      <c r="K1684" s="6">
        <v>3.5366499999999998</v>
      </c>
      <c r="L1684" s="7">
        <v>212.19899999999998</v>
      </c>
      <c r="M1684" s="6">
        <f>IF(Data[[#This Row],[Answered (Y/N)]]="Y",1,0)</f>
        <v>1</v>
      </c>
      <c r="N1684" s="6">
        <f>IF(Data[[#This Row],[Resolved]]="Y",1,0)</f>
        <v>1</v>
      </c>
    </row>
    <row r="1685" spans="1:14" x14ac:dyDescent="0.25">
      <c r="A1685" s="18">
        <v>1684</v>
      </c>
      <c r="B1685" s="4" t="s">
        <v>1709</v>
      </c>
      <c r="C1685" s="5">
        <v>42371.540999999997</v>
      </c>
      <c r="D1685" s="6" t="s">
        <v>15</v>
      </c>
      <c r="E1685" s="6" t="s">
        <v>21</v>
      </c>
      <c r="F1685" s="6" t="s">
        <v>16</v>
      </c>
      <c r="G1685" s="6" t="s">
        <v>16</v>
      </c>
      <c r="H1685" s="6">
        <v>0</v>
      </c>
      <c r="I1685" s="5">
        <v>45482</v>
      </c>
      <c r="J1685" s="6">
        <v>0</v>
      </c>
      <c r="K1685" s="6">
        <v>0</v>
      </c>
      <c r="L1685" s="7">
        <v>0</v>
      </c>
      <c r="M1685" s="6">
        <f>IF(Data[[#This Row],[Answered (Y/N)]]="Y",1,0)</f>
        <v>0</v>
      </c>
      <c r="N1685" s="6">
        <f>IF(Data[[#This Row],[Resolved]]="Y",1,0)</f>
        <v>0</v>
      </c>
    </row>
    <row r="1686" spans="1:14" x14ac:dyDescent="0.25">
      <c r="A1686" s="17">
        <v>1685</v>
      </c>
      <c r="B1686" s="4" t="s">
        <v>1710</v>
      </c>
      <c r="C1686" s="5">
        <v>42371.531000000003</v>
      </c>
      <c r="D1686" s="6" t="s">
        <v>10</v>
      </c>
      <c r="E1686" s="6" t="s">
        <v>18</v>
      </c>
      <c r="F1686" s="6" t="s">
        <v>16</v>
      </c>
      <c r="G1686" s="6" t="s">
        <v>16</v>
      </c>
      <c r="H1686" s="6">
        <v>0</v>
      </c>
      <c r="I1686" s="5">
        <v>45482</v>
      </c>
      <c r="J1686" s="6">
        <v>0</v>
      </c>
      <c r="K1686" s="6">
        <v>0</v>
      </c>
      <c r="L1686" s="7">
        <v>0</v>
      </c>
      <c r="M1686" s="6">
        <f>IF(Data[[#This Row],[Answered (Y/N)]]="Y",1,0)</f>
        <v>0</v>
      </c>
      <c r="N1686" s="6">
        <f>IF(Data[[#This Row],[Resolved]]="Y",1,0)</f>
        <v>0</v>
      </c>
    </row>
    <row r="1687" spans="1:14" x14ac:dyDescent="0.25">
      <c r="A1687" s="18">
        <v>1686</v>
      </c>
      <c r="B1687" s="4" t="s">
        <v>1711</v>
      </c>
      <c r="C1687" s="5">
        <v>42371.531000000003</v>
      </c>
      <c r="D1687" s="6" t="s">
        <v>23</v>
      </c>
      <c r="E1687" s="6" t="s">
        <v>11</v>
      </c>
      <c r="F1687" s="6" t="s">
        <v>12</v>
      </c>
      <c r="G1687" s="6" t="s">
        <v>16</v>
      </c>
      <c r="H1687" s="6">
        <v>45</v>
      </c>
      <c r="I1687" s="5">
        <v>9.9263888888878604E-4</v>
      </c>
      <c r="J1687" s="6">
        <v>4</v>
      </c>
      <c r="K1687" s="6">
        <v>1.4294</v>
      </c>
      <c r="L1687" s="7">
        <v>85.763999999999996</v>
      </c>
      <c r="M1687" s="6">
        <f>IF(Data[[#This Row],[Answered (Y/N)]]="Y",1,0)</f>
        <v>1</v>
      </c>
      <c r="N1687" s="6">
        <f>IF(Data[[#This Row],[Resolved]]="Y",1,0)</f>
        <v>0</v>
      </c>
    </row>
    <row r="1688" spans="1:14" x14ac:dyDescent="0.25">
      <c r="A1688" s="17">
        <v>1687</v>
      </c>
      <c r="B1688" s="4" t="s">
        <v>1712</v>
      </c>
      <c r="C1688" s="5">
        <v>42371.529000000002</v>
      </c>
      <c r="D1688" s="6" t="s">
        <v>19</v>
      </c>
      <c r="E1688" s="6" t="s">
        <v>14</v>
      </c>
      <c r="F1688" s="6" t="s">
        <v>12</v>
      </c>
      <c r="G1688" s="6" t="s">
        <v>12</v>
      </c>
      <c r="H1688" s="6">
        <v>106</v>
      </c>
      <c r="I1688" s="5">
        <v>3.0359374999999744E-3</v>
      </c>
      <c r="J1688" s="6">
        <v>5</v>
      </c>
      <c r="K1688" s="6">
        <v>4.3717499999999996</v>
      </c>
      <c r="L1688" s="7">
        <v>262.30499999999995</v>
      </c>
      <c r="M1688" s="6">
        <f>IF(Data[[#This Row],[Answered (Y/N)]]="Y",1,0)</f>
        <v>1</v>
      </c>
      <c r="N1688" s="6">
        <f>IF(Data[[#This Row],[Resolved]]="Y",1,0)</f>
        <v>1</v>
      </c>
    </row>
    <row r="1689" spans="1:14" x14ac:dyDescent="0.25">
      <c r="A1689" s="18">
        <v>1688</v>
      </c>
      <c r="B1689" s="4" t="s">
        <v>1713</v>
      </c>
      <c r="C1689" s="5">
        <v>42371.529000000002</v>
      </c>
      <c r="D1689" s="6" t="s">
        <v>23</v>
      </c>
      <c r="E1689" s="6" t="s">
        <v>14</v>
      </c>
      <c r="F1689" s="6" t="s">
        <v>12</v>
      </c>
      <c r="G1689" s="6" t="s">
        <v>12</v>
      </c>
      <c r="H1689" s="6">
        <v>32</v>
      </c>
      <c r="I1689" s="5">
        <v>3.1935416666666328E-3</v>
      </c>
      <c r="J1689" s="6">
        <v>3</v>
      </c>
      <c r="K1689" s="6">
        <v>4.5987</v>
      </c>
      <c r="L1689" s="7">
        <v>275.92200000000003</v>
      </c>
      <c r="M1689" s="6">
        <f>IF(Data[[#This Row],[Answered (Y/N)]]="Y",1,0)</f>
        <v>1</v>
      </c>
      <c r="N1689" s="6">
        <f>IF(Data[[#This Row],[Resolved]]="Y",1,0)</f>
        <v>1</v>
      </c>
    </row>
    <row r="1690" spans="1:14" x14ac:dyDescent="0.25">
      <c r="A1690" s="17">
        <v>1689</v>
      </c>
      <c r="B1690" s="4" t="s">
        <v>1714</v>
      </c>
      <c r="C1690" s="5">
        <v>42371.514000000003</v>
      </c>
      <c r="D1690" s="6" t="s">
        <v>22</v>
      </c>
      <c r="E1690" s="6" t="s">
        <v>11</v>
      </c>
      <c r="F1690" s="6" t="s">
        <v>12</v>
      </c>
      <c r="G1690" s="6" t="s">
        <v>12</v>
      </c>
      <c r="H1690" s="6">
        <v>55</v>
      </c>
      <c r="I1690" s="5">
        <v>3.2878009259258434E-3</v>
      </c>
      <c r="J1690" s="6">
        <v>3</v>
      </c>
      <c r="K1690" s="6">
        <v>4.7344333333333335</v>
      </c>
      <c r="L1690" s="7">
        <v>284.06600000000003</v>
      </c>
      <c r="M1690" s="6">
        <f>IF(Data[[#This Row],[Answered (Y/N)]]="Y",1,0)</f>
        <v>1</v>
      </c>
      <c r="N1690" s="6">
        <f>IF(Data[[#This Row],[Resolved]]="Y",1,0)</f>
        <v>1</v>
      </c>
    </row>
    <row r="1691" spans="1:14" x14ac:dyDescent="0.25">
      <c r="A1691" s="18">
        <v>1690</v>
      </c>
      <c r="B1691" s="4" t="s">
        <v>1715</v>
      </c>
      <c r="C1691" s="5">
        <v>42371.514000000003</v>
      </c>
      <c r="D1691" s="6" t="s">
        <v>15</v>
      </c>
      <c r="E1691" s="6" t="s">
        <v>20</v>
      </c>
      <c r="F1691" s="6" t="s">
        <v>12</v>
      </c>
      <c r="G1691" s="6" t="s">
        <v>12</v>
      </c>
      <c r="H1691" s="6">
        <v>68</v>
      </c>
      <c r="I1691" s="5">
        <v>4.1525810185185641E-3</v>
      </c>
      <c r="J1691" s="6">
        <v>4</v>
      </c>
      <c r="K1691" s="6">
        <v>5.9797166666666666</v>
      </c>
      <c r="L1691" s="7">
        <v>358.78300000000002</v>
      </c>
      <c r="M1691" s="6">
        <f>IF(Data[[#This Row],[Answered (Y/N)]]="Y",1,0)</f>
        <v>1</v>
      </c>
      <c r="N1691" s="6">
        <f>IF(Data[[#This Row],[Resolved]]="Y",1,0)</f>
        <v>1</v>
      </c>
    </row>
    <row r="1692" spans="1:14" x14ac:dyDescent="0.25">
      <c r="A1692" s="17">
        <v>1691</v>
      </c>
      <c r="B1692" s="4" t="s">
        <v>1716</v>
      </c>
      <c r="C1692" s="5">
        <v>42371.5</v>
      </c>
      <c r="D1692" s="6" t="s">
        <v>17</v>
      </c>
      <c r="E1692" s="6" t="s">
        <v>11</v>
      </c>
      <c r="F1692" s="6" t="s">
        <v>12</v>
      </c>
      <c r="G1692" s="6" t="s">
        <v>12</v>
      </c>
      <c r="H1692" s="6">
        <v>118</v>
      </c>
      <c r="I1692" s="5">
        <v>1.4580787037037357E-3</v>
      </c>
      <c r="J1692" s="6">
        <v>4</v>
      </c>
      <c r="K1692" s="6">
        <v>2.0996333333333332</v>
      </c>
      <c r="L1692" s="7">
        <v>125.97799999999999</v>
      </c>
      <c r="M1692" s="6">
        <f>IF(Data[[#This Row],[Answered (Y/N)]]="Y",1,0)</f>
        <v>1</v>
      </c>
      <c r="N1692" s="6">
        <f>IF(Data[[#This Row],[Resolved]]="Y",1,0)</f>
        <v>1</v>
      </c>
    </row>
    <row r="1693" spans="1:14" x14ac:dyDescent="0.25">
      <c r="A1693" s="18">
        <v>1692</v>
      </c>
      <c r="B1693" s="4" t="s">
        <v>1717</v>
      </c>
      <c r="C1693" s="5">
        <v>42371.5</v>
      </c>
      <c r="D1693" s="6" t="s">
        <v>13</v>
      </c>
      <c r="E1693" s="6" t="s">
        <v>18</v>
      </c>
      <c r="F1693" s="6" t="s">
        <v>12</v>
      </c>
      <c r="G1693" s="6" t="s">
        <v>12</v>
      </c>
      <c r="H1693" s="6">
        <v>52</v>
      </c>
      <c r="I1693" s="5">
        <v>4.8180902777776868E-3</v>
      </c>
      <c r="J1693" s="6">
        <v>4</v>
      </c>
      <c r="K1693" s="6">
        <v>6.9380500000000005</v>
      </c>
      <c r="L1693" s="7">
        <v>416.28300000000002</v>
      </c>
      <c r="M1693" s="6">
        <f>IF(Data[[#This Row],[Answered (Y/N)]]="Y",1,0)</f>
        <v>1</v>
      </c>
      <c r="N1693" s="6">
        <f>IF(Data[[#This Row],[Resolved]]="Y",1,0)</f>
        <v>1</v>
      </c>
    </row>
    <row r="1694" spans="1:14" x14ac:dyDescent="0.25">
      <c r="A1694" s="17">
        <v>1693</v>
      </c>
      <c r="B1694" s="4" t="s">
        <v>1718</v>
      </c>
      <c r="C1694" s="5">
        <v>42371.495999999999</v>
      </c>
      <c r="D1694" s="6" t="s">
        <v>19</v>
      </c>
      <c r="E1694" s="6" t="s">
        <v>20</v>
      </c>
      <c r="F1694" s="6" t="s">
        <v>12</v>
      </c>
      <c r="G1694" s="6" t="s">
        <v>12</v>
      </c>
      <c r="H1694" s="6">
        <v>58</v>
      </c>
      <c r="I1694" s="5">
        <v>2.4079282407407643E-3</v>
      </c>
      <c r="J1694" s="6">
        <v>3</v>
      </c>
      <c r="K1694" s="6">
        <v>3.4674166666666668</v>
      </c>
      <c r="L1694" s="7">
        <v>208.04500000000002</v>
      </c>
      <c r="M1694" s="6">
        <f>IF(Data[[#This Row],[Answered (Y/N)]]="Y",1,0)</f>
        <v>1</v>
      </c>
      <c r="N1694" s="6">
        <f>IF(Data[[#This Row],[Resolved]]="Y",1,0)</f>
        <v>1</v>
      </c>
    </row>
    <row r="1695" spans="1:14" x14ac:dyDescent="0.25">
      <c r="A1695" s="18">
        <v>1694</v>
      </c>
      <c r="B1695" s="4" t="s">
        <v>1719</v>
      </c>
      <c r="C1695" s="5">
        <v>42371.495999999999</v>
      </c>
      <c r="D1695" s="6" t="s">
        <v>15</v>
      </c>
      <c r="E1695" s="6" t="s">
        <v>11</v>
      </c>
      <c r="F1695" s="6" t="s">
        <v>12</v>
      </c>
      <c r="G1695" s="6" t="s">
        <v>12</v>
      </c>
      <c r="H1695" s="6">
        <v>121</v>
      </c>
      <c r="I1695" s="5">
        <v>3.322939814814907E-3</v>
      </c>
      <c r="J1695" s="6">
        <v>5</v>
      </c>
      <c r="K1695" s="6">
        <v>4.7850333333333328</v>
      </c>
      <c r="L1695" s="7">
        <v>287.10199999999998</v>
      </c>
      <c r="M1695" s="6">
        <f>IF(Data[[#This Row],[Answered (Y/N)]]="Y",1,0)</f>
        <v>1</v>
      </c>
      <c r="N1695" s="6">
        <f>IF(Data[[#This Row],[Resolved]]="Y",1,0)</f>
        <v>1</v>
      </c>
    </row>
    <row r="1696" spans="1:14" x14ac:dyDescent="0.25">
      <c r="A1696" s="17">
        <v>1695</v>
      </c>
      <c r="B1696" s="4" t="s">
        <v>1720</v>
      </c>
      <c r="C1696" s="5">
        <v>42371.491000000002</v>
      </c>
      <c r="D1696" s="6" t="s">
        <v>23</v>
      </c>
      <c r="E1696" s="6" t="s">
        <v>14</v>
      </c>
      <c r="F1696" s="6" t="s">
        <v>12</v>
      </c>
      <c r="G1696" s="6" t="s">
        <v>12</v>
      </c>
      <c r="H1696" s="6">
        <v>33</v>
      </c>
      <c r="I1696" s="5">
        <v>4.6061458333332972E-3</v>
      </c>
      <c r="J1696" s="6">
        <v>2</v>
      </c>
      <c r="K1696" s="6">
        <v>6.6328499999999995</v>
      </c>
      <c r="L1696" s="7">
        <v>397.97099999999995</v>
      </c>
      <c r="M1696" s="6">
        <f>IF(Data[[#This Row],[Answered (Y/N)]]="Y",1,0)</f>
        <v>1</v>
      </c>
      <c r="N1696" s="6">
        <f>IF(Data[[#This Row],[Resolved]]="Y",1,0)</f>
        <v>1</v>
      </c>
    </row>
    <row r="1697" spans="1:14" x14ac:dyDescent="0.25">
      <c r="A1697" s="18">
        <v>1696</v>
      </c>
      <c r="B1697" s="4" t="s">
        <v>1721</v>
      </c>
      <c r="C1697" s="5">
        <v>42371.491000000002</v>
      </c>
      <c r="D1697" s="6" t="s">
        <v>15</v>
      </c>
      <c r="E1697" s="6" t="s">
        <v>20</v>
      </c>
      <c r="F1697" s="6" t="s">
        <v>12</v>
      </c>
      <c r="G1697" s="6" t="s">
        <v>12</v>
      </c>
      <c r="H1697" s="6">
        <v>51</v>
      </c>
      <c r="I1697" s="5">
        <v>4.4239236111112135E-3</v>
      </c>
      <c r="J1697" s="6">
        <v>2</v>
      </c>
      <c r="K1697" s="6">
        <v>6.3704499999999999</v>
      </c>
      <c r="L1697" s="7">
        <v>382.22699999999998</v>
      </c>
      <c r="M1697" s="6">
        <f>IF(Data[[#This Row],[Answered (Y/N)]]="Y",1,0)</f>
        <v>1</v>
      </c>
      <c r="N1697" s="6">
        <f>IF(Data[[#This Row],[Resolved]]="Y",1,0)</f>
        <v>1</v>
      </c>
    </row>
    <row r="1698" spans="1:14" x14ac:dyDescent="0.25">
      <c r="A1698" s="17">
        <v>1697</v>
      </c>
      <c r="B1698" s="4" t="s">
        <v>1722</v>
      </c>
      <c r="C1698" s="5">
        <v>42371.487999999998</v>
      </c>
      <c r="D1698" s="6" t="s">
        <v>22</v>
      </c>
      <c r="E1698" s="6" t="s">
        <v>14</v>
      </c>
      <c r="F1698" s="6" t="s">
        <v>12</v>
      </c>
      <c r="G1698" s="6" t="s">
        <v>16</v>
      </c>
      <c r="H1698" s="6">
        <v>125</v>
      </c>
      <c r="I1698" s="5">
        <v>1.1328009259259364E-3</v>
      </c>
      <c r="J1698" s="6">
        <v>3</v>
      </c>
      <c r="K1698" s="6">
        <v>1.6312333333333333</v>
      </c>
      <c r="L1698" s="7">
        <v>97.873999999999995</v>
      </c>
      <c r="M1698" s="6">
        <f>IF(Data[[#This Row],[Answered (Y/N)]]="Y",1,0)</f>
        <v>1</v>
      </c>
      <c r="N1698" s="6">
        <f>IF(Data[[#This Row],[Resolved]]="Y",1,0)</f>
        <v>0</v>
      </c>
    </row>
    <row r="1699" spans="1:14" x14ac:dyDescent="0.25">
      <c r="A1699" s="18">
        <v>1698</v>
      </c>
      <c r="B1699" s="4" t="s">
        <v>1723</v>
      </c>
      <c r="C1699" s="5">
        <v>42371.487999999998</v>
      </c>
      <c r="D1699" s="6" t="s">
        <v>17</v>
      </c>
      <c r="E1699" s="6" t="s">
        <v>11</v>
      </c>
      <c r="F1699" s="6" t="s">
        <v>16</v>
      </c>
      <c r="G1699" s="6" t="s">
        <v>16</v>
      </c>
      <c r="H1699" s="6">
        <v>0</v>
      </c>
      <c r="I1699" s="5">
        <v>45482</v>
      </c>
      <c r="J1699" s="6">
        <v>0</v>
      </c>
      <c r="K1699" s="6">
        <v>0</v>
      </c>
      <c r="L1699" s="7">
        <v>0</v>
      </c>
      <c r="M1699" s="6">
        <f>IF(Data[[#This Row],[Answered (Y/N)]]="Y",1,0)</f>
        <v>0</v>
      </c>
      <c r="N1699" s="6">
        <f>IF(Data[[#This Row],[Resolved]]="Y",1,0)</f>
        <v>0</v>
      </c>
    </row>
    <row r="1700" spans="1:14" x14ac:dyDescent="0.25">
      <c r="A1700" s="17">
        <v>1699</v>
      </c>
      <c r="B1700" s="4" t="s">
        <v>1724</v>
      </c>
      <c r="C1700" s="5">
        <v>42371.476999999999</v>
      </c>
      <c r="D1700" s="6" t="s">
        <v>13</v>
      </c>
      <c r="E1700" s="6" t="s">
        <v>18</v>
      </c>
      <c r="F1700" s="6" t="s">
        <v>12</v>
      </c>
      <c r="G1700" s="6" t="s">
        <v>16</v>
      </c>
      <c r="H1700" s="6">
        <v>10</v>
      </c>
      <c r="I1700" s="5">
        <v>1.6048611111110223E-3</v>
      </c>
      <c r="J1700" s="6">
        <v>5</v>
      </c>
      <c r="K1700" s="6">
        <v>2.3109999999999999</v>
      </c>
      <c r="L1700" s="7">
        <v>138.66</v>
      </c>
      <c r="M1700" s="6">
        <f>IF(Data[[#This Row],[Answered (Y/N)]]="Y",1,0)</f>
        <v>1</v>
      </c>
      <c r="N1700" s="6">
        <f>IF(Data[[#This Row],[Resolved]]="Y",1,0)</f>
        <v>0</v>
      </c>
    </row>
    <row r="1701" spans="1:14" x14ac:dyDescent="0.25">
      <c r="A1701" s="18">
        <v>1700</v>
      </c>
      <c r="B1701" s="4" t="s">
        <v>1725</v>
      </c>
      <c r="C1701" s="5">
        <v>42371.476999999999</v>
      </c>
      <c r="D1701" s="6" t="s">
        <v>19</v>
      </c>
      <c r="E1701" s="6" t="s">
        <v>20</v>
      </c>
      <c r="F1701" s="6" t="s">
        <v>12</v>
      </c>
      <c r="G1701" s="6" t="s">
        <v>12</v>
      </c>
      <c r="H1701" s="6">
        <v>122</v>
      </c>
      <c r="I1701" s="5">
        <v>3.3883564814813916E-3</v>
      </c>
      <c r="J1701" s="6">
        <v>1</v>
      </c>
      <c r="K1701" s="6">
        <v>4.8792333333333335</v>
      </c>
      <c r="L1701" s="7">
        <v>292.75400000000002</v>
      </c>
      <c r="M1701" s="6">
        <f>IF(Data[[#This Row],[Answered (Y/N)]]="Y",1,0)</f>
        <v>1</v>
      </c>
      <c r="N1701" s="6">
        <f>IF(Data[[#This Row],[Resolved]]="Y",1,0)</f>
        <v>1</v>
      </c>
    </row>
    <row r="1702" spans="1:14" x14ac:dyDescent="0.25">
      <c r="A1702" s="17">
        <v>1701</v>
      </c>
      <c r="B1702" s="4" t="s">
        <v>1726</v>
      </c>
      <c r="C1702" s="5">
        <v>42371.464</v>
      </c>
      <c r="D1702" s="6" t="s">
        <v>24</v>
      </c>
      <c r="E1702" s="6" t="s">
        <v>14</v>
      </c>
      <c r="F1702" s="6" t="s">
        <v>12</v>
      </c>
      <c r="G1702" s="6" t="s">
        <v>12</v>
      </c>
      <c r="H1702" s="6">
        <v>120</v>
      </c>
      <c r="I1702" s="5">
        <v>1.5130324074072998E-3</v>
      </c>
      <c r="J1702" s="6">
        <v>4</v>
      </c>
      <c r="K1702" s="6">
        <v>2.1787666666666667</v>
      </c>
      <c r="L1702" s="7">
        <v>130.726</v>
      </c>
      <c r="M1702" s="6">
        <f>IF(Data[[#This Row],[Answered (Y/N)]]="Y",1,0)</f>
        <v>1</v>
      </c>
      <c r="N1702" s="6">
        <f>IF(Data[[#This Row],[Resolved]]="Y",1,0)</f>
        <v>1</v>
      </c>
    </row>
    <row r="1703" spans="1:14" x14ac:dyDescent="0.25">
      <c r="A1703" s="18">
        <v>1702</v>
      </c>
      <c r="B1703" s="4" t="s">
        <v>1727</v>
      </c>
      <c r="C1703" s="5">
        <v>42371.464</v>
      </c>
      <c r="D1703" s="6" t="s">
        <v>22</v>
      </c>
      <c r="E1703" s="6" t="s">
        <v>11</v>
      </c>
      <c r="F1703" s="6" t="s">
        <v>12</v>
      </c>
      <c r="G1703" s="6" t="s">
        <v>12</v>
      </c>
      <c r="H1703" s="6">
        <v>113</v>
      </c>
      <c r="I1703" s="5">
        <v>4.0655439814814009E-3</v>
      </c>
      <c r="J1703" s="6">
        <v>5</v>
      </c>
      <c r="K1703" s="6">
        <v>5.8543833333333328</v>
      </c>
      <c r="L1703" s="7">
        <v>351.26299999999998</v>
      </c>
      <c r="M1703" s="6">
        <f>IF(Data[[#This Row],[Answered (Y/N)]]="Y",1,0)</f>
        <v>1</v>
      </c>
      <c r="N1703" s="6">
        <f>IF(Data[[#This Row],[Resolved]]="Y",1,0)</f>
        <v>1</v>
      </c>
    </row>
    <row r="1704" spans="1:14" x14ac:dyDescent="0.25">
      <c r="A1704" s="17">
        <v>1703</v>
      </c>
      <c r="B1704" s="4" t="s">
        <v>1728</v>
      </c>
      <c r="C1704" s="5">
        <v>42371.44</v>
      </c>
      <c r="D1704" s="6" t="s">
        <v>17</v>
      </c>
      <c r="E1704" s="6" t="s">
        <v>20</v>
      </c>
      <c r="F1704" s="6" t="s">
        <v>12</v>
      </c>
      <c r="G1704" s="6" t="s">
        <v>12</v>
      </c>
      <c r="H1704" s="6">
        <v>69</v>
      </c>
      <c r="I1704" s="5">
        <v>3.2983796296295331E-3</v>
      </c>
      <c r="J1704" s="6">
        <v>4</v>
      </c>
      <c r="K1704" s="6">
        <v>4.7496666666666663</v>
      </c>
      <c r="L1704" s="7">
        <v>284.97999999999996</v>
      </c>
      <c r="M1704" s="6">
        <f>IF(Data[[#This Row],[Answered (Y/N)]]="Y",1,0)</f>
        <v>1</v>
      </c>
      <c r="N1704" s="6">
        <f>IF(Data[[#This Row],[Resolved]]="Y",1,0)</f>
        <v>1</v>
      </c>
    </row>
    <row r="1705" spans="1:14" x14ac:dyDescent="0.25">
      <c r="A1705" s="18">
        <v>1704</v>
      </c>
      <c r="B1705" s="4" t="s">
        <v>1729</v>
      </c>
      <c r="C1705" s="5">
        <v>42371.44</v>
      </c>
      <c r="D1705" s="6" t="s">
        <v>17</v>
      </c>
      <c r="E1705" s="6" t="s">
        <v>11</v>
      </c>
      <c r="F1705" s="6" t="s">
        <v>16</v>
      </c>
      <c r="G1705" s="6" t="s">
        <v>16</v>
      </c>
      <c r="H1705" s="6">
        <v>0</v>
      </c>
      <c r="I1705" s="5">
        <v>45482</v>
      </c>
      <c r="J1705" s="6">
        <v>0</v>
      </c>
      <c r="K1705" s="6">
        <v>0</v>
      </c>
      <c r="L1705" s="7">
        <v>0</v>
      </c>
      <c r="M1705" s="6">
        <f>IF(Data[[#This Row],[Answered (Y/N)]]="Y",1,0)</f>
        <v>0</v>
      </c>
      <c r="N1705" s="6">
        <f>IF(Data[[#This Row],[Resolved]]="Y",1,0)</f>
        <v>0</v>
      </c>
    </row>
    <row r="1706" spans="1:14" x14ac:dyDescent="0.25">
      <c r="A1706" s="17">
        <v>1705</v>
      </c>
      <c r="B1706" s="4" t="s">
        <v>1730</v>
      </c>
      <c r="C1706" s="5">
        <v>42371.42</v>
      </c>
      <c r="D1706" s="6" t="s">
        <v>10</v>
      </c>
      <c r="E1706" s="6" t="s">
        <v>20</v>
      </c>
      <c r="F1706" s="6" t="s">
        <v>12</v>
      </c>
      <c r="G1706" s="6" t="s">
        <v>12</v>
      </c>
      <c r="H1706" s="6">
        <v>98</v>
      </c>
      <c r="I1706" s="5">
        <v>4.0366550925925448E-3</v>
      </c>
      <c r="J1706" s="6">
        <v>5</v>
      </c>
      <c r="K1706" s="6">
        <v>5.8127833333333339</v>
      </c>
      <c r="L1706" s="7">
        <v>348.76700000000005</v>
      </c>
      <c r="M1706" s="6">
        <f>IF(Data[[#This Row],[Answered (Y/N)]]="Y",1,0)</f>
        <v>1</v>
      </c>
      <c r="N1706" s="6">
        <f>IF(Data[[#This Row],[Resolved]]="Y",1,0)</f>
        <v>1</v>
      </c>
    </row>
    <row r="1707" spans="1:14" x14ac:dyDescent="0.25">
      <c r="A1707" s="18">
        <v>1706</v>
      </c>
      <c r="B1707" s="4" t="s">
        <v>1731</v>
      </c>
      <c r="C1707" s="5">
        <v>42371.42</v>
      </c>
      <c r="D1707" s="6" t="s">
        <v>10</v>
      </c>
      <c r="E1707" s="6" t="s">
        <v>20</v>
      </c>
      <c r="F1707" s="6" t="s">
        <v>12</v>
      </c>
      <c r="G1707" s="6" t="s">
        <v>12</v>
      </c>
      <c r="H1707" s="6">
        <v>70</v>
      </c>
      <c r="I1707" s="5">
        <v>2.2263078703703698E-3</v>
      </c>
      <c r="J1707" s="6">
        <v>5</v>
      </c>
      <c r="K1707" s="6">
        <v>3.2058833333333334</v>
      </c>
      <c r="L1707" s="7">
        <v>192.35300000000001</v>
      </c>
      <c r="M1707" s="6">
        <f>IF(Data[[#This Row],[Answered (Y/N)]]="Y",1,0)</f>
        <v>1</v>
      </c>
      <c r="N1707" s="6">
        <f>IF(Data[[#This Row],[Resolved]]="Y",1,0)</f>
        <v>1</v>
      </c>
    </row>
    <row r="1708" spans="1:14" x14ac:dyDescent="0.25">
      <c r="A1708" s="17">
        <v>1707</v>
      </c>
      <c r="B1708" s="4" t="s">
        <v>1732</v>
      </c>
      <c r="C1708" s="5">
        <v>42371.402000000002</v>
      </c>
      <c r="D1708" s="6" t="s">
        <v>10</v>
      </c>
      <c r="E1708" s="6" t="s">
        <v>20</v>
      </c>
      <c r="F1708" s="6" t="s">
        <v>12</v>
      </c>
      <c r="G1708" s="6" t="s">
        <v>12</v>
      </c>
      <c r="H1708" s="6">
        <v>98</v>
      </c>
      <c r="I1708" s="5">
        <v>4.4545601851850858E-3</v>
      </c>
      <c r="J1708" s="6">
        <v>2</v>
      </c>
      <c r="K1708" s="6">
        <v>6.4145666666666665</v>
      </c>
      <c r="L1708" s="7">
        <v>384.87399999999997</v>
      </c>
      <c r="M1708" s="6">
        <f>IF(Data[[#This Row],[Answered (Y/N)]]="Y",1,0)</f>
        <v>1</v>
      </c>
      <c r="N1708" s="6">
        <f>IF(Data[[#This Row],[Resolved]]="Y",1,0)</f>
        <v>1</v>
      </c>
    </row>
    <row r="1709" spans="1:14" x14ac:dyDescent="0.25">
      <c r="A1709" s="18">
        <v>1708</v>
      </c>
      <c r="B1709" s="4" t="s">
        <v>1733</v>
      </c>
      <c r="C1709" s="5">
        <v>42371.402000000002</v>
      </c>
      <c r="D1709" s="6" t="s">
        <v>17</v>
      </c>
      <c r="E1709" s="6" t="s">
        <v>14</v>
      </c>
      <c r="F1709" s="6" t="s">
        <v>12</v>
      </c>
      <c r="G1709" s="6" t="s">
        <v>16</v>
      </c>
      <c r="H1709" s="6">
        <v>90</v>
      </c>
      <c r="I1709" s="5">
        <v>9.6387731481484273E-4</v>
      </c>
      <c r="J1709" s="6">
        <v>4</v>
      </c>
      <c r="K1709" s="6">
        <v>1.3879833333333333</v>
      </c>
      <c r="L1709" s="7">
        <v>83.278999999999996</v>
      </c>
      <c r="M1709" s="6">
        <f>IF(Data[[#This Row],[Answered (Y/N)]]="Y",1,0)</f>
        <v>1</v>
      </c>
      <c r="N1709" s="6">
        <f>IF(Data[[#This Row],[Resolved]]="Y",1,0)</f>
        <v>0</v>
      </c>
    </row>
    <row r="1710" spans="1:14" x14ac:dyDescent="0.25">
      <c r="A1710" s="17">
        <v>1709</v>
      </c>
      <c r="B1710" s="4" t="s">
        <v>1734</v>
      </c>
      <c r="C1710" s="5">
        <v>42371.389000000003</v>
      </c>
      <c r="D1710" s="6" t="s">
        <v>15</v>
      </c>
      <c r="E1710" s="6" t="s">
        <v>21</v>
      </c>
      <c r="F1710" s="6" t="s">
        <v>12</v>
      </c>
      <c r="G1710" s="6" t="s">
        <v>12</v>
      </c>
      <c r="H1710" s="6">
        <v>96</v>
      </c>
      <c r="I1710" s="5">
        <v>4.6989699074073688E-3</v>
      </c>
      <c r="J1710" s="6">
        <v>1</v>
      </c>
      <c r="K1710" s="6">
        <v>6.766516666666667</v>
      </c>
      <c r="L1710" s="7">
        <v>405.99100000000004</v>
      </c>
      <c r="M1710" s="6">
        <f>IF(Data[[#This Row],[Answered (Y/N)]]="Y",1,0)</f>
        <v>1</v>
      </c>
      <c r="N1710" s="6">
        <f>IF(Data[[#This Row],[Resolved]]="Y",1,0)</f>
        <v>1</v>
      </c>
    </row>
    <row r="1711" spans="1:14" x14ac:dyDescent="0.25">
      <c r="A1711" s="18">
        <v>1710</v>
      </c>
      <c r="B1711" s="4" t="s">
        <v>1735</v>
      </c>
      <c r="C1711" s="5">
        <v>42371.389000000003</v>
      </c>
      <c r="D1711" s="6" t="s">
        <v>22</v>
      </c>
      <c r="E1711" s="6" t="s">
        <v>21</v>
      </c>
      <c r="F1711" s="6" t="s">
        <v>12</v>
      </c>
      <c r="G1711" s="6" t="s">
        <v>12</v>
      </c>
      <c r="H1711" s="6">
        <v>90</v>
      </c>
      <c r="I1711" s="5">
        <v>4.4289004629629591E-3</v>
      </c>
      <c r="J1711" s="6">
        <v>3</v>
      </c>
      <c r="K1711" s="6">
        <v>6.3776166666666665</v>
      </c>
      <c r="L1711" s="7">
        <v>382.65699999999998</v>
      </c>
      <c r="M1711" s="6">
        <f>IF(Data[[#This Row],[Answered (Y/N)]]="Y",1,0)</f>
        <v>1</v>
      </c>
      <c r="N1711" s="6">
        <f>IF(Data[[#This Row],[Resolved]]="Y",1,0)</f>
        <v>1</v>
      </c>
    </row>
    <row r="1712" spans="1:14" x14ac:dyDescent="0.25">
      <c r="A1712" s="17">
        <v>1711</v>
      </c>
      <c r="B1712" s="4" t="s">
        <v>1736</v>
      </c>
      <c r="C1712" s="5">
        <v>42371.387999999999</v>
      </c>
      <c r="D1712" s="6" t="s">
        <v>17</v>
      </c>
      <c r="E1712" s="6" t="s">
        <v>21</v>
      </c>
      <c r="F1712" s="6" t="s">
        <v>12</v>
      </c>
      <c r="G1712" s="6" t="s">
        <v>12</v>
      </c>
      <c r="H1712" s="6">
        <v>17</v>
      </c>
      <c r="I1712" s="5">
        <v>4.3415277777778538E-3</v>
      </c>
      <c r="J1712" s="6">
        <v>3</v>
      </c>
      <c r="K1712" s="6">
        <v>6.2518000000000002</v>
      </c>
      <c r="L1712" s="7">
        <v>375.108</v>
      </c>
      <c r="M1712" s="6">
        <f>IF(Data[[#This Row],[Answered (Y/N)]]="Y",1,0)</f>
        <v>1</v>
      </c>
      <c r="N1712" s="6">
        <f>IF(Data[[#This Row],[Resolved]]="Y",1,0)</f>
        <v>1</v>
      </c>
    </row>
    <row r="1713" spans="1:14" x14ac:dyDescent="0.25">
      <c r="A1713" s="18">
        <v>1712</v>
      </c>
      <c r="B1713" s="4" t="s">
        <v>1737</v>
      </c>
      <c r="C1713" s="5">
        <v>42371.387999999999</v>
      </c>
      <c r="D1713" s="6" t="s">
        <v>24</v>
      </c>
      <c r="E1713" s="6" t="s">
        <v>14</v>
      </c>
      <c r="F1713" s="6" t="s">
        <v>16</v>
      </c>
      <c r="G1713" s="6" t="s">
        <v>16</v>
      </c>
      <c r="H1713" s="6">
        <v>0</v>
      </c>
      <c r="I1713" s="5">
        <v>45482</v>
      </c>
      <c r="J1713" s="6">
        <v>0</v>
      </c>
      <c r="K1713" s="6">
        <v>0</v>
      </c>
      <c r="L1713" s="7">
        <v>0</v>
      </c>
      <c r="M1713" s="6">
        <f>IF(Data[[#This Row],[Answered (Y/N)]]="Y",1,0)</f>
        <v>0</v>
      </c>
      <c r="N1713" s="6">
        <f>IF(Data[[#This Row],[Resolved]]="Y",1,0)</f>
        <v>0</v>
      </c>
    </row>
    <row r="1714" spans="1:14" x14ac:dyDescent="0.25">
      <c r="A1714" s="17">
        <v>1713</v>
      </c>
      <c r="B1714" s="4" t="s">
        <v>1738</v>
      </c>
      <c r="C1714" s="5">
        <v>42371.379000000001</v>
      </c>
      <c r="D1714" s="6" t="s">
        <v>15</v>
      </c>
      <c r="E1714" s="6" t="s">
        <v>14</v>
      </c>
      <c r="F1714" s="6" t="s">
        <v>12</v>
      </c>
      <c r="G1714" s="6" t="s">
        <v>12</v>
      </c>
      <c r="H1714" s="6">
        <v>65</v>
      </c>
      <c r="I1714" s="5">
        <v>4.1693518518517436E-3</v>
      </c>
      <c r="J1714" s="6">
        <v>5</v>
      </c>
      <c r="K1714" s="6">
        <v>6.0038666666666662</v>
      </c>
      <c r="L1714" s="7">
        <v>360.23199999999997</v>
      </c>
      <c r="M1714" s="6">
        <f>IF(Data[[#This Row],[Answered (Y/N)]]="Y",1,0)</f>
        <v>1</v>
      </c>
      <c r="N1714" s="6">
        <f>IF(Data[[#This Row],[Resolved]]="Y",1,0)</f>
        <v>1</v>
      </c>
    </row>
    <row r="1715" spans="1:14" x14ac:dyDescent="0.25">
      <c r="A1715" s="18">
        <v>1714</v>
      </c>
      <c r="B1715" s="4" t="s">
        <v>1739</v>
      </c>
      <c r="C1715" s="5">
        <v>42371.379000000001</v>
      </c>
      <c r="D1715" s="6" t="s">
        <v>15</v>
      </c>
      <c r="E1715" s="6" t="s">
        <v>20</v>
      </c>
      <c r="F1715" s="6" t="s">
        <v>12</v>
      </c>
      <c r="G1715" s="6" t="s">
        <v>12</v>
      </c>
      <c r="H1715" s="6">
        <v>50</v>
      </c>
      <c r="I1715" s="5">
        <v>3.0808101851851344E-3</v>
      </c>
      <c r="J1715" s="6">
        <v>3</v>
      </c>
      <c r="K1715" s="6">
        <v>4.4363666666666663</v>
      </c>
      <c r="L1715" s="7">
        <v>266.18199999999996</v>
      </c>
      <c r="M1715" s="6">
        <f>IF(Data[[#This Row],[Answered (Y/N)]]="Y",1,0)</f>
        <v>1</v>
      </c>
      <c r="N1715" s="6">
        <f>IF(Data[[#This Row],[Resolved]]="Y",1,0)</f>
        <v>1</v>
      </c>
    </row>
    <row r="1716" spans="1:14" x14ac:dyDescent="0.25">
      <c r="A1716" s="17">
        <v>1715</v>
      </c>
      <c r="B1716" s="4" t="s">
        <v>1740</v>
      </c>
      <c r="C1716" s="5">
        <v>42370.748</v>
      </c>
      <c r="D1716" s="6" t="s">
        <v>10</v>
      </c>
      <c r="E1716" s="6" t="s">
        <v>14</v>
      </c>
      <c r="F1716" s="6" t="s">
        <v>12</v>
      </c>
      <c r="G1716" s="6" t="s">
        <v>12</v>
      </c>
      <c r="H1716" s="6">
        <v>48</v>
      </c>
      <c r="I1716" s="5">
        <v>1.9889814814815221E-3</v>
      </c>
      <c r="J1716" s="6">
        <v>2</v>
      </c>
      <c r="K1716" s="6">
        <v>2.8641333333333332</v>
      </c>
      <c r="L1716" s="7">
        <v>171.84799999999998</v>
      </c>
      <c r="M1716" s="6">
        <f>IF(Data[[#This Row],[Answered (Y/N)]]="Y",1,0)</f>
        <v>1</v>
      </c>
      <c r="N1716" s="6">
        <f>IF(Data[[#This Row],[Resolved]]="Y",1,0)</f>
        <v>1</v>
      </c>
    </row>
    <row r="1717" spans="1:14" x14ac:dyDescent="0.25">
      <c r="A1717" s="18">
        <v>1716</v>
      </c>
      <c r="B1717" s="4" t="s">
        <v>1741</v>
      </c>
      <c r="C1717" s="5">
        <v>42370.748</v>
      </c>
      <c r="D1717" s="6" t="s">
        <v>22</v>
      </c>
      <c r="E1717" s="6" t="s">
        <v>11</v>
      </c>
      <c r="F1717" s="6" t="s">
        <v>12</v>
      </c>
      <c r="G1717" s="6" t="s">
        <v>12</v>
      </c>
      <c r="H1717" s="6">
        <v>45</v>
      </c>
      <c r="I1717" s="5">
        <v>2.3469328703704662E-3</v>
      </c>
      <c r="J1717" s="6">
        <v>5</v>
      </c>
      <c r="K1717" s="6">
        <v>3.3795833333333332</v>
      </c>
      <c r="L1717" s="7">
        <v>202.77499999999998</v>
      </c>
      <c r="M1717" s="6">
        <f>IF(Data[[#This Row],[Answered (Y/N)]]="Y",1,0)</f>
        <v>1</v>
      </c>
      <c r="N1717" s="6">
        <f>IF(Data[[#This Row],[Resolved]]="Y",1,0)</f>
        <v>1</v>
      </c>
    </row>
    <row r="1718" spans="1:14" x14ac:dyDescent="0.25">
      <c r="A1718" s="17">
        <v>1717</v>
      </c>
      <c r="B1718" s="4" t="s">
        <v>1742</v>
      </c>
      <c r="C1718" s="5">
        <v>42370.739000000001</v>
      </c>
      <c r="D1718" s="6" t="s">
        <v>19</v>
      </c>
      <c r="E1718" s="6" t="s">
        <v>21</v>
      </c>
      <c r="F1718" s="6" t="s">
        <v>12</v>
      </c>
      <c r="G1718" s="6" t="s">
        <v>12</v>
      </c>
      <c r="H1718" s="6">
        <v>35</v>
      </c>
      <c r="I1718" s="5">
        <v>9.1856481481489283E-4</v>
      </c>
      <c r="J1718" s="6">
        <v>3</v>
      </c>
      <c r="K1718" s="6">
        <v>1.3227333333333333</v>
      </c>
      <c r="L1718" s="7">
        <v>79.364000000000004</v>
      </c>
      <c r="M1718" s="6">
        <f>IF(Data[[#This Row],[Answered (Y/N)]]="Y",1,0)</f>
        <v>1</v>
      </c>
      <c r="N1718" s="6">
        <f>IF(Data[[#This Row],[Resolved]]="Y",1,0)</f>
        <v>1</v>
      </c>
    </row>
    <row r="1719" spans="1:14" x14ac:dyDescent="0.25">
      <c r="A1719" s="18">
        <v>1718</v>
      </c>
      <c r="B1719" s="4" t="s">
        <v>1743</v>
      </c>
      <c r="C1719" s="5">
        <v>42370.739000000001</v>
      </c>
      <c r="D1719" s="6" t="s">
        <v>15</v>
      </c>
      <c r="E1719" s="6" t="s">
        <v>21</v>
      </c>
      <c r="F1719" s="6" t="s">
        <v>12</v>
      </c>
      <c r="G1719" s="6" t="s">
        <v>12</v>
      </c>
      <c r="H1719" s="6">
        <v>83</v>
      </c>
      <c r="I1719" s="5">
        <v>4.6857291666666523E-3</v>
      </c>
      <c r="J1719" s="6">
        <v>4</v>
      </c>
      <c r="K1719" s="6">
        <v>6.7474499999999997</v>
      </c>
      <c r="L1719" s="7">
        <v>404.84699999999998</v>
      </c>
      <c r="M1719" s="6">
        <f>IF(Data[[#This Row],[Answered (Y/N)]]="Y",1,0)</f>
        <v>1</v>
      </c>
      <c r="N1719" s="6">
        <f>IF(Data[[#This Row],[Resolved]]="Y",1,0)</f>
        <v>1</v>
      </c>
    </row>
    <row r="1720" spans="1:14" x14ac:dyDescent="0.25">
      <c r="A1720" s="17">
        <v>1719</v>
      </c>
      <c r="B1720" s="4" t="s">
        <v>1744</v>
      </c>
      <c r="C1720" s="5">
        <v>42370.733999999997</v>
      </c>
      <c r="D1720" s="6" t="s">
        <v>22</v>
      </c>
      <c r="E1720" s="6" t="s">
        <v>18</v>
      </c>
      <c r="F1720" s="6" t="s">
        <v>12</v>
      </c>
      <c r="G1720" s="6" t="s">
        <v>12</v>
      </c>
      <c r="H1720" s="6">
        <v>13</v>
      </c>
      <c r="I1720" s="5">
        <v>8.7013888888898272E-4</v>
      </c>
      <c r="J1720" s="6">
        <v>5</v>
      </c>
      <c r="K1720" s="6">
        <v>1.2530000000000001</v>
      </c>
      <c r="L1720" s="7">
        <v>75.180000000000007</v>
      </c>
      <c r="M1720" s="6">
        <f>IF(Data[[#This Row],[Answered (Y/N)]]="Y",1,0)</f>
        <v>1</v>
      </c>
      <c r="N1720" s="6">
        <f>IF(Data[[#This Row],[Resolved]]="Y",1,0)</f>
        <v>1</v>
      </c>
    </row>
    <row r="1721" spans="1:14" x14ac:dyDescent="0.25">
      <c r="A1721" s="18">
        <v>1720</v>
      </c>
      <c r="B1721" s="4" t="s">
        <v>1745</v>
      </c>
      <c r="C1721" s="5">
        <v>42370.733999999997</v>
      </c>
      <c r="D1721" s="6" t="s">
        <v>15</v>
      </c>
      <c r="E1721" s="6" t="s">
        <v>18</v>
      </c>
      <c r="F1721" s="6" t="s">
        <v>12</v>
      </c>
      <c r="G1721" s="6" t="s">
        <v>12</v>
      </c>
      <c r="H1721" s="6">
        <v>119</v>
      </c>
      <c r="I1721" s="5">
        <v>1.7585069444443491E-3</v>
      </c>
      <c r="J1721" s="6">
        <v>5</v>
      </c>
      <c r="K1721" s="6">
        <v>2.5322499999999999</v>
      </c>
      <c r="L1721" s="7">
        <v>151.935</v>
      </c>
      <c r="M1721" s="6">
        <f>IF(Data[[#This Row],[Answered (Y/N)]]="Y",1,0)</f>
        <v>1</v>
      </c>
      <c r="N1721" s="6">
        <f>IF(Data[[#This Row],[Resolved]]="Y",1,0)</f>
        <v>1</v>
      </c>
    </row>
    <row r="1722" spans="1:14" x14ac:dyDescent="0.25">
      <c r="A1722" s="17">
        <v>1721</v>
      </c>
      <c r="B1722" s="4" t="s">
        <v>1746</v>
      </c>
      <c r="C1722" s="5">
        <v>42370.733</v>
      </c>
      <c r="D1722" s="6" t="s">
        <v>23</v>
      </c>
      <c r="E1722" s="6" t="s">
        <v>20</v>
      </c>
      <c r="F1722" s="6" t="s">
        <v>16</v>
      </c>
      <c r="G1722" s="6" t="s">
        <v>16</v>
      </c>
      <c r="H1722" s="6">
        <v>0</v>
      </c>
      <c r="I1722" s="5">
        <v>45482</v>
      </c>
      <c r="J1722" s="6">
        <v>0</v>
      </c>
      <c r="K1722" s="6">
        <v>0</v>
      </c>
      <c r="L1722" s="7">
        <v>0</v>
      </c>
      <c r="M1722" s="6">
        <f>IF(Data[[#This Row],[Answered (Y/N)]]="Y",1,0)</f>
        <v>0</v>
      </c>
      <c r="N1722" s="6">
        <f>IF(Data[[#This Row],[Resolved]]="Y",1,0)</f>
        <v>0</v>
      </c>
    </row>
    <row r="1723" spans="1:14" x14ac:dyDescent="0.25">
      <c r="A1723" s="18">
        <v>1722</v>
      </c>
      <c r="B1723" s="4" t="s">
        <v>1747</v>
      </c>
      <c r="C1723" s="5">
        <v>42370.733</v>
      </c>
      <c r="D1723" s="6" t="s">
        <v>10</v>
      </c>
      <c r="E1723" s="6" t="s">
        <v>11</v>
      </c>
      <c r="F1723" s="6" t="s">
        <v>16</v>
      </c>
      <c r="G1723" s="6" t="s">
        <v>16</v>
      </c>
      <c r="H1723" s="6">
        <v>0</v>
      </c>
      <c r="I1723" s="5">
        <v>45482</v>
      </c>
      <c r="J1723" s="6">
        <v>0</v>
      </c>
      <c r="K1723" s="6">
        <v>0</v>
      </c>
      <c r="L1723" s="7">
        <v>0</v>
      </c>
      <c r="M1723" s="6">
        <f>IF(Data[[#This Row],[Answered (Y/N)]]="Y",1,0)</f>
        <v>0</v>
      </c>
      <c r="N1723" s="6">
        <f>IF(Data[[#This Row],[Resolved]]="Y",1,0)</f>
        <v>0</v>
      </c>
    </row>
    <row r="1724" spans="1:14" x14ac:dyDescent="0.25">
      <c r="A1724" s="17">
        <v>1723</v>
      </c>
      <c r="B1724" s="4" t="s">
        <v>1748</v>
      </c>
      <c r="C1724" s="5">
        <v>42370.726000000002</v>
      </c>
      <c r="D1724" s="6" t="s">
        <v>24</v>
      </c>
      <c r="E1724" s="6" t="s">
        <v>14</v>
      </c>
      <c r="F1724" s="6" t="s">
        <v>12</v>
      </c>
      <c r="G1724" s="6" t="s">
        <v>12</v>
      </c>
      <c r="H1724" s="6">
        <v>104</v>
      </c>
      <c r="I1724" s="5">
        <v>2.4905555555556624E-3</v>
      </c>
      <c r="J1724" s="6">
        <v>5</v>
      </c>
      <c r="K1724" s="6">
        <v>3.5863999999999998</v>
      </c>
      <c r="L1724" s="7">
        <v>215.184</v>
      </c>
      <c r="M1724" s="6">
        <f>IF(Data[[#This Row],[Answered (Y/N)]]="Y",1,0)</f>
        <v>1</v>
      </c>
      <c r="N1724" s="6">
        <f>IF(Data[[#This Row],[Resolved]]="Y",1,0)</f>
        <v>1</v>
      </c>
    </row>
    <row r="1725" spans="1:14" x14ac:dyDescent="0.25">
      <c r="A1725" s="18">
        <v>1724</v>
      </c>
      <c r="B1725" s="4" t="s">
        <v>1749</v>
      </c>
      <c r="C1725" s="5">
        <v>42370.726000000002</v>
      </c>
      <c r="D1725" s="6" t="s">
        <v>15</v>
      </c>
      <c r="E1725" s="6" t="s">
        <v>14</v>
      </c>
      <c r="F1725" s="6" t="s">
        <v>16</v>
      </c>
      <c r="G1725" s="6" t="s">
        <v>16</v>
      </c>
      <c r="H1725" s="6">
        <v>0</v>
      </c>
      <c r="I1725" s="5">
        <v>45482</v>
      </c>
      <c r="J1725" s="6">
        <v>0</v>
      </c>
      <c r="K1725" s="6">
        <v>0</v>
      </c>
      <c r="L1725" s="7">
        <v>0</v>
      </c>
      <c r="M1725" s="6">
        <f>IF(Data[[#This Row],[Answered (Y/N)]]="Y",1,0)</f>
        <v>0</v>
      </c>
      <c r="N1725" s="6">
        <f>IF(Data[[#This Row],[Resolved]]="Y",1,0)</f>
        <v>0</v>
      </c>
    </row>
    <row r="1726" spans="1:14" x14ac:dyDescent="0.25">
      <c r="A1726" s="17">
        <v>1725</v>
      </c>
      <c r="B1726" s="4" t="s">
        <v>1750</v>
      </c>
      <c r="C1726" s="5">
        <v>42370.718000000001</v>
      </c>
      <c r="D1726" s="6" t="s">
        <v>15</v>
      </c>
      <c r="E1726" s="6" t="s">
        <v>11</v>
      </c>
      <c r="F1726" s="6" t="s">
        <v>12</v>
      </c>
      <c r="G1726" s="6" t="s">
        <v>12</v>
      </c>
      <c r="H1726" s="6">
        <v>107</v>
      </c>
      <c r="I1726" s="5">
        <v>1.6487731481480417E-3</v>
      </c>
      <c r="J1726" s="6">
        <v>3</v>
      </c>
      <c r="K1726" s="6">
        <v>2.3742333333333332</v>
      </c>
      <c r="L1726" s="7">
        <v>142.45399999999998</v>
      </c>
      <c r="M1726" s="6">
        <f>IF(Data[[#This Row],[Answered (Y/N)]]="Y",1,0)</f>
        <v>1</v>
      </c>
      <c r="N1726" s="6">
        <f>IF(Data[[#This Row],[Resolved]]="Y",1,0)</f>
        <v>1</v>
      </c>
    </row>
    <row r="1727" spans="1:14" x14ac:dyDescent="0.25">
      <c r="A1727" s="18">
        <v>1726</v>
      </c>
      <c r="B1727" s="4" t="s">
        <v>1751</v>
      </c>
      <c r="C1727" s="5">
        <v>42370.718000000001</v>
      </c>
      <c r="D1727" s="6" t="s">
        <v>23</v>
      </c>
      <c r="E1727" s="6" t="s">
        <v>20</v>
      </c>
      <c r="F1727" s="6" t="s">
        <v>16</v>
      </c>
      <c r="G1727" s="6" t="s">
        <v>16</v>
      </c>
      <c r="H1727" s="6">
        <v>0</v>
      </c>
      <c r="I1727" s="5">
        <v>45482</v>
      </c>
      <c r="J1727" s="6">
        <v>0</v>
      </c>
      <c r="K1727" s="6">
        <v>0</v>
      </c>
      <c r="L1727" s="7">
        <v>0</v>
      </c>
      <c r="M1727" s="6">
        <f>IF(Data[[#This Row],[Answered (Y/N)]]="Y",1,0)</f>
        <v>0</v>
      </c>
      <c r="N1727" s="6">
        <f>IF(Data[[#This Row],[Resolved]]="Y",1,0)</f>
        <v>0</v>
      </c>
    </row>
    <row r="1728" spans="1:14" x14ac:dyDescent="0.25">
      <c r="A1728" s="17">
        <v>1727</v>
      </c>
      <c r="B1728" s="4" t="s">
        <v>1752</v>
      </c>
      <c r="C1728" s="5">
        <v>42370.656000000003</v>
      </c>
      <c r="D1728" s="6" t="s">
        <v>17</v>
      </c>
      <c r="E1728" s="6" t="s">
        <v>11</v>
      </c>
      <c r="F1728" s="6" t="s">
        <v>12</v>
      </c>
      <c r="G1728" s="6" t="s">
        <v>12</v>
      </c>
      <c r="H1728" s="6">
        <v>25</v>
      </c>
      <c r="I1728" s="5">
        <v>3.6176041666666769E-3</v>
      </c>
      <c r="J1728" s="6">
        <v>5</v>
      </c>
      <c r="K1728" s="6">
        <v>5.2093499999999997</v>
      </c>
      <c r="L1728" s="7">
        <v>312.56099999999998</v>
      </c>
      <c r="M1728" s="6">
        <f>IF(Data[[#This Row],[Answered (Y/N)]]="Y",1,0)</f>
        <v>1</v>
      </c>
      <c r="N1728" s="6">
        <f>IF(Data[[#This Row],[Resolved]]="Y",1,0)</f>
        <v>1</v>
      </c>
    </row>
    <row r="1729" spans="1:14" x14ac:dyDescent="0.25">
      <c r="A1729" s="18">
        <v>1728</v>
      </c>
      <c r="B1729" s="4" t="s">
        <v>1753</v>
      </c>
      <c r="C1729" s="5">
        <v>42370.656000000003</v>
      </c>
      <c r="D1729" s="6" t="s">
        <v>10</v>
      </c>
      <c r="E1729" s="6" t="s">
        <v>20</v>
      </c>
      <c r="F1729" s="6" t="s">
        <v>16</v>
      </c>
      <c r="G1729" s="6" t="s">
        <v>16</v>
      </c>
      <c r="H1729" s="6">
        <v>0</v>
      </c>
      <c r="I1729" s="5">
        <v>45482</v>
      </c>
      <c r="J1729" s="6">
        <v>0</v>
      </c>
      <c r="K1729" s="6">
        <v>0</v>
      </c>
      <c r="L1729" s="7">
        <v>0</v>
      </c>
      <c r="M1729" s="6">
        <f>IF(Data[[#This Row],[Answered (Y/N)]]="Y",1,0)</f>
        <v>0</v>
      </c>
      <c r="N1729" s="6">
        <f>IF(Data[[#This Row],[Resolved]]="Y",1,0)</f>
        <v>0</v>
      </c>
    </row>
    <row r="1730" spans="1:14" x14ac:dyDescent="0.25">
      <c r="A1730" s="17">
        <v>1729</v>
      </c>
      <c r="B1730" s="4" t="s">
        <v>1754</v>
      </c>
      <c r="C1730" s="5">
        <v>42370.616000000002</v>
      </c>
      <c r="D1730" s="6" t="s">
        <v>10</v>
      </c>
      <c r="E1730" s="6" t="s">
        <v>14</v>
      </c>
      <c r="F1730" s="6" t="s">
        <v>12</v>
      </c>
      <c r="G1730" s="6" t="s">
        <v>12</v>
      </c>
      <c r="H1730" s="6">
        <v>27</v>
      </c>
      <c r="I1730" s="5">
        <v>1.497268518518613E-3</v>
      </c>
      <c r="J1730" s="6">
        <v>5</v>
      </c>
      <c r="K1730" s="6">
        <v>2.1560666666666668</v>
      </c>
      <c r="L1730" s="7">
        <v>129.364</v>
      </c>
      <c r="M1730" s="6">
        <f>IF(Data[[#This Row],[Answered (Y/N)]]="Y",1,0)</f>
        <v>1</v>
      </c>
      <c r="N1730" s="6">
        <f>IF(Data[[#This Row],[Resolved]]="Y",1,0)</f>
        <v>1</v>
      </c>
    </row>
    <row r="1731" spans="1:14" x14ac:dyDescent="0.25">
      <c r="A1731" s="18">
        <v>1730</v>
      </c>
      <c r="B1731" s="4" t="s">
        <v>1755</v>
      </c>
      <c r="C1731" s="5">
        <v>42370.616000000002</v>
      </c>
      <c r="D1731" s="6" t="s">
        <v>13</v>
      </c>
      <c r="E1731" s="6" t="s">
        <v>20</v>
      </c>
      <c r="F1731" s="6" t="s">
        <v>12</v>
      </c>
      <c r="G1731" s="6" t="s">
        <v>12</v>
      </c>
      <c r="H1731" s="6">
        <v>100</v>
      </c>
      <c r="I1731" s="5">
        <v>3.4079629629628627E-3</v>
      </c>
      <c r="J1731" s="6">
        <v>5</v>
      </c>
      <c r="K1731" s="6">
        <v>4.9074666666666662</v>
      </c>
      <c r="L1731" s="7">
        <v>294.44799999999998</v>
      </c>
      <c r="M1731" s="6">
        <f>IF(Data[[#This Row],[Answered (Y/N)]]="Y",1,0)</f>
        <v>1</v>
      </c>
      <c r="N1731" s="6">
        <f>IF(Data[[#This Row],[Resolved]]="Y",1,0)</f>
        <v>1</v>
      </c>
    </row>
    <row r="1732" spans="1:14" x14ac:dyDescent="0.25">
      <c r="A1732" s="17">
        <v>1731</v>
      </c>
      <c r="B1732" s="4" t="s">
        <v>1756</v>
      </c>
      <c r="C1732" s="5">
        <v>42370.616000000002</v>
      </c>
      <c r="D1732" s="6" t="s">
        <v>17</v>
      </c>
      <c r="E1732" s="6" t="s">
        <v>14</v>
      </c>
      <c r="F1732" s="6" t="s">
        <v>12</v>
      </c>
      <c r="G1732" s="6" t="s">
        <v>12</v>
      </c>
      <c r="H1732" s="6">
        <v>45</v>
      </c>
      <c r="I1732" s="5">
        <v>4.4075347222223282E-3</v>
      </c>
      <c r="J1732" s="6">
        <v>3</v>
      </c>
      <c r="K1732" s="6">
        <v>6.3468499999999999</v>
      </c>
      <c r="L1732" s="7">
        <v>380.81099999999998</v>
      </c>
      <c r="M1732" s="6">
        <f>IF(Data[[#This Row],[Answered (Y/N)]]="Y",1,0)</f>
        <v>1</v>
      </c>
      <c r="N1732" s="6">
        <f>IF(Data[[#This Row],[Resolved]]="Y",1,0)</f>
        <v>1</v>
      </c>
    </row>
    <row r="1733" spans="1:14" x14ac:dyDescent="0.25">
      <c r="A1733" s="18">
        <v>1732</v>
      </c>
      <c r="B1733" s="4" t="s">
        <v>1757</v>
      </c>
      <c r="C1733" s="5">
        <v>42370.616000000002</v>
      </c>
      <c r="D1733" s="6" t="s">
        <v>19</v>
      </c>
      <c r="E1733" s="6" t="s">
        <v>18</v>
      </c>
      <c r="F1733" s="6" t="s">
        <v>12</v>
      </c>
      <c r="G1733" s="6" t="s">
        <v>12</v>
      </c>
      <c r="H1733" s="6">
        <v>98</v>
      </c>
      <c r="I1733" s="5">
        <v>2.2503819444443796E-3</v>
      </c>
      <c r="J1733" s="6">
        <v>5</v>
      </c>
      <c r="K1733" s="6">
        <v>3.2405499999999998</v>
      </c>
      <c r="L1733" s="7">
        <v>194.43299999999999</v>
      </c>
      <c r="M1733" s="6">
        <f>IF(Data[[#This Row],[Answered (Y/N)]]="Y",1,0)</f>
        <v>1</v>
      </c>
      <c r="N1733" s="6">
        <f>IF(Data[[#This Row],[Resolved]]="Y",1,0)</f>
        <v>1</v>
      </c>
    </row>
    <row r="1734" spans="1:14" x14ac:dyDescent="0.25">
      <c r="A1734" s="17">
        <v>1733</v>
      </c>
      <c r="B1734" s="4" t="s">
        <v>1758</v>
      </c>
      <c r="C1734" s="5">
        <v>42370.61</v>
      </c>
      <c r="D1734" s="6" t="s">
        <v>22</v>
      </c>
      <c r="E1734" s="6" t="s">
        <v>20</v>
      </c>
      <c r="F1734" s="6" t="s">
        <v>12</v>
      </c>
      <c r="G1734" s="6" t="s">
        <v>12</v>
      </c>
      <c r="H1734" s="6">
        <v>74</v>
      </c>
      <c r="I1734" s="5">
        <v>4.6386689814814641E-3</v>
      </c>
      <c r="J1734" s="6">
        <v>1</v>
      </c>
      <c r="K1734" s="6">
        <v>6.6796833333333332</v>
      </c>
      <c r="L1734" s="7">
        <v>400.78100000000001</v>
      </c>
      <c r="M1734" s="6">
        <f>IF(Data[[#This Row],[Answered (Y/N)]]="Y",1,0)</f>
        <v>1</v>
      </c>
      <c r="N1734" s="6">
        <f>IF(Data[[#This Row],[Resolved]]="Y",1,0)</f>
        <v>1</v>
      </c>
    </row>
    <row r="1735" spans="1:14" x14ac:dyDescent="0.25">
      <c r="A1735" s="18">
        <v>1734</v>
      </c>
      <c r="B1735" s="4" t="s">
        <v>1759</v>
      </c>
      <c r="C1735" s="5">
        <v>42370.61</v>
      </c>
      <c r="D1735" s="6" t="s">
        <v>13</v>
      </c>
      <c r="E1735" s="6" t="s">
        <v>14</v>
      </c>
      <c r="F1735" s="6" t="s">
        <v>12</v>
      </c>
      <c r="G1735" s="6" t="s">
        <v>12</v>
      </c>
      <c r="H1735" s="6">
        <v>49</v>
      </c>
      <c r="I1735" s="5">
        <v>1.724745370370373E-3</v>
      </c>
      <c r="J1735" s="6">
        <v>3</v>
      </c>
      <c r="K1735" s="6">
        <v>2.4836333333333336</v>
      </c>
      <c r="L1735" s="7">
        <v>149.01800000000003</v>
      </c>
      <c r="M1735" s="6">
        <f>IF(Data[[#This Row],[Answered (Y/N)]]="Y",1,0)</f>
        <v>1</v>
      </c>
      <c r="N1735" s="6">
        <f>IF(Data[[#This Row],[Resolved]]="Y",1,0)</f>
        <v>1</v>
      </c>
    </row>
    <row r="1736" spans="1:14" x14ac:dyDescent="0.25">
      <c r="A1736" s="17">
        <v>1735</v>
      </c>
      <c r="B1736" s="4" t="s">
        <v>1760</v>
      </c>
      <c r="C1736" s="5">
        <v>42370.571000000004</v>
      </c>
      <c r="D1736" s="6" t="s">
        <v>19</v>
      </c>
      <c r="E1736" s="6" t="s">
        <v>21</v>
      </c>
      <c r="F1736" s="6" t="s">
        <v>12</v>
      </c>
      <c r="G1736" s="6" t="s">
        <v>12</v>
      </c>
      <c r="H1736" s="6">
        <v>119</v>
      </c>
      <c r="I1736" s="5">
        <v>1.0563310185185415E-3</v>
      </c>
      <c r="J1736" s="6">
        <v>5</v>
      </c>
      <c r="K1736" s="6">
        <v>1.5211166666666667</v>
      </c>
      <c r="L1736" s="7">
        <v>91.266999999999996</v>
      </c>
      <c r="M1736" s="6">
        <f>IF(Data[[#This Row],[Answered (Y/N)]]="Y",1,0)</f>
        <v>1</v>
      </c>
      <c r="N1736" s="6">
        <f>IF(Data[[#This Row],[Resolved]]="Y",1,0)</f>
        <v>1</v>
      </c>
    </row>
    <row r="1737" spans="1:14" x14ac:dyDescent="0.25">
      <c r="A1737" s="18">
        <v>1736</v>
      </c>
      <c r="B1737" s="4" t="s">
        <v>1761</v>
      </c>
      <c r="C1737" s="5">
        <v>42370.571000000004</v>
      </c>
      <c r="D1737" s="6" t="s">
        <v>17</v>
      </c>
      <c r="E1737" s="6" t="s">
        <v>21</v>
      </c>
      <c r="F1737" s="6" t="s">
        <v>16</v>
      </c>
      <c r="G1737" s="6" t="s">
        <v>16</v>
      </c>
      <c r="H1737" s="6">
        <v>0</v>
      </c>
      <c r="I1737" s="5">
        <v>45482</v>
      </c>
      <c r="J1737" s="6">
        <v>0</v>
      </c>
      <c r="K1737" s="6">
        <v>0</v>
      </c>
      <c r="L1737" s="7">
        <v>0</v>
      </c>
      <c r="M1737" s="6">
        <f>IF(Data[[#This Row],[Answered (Y/N)]]="Y",1,0)</f>
        <v>0</v>
      </c>
      <c r="N1737" s="6">
        <f>IF(Data[[#This Row],[Resolved]]="Y",1,0)</f>
        <v>0</v>
      </c>
    </row>
    <row r="1738" spans="1:14" x14ac:dyDescent="0.25">
      <c r="A1738" s="17">
        <v>1737</v>
      </c>
      <c r="B1738" s="4" t="s">
        <v>1762</v>
      </c>
      <c r="C1738" s="5">
        <v>42370.571000000004</v>
      </c>
      <c r="D1738" s="6" t="s">
        <v>23</v>
      </c>
      <c r="E1738" s="6" t="s">
        <v>14</v>
      </c>
      <c r="F1738" s="6" t="s">
        <v>12</v>
      </c>
      <c r="G1738" s="6" t="s">
        <v>16</v>
      </c>
      <c r="H1738" s="6">
        <v>20</v>
      </c>
      <c r="I1738" s="5">
        <v>8.3038194444440272E-4</v>
      </c>
      <c r="J1738" s="6">
        <v>2</v>
      </c>
      <c r="K1738" s="6">
        <v>1.1957499999999999</v>
      </c>
      <c r="L1738" s="7">
        <v>71.74499999999999</v>
      </c>
      <c r="M1738" s="6">
        <f>IF(Data[[#This Row],[Answered (Y/N)]]="Y",1,0)</f>
        <v>1</v>
      </c>
      <c r="N1738" s="6">
        <f>IF(Data[[#This Row],[Resolved]]="Y",1,0)</f>
        <v>0</v>
      </c>
    </row>
    <row r="1739" spans="1:14" x14ac:dyDescent="0.25">
      <c r="A1739" s="18">
        <v>1738</v>
      </c>
      <c r="B1739" s="4" t="s">
        <v>1763</v>
      </c>
      <c r="C1739" s="5">
        <v>42370.571000000004</v>
      </c>
      <c r="D1739" s="6" t="s">
        <v>24</v>
      </c>
      <c r="E1739" s="6" t="s">
        <v>14</v>
      </c>
      <c r="F1739" s="6" t="s">
        <v>12</v>
      </c>
      <c r="G1739" s="6" t="s">
        <v>12</v>
      </c>
      <c r="H1739" s="6">
        <v>52</v>
      </c>
      <c r="I1739" s="5">
        <v>4.1921296296298927E-4</v>
      </c>
      <c r="J1739" s="6">
        <v>3</v>
      </c>
      <c r="K1739" s="6">
        <v>0.60366666666666668</v>
      </c>
      <c r="L1739" s="7">
        <v>36.22</v>
      </c>
      <c r="M1739" s="6">
        <f>IF(Data[[#This Row],[Answered (Y/N)]]="Y",1,0)</f>
        <v>1</v>
      </c>
      <c r="N1739" s="6">
        <f>IF(Data[[#This Row],[Resolved]]="Y",1,0)</f>
        <v>1</v>
      </c>
    </row>
    <row r="1740" spans="1:14" x14ac:dyDescent="0.25">
      <c r="A1740" s="17">
        <v>1739</v>
      </c>
      <c r="B1740" s="4" t="s">
        <v>1764</v>
      </c>
      <c r="C1740" s="5">
        <v>42370.565000000002</v>
      </c>
      <c r="D1740" s="6" t="s">
        <v>17</v>
      </c>
      <c r="E1740" s="6" t="s">
        <v>14</v>
      </c>
      <c r="F1740" s="6" t="s">
        <v>12</v>
      </c>
      <c r="G1740" s="6" t="s">
        <v>12</v>
      </c>
      <c r="H1740" s="6">
        <v>57</v>
      </c>
      <c r="I1740" s="5">
        <v>4.737916666666564E-3</v>
      </c>
      <c r="J1740" s="6">
        <v>3</v>
      </c>
      <c r="K1740" s="6">
        <v>6.8225999999999996</v>
      </c>
      <c r="L1740" s="7">
        <v>409.35599999999999</v>
      </c>
      <c r="M1740" s="6">
        <f>IF(Data[[#This Row],[Answered (Y/N)]]="Y",1,0)</f>
        <v>1</v>
      </c>
      <c r="N1740" s="6">
        <f>IF(Data[[#This Row],[Resolved]]="Y",1,0)</f>
        <v>1</v>
      </c>
    </row>
    <row r="1741" spans="1:14" x14ac:dyDescent="0.25">
      <c r="A1741" s="18">
        <v>1740</v>
      </c>
      <c r="B1741" s="4" t="s">
        <v>1765</v>
      </c>
      <c r="C1741" s="5">
        <v>42370.565000000002</v>
      </c>
      <c r="D1741" s="6" t="s">
        <v>10</v>
      </c>
      <c r="E1741" s="6" t="s">
        <v>18</v>
      </c>
      <c r="F1741" s="6" t="s">
        <v>12</v>
      </c>
      <c r="G1741" s="6" t="s">
        <v>16</v>
      </c>
      <c r="H1741" s="6">
        <v>53</v>
      </c>
      <c r="I1741" s="5">
        <v>1.1987037037037851E-3</v>
      </c>
      <c r="J1741" s="6">
        <v>2</v>
      </c>
      <c r="K1741" s="6">
        <v>1.7261333333333333</v>
      </c>
      <c r="L1741" s="7">
        <v>103.568</v>
      </c>
      <c r="M1741" s="6">
        <f>IF(Data[[#This Row],[Answered (Y/N)]]="Y",1,0)</f>
        <v>1</v>
      </c>
      <c r="N1741" s="6">
        <f>IF(Data[[#This Row],[Resolved]]="Y",1,0)</f>
        <v>0</v>
      </c>
    </row>
    <row r="1742" spans="1:14" x14ac:dyDescent="0.25">
      <c r="A1742" s="17">
        <v>1741</v>
      </c>
      <c r="B1742" s="4" t="s">
        <v>1766</v>
      </c>
      <c r="C1742" s="5">
        <v>42370.559000000001</v>
      </c>
      <c r="D1742" s="6" t="s">
        <v>24</v>
      </c>
      <c r="E1742" s="6" t="s">
        <v>11</v>
      </c>
      <c r="F1742" s="6" t="s">
        <v>12</v>
      </c>
      <c r="G1742" s="6" t="s">
        <v>12</v>
      </c>
      <c r="H1742" s="6">
        <v>22</v>
      </c>
      <c r="I1742" s="5">
        <v>3.5694444444445139E-3</v>
      </c>
      <c r="J1742" s="6">
        <v>3</v>
      </c>
      <c r="K1742" s="6">
        <v>5.14</v>
      </c>
      <c r="L1742" s="7">
        <v>308.39999999999998</v>
      </c>
      <c r="M1742" s="6">
        <f>IF(Data[[#This Row],[Answered (Y/N)]]="Y",1,0)</f>
        <v>1</v>
      </c>
      <c r="N1742" s="6">
        <f>IF(Data[[#This Row],[Resolved]]="Y",1,0)</f>
        <v>1</v>
      </c>
    </row>
    <row r="1743" spans="1:14" x14ac:dyDescent="0.25">
      <c r="A1743" s="18">
        <v>1742</v>
      </c>
      <c r="B1743" s="4" t="s">
        <v>1767</v>
      </c>
      <c r="C1743" s="5">
        <v>42370.559000000001</v>
      </c>
      <c r="D1743" s="6" t="s">
        <v>24</v>
      </c>
      <c r="E1743" s="6" t="s">
        <v>21</v>
      </c>
      <c r="F1743" s="6" t="s">
        <v>12</v>
      </c>
      <c r="G1743" s="6" t="s">
        <v>12</v>
      </c>
      <c r="H1743" s="6">
        <v>122</v>
      </c>
      <c r="I1743" s="5">
        <v>1.4787847222221817E-3</v>
      </c>
      <c r="J1743" s="6">
        <v>4</v>
      </c>
      <c r="K1743" s="6">
        <v>2.1294499999999998</v>
      </c>
      <c r="L1743" s="7">
        <v>127.767</v>
      </c>
      <c r="M1743" s="6">
        <f>IF(Data[[#This Row],[Answered (Y/N)]]="Y",1,0)</f>
        <v>1</v>
      </c>
      <c r="N1743" s="6">
        <f>IF(Data[[#This Row],[Resolved]]="Y",1,0)</f>
        <v>1</v>
      </c>
    </row>
    <row r="1744" spans="1:14" x14ac:dyDescent="0.25">
      <c r="A1744" s="17">
        <v>1743</v>
      </c>
      <c r="B1744" s="4" t="s">
        <v>1768</v>
      </c>
      <c r="C1744" s="5">
        <v>42370.527999999998</v>
      </c>
      <c r="D1744" s="6" t="s">
        <v>24</v>
      </c>
      <c r="E1744" s="6" t="s">
        <v>21</v>
      </c>
      <c r="F1744" s="6" t="s">
        <v>12</v>
      </c>
      <c r="G1744" s="6" t="s">
        <v>12</v>
      </c>
      <c r="H1744" s="6">
        <v>39</v>
      </c>
      <c r="I1744" s="5">
        <v>2.7721643518519024E-3</v>
      </c>
      <c r="J1744" s="6">
        <v>3</v>
      </c>
      <c r="K1744" s="6">
        <v>3.9919166666666666</v>
      </c>
      <c r="L1744" s="7">
        <v>239.51499999999999</v>
      </c>
      <c r="M1744" s="6">
        <f>IF(Data[[#This Row],[Answered (Y/N)]]="Y",1,0)</f>
        <v>1</v>
      </c>
      <c r="N1744" s="6">
        <f>IF(Data[[#This Row],[Resolved]]="Y",1,0)</f>
        <v>1</v>
      </c>
    </row>
    <row r="1745" spans="1:14" x14ac:dyDescent="0.25">
      <c r="A1745" s="18">
        <v>1744</v>
      </c>
      <c r="B1745" s="4" t="s">
        <v>1769</v>
      </c>
      <c r="C1745" s="5">
        <v>42370.527999999998</v>
      </c>
      <c r="D1745" s="6" t="s">
        <v>23</v>
      </c>
      <c r="E1745" s="6" t="s">
        <v>20</v>
      </c>
      <c r="F1745" s="6" t="s">
        <v>12</v>
      </c>
      <c r="G1745" s="6" t="s">
        <v>12</v>
      </c>
      <c r="H1745" s="6">
        <v>51</v>
      </c>
      <c r="I1745" s="5">
        <v>1.77918981481473E-3</v>
      </c>
      <c r="J1745" s="6">
        <v>4</v>
      </c>
      <c r="K1745" s="6">
        <v>2.5620333333333334</v>
      </c>
      <c r="L1745" s="7">
        <v>153.72200000000001</v>
      </c>
      <c r="M1745" s="6">
        <f>IF(Data[[#This Row],[Answered (Y/N)]]="Y",1,0)</f>
        <v>1</v>
      </c>
      <c r="N1745" s="6">
        <f>IF(Data[[#This Row],[Resolved]]="Y",1,0)</f>
        <v>1</v>
      </c>
    </row>
    <row r="1746" spans="1:14" x14ac:dyDescent="0.25">
      <c r="A1746" s="17">
        <v>1745</v>
      </c>
      <c r="B1746" s="4" t="s">
        <v>1770</v>
      </c>
      <c r="C1746" s="5">
        <v>42370.527999999998</v>
      </c>
      <c r="D1746" s="6" t="s">
        <v>24</v>
      </c>
      <c r="E1746" s="6" t="s">
        <v>14</v>
      </c>
      <c r="F1746" s="6" t="s">
        <v>12</v>
      </c>
      <c r="G1746" s="6" t="s">
        <v>12</v>
      </c>
      <c r="H1746" s="6">
        <v>106</v>
      </c>
      <c r="I1746" s="5">
        <v>1.4977199074073244E-3</v>
      </c>
      <c r="J1746" s="6">
        <v>4</v>
      </c>
      <c r="K1746" s="6">
        <v>2.1567166666666666</v>
      </c>
      <c r="L1746" s="7">
        <v>129.40299999999999</v>
      </c>
      <c r="M1746" s="6">
        <f>IF(Data[[#This Row],[Answered (Y/N)]]="Y",1,0)</f>
        <v>1</v>
      </c>
      <c r="N1746" s="6">
        <f>IF(Data[[#This Row],[Resolved]]="Y",1,0)</f>
        <v>1</v>
      </c>
    </row>
    <row r="1747" spans="1:14" x14ac:dyDescent="0.25">
      <c r="A1747" s="18">
        <v>1746</v>
      </c>
      <c r="B1747" s="4" t="s">
        <v>1771</v>
      </c>
      <c r="C1747" s="5">
        <v>42370.527999999998</v>
      </c>
      <c r="D1747" s="6" t="s">
        <v>22</v>
      </c>
      <c r="E1747" s="6" t="s">
        <v>21</v>
      </c>
      <c r="F1747" s="6" t="s">
        <v>12</v>
      </c>
      <c r="G1747" s="6" t="s">
        <v>12</v>
      </c>
      <c r="H1747" s="6">
        <v>107</v>
      </c>
      <c r="I1747" s="5">
        <v>4.1140046296295196E-3</v>
      </c>
      <c r="J1747" s="6">
        <v>3</v>
      </c>
      <c r="K1747" s="6">
        <v>5.9241666666666664</v>
      </c>
      <c r="L1747" s="7">
        <v>355.45</v>
      </c>
      <c r="M1747" s="6">
        <f>IF(Data[[#This Row],[Answered (Y/N)]]="Y",1,0)</f>
        <v>1</v>
      </c>
      <c r="N1747" s="6">
        <f>IF(Data[[#This Row],[Resolved]]="Y",1,0)</f>
        <v>1</v>
      </c>
    </row>
    <row r="1748" spans="1:14" x14ac:dyDescent="0.25">
      <c r="A1748" s="17">
        <v>1747</v>
      </c>
      <c r="B1748" s="4" t="s">
        <v>1772</v>
      </c>
      <c r="C1748" s="5">
        <v>42370.521000000001</v>
      </c>
      <c r="D1748" s="6" t="s">
        <v>17</v>
      </c>
      <c r="E1748" s="6" t="s">
        <v>21</v>
      </c>
      <c r="F1748" s="6" t="s">
        <v>12</v>
      </c>
      <c r="G1748" s="6" t="s">
        <v>12</v>
      </c>
      <c r="H1748" s="6">
        <v>97</v>
      </c>
      <c r="I1748" s="5">
        <v>2.8783217592591726E-3</v>
      </c>
      <c r="J1748" s="6">
        <v>3</v>
      </c>
      <c r="K1748" s="6">
        <v>4.1447833333333337</v>
      </c>
      <c r="L1748" s="7">
        <v>248.68700000000001</v>
      </c>
      <c r="M1748" s="6">
        <f>IF(Data[[#This Row],[Answered (Y/N)]]="Y",1,0)</f>
        <v>1</v>
      </c>
      <c r="N1748" s="6">
        <f>IF(Data[[#This Row],[Resolved]]="Y",1,0)</f>
        <v>1</v>
      </c>
    </row>
    <row r="1749" spans="1:14" x14ac:dyDescent="0.25">
      <c r="A1749" s="18">
        <v>1748</v>
      </c>
      <c r="B1749" s="4" t="s">
        <v>1773</v>
      </c>
      <c r="C1749" s="5">
        <v>42370.521000000001</v>
      </c>
      <c r="D1749" s="6" t="s">
        <v>15</v>
      </c>
      <c r="E1749" s="6" t="s">
        <v>18</v>
      </c>
      <c r="F1749" s="6" t="s">
        <v>16</v>
      </c>
      <c r="G1749" s="6" t="s">
        <v>16</v>
      </c>
      <c r="H1749" s="6">
        <v>0</v>
      </c>
      <c r="I1749" s="5">
        <v>45482</v>
      </c>
      <c r="J1749" s="6">
        <v>0</v>
      </c>
      <c r="K1749" s="6">
        <v>0</v>
      </c>
      <c r="L1749" s="7">
        <v>0</v>
      </c>
      <c r="M1749" s="6">
        <f>IF(Data[[#This Row],[Answered (Y/N)]]="Y",1,0)</f>
        <v>0</v>
      </c>
      <c r="N1749" s="6">
        <f>IF(Data[[#This Row],[Resolved]]="Y",1,0)</f>
        <v>0</v>
      </c>
    </row>
    <row r="1750" spans="1:14" x14ac:dyDescent="0.25">
      <c r="A1750" s="17">
        <v>1749</v>
      </c>
      <c r="B1750" s="4" t="s">
        <v>1774</v>
      </c>
      <c r="C1750" s="5">
        <v>42370.502</v>
      </c>
      <c r="D1750" s="6" t="s">
        <v>10</v>
      </c>
      <c r="E1750" s="6" t="s">
        <v>14</v>
      </c>
      <c r="F1750" s="6" t="s">
        <v>12</v>
      </c>
      <c r="G1750" s="6" t="s">
        <v>12</v>
      </c>
      <c r="H1750" s="6">
        <v>74</v>
      </c>
      <c r="I1750" s="5">
        <v>3.7296296296296383E-3</v>
      </c>
      <c r="J1750" s="6">
        <v>5</v>
      </c>
      <c r="K1750" s="6">
        <v>5.3706666666666667</v>
      </c>
      <c r="L1750" s="7">
        <v>322.24</v>
      </c>
      <c r="M1750" s="6">
        <f>IF(Data[[#This Row],[Answered (Y/N)]]="Y",1,0)</f>
        <v>1</v>
      </c>
      <c r="N1750" s="6">
        <f>IF(Data[[#This Row],[Resolved]]="Y",1,0)</f>
        <v>1</v>
      </c>
    </row>
    <row r="1751" spans="1:14" x14ac:dyDescent="0.25">
      <c r="A1751" s="18">
        <v>1750</v>
      </c>
      <c r="B1751" s="4" t="s">
        <v>1775</v>
      </c>
      <c r="C1751" s="5">
        <v>42370.502</v>
      </c>
      <c r="D1751" s="6" t="s">
        <v>15</v>
      </c>
      <c r="E1751" s="6" t="s">
        <v>11</v>
      </c>
      <c r="F1751" s="6" t="s">
        <v>12</v>
      </c>
      <c r="G1751" s="6" t="s">
        <v>12</v>
      </c>
      <c r="H1751" s="6">
        <v>89</v>
      </c>
      <c r="I1751" s="5">
        <v>4.0512500000000617E-3</v>
      </c>
      <c r="J1751" s="6">
        <v>5</v>
      </c>
      <c r="K1751" s="6">
        <v>5.8338000000000001</v>
      </c>
      <c r="L1751" s="7">
        <v>350.02800000000002</v>
      </c>
      <c r="M1751" s="6">
        <f>IF(Data[[#This Row],[Answered (Y/N)]]="Y",1,0)</f>
        <v>1</v>
      </c>
      <c r="N1751" s="6">
        <f>IF(Data[[#This Row],[Resolved]]="Y",1,0)</f>
        <v>1</v>
      </c>
    </row>
    <row r="1752" spans="1:14" x14ac:dyDescent="0.25">
      <c r="A1752" s="17">
        <v>1751</v>
      </c>
      <c r="B1752" s="4" t="s">
        <v>1776</v>
      </c>
      <c r="C1752" s="5">
        <v>42370.502</v>
      </c>
      <c r="D1752" s="6" t="s">
        <v>23</v>
      </c>
      <c r="E1752" s="6" t="s">
        <v>14</v>
      </c>
      <c r="F1752" s="6" t="s">
        <v>16</v>
      </c>
      <c r="G1752" s="6" t="s">
        <v>16</v>
      </c>
      <c r="H1752" s="6">
        <v>0</v>
      </c>
      <c r="I1752" s="5">
        <v>45482</v>
      </c>
      <c r="J1752" s="6">
        <v>0</v>
      </c>
      <c r="K1752" s="6">
        <v>0</v>
      </c>
      <c r="L1752" s="7">
        <v>0</v>
      </c>
      <c r="M1752" s="6">
        <f>IF(Data[[#This Row],[Answered (Y/N)]]="Y",1,0)</f>
        <v>0</v>
      </c>
      <c r="N1752" s="6">
        <f>IF(Data[[#This Row],[Resolved]]="Y",1,0)</f>
        <v>0</v>
      </c>
    </row>
    <row r="1753" spans="1:14" x14ac:dyDescent="0.25">
      <c r="A1753" s="18">
        <v>1752</v>
      </c>
      <c r="B1753" s="4" t="s">
        <v>1777</v>
      </c>
      <c r="C1753" s="5">
        <v>42370.502</v>
      </c>
      <c r="D1753" s="6" t="s">
        <v>24</v>
      </c>
      <c r="E1753" s="6" t="s">
        <v>14</v>
      </c>
      <c r="F1753" s="6" t="s">
        <v>12</v>
      </c>
      <c r="G1753" s="6" t="s">
        <v>12</v>
      </c>
      <c r="H1753" s="6">
        <v>68</v>
      </c>
      <c r="I1753" s="5">
        <v>3.7576041666667059E-3</v>
      </c>
      <c r="J1753" s="6">
        <v>2</v>
      </c>
      <c r="K1753" s="6">
        <v>5.4109499999999997</v>
      </c>
      <c r="L1753" s="7">
        <v>324.65699999999998</v>
      </c>
      <c r="M1753" s="6">
        <f>IF(Data[[#This Row],[Answered (Y/N)]]="Y",1,0)</f>
        <v>1</v>
      </c>
      <c r="N1753" s="6">
        <f>IF(Data[[#This Row],[Resolved]]="Y",1,0)</f>
        <v>1</v>
      </c>
    </row>
    <row r="1754" spans="1:14" x14ac:dyDescent="0.25">
      <c r="A1754" s="17">
        <v>1753</v>
      </c>
      <c r="B1754" s="4" t="s">
        <v>1778</v>
      </c>
      <c r="C1754" s="5">
        <v>42370.500999999997</v>
      </c>
      <c r="D1754" s="6" t="s">
        <v>10</v>
      </c>
      <c r="E1754" s="6" t="s">
        <v>21</v>
      </c>
      <c r="F1754" s="6" t="s">
        <v>16</v>
      </c>
      <c r="G1754" s="6" t="s">
        <v>16</v>
      </c>
      <c r="H1754" s="6">
        <v>0</v>
      </c>
      <c r="I1754" s="5">
        <v>45482</v>
      </c>
      <c r="J1754" s="6">
        <v>0</v>
      </c>
      <c r="K1754" s="6">
        <v>0</v>
      </c>
      <c r="L1754" s="7">
        <v>0</v>
      </c>
      <c r="M1754" s="6">
        <f>IF(Data[[#This Row],[Answered (Y/N)]]="Y",1,0)</f>
        <v>0</v>
      </c>
      <c r="N1754" s="6">
        <f>IF(Data[[#This Row],[Resolved]]="Y",1,0)</f>
        <v>0</v>
      </c>
    </row>
    <row r="1755" spans="1:14" x14ac:dyDescent="0.25">
      <c r="A1755" s="18">
        <v>1754</v>
      </c>
      <c r="B1755" s="4" t="s">
        <v>1779</v>
      </c>
      <c r="C1755" s="5">
        <v>42370.500999999997</v>
      </c>
      <c r="D1755" s="6" t="s">
        <v>10</v>
      </c>
      <c r="E1755" s="6" t="s">
        <v>20</v>
      </c>
      <c r="F1755" s="6" t="s">
        <v>12</v>
      </c>
      <c r="G1755" s="6" t="s">
        <v>12</v>
      </c>
      <c r="H1755" s="6">
        <v>101</v>
      </c>
      <c r="I1755" s="5">
        <v>1.7057523148147347E-3</v>
      </c>
      <c r="J1755" s="6">
        <v>3</v>
      </c>
      <c r="K1755" s="6">
        <v>2.4562833333333334</v>
      </c>
      <c r="L1755" s="7">
        <v>147.37700000000001</v>
      </c>
      <c r="M1755" s="6">
        <f>IF(Data[[#This Row],[Answered (Y/N)]]="Y",1,0)</f>
        <v>1</v>
      </c>
      <c r="N1755" s="6">
        <f>IF(Data[[#This Row],[Resolved]]="Y",1,0)</f>
        <v>1</v>
      </c>
    </row>
    <row r="1756" spans="1:14" x14ac:dyDescent="0.25">
      <c r="A1756" s="17">
        <v>1755</v>
      </c>
      <c r="B1756" s="4" t="s">
        <v>1780</v>
      </c>
      <c r="C1756" s="5">
        <v>42370.498</v>
      </c>
      <c r="D1756" s="6" t="s">
        <v>13</v>
      </c>
      <c r="E1756" s="6" t="s">
        <v>14</v>
      </c>
      <c r="F1756" s="6" t="s">
        <v>12</v>
      </c>
      <c r="G1756" s="6" t="s">
        <v>12</v>
      </c>
      <c r="H1756" s="6">
        <v>45</v>
      </c>
      <c r="I1756" s="5">
        <v>3.8446990740741427E-3</v>
      </c>
      <c r="J1756" s="6">
        <v>5</v>
      </c>
      <c r="K1756" s="6">
        <v>5.5363666666666669</v>
      </c>
      <c r="L1756" s="7">
        <v>332.18200000000002</v>
      </c>
      <c r="M1756" s="6">
        <f>IF(Data[[#This Row],[Answered (Y/N)]]="Y",1,0)</f>
        <v>1</v>
      </c>
      <c r="N1756" s="6">
        <f>IF(Data[[#This Row],[Resolved]]="Y",1,0)</f>
        <v>1</v>
      </c>
    </row>
    <row r="1757" spans="1:14" x14ac:dyDescent="0.25">
      <c r="A1757" s="18">
        <v>1756</v>
      </c>
      <c r="B1757" s="4" t="s">
        <v>1781</v>
      </c>
      <c r="C1757" s="5">
        <v>42370.498</v>
      </c>
      <c r="D1757" s="6" t="s">
        <v>19</v>
      </c>
      <c r="E1757" s="6" t="s">
        <v>11</v>
      </c>
      <c r="F1757" s="6" t="s">
        <v>16</v>
      </c>
      <c r="G1757" s="6" t="s">
        <v>16</v>
      </c>
      <c r="H1757" s="6">
        <v>0</v>
      </c>
      <c r="I1757" s="5">
        <v>45482</v>
      </c>
      <c r="J1757" s="6">
        <v>0</v>
      </c>
      <c r="K1757" s="6">
        <v>0</v>
      </c>
      <c r="L1757" s="7">
        <v>0</v>
      </c>
      <c r="M1757" s="6">
        <f>IF(Data[[#This Row],[Answered (Y/N)]]="Y",1,0)</f>
        <v>0</v>
      </c>
      <c r="N1757" s="6">
        <f>IF(Data[[#This Row],[Resolved]]="Y",1,0)</f>
        <v>0</v>
      </c>
    </row>
    <row r="1758" spans="1:14" x14ac:dyDescent="0.25">
      <c r="A1758" s="17">
        <v>1757</v>
      </c>
      <c r="B1758" s="4" t="s">
        <v>1782</v>
      </c>
      <c r="C1758" s="5">
        <v>42370.497000000003</v>
      </c>
      <c r="D1758" s="6" t="s">
        <v>19</v>
      </c>
      <c r="E1758" s="6" t="s">
        <v>11</v>
      </c>
      <c r="F1758" s="6" t="s">
        <v>12</v>
      </c>
      <c r="G1758" s="6" t="s">
        <v>12</v>
      </c>
      <c r="H1758" s="6">
        <v>48</v>
      </c>
      <c r="I1758" s="5">
        <v>2.6281712962963333E-3</v>
      </c>
      <c r="J1758" s="6">
        <v>4</v>
      </c>
      <c r="K1758" s="6">
        <v>3.7845666666666666</v>
      </c>
      <c r="L1758" s="7">
        <v>227.07400000000001</v>
      </c>
      <c r="M1758" s="6">
        <f>IF(Data[[#This Row],[Answered (Y/N)]]="Y",1,0)</f>
        <v>1</v>
      </c>
      <c r="N1758" s="6">
        <f>IF(Data[[#This Row],[Resolved]]="Y",1,0)</f>
        <v>1</v>
      </c>
    </row>
    <row r="1759" spans="1:14" x14ac:dyDescent="0.25">
      <c r="A1759" s="18">
        <v>1758</v>
      </c>
      <c r="B1759" s="4" t="s">
        <v>1783</v>
      </c>
      <c r="C1759" s="5">
        <v>42370.497000000003</v>
      </c>
      <c r="D1759" s="6" t="s">
        <v>19</v>
      </c>
      <c r="E1759" s="6" t="s">
        <v>11</v>
      </c>
      <c r="F1759" s="6" t="s">
        <v>12</v>
      </c>
      <c r="G1759" s="6" t="s">
        <v>12</v>
      </c>
      <c r="H1759" s="6">
        <v>63</v>
      </c>
      <c r="I1759" s="5">
        <v>3.776041666666563E-3</v>
      </c>
      <c r="J1759" s="6">
        <v>2</v>
      </c>
      <c r="K1759" s="6">
        <v>5.4375</v>
      </c>
      <c r="L1759" s="7">
        <v>326.25</v>
      </c>
      <c r="M1759" s="6">
        <f>IF(Data[[#This Row],[Answered (Y/N)]]="Y",1,0)</f>
        <v>1</v>
      </c>
      <c r="N1759" s="6">
        <f>IF(Data[[#This Row],[Resolved]]="Y",1,0)</f>
        <v>1</v>
      </c>
    </row>
    <row r="1760" spans="1:14" x14ac:dyDescent="0.25">
      <c r="A1760" s="17">
        <v>1759</v>
      </c>
      <c r="B1760" s="4" t="s">
        <v>1784</v>
      </c>
      <c r="C1760" s="5">
        <v>42370.495000000003</v>
      </c>
      <c r="D1760" s="6" t="s">
        <v>24</v>
      </c>
      <c r="E1760" s="6" t="s">
        <v>18</v>
      </c>
      <c r="F1760" s="6" t="s">
        <v>12</v>
      </c>
      <c r="G1760" s="6" t="s">
        <v>12</v>
      </c>
      <c r="H1760" s="6">
        <v>84</v>
      </c>
      <c r="I1760" s="5">
        <v>2.4735995370370745E-3</v>
      </c>
      <c r="J1760" s="6">
        <v>3</v>
      </c>
      <c r="K1760" s="6">
        <v>3.5619833333333335</v>
      </c>
      <c r="L1760" s="7">
        <v>213.71900000000002</v>
      </c>
      <c r="M1760" s="6">
        <f>IF(Data[[#This Row],[Answered (Y/N)]]="Y",1,0)</f>
        <v>1</v>
      </c>
      <c r="N1760" s="6">
        <f>IF(Data[[#This Row],[Resolved]]="Y",1,0)</f>
        <v>1</v>
      </c>
    </row>
    <row r="1761" spans="1:14" x14ac:dyDescent="0.25">
      <c r="A1761" s="18">
        <v>1760</v>
      </c>
      <c r="B1761" s="4" t="s">
        <v>1785</v>
      </c>
      <c r="C1761" s="5">
        <v>42370.495000000003</v>
      </c>
      <c r="D1761" s="6" t="s">
        <v>23</v>
      </c>
      <c r="E1761" s="6" t="s">
        <v>20</v>
      </c>
      <c r="F1761" s="6" t="s">
        <v>12</v>
      </c>
      <c r="G1761" s="6" t="s">
        <v>12</v>
      </c>
      <c r="H1761" s="6">
        <v>89</v>
      </c>
      <c r="I1761" s="5">
        <v>3.9770254629629687E-3</v>
      </c>
      <c r="J1761" s="6">
        <v>3</v>
      </c>
      <c r="K1761" s="6">
        <v>5.7269166666666669</v>
      </c>
      <c r="L1761" s="7">
        <v>343.61500000000001</v>
      </c>
      <c r="M1761" s="6">
        <f>IF(Data[[#This Row],[Answered (Y/N)]]="Y",1,0)</f>
        <v>1</v>
      </c>
      <c r="N1761" s="6">
        <f>IF(Data[[#This Row],[Resolved]]="Y",1,0)</f>
        <v>1</v>
      </c>
    </row>
    <row r="1762" spans="1:14" x14ac:dyDescent="0.25">
      <c r="A1762" s="17">
        <v>1761</v>
      </c>
      <c r="B1762" s="4" t="s">
        <v>1786</v>
      </c>
      <c r="C1762" s="5">
        <v>42370.468999999997</v>
      </c>
      <c r="D1762" s="6" t="s">
        <v>24</v>
      </c>
      <c r="E1762" s="6" t="s">
        <v>18</v>
      </c>
      <c r="F1762" s="6" t="s">
        <v>16</v>
      </c>
      <c r="G1762" s="6" t="s">
        <v>16</v>
      </c>
      <c r="H1762" s="6">
        <v>0</v>
      </c>
      <c r="I1762" s="5">
        <v>45482</v>
      </c>
      <c r="J1762" s="6">
        <v>0</v>
      </c>
      <c r="K1762" s="6">
        <v>0</v>
      </c>
      <c r="L1762" s="7">
        <v>0</v>
      </c>
      <c r="M1762" s="6">
        <f>IF(Data[[#This Row],[Answered (Y/N)]]="Y",1,0)</f>
        <v>0</v>
      </c>
      <c r="N1762" s="6">
        <f>IF(Data[[#This Row],[Resolved]]="Y",1,0)</f>
        <v>0</v>
      </c>
    </row>
    <row r="1763" spans="1:14" x14ac:dyDescent="0.25">
      <c r="A1763" s="18">
        <v>1762</v>
      </c>
      <c r="B1763" s="4" t="s">
        <v>1787</v>
      </c>
      <c r="C1763" s="5">
        <v>42370.468999999997</v>
      </c>
      <c r="D1763" s="6" t="s">
        <v>13</v>
      </c>
      <c r="E1763" s="6" t="s">
        <v>18</v>
      </c>
      <c r="F1763" s="6" t="s">
        <v>12</v>
      </c>
      <c r="G1763" s="6" t="s">
        <v>12</v>
      </c>
      <c r="H1763" s="6">
        <v>50</v>
      </c>
      <c r="I1763" s="5">
        <v>3.6729166666660262E-4</v>
      </c>
      <c r="J1763" s="6">
        <v>4</v>
      </c>
      <c r="K1763" s="6">
        <v>0.52890000000000004</v>
      </c>
      <c r="L1763" s="7">
        <v>31.734000000000002</v>
      </c>
      <c r="M1763" s="6">
        <f>IF(Data[[#This Row],[Answered (Y/N)]]="Y",1,0)</f>
        <v>1</v>
      </c>
      <c r="N1763" s="6">
        <f>IF(Data[[#This Row],[Resolved]]="Y",1,0)</f>
        <v>1</v>
      </c>
    </row>
    <row r="1764" spans="1:14" x14ac:dyDescent="0.25">
      <c r="A1764" s="17">
        <v>1763</v>
      </c>
      <c r="B1764" s="4" t="s">
        <v>1788</v>
      </c>
      <c r="C1764" s="5">
        <v>42370.468000000001</v>
      </c>
      <c r="D1764" s="6" t="s">
        <v>13</v>
      </c>
      <c r="E1764" s="6" t="s">
        <v>11</v>
      </c>
      <c r="F1764" s="6" t="s">
        <v>12</v>
      </c>
      <c r="G1764" s="6" t="s">
        <v>12</v>
      </c>
      <c r="H1764" s="6">
        <v>15</v>
      </c>
      <c r="I1764" s="5">
        <v>4.6116898148147456E-3</v>
      </c>
      <c r="J1764" s="6">
        <v>4</v>
      </c>
      <c r="K1764" s="6">
        <v>6.6408333333333331</v>
      </c>
      <c r="L1764" s="7">
        <v>398.45</v>
      </c>
      <c r="M1764" s="6">
        <f>IF(Data[[#This Row],[Answered (Y/N)]]="Y",1,0)</f>
        <v>1</v>
      </c>
      <c r="N1764" s="6">
        <f>IF(Data[[#This Row],[Resolved]]="Y",1,0)</f>
        <v>1</v>
      </c>
    </row>
    <row r="1765" spans="1:14" x14ac:dyDescent="0.25">
      <c r="A1765" s="18">
        <v>1764</v>
      </c>
      <c r="B1765" s="4" t="s">
        <v>1789</v>
      </c>
      <c r="C1765" s="5">
        <v>42370.468000000001</v>
      </c>
      <c r="D1765" s="6" t="s">
        <v>10</v>
      </c>
      <c r="E1765" s="6" t="s">
        <v>21</v>
      </c>
      <c r="F1765" s="6" t="s">
        <v>12</v>
      </c>
      <c r="G1765" s="6" t="s">
        <v>12</v>
      </c>
      <c r="H1765" s="6">
        <v>78</v>
      </c>
      <c r="I1765" s="5">
        <v>7.3788194444435184E-4</v>
      </c>
      <c r="J1765" s="6">
        <v>3</v>
      </c>
      <c r="K1765" s="6">
        <v>1.0625500000000001</v>
      </c>
      <c r="L1765" s="7">
        <v>63.753000000000007</v>
      </c>
      <c r="M1765" s="6">
        <f>IF(Data[[#This Row],[Answered (Y/N)]]="Y",1,0)</f>
        <v>1</v>
      </c>
      <c r="N1765" s="6">
        <f>IF(Data[[#This Row],[Resolved]]="Y",1,0)</f>
        <v>1</v>
      </c>
    </row>
    <row r="1766" spans="1:14" x14ac:dyDescent="0.25">
      <c r="A1766" s="17">
        <v>1765</v>
      </c>
      <c r="B1766" s="4" t="s">
        <v>1790</v>
      </c>
      <c r="C1766" s="5">
        <v>42370.432000000001</v>
      </c>
      <c r="D1766" s="6" t="s">
        <v>17</v>
      </c>
      <c r="E1766" s="6" t="s">
        <v>18</v>
      </c>
      <c r="F1766" s="6" t="s">
        <v>12</v>
      </c>
      <c r="G1766" s="6" t="s">
        <v>12</v>
      </c>
      <c r="H1766" s="6">
        <v>24</v>
      </c>
      <c r="I1766" s="5">
        <v>2.5502546296296558E-3</v>
      </c>
      <c r="J1766" s="6">
        <v>2</v>
      </c>
      <c r="K1766" s="6">
        <v>3.6723666666666666</v>
      </c>
      <c r="L1766" s="7">
        <v>220.34199999999998</v>
      </c>
      <c r="M1766" s="6">
        <f>IF(Data[[#This Row],[Answered (Y/N)]]="Y",1,0)</f>
        <v>1</v>
      </c>
      <c r="N1766" s="6">
        <f>IF(Data[[#This Row],[Resolved]]="Y",1,0)</f>
        <v>1</v>
      </c>
    </row>
    <row r="1767" spans="1:14" x14ac:dyDescent="0.25">
      <c r="A1767" s="18">
        <v>1766</v>
      </c>
      <c r="B1767" s="4" t="s">
        <v>1791</v>
      </c>
      <c r="C1767" s="5">
        <v>42370.432000000001</v>
      </c>
      <c r="D1767" s="6" t="s">
        <v>17</v>
      </c>
      <c r="E1767" s="6" t="s">
        <v>18</v>
      </c>
      <c r="F1767" s="6" t="s">
        <v>12</v>
      </c>
      <c r="G1767" s="6" t="s">
        <v>12</v>
      </c>
      <c r="H1767" s="6">
        <v>22</v>
      </c>
      <c r="I1767" s="5">
        <v>4.4379629629620609E-4</v>
      </c>
      <c r="J1767" s="6">
        <v>4</v>
      </c>
      <c r="K1767" s="6">
        <v>0.63906666666666667</v>
      </c>
      <c r="L1767" s="7">
        <v>38.344000000000001</v>
      </c>
      <c r="M1767" s="6">
        <f>IF(Data[[#This Row],[Answered (Y/N)]]="Y",1,0)</f>
        <v>1</v>
      </c>
      <c r="N1767" s="6">
        <f>IF(Data[[#This Row],[Resolved]]="Y",1,0)</f>
        <v>1</v>
      </c>
    </row>
    <row r="1768" spans="1:14" x14ac:dyDescent="0.25">
      <c r="A1768" s="17">
        <v>1767</v>
      </c>
      <c r="B1768" s="4" t="s">
        <v>1792</v>
      </c>
      <c r="C1768" s="5">
        <v>42370.417000000001</v>
      </c>
      <c r="D1768" s="6" t="s">
        <v>19</v>
      </c>
      <c r="E1768" s="6" t="s">
        <v>18</v>
      </c>
      <c r="F1768" s="6" t="s">
        <v>12</v>
      </c>
      <c r="G1768" s="6" t="s">
        <v>12</v>
      </c>
      <c r="H1768" s="6">
        <v>95</v>
      </c>
      <c r="I1768" s="5">
        <v>6.9540509259269356E-4</v>
      </c>
      <c r="J1768" s="6">
        <v>3</v>
      </c>
      <c r="K1768" s="6">
        <v>1.0013833333333333</v>
      </c>
      <c r="L1768" s="7">
        <v>60.082999999999998</v>
      </c>
      <c r="M1768" s="6">
        <f>IF(Data[[#This Row],[Answered (Y/N)]]="Y",1,0)</f>
        <v>1</v>
      </c>
      <c r="N1768" s="6">
        <f>IF(Data[[#This Row],[Resolved]]="Y",1,0)</f>
        <v>1</v>
      </c>
    </row>
    <row r="1769" spans="1:14" x14ac:dyDescent="0.25">
      <c r="A1769" s="18">
        <v>1768</v>
      </c>
      <c r="B1769" s="4" t="s">
        <v>1793</v>
      </c>
      <c r="C1769" s="5">
        <v>42370.417000000001</v>
      </c>
      <c r="D1769" s="6" t="s">
        <v>22</v>
      </c>
      <c r="E1769" s="6" t="s">
        <v>14</v>
      </c>
      <c r="F1769" s="6" t="s">
        <v>16</v>
      </c>
      <c r="G1769" s="6" t="s">
        <v>16</v>
      </c>
      <c r="H1769" s="6">
        <v>0</v>
      </c>
      <c r="I1769" s="5">
        <v>45482</v>
      </c>
      <c r="J1769" s="6">
        <v>0</v>
      </c>
      <c r="K1769" s="6">
        <v>0</v>
      </c>
      <c r="L1769" s="7">
        <v>0</v>
      </c>
      <c r="M1769" s="6">
        <f>IF(Data[[#This Row],[Answered (Y/N)]]="Y",1,0)</f>
        <v>0</v>
      </c>
      <c r="N1769" s="6">
        <f>IF(Data[[#This Row],[Resolved]]="Y",1,0)</f>
        <v>0</v>
      </c>
    </row>
    <row r="1770" spans="1:14" x14ac:dyDescent="0.25">
      <c r="A1770" s="17">
        <v>1769</v>
      </c>
      <c r="B1770" s="4" t="s">
        <v>1794</v>
      </c>
      <c r="C1770" s="5">
        <v>42370.408000000003</v>
      </c>
      <c r="D1770" s="6" t="s">
        <v>22</v>
      </c>
      <c r="E1770" s="6" t="s">
        <v>20</v>
      </c>
      <c r="F1770" s="6" t="s">
        <v>12</v>
      </c>
      <c r="G1770" s="6" t="s">
        <v>12</v>
      </c>
      <c r="H1770" s="6">
        <v>10</v>
      </c>
      <c r="I1770" s="5">
        <v>1.5185416666667617E-3</v>
      </c>
      <c r="J1770" s="6">
        <v>3</v>
      </c>
      <c r="K1770" s="6">
        <v>2.1867000000000001</v>
      </c>
      <c r="L1770" s="7">
        <v>131.202</v>
      </c>
      <c r="M1770" s="6">
        <f>IF(Data[[#This Row],[Answered (Y/N)]]="Y",1,0)</f>
        <v>1</v>
      </c>
      <c r="N1770" s="6">
        <f>IF(Data[[#This Row],[Resolved]]="Y",1,0)</f>
        <v>1</v>
      </c>
    </row>
    <row r="1771" spans="1:14" x14ac:dyDescent="0.25">
      <c r="A1771" s="18">
        <v>1770</v>
      </c>
      <c r="B1771" s="4" t="s">
        <v>1795</v>
      </c>
      <c r="C1771" s="5">
        <v>42370.408000000003</v>
      </c>
      <c r="D1771" s="6" t="s">
        <v>13</v>
      </c>
      <c r="E1771" s="6" t="s">
        <v>20</v>
      </c>
      <c r="F1771" s="6" t="s">
        <v>12</v>
      </c>
      <c r="G1771" s="6" t="s">
        <v>12</v>
      </c>
      <c r="H1771" s="6">
        <v>53</v>
      </c>
      <c r="I1771" s="5">
        <v>4.3380787037028412E-4</v>
      </c>
      <c r="J1771" s="6">
        <v>2</v>
      </c>
      <c r="K1771" s="6">
        <v>0.62468333333333337</v>
      </c>
      <c r="L1771" s="7">
        <v>37.481000000000002</v>
      </c>
      <c r="M1771" s="6">
        <f>IF(Data[[#This Row],[Answered (Y/N)]]="Y",1,0)</f>
        <v>1</v>
      </c>
      <c r="N1771" s="6">
        <f>IF(Data[[#This Row],[Resolved]]="Y",1,0)</f>
        <v>1</v>
      </c>
    </row>
    <row r="1772" spans="1:14" x14ac:dyDescent="0.25">
      <c r="A1772" s="17">
        <v>1771</v>
      </c>
      <c r="B1772" s="4" t="s">
        <v>1796</v>
      </c>
      <c r="C1772" s="5">
        <v>42370.384004629632</v>
      </c>
      <c r="D1772" s="6" t="s">
        <v>17</v>
      </c>
      <c r="E1772" s="6" t="s">
        <v>20</v>
      </c>
      <c r="F1772" s="6" t="s">
        <v>12</v>
      </c>
      <c r="G1772" s="6" t="s">
        <v>12</v>
      </c>
      <c r="H1772" s="6">
        <v>109</v>
      </c>
      <c r="I1772" s="5">
        <v>1.6575231481481545E-3</v>
      </c>
      <c r="J1772" s="6">
        <v>3</v>
      </c>
      <c r="K1772" s="6">
        <v>2.3868333333333336</v>
      </c>
      <c r="L1772" s="7">
        <v>143.21</v>
      </c>
      <c r="M1772" s="6">
        <f>IF(Data[[#This Row],[Answered (Y/N)]]="Y",1,0)</f>
        <v>1</v>
      </c>
      <c r="N1772" s="6">
        <f>IF(Data[[#This Row],[Resolved]]="Y",1,0)</f>
        <v>1</v>
      </c>
    </row>
    <row r="1773" spans="1:14" x14ac:dyDescent="0.25">
      <c r="A1773" s="18">
        <v>1772</v>
      </c>
      <c r="B1773" s="8" t="s">
        <v>1797</v>
      </c>
      <c r="C1773" s="9">
        <v>42370.383999999998</v>
      </c>
      <c r="D1773" s="10" t="s">
        <v>19</v>
      </c>
      <c r="E1773" s="10" t="s">
        <v>14</v>
      </c>
      <c r="F1773" s="10" t="s">
        <v>12</v>
      </c>
      <c r="G1773" s="10" t="s">
        <v>16</v>
      </c>
      <c r="H1773" s="10">
        <v>70</v>
      </c>
      <c r="I1773" s="9">
        <v>2.8046643518517822E-3</v>
      </c>
      <c r="J1773" s="10">
        <v>3</v>
      </c>
      <c r="K1773" s="10">
        <v>4.0387166666666667</v>
      </c>
      <c r="L1773" s="11">
        <v>242.32300000000001</v>
      </c>
      <c r="M1773" s="10">
        <f>IF(Data[[#This Row],[Answered (Y/N)]]="Y",1,0)</f>
        <v>1</v>
      </c>
      <c r="N1773" s="10">
        <f>IF(Data[[#This Row],[Resolved]]="Y",1,0)</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Department Wise Calls</vt:lpstr>
      <vt:lpstr>Call Resolved Department Wise</vt:lpstr>
      <vt:lpstr>Avg Answer Speed</vt:lpstr>
      <vt:lpstr>Call Resolved Vs Unresolved</vt:lpstr>
      <vt:lpstr>Avg Satisfaction by Agent</vt:lpstr>
      <vt:lpstr>Satisfaction by Avg Time Taken</vt:lpstr>
      <vt:lpstr>Agent 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Hospital</dc:creator>
  <cp:lastModifiedBy>BFL</cp:lastModifiedBy>
  <dcterms:created xsi:type="dcterms:W3CDTF">2024-09-04T03:39:08Z</dcterms:created>
  <dcterms:modified xsi:type="dcterms:W3CDTF">2024-09-05T17:58:21Z</dcterms:modified>
</cp:coreProperties>
</file>