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3"/>
  <workbookPr defaultThemeVersion="166925"/>
  <mc:AlternateContent xmlns:mc="http://schemas.openxmlformats.org/markup-compatibility/2006">
    <mc:Choice Requires="x15">
      <x15ac:absPath xmlns:x15ac="http://schemas.microsoft.com/office/spreadsheetml/2010/11/ac" url="D:\Data Analytics\"/>
    </mc:Choice>
  </mc:AlternateContent>
  <xr:revisionPtr revIDLastSave="0" documentId="13_ncr:1_{BB2F4A02-9815-49E9-BD3F-3153AA65C144}" xr6:coauthVersionLast="36" xr6:coauthVersionMax="47" xr10:uidLastSave="{00000000-0000-0000-0000-000000000000}"/>
  <bookViews>
    <workbookView xWindow="0" yWindow="0" windowWidth="19200" windowHeight="6930" xr2:uid="{2EA9D4CF-F6A3-4129-92BF-00E5596F40AD}"/>
  </bookViews>
  <sheets>
    <sheet name="Sheet1" sheetId="1" r:id="rId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57" i="1" l="1"/>
  <c r="H49" i="1"/>
  <c r="J49" i="1" s="1"/>
  <c r="E49" i="1"/>
  <c r="G49" i="1" s="1"/>
  <c r="J48" i="1"/>
  <c r="H48" i="1"/>
  <c r="E48" i="1"/>
  <c r="G48" i="1" s="1"/>
  <c r="G44" i="1"/>
  <c r="F22" i="1"/>
  <c r="F23" i="1" s="1"/>
  <c r="F21" i="1"/>
  <c r="F20" i="1"/>
  <c r="F54" i="1" l="1"/>
</calcChain>
</file>

<file path=xl/sharedStrings.xml><?xml version="1.0" encoding="utf-8"?>
<sst xmlns="http://schemas.openxmlformats.org/spreadsheetml/2006/main" count="52" uniqueCount="42">
  <si>
    <t>Statistics Assessment</t>
  </si>
  <si>
    <t xml:space="preserve"> 1. There is an assumption that there is no significant difference between boys and girls with respect to intelligence. Tests are conducted on two groups and the following are the observations</t>
  </si>
  <si>
    <t>Validate the claim with 5% LoS (Level of Significance)</t>
  </si>
  <si>
    <t>Mean</t>
  </si>
  <si>
    <t>SD</t>
  </si>
  <si>
    <t>Size</t>
  </si>
  <si>
    <t>Girls</t>
  </si>
  <si>
    <t>Boys</t>
  </si>
  <si>
    <t xml:space="preserve">Significance Level= </t>
  </si>
  <si>
    <t>Null Hypothesis (H0): There is no significant difference in intelligence between boys and girls. In mathematical terms, this means that the means of the two groups are equal.</t>
  </si>
  <si>
    <t>H0: μ1 = μ2</t>
  </si>
  <si>
    <t>Alternative Hypothesis (H1): There is a significant difference in intelligence between boys and girls.</t>
  </si>
  <si>
    <t>H1: μ1 ≠ μ2 (two-tailed test)</t>
  </si>
  <si>
    <t>substrac mean=</t>
  </si>
  <si>
    <t>t = [(x1bar - x2bar) - (μ2 - μ2)]/√(s1/n1 + s22/n2)</t>
  </si>
  <si>
    <t>T-static=</t>
  </si>
  <si>
    <t>Degrees of freedom(df)=</t>
  </si>
  <si>
    <t>T-critical value=</t>
  </si>
  <si>
    <t>Compare the calculated t-statistic to the critical t-value:</t>
  </si>
  <si>
    <t>7.0175 &gt; 1.9742</t>
  </si>
  <si>
    <t>Since 7.0175 is much greater than 1.9742, we can reject the null hypothesis.</t>
  </si>
  <si>
    <t xml:space="preserve">Question 2. Analyze the below data and tell whether you can conclude that smoking causes 
cancer or not? </t>
  </si>
  <si>
    <t>Category</t>
  </si>
  <si>
    <t>Diagnosed as Cancer</t>
  </si>
  <si>
    <t>Without Cancer</t>
  </si>
  <si>
    <t>Total</t>
  </si>
  <si>
    <t>Smokers</t>
  </si>
  <si>
    <t>Non-Smokers</t>
  </si>
  <si>
    <t>H0 (Null Hypothesis): Cancer is dependent on smoking</t>
  </si>
  <si>
    <t>H1 (Alternate Hypothesis): cancer is not dependent on smoking</t>
  </si>
  <si>
    <t>Expected value (e)=</t>
  </si>
  <si>
    <t>(row total * column total)/table total=</t>
  </si>
  <si>
    <t>e</t>
  </si>
  <si>
    <t>o</t>
  </si>
  <si>
    <t>o-e</t>
  </si>
  <si>
    <t>x^2=</t>
  </si>
  <si>
    <t>Σ[(o-e)2]/e</t>
  </si>
  <si>
    <t>chi square Test=</t>
  </si>
  <si>
    <t>chi square Test &gt;  Chi-Square Critical</t>
  </si>
  <si>
    <t>Significance Level=5%</t>
  </si>
  <si>
    <t>Chi-Square Critical=</t>
  </si>
  <si>
    <t>The chi-square value of 23.8 is much larger than the critical value of 0.00393, so
the null hypothesis can be rejected. Which means with given data, it can be significantly concluded that cancer is not dependent on smoking.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</si>
</sst>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sz val="11"/>
      <color rgb="FF006100"/>
      <name val="Calibri"/>
      <family val="2"/>
      <scheme val="minor"/>
    </font>
    <font>
      <b/>
      <sz val="11"/>
      <color rgb="FFFA7D00"/>
      <name val="Calibri"/>
      <family val="2"/>
      <scheme val="minor"/>
    </font>
    <font>
      <sz val="11"/>
      <color rgb="FFFF0000"/>
      <name val="Calibri"/>
      <family val="2"/>
      <scheme val="minor"/>
    </font>
    <font>
      <b/>
      <sz val="11"/>
      <color theme="1"/>
      <name val="Calibri"/>
      <family val="2"/>
      <scheme val="minor"/>
    </font>
    <font>
      <sz val="11"/>
      <color theme="0"/>
      <name val="Calibri"/>
      <family val="2"/>
      <scheme val="minor"/>
    </font>
    <font>
      <b/>
      <sz val="18"/>
      <color theme="0"/>
      <name val="Calibri"/>
      <family val="2"/>
      <scheme val="minor"/>
    </font>
    <font>
      <sz val="10"/>
      <color theme="1"/>
      <name val="Calibri"/>
      <family val="2"/>
      <scheme val="minor"/>
    </font>
    <font>
      <sz val="9"/>
      <color theme="1"/>
      <name val="Calibri"/>
      <family val="2"/>
      <scheme val="minor"/>
    </font>
  </fonts>
  <fills count="5">
    <fill>
      <patternFill patternType="none"/>
    </fill>
    <fill>
      <patternFill patternType="gray125"/>
    </fill>
    <fill>
      <patternFill patternType="solid">
        <fgColor rgb="FFC6EFCE"/>
      </patternFill>
    </fill>
    <fill>
      <patternFill patternType="solid">
        <fgColor rgb="FFF2F2F2"/>
      </patternFill>
    </fill>
    <fill>
      <patternFill patternType="solid">
        <fgColor theme="9"/>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5">
    <xf numFmtId="0" fontId="0" fillId="0" borderId="0"/>
    <xf numFmtId="0" fontId="1" fillId="2" borderId="0" applyNumberFormat="0" applyBorder="0" applyAlignment="0" applyProtection="0"/>
    <xf numFmtId="0" fontId="2" fillId="3" borderId="1" applyNumberFormat="0" applyAlignment="0" applyProtection="0"/>
    <xf numFmtId="0" fontId="3" fillId="0" borderId="0" applyNumberFormat="0" applyFill="0" applyBorder="0" applyAlignment="0" applyProtection="0"/>
    <xf numFmtId="0" fontId="5" fillId="4" borderId="0" applyNumberFormat="0" applyBorder="0" applyAlignment="0" applyProtection="0"/>
  </cellStyleXfs>
  <cellXfs count="45">
    <xf numFmtId="0" fontId="0" fillId="0" borderId="0" xfId="0"/>
    <xf numFmtId="0" fontId="4" fillId="0" borderId="0" xfId="0" applyFont="1"/>
    <xf numFmtId="0" fontId="6" fillId="4" borderId="0" xfId="4" applyFont="1" applyAlignment="1">
      <alignment horizontal="left"/>
    </xf>
    <xf numFmtId="0" fontId="0" fillId="0" borderId="5" xfId="0" applyBorder="1"/>
    <xf numFmtId="0" fontId="0" fillId="0" borderId="6" xfId="0" applyBorder="1"/>
    <xf numFmtId="0" fontId="0" fillId="0" borderId="0" xfId="0" applyAlignment="1">
      <alignment horizontal="center" vertical="center"/>
    </xf>
    <xf numFmtId="0" fontId="1" fillId="2" borderId="7" xfId="1" applyBorder="1"/>
    <xf numFmtId="0" fontId="3" fillId="0" borderId="0" xfId="3" applyBorder="1"/>
    <xf numFmtId="0" fontId="0" fillId="0" borderId="8" xfId="0" applyBorder="1"/>
    <xf numFmtId="0" fontId="0" fillId="0" borderId="9" xfId="0" applyBorder="1"/>
    <xf numFmtId="0" fontId="0" fillId="0" borderId="10" xfId="0" applyBorder="1"/>
    <xf numFmtId="0" fontId="4" fillId="0" borderId="2" xfId="0" applyFont="1" applyBorder="1"/>
    <xf numFmtId="0" fontId="0" fillId="0" borderId="4" xfId="0" applyBorder="1"/>
    <xf numFmtId="0" fontId="4" fillId="0" borderId="7" xfId="0" applyFont="1" applyBorder="1" applyAlignment="1">
      <alignment horizontal="center" vertical="center"/>
    </xf>
    <xf numFmtId="0" fontId="4" fillId="0" borderId="7" xfId="0" applyFont="1" applyBorder="1" applyAlignment="1">
      <alignment horizontal="center" vertical="center" wrapText="1"/>
    </xf>
    <xf numFmtId="0" fontId="0" fillId="0" borderId="7" xfId="0" applyBorder="1"/>
    <xf numFmtId="0" fontId="0" fillId="0" borderId="7" xfId="0" applyBorder="1" applyAlignment="1">
      <alignment horizontal="center" vertical="center"/>
    </xf>
    <xf numFmtId="0" fontId="4" fillId="0" borderId="0" xfId="0" applyFont="1" applyAlignment="1">
      <alignment horizontal="center" vertical="center"/>
    </xf>
    <xf numFmtId="0" fontId="1" fillId="2" borderId="0" xfId="1" applyBorder="1" applyAlignment="1">
      <alignment horizontal="center" vertical="center"/>
    </xf>
    <xf numFmtId="0" fontId="4" fillId="0" borderId="0" xfId="0" applyFont="1" applyAlignment="1">
      <alignment vertical="center"/>
    </xf>
    <xf numFmtId="0" fontId="7" fillId="0" borderId="0" xfId="0" applyFont="1"/>
    <xf numFmtId="0" fontId="0" fillId="0" borderId="0" xfId="0" applyAlignment="1">
      <alignment horizontal="right"/>
    </xf>
    <xf numFmtId="0" fontId="0" fillId="0" borderId="0" xfId="0" applyBorder="1"/>
    <xf numFmtId="0" fontId="0" fillId="0" borderId="0" xfId="0" applyBorder="1" applyAlignment="1">
      <alignment horizontal="left"/>
    </xf>
    <xf numFmtId="9" fontId="0" fillId="0" borderId="0" xfId="0" applyNumberFormat="1" applyBorder="1"/>
    <xf numFmtId="0" fontId="7" fillId="0" borderId="0" xfId="0" applyFont="1" applyBorder="1" applyAlignment="1">
      <alignment vertical="center"/>
    </xf>
    <xf numFmtId="0" fontId="1" fillId="2" borderId="0" xfId="1" applyBorder="1"/>
    <xf numFmtId="0" fontId="7" fillId="0" borderId="5" xfId="0" applyFont="1" applyBorder="1" applyAlignment="1">
      <alignment vertical="center"/>
    </xf>
    <xf numFmtId="0" fontId="4" fillId="0" borderId="0" xfId="0" applyFont="1" applyAlignment="1">
      <alignment horizontal="center" vertical="center"/>
    </xf>
    <xf numFmtId="0" fontId="4" fillId="0" borderId="2" xfId="0" applyFont="1" applyBorder="1" applyAlignment="1">
      <alignment horizontal="center" vertical="center" wrapText="1"/>
    </xf>
    <xf numFmtId="0" fontId="0" fillId="0" borderId="3" xfId="0" applyBorder="1" applyAlignment="1">
      <alignment horizontal="center" vertical="center" wrapText="1"/>
    </xf>
    <xf numFmtId="0" fontId="0" fillId="0" borderId="5" xfId="0" applyBorder="1" applyAlignment="1">
      <alignment horizontal="center" vertical="center" wrapText="1"/>
    </xf>
    <xf numFmtId="0" fontId="0" fillId="0" borderId="0" xfId="0" applyBorder="1" applyAlignment="1">
      <alignment horizontal="center" vertical="center" wrapText="1"/>
    </xf>
    <xf numFmtId="0" fontId="0" fillId="0" borderId="0" xfId="0" applyBorder="1" applyAlignment="1">
      <alignment horizontal="center" vertical="center"/>
    </xf>
    <xf numFmtId="9" fontId="0" fillId="0" borderId="0" xfId="0" applyNumberFormat="1" applyBorder="1" applyAlignment="1">
      <alignment horizontal="center" vertical="center"/>
    </xf>
    <xf numFmtId="0" fontId="7" fillId="0" borderId="5" xfId="0" applyFont="1" applyBorder="1" applyAlignment="1">
      <alignment horizontal="center" vertical="center"/>
    </xf>
    <xf numFmtId="0" fontId="7" fillId="0" borderId="0" xfId="0" applyFont="1" applyBorder="1" applyAlignment="1">
      <alignment horizontal="center"/>
    </xf>
    <xf numFmtId="0" fontId="2" fillId="3" borderId="7" xfId="2" applyBorder="1" applyAlignment="1">
      <alignment horizontal="center" vertical="center"/>
    </xf>
    <xf numFmtId="0" fontId="4" fillId="0" borderId="3" xfId="0" applyFont="1" applyBorder="1" applyAlignment="1">
      <alignment horizontal="center" wrapText="1"/>
    </xf>
    <xf numFmtId="0" fontId="4" fillId="0" borderId="3" xfId="0" applyFont="1" applyBorder="1" applyAlignment="1">
      <alignment horizontal="center"/>
    </xf>
    <xf numFmtId="0" fontId="4" fillId="0" borderId="0" xfId="0" applyFont="1" applyAlignment="1">
      <alignment horizontal="center"/>
    </xf>
    <xf numFmtId="0" fontId="0" fillId="0" borderId="0" xfId="0" applyAlignment="1">
      <alignment horizontal="center" vertical="center" wrapText="1"/>
    </xf>
    <xf numFmtId="0" fontId="2" fillId="3" borderId="0" xfId="2" applyBorder="1" applyAlignment="1">
      <alignment horizontal="center" vertical="center"/>
    </xf>
    <xf numFmtId="0" fontId="8" fillId="0" borderId="0" xfId="0" applyFont="1" applyAlignment="1">
      <alignment horizontal="center" vertical="center"/>
    </xf>
    <xf numFmtId="0" fontId="0" fillId="0" borderId="0" xfId="0" applyAlignment="1">
      <alignment horizontal="center" vertical="center"/>
    </xf>
  </cellXfs>
  <cellStyles count="5">
    <cellStyle name="Accent6" xfId="4" builtinId="49"/>
    <cellStyle name="Calculation" xfId="2" builtinId="22"/>
    <cellStyle name="Good" xfId="1" builtinId="26"/>
    <cellStyle name="Normal" xfId="0" builtinId="0"/>
    <cellStyle name="Warning Text" xfId="3" builtinId="11"/>
  </cellStyles>
  <dxfs count="7">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152400</xdr:colOff>
      <xdr:row>20</xdr:row>
      <xdr:rowOff>35182</xdr:rowOff>
    </xdr:from>
    <xdr:to>
      <xdr:col>9</xdr:col>
      <xdr:colOff>203835</xdr:colOff>
      <xdr:row>24</xdr:row>
      <xdr:rowOff>47624</xdr:rowOff>
    </xdr:to>
    <xdr:pic>
      <xdr:nvPicPr>
        <xdr:cNvPr id="2" name="Picture 1">
          <a:extLst>
            <a:ext uri="{FF2B5EF4-FFF2-40B4-BE49-F238E27FC236}">
              <a16:creationId xmlns:a16="http://schemas.microsoft.com/office/drawing/2014/main" id="{05EC1D6A-BC46-4EED-A979-233C58D4006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l="20282" r="12958" b="36517"/>
        <a:stretch>
          <a:fillRect/>
        </a:stretch>
      </xdr:blipFill>
      <xdr:spPr bwMode="auto">
        <a:xfrm>
          <a:off x="3779520" y="3448942"/>
          <a:ext cx="1880235" cy="743962"/>
        </a:xfrm>
        <a:prstGeom prst="rect">
          <a:avLst/>
        </a:prstGeom>
        <a:noFill/>
        <a:ln>
          <a:noFill/>
        </a:ln>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BA90402-D4A8-473F-AE40-9191F4D91141}" name="Table1" displayName="Table1" ref="D46:J50" headerRowCount="0" totalsRowShown="0" headerRowDxfId="6">
  <tableColumns count="7">
    <tableColumn id="1" xr3:uid="{E33BA7BE-FA6B-44EA-BBD3-65839732742C}" name="Column1" headerRowDxfId="5"/>
    <tableColumn id="3" xr3:uid="{33412823-16F1-4F89-923D-3CE3EEDB899D}" name="Column3" headerRowDxfId="4"/>
    <tableColumn id="4" xr3:uid="{0114CA26-3C3F-4D84-BC51-24BDD5949585}" name="Column4" headerRowDxfId="3"/>
    <tableColumn id="5" xr3:uid="{C20A5142-A1CC-4F66-8781-CEFD6E4E5098}" name="Column5"/>
    <tableColumn id="6" xr3:uid="{28DA169E-24A7-4E6D-A37F-31A54080B82E}" name="Column6" headerRowDxfId="2"/>
    <tableColumn id="7" xr3:uid="{58AED257-915C-48CB-99F0-A530AC9E2103}" name="Column7" headerRowDxfId="1"/>
    <tableColumn id="8" xr3:uid="{2A5DD4C9-AF10-4D8E-9342-DF2F770BF4E9}" name="Column8" headerRowDxfId="0"/>
  </tableColumns>
  <tableStyleInfo name="TableStyleLight8" showFirstColumn="0" showLastColumn="0" showRowStripes="1" showColumnStripes="1"/>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C9BC7D-CB56-420D-A0BF-464E7C503332}">
  <dimension ref="A1:L62"/>
  <sheetViews>
    <sheetView tabSelected="1" topLeftCell="A29" zoomScale="114" workbookViewId="0">
      <selection activeCell="N34" sqref="N34"/>
    </sheetView>
  </sheetViews>
  <sheetFormatPr defaultRowHeight="14.5" x14ac:dyDescent="0.35"/>
  <sheetData>
    <row r="1" spans="1:11" x14ac:dyDescent="0.35">
      <c r="A1" s="1"/>
    </row>
    <row r="3" spans="1:11" ht="23.5" x14ac:dyDescent="0.55000000000000004">
      <c r="I3" s="2" t="s">
        <v>0</v>
      </c>
      <c r="J3" s="2"/>
      <c r="K3" s="2"/>
    </row>
    <row r="4" spans="1:11" ht="15" thickBot="1" x14ac:dyDescent="0.4"/>
    <row r="5" spans="1:11" x14ac:dyDescent="0.35">
      <c r="C5" s="29" t="s">
        <v>1</v>
      </c>
      <c r="D5" s="30"/>
      <c r="E5" s="30"/>
      <c r="F5" s="30"/>
      <c r="G5" s="30"/>
      <c r="H5" s="30"/>
      <c r="I5" s="30"/>
      <c r="J5" s="30"/>
      <c r="K5" s="12"/>
    </row>
    <row r="6" spans="1:11" x14ac:dyDescent="0.35">
      <c r="B6" s="1"/>
      <c r="C6" s="31"/>
      <c r="D6" s="32"/>
      <c r="E6" s="32"/>
      <c r="F6" s="32"/>
      <c r="G6" s="32"/>
      <c r="H6" s="32"/>
      <c r="I6" s="32"/>
      <c r="J6" s="32"/>
      <c r="K6" s="4"/>
    </row>
    <row r="7" spans="1:11" x14ac:dyDescent="0.35">
      <c r="B7" s="1"/>
      <c r="C7" s="3"/>
      <c r="D7" s="22"/>
      <c r="E7" s="22"/>
      <c r="F7" s="22"/>
      <c r="G7" s="22"/>
      <c r="H7" s="22"/>
      <c r="I7" s="22"/>
      <c r="J7" s="22"/>
      <c r="K7" s="4"/>
    </row>
    <row r="8" spans="1:11" x14ac:dyDescent="0.35">
      <c r="C8" s="3"/>
      <c r="D8" s="22"/>
      <c r="E8" s="33" t="s">
        <v>2</v>
      </c>
      <c r="F8" s="33"/>
      <c r="G8" s="33"/>
      <c r="H8" s="33"/>
      <c r="I8" s="22"/>
      <c r="J8" s="22"/>
      <c r="K8" s="4"/>
    </row>
    <row r="9" spans="1:11" x14ac:dyDescent="0.35">
      <c r="C9" s="3"/>
      <c r="D9" s="22"/>
      <c r="E9" s="22"/>
      <c r="F9" s="22"/>
      <c r="G9" s="22"/>
      <c r="H9" s="22"/>
      <c r="I9" s="22"/>
      <c r="J9" s="22"/>
      <c r="K9" s="4"/>
    </row>
    <row r="10" spans="1:11" x14ac:dyDescent="0.35">
      <c r="C10" s="3"/>
      <c r="D10" s="22"/>
      <c r="E10" s="22"/>
      <c r="F10" s="22" t="s">
        <v>3</v>
      </c>
      <c r="G10" s="22" t="s">
        <v>4</v>
      </c>
      <c r="H10" s="22" t="s">
        <v>5</v>
      </c>
      <c r="I10" s="22"/>
      <c r="J10" s="22"/>
      <c r="K10" s="4"/>
    </row>
    <row r="11" spans="1:11" x14ac:dyDescent="0.35">
      <c r="C11" s="3"/>
      <c r="D11" s="22"/>
      <c r="E11" s="22" t="s">
        <v>6</v>
      </c>
      <c r="F11" s="23">
        <v>89</v>
      </c>
      <c r="G11" s="23">
        <v>4</v>
      </c>
      <c r="H11" s="23">
        <v>50</v>
      </c>
      <c r="I11" s="22"/>
      <c r="J11" s="22"/>
      <c r="K11" s="4"/>
    </row>
    <row r="12" spans="1:11" x14ac:dyDescent="0.35">
      <c r="C12" s="3"/>
      <c r="D12" s="22"/>
      <c r="E12" s="22" t="s">
        <v>7</v>
      </c>
      <c r="F12" s="23">
        <v>82</v>
      </c>
      <c r="G12" s="23">
        <v>9</v>
      </c>
      <c r="H12" s="23">
        <v>120</v>
      </c>
      <c r="I12" s="22"/>
      <c r="J12" s="22"/>
      <c r="K12" s="4"/>
    </row>
    <row r="13" spans="1:11" x14ac:dyDescent="0.35">
      <c r="C13" s="3"/>
      <c r="D13" s="22"/>
      <c r="E13" s="34" t="s">
        <v>8</v>
      </c>
      <c r="F13" s="34"/>
      <c r="G13" s="24">
        <v>0.05</v>
      </c>
      <c r="H13" s="22"/>
      <c r="I13" s="22"/>
      <c r="J13" s="22"/>
      <c r="K13" s="4"/>
    </row>
    <row r="14" spans="1:11" x14ac:dyDescent="0.35">
      <c r="C14" s="31" t="s">
        <v>9</v>
      </c>
      <c r="D14" s="32"/>
      <c r="E14" s="32"/>
      <c r="F14" s="32"/>
      <c r="G14" s="32"/>
      <c r="H14" s="32"/>
      <c r="I14" s="32"/>
      <c r="J14" s="22"/>
      <c r="K14" s="4"/>
    </row>
    <row r="15" spans="1:11" x14ac:dyDescent="0.35">
      <c r="C15" s="31"/>
      <c r="D15" s="32"/>
      <c r="E15" s="32"/>
      <c r="F15" s="32"/>
      <c r="G15" s="32"/>
      <c r="H15" s="32"/>
      <c r="I15" s="32"/>
      <c r="J15" s="22"/>
      <c r="K15" s="4"/>
    </row>
    <row r="16" spans="1:11" x14ac:dyDescent="0.35">
      <c r="C16" s="3" t="s">
        <v>10</v>
      </c>
      <c r="D16" s="22"/>
      <c r="E16" s="22"/>
      <c r="F16" s="22"/>
      <c r="G16" s="22"/>
      <c r="H16" s="22"/>
      <c r="I16" s="22"/>
      <c r="J16" s="22"/>
      <c r="K16" s="4"/>
    </row>
    <row r="17" spans="3:12" x14ac:dyDescent="0.35">
      <c r="C17" s="35" t="s">
        <v>11</v>
      </c>
      <c r="D17" s="33"/>
      <c r="E17" s="33"/>
      <c r="F17" s="33"/>
      <c r="G17" s="33"/>
      <c r="H17" s="33"/>
      <c r="I17" s="33"/>
      <c r="J17" s="22"/>
      <c r="K17" s="4"/>
    </row>
    <row r="18" spans="3:12" x14ac:dyDescent="0.35">
      <c r="C18" s="27"/>
      <c r="D18" s="25"/>
      <c r="E18" s="36" t="s">
        <v>12</v>
      </c>
      <c r="F18" s="36"/>
      <c r="G18" s="22"/>
      <c r="H18" s="22"/>
      <c r="I18" s="22"/>
      <c r="J18" s="22"/>
      <c r="K18" s="4"/>
    </row>
    <row r="19" spans="3:12" x14ac:dyDescent="0.35">
      <c r="C19" s="3"/>
      <c r="D19" s="22"/>
      <c r="E19" s="22"/>
      <c r="F19" s="22"/>
      <c r="G19" s="22"/>
      <c r="H19" s="22"/>
      <c r="I19" s="22"/>
      <c r="J19" s="22"/>
      <c r="K19" s="4"/>
    </row>
    <row r="20" spans="3:12" x14ac:dyDescent="0.35">
      <c r="C20" s="3"/>
      <c r="D20" s="37" t="s">
        <v>13</v>
      </c>
      <c r="E20" s="37"/>
      <c r="F20" s="6">
        <f>F11-F12</f>
        <v>7</v>
      </c>
      <c r="G20" s="7" t="s">
        <v>14</v>
      </c>
      <c r="H20" s="7"/>
      <c r="I20" s="7"/>
      <c r="J20" s="7"/>
      <c r="K20" s="4"/>
    </row>
    <row r="21" spans="3:12" x14ac:dyDescent="0.35">
      <c r="C21" s="3"/>
      <c r="D21" s="37" t="s">
        <v>15</v>
      </c>
      <c r="E21" s="37"/>
      <c r="F21" s="6">
        <f xml:space="preserve"> (F11 - F12) / SQRT((G11^2 / H11) + (G12^2 / H12))</f>
        <v>7.0175658996391963</v>
      </c>
      <c r="G21" s="22"/>
      <c r="H21" s="22"/>
      <c r="I21" s="22"/>
      <c r="J21" s="22"/>
      <c r="K21" s="4"/>
    </row>
    <row r="22" spans="3:12" x14ac:dyDescent="0.35">
      <c r="C22" s="3"/>
      <c r="D22" s="37" t="s">
        <v>16</v>
      </c>
      <c r="E22" s="37"/>
      <c r="F22" s="6">
        <f>H11+H12-2</f>
        <v>168</v>
      </c>
      <c r="G22" s="22"/>
      <c r="H22" s="22"/>
      <c r="I22" s="22"/>
      <c r="J22" s="22"/>
      <c r="K22" s="4"/>
    </row>
    <row r="23" spans="3:12" x14ac:dyDescent="0.35">
      <c r="C23" s="3"/>
      <c r="D23" s="37" t="s">
        <v>17</v>
      </c>
      <c r="E23" s="37"/>
      <c r="F23" s="6">
        <f>TINV(0.05,F22-1)</f>
        <v>1.9742709570280526</v>
      </c>
      <c r="G23" s="22"/>
      <c r="H23" s="22"/>
      <c r="I23" s="22"/>
      <c r="J23" s="22"/>
      <c r="K23" s="4"/>
    </row>
    <row r="24" spans="3:12" x14ac:dyDescent="0.35">
      <c r="C24" s="3"/>
      <c r="D24" s="22"/>
      <c r="E24" s="22"/>
      <c r="F24" s="22"/>
      <c r="G24" s="22"/>
      <c r="H24" s="22"/>
      <c r="I24" s="22"/>
      <c r="J24" s="22"/>
      <c r="K24" s="4"/>
    </row>
    <row r="25" spans="3:12" x14ac:dyDescent="0.35">
      <c r="C25" s="3" t="s">
        <v>18</v>
      </c>
      <c r="D25" s="22"/>
      <c r="E25" s="22"/>
      <c r="F25" s="22"/>
      <c r="G25" s="22"/>
      <c r="H25" s="22"/>
      <c r="I25" s="22"/>
      <c r="J25" s="22"/>
      <c r="K25" s="4"/>
    </row>
    <row r="26" spans="3:12" x14ac:dyDescent="0.35">
      <c r="C26" s="3"/>
      <c r="D26" s="26" t="s">
        <v>19</v>
      </c>
      <c r="E26" s="26"/>
      <c r="F26" s="22"/>
      <c r="G26" s="22"/>
      <c r="H26" s="22"/>
      <c r="I26" s="22"/>
      <c r="J26" s="22"/>
      <c r="K26" s="4"/>
    </row>
    <row r="27" spans="3:12" x14ac:dyDescent="0.35">
      <c r="C27" s="3"/>
      <c r="D27" s="22" t="s">
        <v>20</v>
      </c>
      <c r="E27" s="22"/>
      <c r="F27" s="22"/>
      <c r="G27" s="22"/>
      <c r="H27" s="22"/>
      <c r="I27" s="22"/>
      <c r="J27" s="22"/>
      <c r="K27" s="4"/>
    </row>
    <row r="28" spans="3:12" ht="15" thickBot="1" x14ac:dyDescent="0.4">
      <c r="C28" s="8"/>
      <c r="D28" s="9"/>
      <c r="E28" s="9"/>
      <c r="F28" s="9"/>
      <c r="G28" s="9"/>
      <c r="H28" s="9"/>
      <c r="I28" s="9"/>
      <c r="J28" s="9"/>
      <c r="K28" s="10"/>
    </row>
    <row r="30" spans="3:12" ht="15" thickBot="1" x14ac:dyDescent="0.4"/>
    <row r="31" spans="3:12" x14ac:dyDescent="0.35">
      <c r="C31" s="11"/>
      <c r="D31" s="38" t="s">
        <v>21</v>
      </c>
      <c r="E31" s="39"/>
      <c r="F31" s="39"/>
      <c r="G31" s="39"/>
      <c r="H31" s="39"/>
      <c r="I31" s="39"/>
      <c r="J31" s="39"/>
      <c r="K31" s="39"/>
      <c r="L31" s="12"/>
    </row>
    <row r="32" spans="3:12" x14ac:dyDescent="0.35">
      <c r="C32" s="3"/>
      <c r="D32" s="40"/>
      <c r="E32" s="40"/>
      <c r="F32" s="40"/>
      <c r="G32" s="40"/>
      <c r="H32" s="40"/>
      <c r="I32" s="40"/>
      <c r="J32" s="40"/>
      <c r="K32" s="40"/>
      <c r="L32" s="4"/>
    </row>
    <row r="33" spans="3:12" x14ac:dyDescent="0.35">
      <c r="C33" s="3"/>
      <c r="L33" s="4"/>
    </row>
    <row r="34" spans="3:12" ht="43.5" x14ac:dyDescent="0.35">
      <c r="C34" s="3"/>
      <c r="E34" s="13" t="s">
        <v>22</v>
      </c>
      <c r="F34" s="14" t="s">
        <v>23</v>
      </c>
      <c r="G34" s="14" t="s">
        <v>24</v>
      </c>
      <c r="H34" s="13" t="s">
        <v>25</v>
      </c>
      <c r="L34" s="4"/>
    </row>
    <row r="35" spans="3:12" x14ac:dyDescent="0.35">
      <c r="C35" s="3"/>
      <c r="E35" s="15" t="s">
        <v>26</v>
      </c>
      <c r="F35" s="16">
        <v>220</v>
      </c>
      <c r="G35" s="16">
        <v>230</v>
      </c>
      <c r="H35" s="16">
        <v>450</v>
      </c>
      <c r="L35" s="4"/>
    </row>
    <row r="36" spans="3:12" x14ac:dyDescent="0.35">
      <c r="C36" s="3"/>
      <c r="E36" s="15" t="s">
        <v>27</v>
      </c>
      <c r="F36" s="16">
        <v>350</v>
      </c>
      <c r="G36" s="16">
        <v>640</v>
      </c>
      <c r="H36" s="16">
        <v>990</v>
      </c>
      <c r="L36" s="4"/>
    </row>
    <row r="37" spans="3:12" x14ac:dyDescent="0.35">
      <c r="C37" s="3"/>
      <c r="E37" s="15" t="s">
        <v>25</v>
      </c>
      <c r="F37" s="16">
        <v>570</v>
      </c>
      <c r="G37" s="16">
        <v>870</v>
      </c>
      <c r="H37" s="16">
        <v>1440</v>
      </c>
      <c r="L37" s="4"/>
    </row>
    <row r="38" spans="3:12" x14ac:dyDescent="0.35">
      <c r="C38" s="3"/>
      <c r="L38" s="4"/>
    </row>
    <row r="39" spans="3:12" x14ac:dyDescent="0.35">
      <c r="C39" s="3"/>
      <c r="L39" s="4"/>
    </row>
    <row r="40" spans="3:12" x14ac:dyDescent="0.35">
      <c r="C40" s="3"/>
      <c r="D40" s="28" t="s">
        <v>28</v>
      </c>
      <c r="E40" s="28"/>
      <c r="F40" s="28"/>
      <c r="G40" s="28"/>
      <c r="H40" s="28"/>
      <c r="L40" s="4"/>
    </row>
    <row r="41" spans="3:12" x14ac:dyDescent="0.35">
      <c r="C41" s="3"/>
      <c r="D41" s="28" t="s">
        <v>29</v>
      </c>
      <c r="E41" s="28"/>
      <c r="F41" s="28"/>
      <c r="G41" s="28"/>
      <c r="H41" s="28"/>
      <c r="L41" s="4"/>
    </row>
    <row r="42" spans="3:12" x14ac:dyDescent="0.35">
      <c r="C42" s="3"/>
      <c r="L42" s="4"/>
    </row>
    <row r="43" spans="3:12" x14ac:dyDescent="0.35">
      <c r="C43" s="3"/>
      <c r="D43" s="42" t="s">
        <v>30</v>
      </c>
      <c r="E43" s="42"/>
      <c r="L43" s="4"/>
    </row>
    <row r="44" spans="3:12" x14ac:dyDescent="0.35">
      <c r="C44" s="3"/>
      <c r="D44" s="42" t="s">
        <v>31</v>
      </c>
      <c r="E44" s="42"/>
      <c r="F44" s="42"/>
      <c r="G44" s="18">
        <f>(H35*F37)/H37</f>
        <v>178.125</v>
      </c>
      <c r="L44" s="4"/>
    </row>
    <row r="45" spans="3:12" x14ac:dyDescent="0.35">
      <c r="C45" s="3"/>
      <c r="L45" s="4"/>
    </row>
    <row r="46" spans="3:12" x14ac:dyDescent="0.35">
      <c r="C46" s="3"/>
      <c r="D46" s="1" t="s">
        <v>22</v>
      </c>
      <c r="E46" s="19" t="s">
        <v>23</v>
      </c>
      <c r="F46" s="17"/>
      <c r="H46" s="1" t="s">
        <v>24</v>
      </c>
      <c r="I46" s="1"/>
      <c r="J46" s="1"/>
      <c r="L46" s="4"/>
    </row>
    <row r="47" spans="3:12" x14ac:dyDescent="0.35">
      <c r="C47" s="3"/>
      <c r="D47" s="1"/>
      <c r="E47" s="17" t="s">
        <v>32</v>
      </c>
      <c r="F47" s="17" t="s">
        <v>33</v>
      </c>
      <c r="G47" s="5" t="s">
        <v>34</v>
      </c>
      <c r="H47" s="17" t="s">
        <v>32</v>
      </c>
      <c r="I47" s="17" t="s">
        <v>33</v>
      </c>
      <c r="J47" s="17" t="s">
        <v>34</v>
      </c>
      <c r="L47" s="4"/>
    </row>
    <row r="48" spans="3:12" x14ac:dyDescent="0.35">
      <c r="C48" s="3"/>
      <c r="D48" t="s">
        <v>26</v>
      </c>
      <c r="E48">
        <f xml:space="preserve"> H35*F37/H37</f>
        <v>178.125</v>
      </c>
      <c r="F48">
        <v>220</v>
      </c>
      <c r="G48">
        <f>Table1[[#This Row],[Column4]]-Table1[[#This Row],[Column3]]</f>
        <v>41.875</v>
      </c>
      <c r="H48">
        <f>H35*G37/H37</f>
        <v>271.875</v>
      </c>
      <c r="I48">
        <v>230</v>
      </c>
      <c r="J48">
        <f>Table1[[#This Row],[Column7]]-Table1[[#This Row],[Column6]]</f>
        <v>-41.875</v>
      </c>
      <c r="L48" s="4"/>
    </row>
    <row r="49" spans="3:12" x14ac:dyDescent="0.35">
      <c r="C49" s="3"/>
      <c r="D49" s="20" t="s">
        <v>27</v>
      </c>
      <c r="E49">
        <f>H36*F37/H37</f>
        <v>391.875</v>
      </c>
      <c r="F49">
        <v>350</v>
      </c>
      <c r="G49">
        <f>Table1[[#This Row],[Column4]]-Table1[[#This Row],[Column3]]</f>
        <v>-41.875</v>
      </c>
      <c r="H49">
        <f>G37*H36/H37</f>
        <v>598.125</v>
      </c>
      <c r="I49">
        <v>640</v>
      </c>
      <c r="J49">
        <f>Table1[[#This Row],[Column7]]-Table1[[#This Row],[Column6]]</f>
        <v>41.875</v>
      </c>
      <c r="L49" s="4"/>
    </row>
    <row r="50" spans="3:12" x14ac:dyDescent="0.35">
      <c r="C50" s="3"/>
      <c r="L50" s="4"/>
    </row>
    <row r="51" spans="3:12" x14ac:dyDescent="0.35">
      <c r="C51" s="3"/>
      <c r="L51" s="4"/>
    </row>
    <row r="52" spans="3:12" x14ac:dyDescent="0.35">
      <c r="C52" s="3"/>
      <c r="D52" s="21" t="s">
        <v>35</v>
      </c>
      <c r="E52" s="7" t="s">
        <v>36</v>
      </c>
      <c r="F52" s="7"/>
      <c r="L52" s="4"/>
    </row>
    <row r="53" spans="3:12" x14ac:dyDescent="0.35">
      <c r="C53" s="3"/>
      <c r="L53" s="4"/>
    </row>
    <row r="54" spans="3:12" x14ac:dyDescent="0.35">
      <c r="C54" s="3"/>
      <c r="D54" s="37" t="s">
        <v>37</v>
      </c>
      <c r="E54" s="37"/>
      <c r="F54" s="6">
        <f>((G48*G48)/E48)+((G49*G49)/E49)+((J48*J48)/H48)+((J49*J49)/H49)</f>
        <v>23.700379475334103</v>
      </c>
      <c r="L54" s="4"/>
    </row>
    <row r="55" spans="3:12" x14ac:dyDescent="0.35">
      <c r="C55" s="3"/>
      <c r="D55" s="37" t="s">
        <v>16</v>
      </c>
      <c r="E55" s="37"/>
      <c r="F55" s="6">
        <v>1</v>
      </c>
      <c r="H55" s="43" t="s">
        <v>38</v>
      </c>
      <c r="I55" s="44"/>
      <c r="J55" s="44"/>
      <c r="L55" s="4"/>
    </row>
    <row r="56" spans="3:12" x14ac:dyDescent="0.35">
      <c r="C56" s="3"/>
      <c r="D56" s="37" t="s">
        <v>39</v>
      </c>
      <c r="E56" s="37"/>
      <c r="F56" s="6">
        <v>0.05</v>
      </c>
      <c r="L56" s="4"/>
    </row>
    <row r="57" spans="3:12" x14ac:dyDescent="0.35">
      <c r="C57" s="3"/>
      <c r="D57" s="37" t="s">
        <v>40</v>
      </c>
      <c r="E57" s="37"/>
      <c r="F57" s="6">
        <f>_xlfn.CHISQ.INV(F56,F55)</f>
        <v>3.9321400000195232E-3</v>
      </c>
      <c r="L57" s="4"/>
    </row>
    <row r="58" spans="3:12" x14ac:dyDescent="0.35">
      <c r="C58" s="3"/>
      <c r="L58" s="4"/>
    </row>
    <row r="59" spans="3:12" x14ac:dyDescent="0.35">
      <c r="C59" s="3"/>
      <c r="D59" s="41" t="s">
        <v>41</v>
      </c>
      <c r="E59" s="41"/>
      <c r="F59" s="41"/>
      <c r="G59" s="41"/>
      <c r="H59" s="41"/>
      <c r="I59" s="41"/>
      <c r="J59" s="41"/>
      <c r="K59" s="41"/>
      <c r="L59" s="4"/>
    </row>
    <row r="60" spans="3:12" ht="14.4" customHeight="1" x14ac:dyDescent="0.35">
      <c r="C60" s="3"/>
      <c r="D60" s="41"/>
      <c r="E60" s="41"/>
      <c r="F60" s="41"/>
      <c r="G60" s="41"/>
      <c r="H60" s="41"/>
      <c r="I60" s="41"/>
      <c r="J60" s="41"/>
      <c r="K60" s="41"/>
      <c r="L60" s="4"/>
    </row>
    <row r="61" spans="3:12" x14ac:dyDescent="0.35">
      <c r="C61" s="3"/>
      <c r="D61" s="41"/>
      <c r="E61" s="41"/>
      <c r="F61" s="41"/>
      <c r="G61" s="41"/>
      <c r="H61" s="41"/>
      <c r="I61" s="41"/>
      <c r="J61" s="41"/>
      <c r="K61" s="41"/>
      <c r="L61" s="4"/>
    </row>
    <row r="62" spans="3:12" ht="15" thickBot="1" x14ac:dyDescent="0.4">
      <c r="C62" s="8"/>
      <c r="D62" s="9"/>
      <c r="E62" s="9"/>
      <c r="F62" s="9"/>
      <c r="G62" s="9"/>
      <c r="H62" s="9"/>
      <c r="I62" s="9"/>
      <c r="J62" s="9"/>
      <c r="K62" s="9"/>
      <c r="L62" s="10"/>
    </row>
  </sheetData>
  <mergeCells count="21">
    <mergeCell ref="D56:E56"/>
    <mergeCell ref="D57:E57"/>
    <mergeCell ref="D59:K61"/>
    <mergeCell ref="D41:H41"/>
    <mergeCell ref="D43:E43"/>
    <mergeCell ref="D44:F44"/>
    <mergeCell ref="D54:E54"/>
    <mergeCell ref="D55:E55"/>
    <mergeCell ref="H55:J55"/>
    <mergeCell ref="D40:H40"/>
    <mergeCell ref="C5:J6"/>
    <mergeCell ref="E8:H8"/>
    <mergeCell ref="E13:F13"/>
    <mergeCell ref="C14:I15"/>
    <mergeCell ref="C17:I17"/>
    <mergeCell ref="E18:F18"/>
    <mergeCell ref="D20:E20"/>
    <mergeCell ref="D21:E21"/>
    <mergeCell ref="D22:E22"/>
    <mergeCell ref="D23:E23"/>
    <mergeCell ref="D31:K32"/>
  </mergeCells>
  <pageMargins left="0.7" right="0.7" top="0.75" bottom="0.75" header="0.3" footer="0.3"/>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Dhruv Vadodariya</dc:creator>
  <cp:lastModifiedBy>hp</cp:lastModifiedBy>
  <dcterms:created xsi:type="dcterms:W3CDTF">2023-11-26T07:59:54Z</dcterms:created>
  <dcterms:modified xsi:type="dcterms:W3CDTF">2023-12-01T09:22:53Z</dcterms:modified>
</cp:coreProperties>
</file>