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5"/>
  <workbookPr/>
  <mc:AlternateContent xmlns:mc="http://schemas.openxmlformats.org/markup-compatibility/2006">
    <mc:Choice Requires="x15">
      <x15ac:absPath xmlns:x15ac="http://schemas.microsoft.com/office/spreadsheetml/2010/11/ac" url="C:\Users\Ashitosh\Downloads\"/>
    </mc:Choice>
  </mc:AlternateContent>
  <xr:revisionPtr revIDLastSave="0" documentId="13_ncr:1_{26E5FA6C-7B12-4890-94C9-199453A26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F44" i="1"/>
  <c r="F40" i="1"/>
  <c r="E37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/>
  <c r="L19" i="1" a="1"/>
  <c r="L19" i="1" s="1"/>
  <c r="L20" i="1" a="1"/>
  <c r="L20" i="1" s="1"/>
  <c r="L21" i="1" a="1"/>
  <c r="L21" i="1" s="1"/>
  <c r="L2" i="1" a="1"/>
  <c r="L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<sst xmlns="http://schemas.openxmlformats.org/spreadsheetml/2006/main" count="157" uniqueCount="119">
  <si>
    <t>Employee ID</t>
  </si>
  <si>
    <t>Name</t>
  </si>
  <si>
    <t>Department</t>
  </si>
  <si>
    <t>Joining Date</t>
  </si>
  <si>
    <t>Salary</t>
  </si>
  <si>
    <t>Bonus %</t>
  </si>
  <si>
    <t>Location</t>
  </si>
  <si>
    <t>E001</t>
  </si>
  <si>
    <t>John Smith</t>
  </si>
  <si>
    <t>Sales</t>
  </si>
  <si>
    <t>New York</t>
  </si>
  <si>
    <t>E002</t>
  </si>
  <si>
    <t>Alice Brown</t>
  </si>
  <si>
    <t>IT</t>
  </si>
  <si>
    <t>Chicago</t>
  </si>
  <si>
    <t>E003</t>
  </si>
  <si>
    <t>Michael Lee</t>
  </si>
  <si>
    <t>HR</t>
  </si>
  <si>
    <t>Boston</t>
  </si>
  <si>
    <t>E004</t>
  </si>
  <si>
    <t>Sarah Davis</t>
  </si>
  <si>
    <t>San Diego</t>
  </si>
  <si>
    <t>E005</t>
  </si>
  <si>
    <t>James Wilson</t>
  </si>
  <si>
    <t>E006</t>
  </si>
  <si>
    <t>Emily Clark</t>
  </si>
  <si>
    <t>Marketing</t>
  </si>
  <si>
    <t>E007</t>
  </si>
  <si>
    <t>Daniel White</t>
  </si>
  <si>
    <t>E008</t>
  </si>
  <si>
    <t>Olivia Hall</t>
  </si>
  <si>
    <t>E009</t>
  </si>
  <si>
    <t>Robert King</t>
  </si>
  <si>
    <t>E010</t>
  </si>
  <si>
    <t>Sophia Adams</t>
  </si>
  <si>
    <t>E011</t>
  </si>
  <si>
    <t>William Evans</t>
  </si>
  <si>
    <t>E012</t>
  </si>
  <si>
    <t>Isabella Scott</t>
  </si>
  <si>
    <t>E013</t>
  </si>
  <si>
    <t>Thomas Baker</t>
  </si>
  <si>
    <t>E014</t>
  </si>
  <si>
    <t>Grace Turner</t>
  </si>
  <si>
    <t>E015</t>
  </si>
  <si>
    <t>Henry Phillips</t>
  </si>
  <si>
    <t>E016</t>
  </si>
  <si>
    <t>Ava Mitchell</t>
  </si>
  <si>
    <t>E017</t>
  </si>
  <si>
    <t>Lucas Carter</t>
  </si>
  <si>
    <t>E018</t>
  </si>
  <si>
    <t>Chloe Parker</t>
  </si>
  <si>
    <t>E019</t>
  </si>
  <si>
    <t>Benjamin Harris</t>
  </si>
  <si>
    <t>E020</t>
  </si>
  <si>
    <t>Mia Thompson</t>
  </si>
  <si>
    <t>Questions</t>
  </si>
  <si>
    <t>Create a new column called "Email ID" using the format: firstname.lastname@speedup.com</t>
  </si>
  <si>
    <t>Create a new column "Bonus Amount" that calculates the bonus for each employee using the formula: Bonus Amount = Salary * (Bonus %)</t>
  </si>
  <si>
    <t>Add a column "Performance Rating" and assign ratings based on salary:</t>
  </si>
  <si>
    <t>"Excellent" if Salary &gt; 60000</t>
  </si>
  <si>
    <t>"Good" if Salary between 50000 and 60000</t>
  </si>
  <si>
    <t>"Average" if Salary &lt; 50000</t>
  </si>
  <si>
    <t>Calculate the total salary paid to all employees.</t>
  </si>
  <si>
    <t>Find the department of the employee with Employee ID "E003".</t>
  </si>
  <si>
    <t>Using INDEX and MATCH, find the salary of "Sarah Davis".</t>
  </si>
  <si>
    <t>Look up the bonus percentage of the employee who works in "Boston".</t>
  </si>
  <si>
    <t>Email ID</t>
  </si>
  <si>
    <t>John</t>
  </si>
  <si>
    <t>Smith</t>
  </si>
  <si>
    <t>Alice</t>
  </si>
  <si>
    <t>Brown</t>
  </si>
  <si>
    <t>Michael</t>
  </si>
  <si>
    <t>Lee</t>
  </si>
  <si>
    <t>Sarah</t>
  </si>
  <si>
    <t>Davis</t>
  </si>
  <si>
    <t>James</t>
  </si>
  <si>
    <t>Wilson</t>
  </si>
  <si>
    <t>Emily</t>
  </si>
  <si>
    <t>Clark</t>
  </si>
  <si>
    <t>Daniel</t>
  </si>
  <si>
    <t>White</t>
  </si>
  <si>
    <t>Olivia</t>
  </si>
  <si>
    <t>Hall</t>
  </si>
  <si>
    <t>Robert</t>
  </si>
  <si>
    <t>King</t>
  </si>
  <si>
    <t>Sophia</t>
  </si>
  <si>
    <t>Adams</t>
  </si>
  <si>
    <t>William</t>
  </si>
  <si>
    <t>Evans</t>
  </si>
  <si>
    <t>Isabella</t>
  </si>
  <si>
    <t>Scott</t>
  </si>
  <si>
    <t>Thomas</t>
  </si>
  <si>
    <t>Baker</t>
  </si>
  <si>
    <t>Grace</t>
  </si>
  <si>
    <t>Turner</t>
  </si>
  <si>
    <t>Henry</t>
  </si>
  <si>
    <t>Phillips</t>
  </si>
  <si>
    <t>Ava</t>
  </si>
  <si>
    <t>Mitchell</t>
  </si>
  <si>
    <t>Lucas</t>
  </si>
  <si>
    <t>Carter</t>
  </si>
  <si>
    <t>Chloe</t>
  </si>
  <si>
    <t>Parker</t>
  </si>
  <si>
    <t>Benjamin</t>
  </si>
  <si>
    <t>Harris</t>
  </si>
  <si>
    <t>Mia</t>
  </si>
  <si>
    <t>Thompson</t>
  </si>
  <si>
    <t>First Name</t>
  </si>
  <si>
    <t>Last Name</t>
  </si>
  <si>
    <t>Bonus Amount</t>
  </si>
  <si>
    <t>performance Rating</t>
  </si>
  <si>
    <t>Answer</t>
  </si>
  <si>
    <t>4.Total Salary</t>
  </si>
  <si>
    <t>5.Find the department of the employee with Employee ID "E003".</t>
  </si>
  <si>
    <t>6.Using INDEX and MATCH, find the salary of "Sarah Davis".</t>
  </si>
  <si>
    <t>salary</t>
  </si>
  <si>
    <t>name</t>
  </si>
  <si>
    <t>7.Look up the bonus percentage of the employee who works in "Boston".</t>
  </si>
  <si>
    <t>Bonus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</si>
</sst>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d/m/yyyy"/>
    <numFmt numFmtId="168" formatCode="_ [$₹-4009]\ * #,##0_ ;_ [$₹-4009]\ * \-#,##0_ ;_ [$₹-4009]\ * &quot;-&quot;??_ ;_ @_ 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20"/>
      <color theme="5"/>
      <name val="Arial"/>
      <family val="2"/>
      <scheme val="minor"/>
    </font>
    <font>
      <sz val="16"/>
      <color theme="5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9" fontId="2" fillId="0" borderId="1" xfId="0" applyNumberFormat="1" applyFont="1" applyBorder="1"/>
    <xf numFmtId="164" fontId="2" fillId="0" borderId="1" xfId="0" applyNumberFormat="1" applyFont="1" applyBorder="1"/>
    <xf numFmtId="0" fontId="1" fillId="0" borderId="0" xfId="0" applyFont="1"/>
    <xf numFmtId="0" fontId="2" fillId="0" borderId="0" xfId="0" applyFont="1"/>
    <xf numFmtId="168" fontId="2" fillId="0" borderId="1" xfId="1" applyNumberFormat="1" applyFont="1" applyBorder="1"/>
    <xf numFmtId="0" fontId="1" fillId="0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3" xfId="0" applyFont="1" applyBorder="1"/>
    <xf numFmtId="0" fontId="6" fillId="0" borderId="3" xfId="0" applyFont="1" applyBorder="1"/>
    <xf numFmtId="0" fontId="0" fillId="0" borderId="3" xfId="0" applyBorder="1"/>
    <xf numFmtId="0" fontId="7" fillId="0" borderId="0" xfId="0" applyFont="1" applyFill="1" applyBorder="1"/>
    <xf numFmtId="0" fontId="7" fillId="0" borderId="3" xfId="0" applyFont="1" applyFill="1" applyBorder="1"/>
    <xf numFmtId="9" fontId="0" fillId="0" borderId="0" xfId="2" applyFont="1"/>
    <xf numFmtId="9" fontId="0" fillId="0" borderId="3" xfId="2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0"/>
  <sheetViews>
    <sheetView tabSelected="1" workbookViewId="0">
      <selection activeCell="B25" sqref="B25"/>
    </sheetView>
  </sheetViews>
  <sheetFormatPr defaultColWidth="12.6640625" defaultRowHeight="15.75" customHeight="1" x14ac:dyDescent="0.25"/>
  <cols>
    <col min="2" max="2" width="32" customWidth="1"/>
    <col min="7" max="7" width="13.5546875" bestFit="1" customWidth="1"/>
    <col min="10" max="10" width="14.109375" bestFit="1" customWidth="1"/>
    <col min="12" max="12" width="18.44140625" bestFit="1" customWidth="1"/>
  </cols>
  <sheetData>
    <row r="1" spans="1:12" x14ac:dyDescent="0.25">
      <c r="A1" s="1" t="s">
        <v>0</v>
      </c>
      <c r="B1" s="1" t="s">
        <v>66</v>
      </c>
      <c r="C1" s="1" t="s">
        <v>107</v>
      </c>
      <c r="D1" s="1" t="s">
        <v>108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109</v>
      </c>
      <c r="K1" s="1" t="s">
        <v>6</v>
      </c>
      <c r="L1" s="9" t="s">
        <v>110</v>
      </c>
    </row>
    <row r="2" spans="1:12" x14ac:dyDescent="0.25">
      <c r="A2" s="2" t="s">
        <v>7</v>
      </c>
      <c r="B2" s="2" t="str">
        <f>C2&amp;"."&amp;D2&amp;"@"&amp;"speedup.com"</f>
        <v>John.Smith@speedup.com</v>
      </c>
      <c r="C2" s="2" t="s">
        <v>67</v>
      </c>
      <c r="D2" s="2" t="s">
        <v>68</v>
      </c>
      <c r="E2" s="2" t="s">
        <v>8</v>
      </c>
      <c r="F2" s="2" t="s">
        <v>9</v>
      </c>
      <c r="G2" s="3">
        <v>43902</v>
      </c>
      <c r="H2" s="2">
        <v>45000</v>
      </c>
      <c r="I2" s="4">
        <v>0.1</v>
      </c>
      <c r="J2" s="8">
        <f>H2*I2</f>
        <v>4500</v>
      </c>
      <c r="K2" s="2" t="s">
        <v>10</v>
      </c>
      <c r="L2" t="str" cm="1">
        <f t="array" ref="L2">_xlfn.IFS(H2&gt;60000,"Excellent",50000&lt;H2&lt;60000,"Good",H2&lt;50000,"Average",TRUE,"Low")</f>
        <v>Average</v>
      </c>
    </row>
    <row r="3" spans="1:12" x14ac:dyDescent="0.25">
      <c r="A3" s="2" t="s">
        <v>11</v>
      </c>
      <c r="B3" s="2" t="str">
        <f t="shared" ref="B3:B21" si="0">C3&amp;"."&amp;D3&amp;"@"&amp;"speedup.com"</f>
        <v>Alice.Brown@speedup.com</v>
      </c>
      <c r="C3" s="2" t="s">
        <v>69</v>
      </c>
      <c r="D3" s="2" t="s">
        <v>70</v>
      </c>
      <c r="E3" s="2" t="s">
        <v>12</v>
      </c>
      <c r="F3" s="2" t="s">
        <v>13</v>
      </c>
      <c r="G3" s="3">
        <v>43671</v>
      </c>
      <c r="H3" s="2">
        <v>60000</v>
      </c>
      <c r="I3" s="4">
        <v>0.15</v>
      </c>
      <c r="J3" s="8">
        <f t="shared" ref="J3:J21" si="1">H3*I3</f>
        <v>9000</v>
      </c>
      <c r="K3" s="2" t="s">
        <v>14</v>
      </c>
      <c r="L3" t="str" cm="1">
        <f t="array" ref="L3">_xlfn.IFS(H3&gt;60000,"Excellent",50000&lt;H3&lt;60000,"Good",H3&lt;50000,"Average",TRUE,"Low")</f>
        <v>Low</v>
      </c>
    </row>
    <row r="4" spans="1:12" x14ac:dyDescent="0.25">
      <c r="A4" s="2" t="s">
        <v>15</v>
      </c>
      <c r="B4" s="2" t="str">
        <f t="shared" si="0"/>
        <v>Michael.Lee@speedup.com</v>
      </c>
      <c r="C4" s="2" t="s">
        <v>71</v>
      </c>
      <c r="D4" s="2" t="s">
        <v>72</v>
      </c>
      <c r="E4" s="2" t="s">
        <v>16</v>
      </c>
      <c r="F4" s="2" t="s">
        <v>17</v>
      </c>
      <c r="G4" s="3">
        <v>44199</v>
      </c>
      <c r="H4" s="2">
        <v>55000</v>
      </c>
      <c r="I4" s="4">
        <v>0.12</v>
      </c>
      <c r="J4" s="8">
        <f t="shared" si="1"/>
        <v>6600</v>
      </c>
      <c r="K4" s="2" t="s">
        <v>18</v>
      </c>
      <c r="L4" t="str" cm="1">
        <f t="array" ref="L4">_xlfn.IFS(H4&gt;60000,"Excellent",50000&lt;H4&lt;60000,"Good",H4&lt;50000,"Average",TRUE,"Low")</f>
        <v>Low</v>
      </c>
    </row>
    <row r="5" spans="1:12" x14ac:dyDescent="0.25">
      <c r="A5" s="2" t="s">
        <v>19</v>
      </c>
      <c r="B5" s="2" t="str">
        <f t="shared" si="0"/>
        <v>Sarah.Davis@speedup.com</v>
      </c>
      <c r="C5" s="2" t="s">
        <v>73</v>
      </c>
      <c r="D5" s="2" t="s">
        <v>74</v>
      </c>
      <c r="E5" s="2" t="s">
        <v>20</v>
      </c>
      <c r="F5" s="2" t="s">
        <v>13</v>
      </c>
      <c r="G5" s="3">
        <v>44727</v>
      </c>
      <c r="H5" s="2">
        <v>70000</v>
      </c>
      <c r="I5" s="4">
        <v>0.2</v>
      </c>
      <c r="J5" s="8">
        <f t="shared" si="1"/>
        <v>14000</v>
      </c>
      <c r="K5" s="2" t="s">
        <v>21</v>
      </c>
      <c r="L5" t="str" cm="1">
        <f t="array" ref="L5">_xlfn.IFS(H5&gt;60000,"Excellent",50000&lt;H5&lt;60000,"Good",H5&lt;50000,"Average",TRUE,"Low")</f>
        <v>Excellent</v>
      </c>
    </row>
    <row r="6" spans="1:12" x14ac:dyDescent="0.25">
      <c r="A6" s="2" t="s">
        <v>22</v>
      </c>
      <c r="B6" s="2" t="str">
        <f t="shared" si="0"/>
        <v>James.Wilson@speedup.com</v>
      </c>
      <c r="C6" s="2" t="s">
        <v>75</v>
      </c>
      <c r="D6" s="2" t="s">
        <v>76</v>
      </c>
      <c r="E6" s="2" t="s">
        <v>23</v>
      </c>
      <c r="F6" s="2" t="s">
        <v>9</v>
      </c>
      <c r="G6" s="3">
        <v>44142</v>
      </c>
      <c r="H6" s="2">
        <v>48000</v>
      </c>
      <c r="I6" s="4">
        <v>0.08</v>
      </c>
      <c r="J6" s="8">
        <f t="shared" si="1"/>
        <v>3840</v>
      </c>
      <c r="K6" s="2" t="s">
        <v>14</v>
      </c>
      <c r="L6" t="str" cm="1">
        <f t="array" ref="L6">_xlfn.IFS(H6&gt;60000,"Excellent",50000&lt;H6&lt;60000,"Good",H6&lt;50000,"Average",TRUE,"Low")</f>
        <v>Average</v>
      </c>
    </row>
    <row r="7" spans="1:12" x14ac:dyDescent="0.25">
      <c r="A7" s="2" t="s">
        <v>24</v>
      </c>
      <c r="B7" s="2" t="str">
        <f t="shared" si="0"/>
        <v>Emily.Clark@speedup.com</v>
      </c>
      <c r="C7" s="2" t="s">
        <v>77</v>
      </c>
      <c r="D7" s="2" t="s">
        <v>78</v>
      </c>
      <c r="E7" s="2" t="s">
        <v>25</v>
      </c>
      <c r="F7" s="2" t="s">
        <v>26</v>
      </c>
      <c r="G7" s="3">
        <v>44298</v>
      </c>
      <c r="H7" s="2">
        <v>52000</v>
      </c>
      <c r="I7" s="4">
        <v>0.05</v>
      </c>
      <c r="J7" s="8">
        <f t="shared" si="1"/>
        <v>2600</v>
      </c>
      <c r="K7" s="2" t="s">
        <v>10</v>
      </c>
      <c r="L7" t="str" cm="1">
        <f t="array" ref="L7">_xlfn.IFS(H7&gt;60000,"Excellent",50000&lt;H7&lt;60000,"Good",H7&lt;50000,"Average",TRUE,"Low")</f>
        <v>Low</v>
      </c>
    </row>
    <row r="8" spans="1:12" x14ac:dyDescent="0.25">
      <c r="A8" s="2" t="s">
        <v>27</v>
      </c>
      <c r="B8" s="2" t="str">
        <f t="shared" si="0"/>
        <v>Daniel.White@speedup.com</v>
      </c>
      <c r="C8" s="2" t="s">
        <v>79</v>
      </c>
      <c r="D8" s="2" t="s">
        <v>80</v>
      </c>
      <c r="E8" s="2" t="s">
        <v>28</v>
      </c>
      <c r="F8" s="2" t="s">
        <v>17</v>
      </c>
      <c r="G8" s="3">
        <v>43738</v>
      </c>
      <c r="H8" s="2">
        <v>59000</v>
      </c>
      <c r="I8" s="4">
        <v>0.14000000000000001</v>
      </c>
      <c r="J8" s="8">
        <f t="shared" si="1"/>
        <v>8260</v>
      </c>
      <c r="K8" s="2" t="s">
        <v>18</v>
      </c>
      <c r="L8" t="str" cm="1">
        <f t="array" ref="L8">_xlfn.IFS(H8&gt;60000,"Excellent",50000&lt;H8&lt;60000,"Good",H8&lt;50000,"Average",TRUE,"Low")</f>
        <v>Low</v>
      </c>
    </row>
    <row r="9" spans="1:12" x14ac:dyDescent="0.25">
      <c r="A9" s="2" t="s">
        <v>29</v>
      </c>
      <c r="B9" s="2" t="str">
        <f t="shared" si="0"/>
        <v>Olivia.Hall@speedup.com</v>
      </c>
      <c r="C9" s="2" t="s">
        <v>81</v>
      </c>
      <c r="D9" s="2" t="s">
        <v>82</v>
      </c>
      <c r="E9" s="2" t="s">
        <v>30</v>
      </c>
      <c r="F9" s="2" t="s">
        <v>13</v>
      </c>
      <c r="G9" s="5">
        <v>43448</v>
      </c>
      <c r="H9" s="2">
        <v>65000</v>
      </c>
      <c r="I9" s="4">
        <v>0.18</v>
      </c>
      <c r="J9" s="8">
        <f t="shared" si="1"/>
        <v>11700</v>
      </c>
      <c r="K9" s="2" t="s">
        <v>14</v>
      </c>
      <c r="L9" t="str" cm="1">
        <f t="array" ref="L9">_xlfn.IFS(H9&gt;60000,"Excellent",50000&lt;H9&lt;60000,"Good",H9&lt;50000,"Average",TRUE,"Low")</f>
        <v>Excellent</v>
      </c>
    </row>
    <row r="10" spans="1:12" x14ac:dyDescent="0.25">
      <c r="A10" s="2" t="s">
        <v>31</v>
      </c>
      <c r="B10" s="2" t="str">
        <f t="shared" si="0"/>
        <v>Robert.King@speedup.com</v>
      </c>
      <c r="C10" s="2" t="s">
        <v>83</v>
      </c>
      <c r="D10" s="2" t="s">
        <v>84</v>
      </c>
      <c r="E10" s="2" t="s">
        <v>32</v>
      </c>
      <c r="F10" s="2" t="s">
        <v>9</v>
      </c>
      <c r="G10" s="3">
        <v>43979</v>
      </c>
      <c r="H10" s="2">
        <v>47000</v>
      </c>
      <c r="I10" s="4">
        <v>7.0000000000000007E-2</v>
      </c>
      <c r="J10" s="8">
        <f t="shared" si="1"/>
        <v>3290.0000000000005</v>
      </c>
      <c r="K10" s="2" t="s">
        <v>21</v>
      </c>
      <c r="L10" t="str" cm="1">
        <f t="array" ref="L10">_xlfn.IFS(H10&gt;60000,"Excellent",50000&lt;H10&lt;60000,"Good",H10&lt;50000,"Average",TRUE,"Low")</f>
        <v>Average</v>
      </c>
    </row>
    <row r="11" spans="1:12" x14ac:dyDescent="0.25">
      <c r="A11" s="2" t="s">
        <v>33</v>
      </c>
      <c r="B11" s="2" t="str">
        <f t="shared" si="0"/>
        <v>Sophia.Adams@speedup.com</v>
      </c>
      <c r="C11" s="2" t="s">
        <v>85</v>
      </c>
      <c r="D11" s="2" t="s">
        <v>86</v>
      </c>
      <c r="E11" s="2" t="s">
        <v>34</v>
      </c>
      <c r="F11" s="2" t="s">
        <v>26</v>
      </c>
      <c r="G11" s="3">
        <v>44593</v>
      </c>
      <c r="H11" s="2">
        <v>53000</v>
      </c>
      <c r="I11" s="4">
        <v>0.09</v>
      </c>
      <c r="J11" s="8">
        <f t="shared" si="1"/>
        <v>4770</v>
      </c>
      <c r="K11" s="2" t="s">
        <v>10</v>
      </c>
      <c r="L11" t="str" cm="1">
        <f t="array" ref="L11">_xlfn.IFS(H11&gt;60000,"Excellent",50000&lt;H11&lt;60000,"Good",H11&lt;50000,"Average",TRUE,"Low")</f>
        <v>Low</v>
      </c>
    </row>
    <row r="12" spans="1:12" x14ac:dyDescent="0.25">
      <c r="A12" s="2" t="s">
        <v>35</v>
      </c>
      <c r="B12" s="2" t="str">
        <f t="shared" si="0"/>
        <v>William.Evans@speedup.com</v>
      </c>
      <c r="C12" s="2" t="s">
        <v>87</v>
      </c>
      <c r="D12" s="2" t="s">
        <v>88</v>
      </c>
      <c r="E12" s="2" t="s">
        <v>36</v>
      </c>
      <c r="F12" s="2" t="s">
        <v>17</v>
      </c>
      <c r="G12" s="3">
        <v>44031</v>
      </c>
      <c r="H12" s="2">
        <v>57000</v>
      </c>
      <c r="I12" s="4">
        <v>0.13</v>
      </c>
      <c r="J12" s="8">
        <f t="shared" si="1"/>
        <v>7410</v>
      </c>
      <c r="K12" s="2" t="s">
        <v>18</v>
      </c>
      <c r="L12" t="str" cm="1">
        <f t="array" ref="L12">_xlfn.IFS(H12&gt;60000,"Excellent",50000&lt;H12&lt;60000,"Good",H12&lt;50000,"Average",TRUE,"Low")</f>
        <v>Low</v>
      </c>
    </row>
    <row r="13" spans="1:12" x14ac:dyDescent="0.25">
      <c r="A13" s="2" t="s">
        <v>37</v>
      </c>
      <c r="B13" s="2" t="str">
        <f t="shared" si="0"/>
        <v>Isabella.Scott@speedup.com</v>
      </c>
      <c r="C13" s="2" t="s">
        <v>89</v>
      </c>
      <c r="D13" s="2" t="s">
        <v>90</v>
      </c>
      <c r="E13" s="2" t="s">
        <v>38</v>
      </c>
      <c r="F13" s="2" t="s">
        <v>13</v>
      </c>
      <c r="G13" s="3">
        <v>44266</v>
      </c>
      <c r="H13" s="2">
        <v>71000</v>
      </c>
      <c r="I13" s="4">
        <v>0.21</v>
      </c>
      <c r="J13" s="8">
        <f t="shared" si="1"/>
        <v>14910</v>
      </c>
      <c r="K13" s="2" t="s">
        <v>14</v>
      </c>
      <c r="L13" t="str" cm="1">
        <f t="array" ref="L13">_xlfn.IFS(H13&gt;60000,"Excellent",50000&lt;H13&lt;60000,"Good",H13&lt;50000,"Average",TRUE,"Low")</f>
        <v>Excellent</v>
      </c>
    </row>
    <row r="14" spans="1:12" x14ac:dyDescent="0.25">
      <c r="A14" s="2" t="s">
        <v>39</v>
      </c>
      <c r="B14" s="2" t="str">
        <f t="shared" si="0"/>
        <v>Thomas.Baker@speedup.com</v>
      </c>
      <c r="C14" s="2" t="s">
        <v>91</v>
      </c>
      <c r="D14" s="2" t="s">
        <v>92</v>
      </c>
      <c r="E14" s="2" t="s">
        <v>40</v>
      </c>
      <c r="F14" s="2" t="s">
        <v>9</v>
      </c>
      <c r="G14" s="5">
        <v>43796</v>
      </c>
      <c r="H14" s="2">
        <v>46000</v>
      </c>
      <c r="I14" s="4">
        <v>0.06</v>
      </c>
      <c r="J14" s="8">
        <f t="shared" si="1"/>
        <v>2760</v>
      </c>
      <c r="K14" s="2" t="s">
        <v>21</v>
      </c>
      <c r="L14" t="str" cm="1">
        <f t="array" ref="L14">_xlfn.IFS(H14&gt;60000,"Excellent",50000&lt;H14&lt;60000,"Good",H14&lt;50000,"Average",TRUE,"Low")</f>
        <v>Average</v>
      </c>
    </row>
    <row r="15" spans="1:12" x14ac:dyDescent="0.25">
      <c r="A15" s="2" t="s">
        <v>41</v>
      </c>
      <c r="B15" s="2" t="str">
        <f t="shared" si="0"/>
        <v>Grace.Turner@speedup.com</v>
      </c>
      <c r="C15" s="2" t="s">
        <v>93</v>
      </c>
      <c r="D15" s="2" t="s">
        <v>94</v>
      </c>
      <c r="E15" s="2" t="s">
        <v>42</v>
      </c>
      <c r="F15" s="2" t="s">
        <v>26</v>
      </c>
      <c r="G15" s="3">
        <v>44413</v>
      </c>
      <c r="H15" s="2">
        <v>54000</v>
      </c>
      <c r="I15" s="4">
        <v>0.1</v>
      </c>
      <c r="J15" s="8">
        <f t="shared" si="1"/>
        <v>5400</v>
      </c>
      <c r="K15" s="2" t="s">
        <v>10</v>
      </c>
      <c r="L15" t="str" cm="1">
        <f t="array" ref="L15">_xlfn.IFS(H15&gt;60000,"Excellent",50000&lt;H15&lt;60000,"Good",H15&lt;50000,"Average",TRUE,"Low")</f>
        <v>Low</v>
      </c>
    </row>
    <row r="16" spans="1:12" x14ac:dyDescent="0.25">
      <c r="A16" s="2" t="s">
        <v>43</v>
      </c>
      <c r="B16" s="2" t="str">
        <f t="shared" si="0"/>
        <v>Henry.Phillips@speedup.com</v>
      </c>
      <c r="C16" s="2" t="s">
        <v>95</v>
      </c>
      <c r="D16" s="2" t="s">
        <v>96</v>
      </c>
      <c r="E16" s="2" t="s">
        <v>44</v>
      </c>
      <c r="F16" s="2" t="s">
        <v>17</v>
      </c>
      <c r="G16" s="3">
        <v>43267</v>
      </c>
      <c r="H16" s="2">
        <v>58000</v>
      </c>
      <c r="I16" s="4">
        <v>0.15</v>
      </c>
      <c r="J16" s="8">
        <f t="shared" si="1"/>
        <v>8700</v>
      </c>
      <c r="K16" s="2" t="s">
        <v>18</v>
      </c>
      <c r="L16" t="str" cm="1">
        <f t="array" ref="L16">_xlfn.IFS(H16&gt;60000,"Excellent",50000&lt;H16&lt;60000,"Good",H16&lt;50000,"Average",TRUE,"Low")</f>
        <v>Low</v>
      </c>
    </row>
    <row r="17" spans="1:12" x14ac:dyDescent="0.25">
      <c r="A17" s="2" t="s">
        <v>45</v>
      </c>
      <c r="B17" s="2" t="str">
        <f t="shared" si="0"/>
        <v>Ava.Mitchell@speedup.com</v>
      </c>
      <c r="C17" s="2" t="s">
        <v>97</v>
      </c>
      <c r="D17" s="2" t="s">
        <v>98</v>
      </c>
      <c r="E17" s="2" t="s">
        <v>46</v>
      </c>
      <c r="F17" s="2" t="s">
        <v>13</v>
      </c>
      <c r="G17" s="5">
        <v>44127</v>
      </c>
      <c r="H17" s="2">
        <v>69000</v>
      </c>
      <c r="I17" s="4">
        <v>0.19</v>
      </c>
      <c r="J17" s="8">
        <f t="shared" si="1"/>
        <v>13110</v>
      </c>
      <c r="K17" s="2" t="s">
        <v>14</v>
      </c>
      <c r="L17" t="str" cm="1">
        <f t="array" ref="L17">_xlfn.IFS(H17&gt;60000,"Excellent",50000&lt;H17&lt;60000,"Good",H17&lt;50000,"Average",TRUE,"Low")</f>
        <v>Excellent</v>
      </c>
    </row>
    <row r="18" spans="1:12" x14ac:dyDescent="0.25">
      <c r="A18" s="2" t="s">
        <v>47</v>
      </c>
      <c r="B18" s="2" t="str">
        <f t="shared" si="0"/>
        <v>Lucas.Carter@speedup.com</v>
      </c>
      <c r="C18" s="2" t="s">
        <v>99</v>
      </c>
      <c r="D18" s="2" t="s">
        <v>100</v>
      </c>
      <c r="E18" s="2" t="s">
        <v>48</v>
      </c>
      <c r="F18" s="2" t="s">
        <v>9</v>
      </c>
      <c r="G18" s="5">
        <v>44543</v>
      </c>
      <c r="H18" s="2">
        <v>49000</v>
      </c>
      <c r="I18" s="4">
        <v>0.08</v>
      </c>
      <c r="J18" s="8">
        <f t="shared" si="1"/>
        <v>3920</v>
      </c>
      <c r="K18" s="2" t="s">
        <v>21</v>
      </c>
      <c r="L18" t="str" cm="1">
        <f t="array" ref="L18">_xlfn.IFS(H18&gt;60000,"Excellent",50000&lt;H18&lt;60000,"Good",H18&lt;50000,"Average",TRUE,"Low")</f>
        <v>Average</v>
      </c>
    </row>
    <row r="19" spans="1:12" x14ac:dyDescent="0.25">
      <c r="A19" s="2" t="s">
        <v>49</v>
      </c>
      <c r="B19" s="2" t="str">
        <f t="shared" si="0"/>
        <v>Chloe.Parker@speedup.com</v>
      </c>
      <c r="C19" s="2" t="s">
        <v>101</v>
      </c>
      <c r="D19" s="2" t="s">
        <v>102</v>
      </c>
      <c r="E19" s="2" t="s">
        <v>50</v>
      </c>
      <c r="F19" s="2" t="s">
        <v>26</v>
      </c>
      <c r="G19" s="3">
        <v>43943</v>
      </c>
      <c r="H19" s="2">
        <v>51000</v>
      </c>
      <c r="I19" s="4">
        <v>7.0000000000000007E-2</v>
      </c>
      <c r="J19" s="8">
        <f t="shared" si="1"/>
        <v>3570.0000000000005</v>
      </c>
      <c r="K19" s="2" t="s">
        <v>10</v>
      </c>
      <c r="L19" t="str" cm="1">
        <f t="array" ref="L19">_xlfn.IFS(H19&gt;60000,"Excellent",50000&lt;H19&lt;60000,"Good",H19&lt;50000,"Average",TRUE,"Low")</f>
        <v>Low</v>
      </c>
    </row>
    <row r="20" spans="1:12" x14ac:dyDescent="0.25">
      <c r="A20" s="2" t="s">
        <v>51</v>
      </c>
      <c r="B20" s="2" t="str">
        <f t="shared" si="0"/>
        <v>Benjamin.Harris@speedup.com</v>
      </c>
      <c r="C20" s="2" t="s">
        <v>103</v>
      </c>
      <c r="D20" s="2" t="s">
        <v>104</v>
      </c>
      <c r="E20" s="2" t="s">
        <v>52</v>
      </c>
      <c r="F20" s="2" t="s">
        <v>17</v>
      </c>
      <c r="G20" s="3">
        <v>42987</v>
      </c>
      <c r="H20" s="2">
        <v>60000</v>
      </c>
      <c r="I20" s="4">
        <v>0.16</v>
      </c>
      <c r="J20" s="8">
        <f t="shared" si="1"/>
        <v>9600</v>
      </c>
      <c r="K20" s="2" t="s">
        <v>18</v>
      </c>
      <c r="L20" t="str" cm="1">
        <f t="array" ref="L20">_xlfn.IFS(H20&gt;60000,"Excellent",50000&lt;H20&lt;60000,"Good",H20&lt;50000,"Average",TRUE,"Low")</f>
        <v>Low</v>
      </c>
    </row>
    <row r="21" spans="1:12" x14ac:dyDescent="0.25">
      <c r="A21" s="2" t="s">
        <v>53</v>
      </c>
      <c r="B21" s="2" t="str">
        <f t="shared" si="0"/>
        <v>Mia.Thompson@speedup.com</v>
      </c>
      <c r="C21" s="2" t="s">
        <v>105</v>
      </c>
      <c r="D21" s="2" t="s">
        <v>106</v>
      </c>
      <c r="E21" s="2" t="s">
        <v>54</v>
      </c>
      <c r="F21" s="2" t="s">
        <v>13</v>
      </c>
      <c r="G21" s="3">
        <v>43675</v>
      </c>
      <c r="H21" s="2">
        <v>72000</v>
      </c>
      <c r="I21" s="4">
        <v>0.22</v>
      </c>
      <c r="J21" s="8">
        <f t="shared" si="1"/>
        <v>15840</v>
      </c>
      <c r="K21" s="2" t="s">
        <v>14</v>
      </c>
      <c r="L21" t="str" cm="1">
        <f t="array" ref="L21">_xlfn.IFS(H21&gt;60000,"Excellent",50000&lt;H21&lt;60000,"Good",H21&lt;50000,"Average",TRUE,"Low")</f>
        <v>Excellent</v>
      </c>
    </row>
    <row r="23" spans="1:12" x14ac:dyDescent="0.25">
      <c r="A23" s="6" t="s">
        <v>55</v>
      </c>
      <c r="B23" s="6"/>
      <c r="C23" s="6"/>
      <c r="D23" s="6"/>
      <c r="E23" s="7">
        <v>1</v>
      </c>
      <c r="F23" s="7" t="s">
        <v>56</v>
      </c>
    </row>
    <row r="24" spans="1:12" x14ac:dyDescent="0.25">
      <c r="E24" s="7">
        <v>2</v>
      </c>
      <c r="F24" s="7" t="s">
        <v>57</v>
      </c>
    </row>
    <row r="25" spans="1:12" x14ac:dyDescent="0.25">
      <c r="E25" s="7">
        <v>3</v>
      </c>
      <c r="F25" s="7" t="s">
        <v>58</v>
      </c>
    </row>
    <row r="26" spans="1:12" x14ac:dyDescent="0.25">
      <c r="F26" s="7" t="s">
        <v>59</v>
      </c>
    </row>
    <row r="27" spans="1:12" x14ac:dyDescent="0.25">
      <c r="F27" s="7" t="s">
        <v>60</v>
      </c>
    </row>
    <row r="28" spans="1:12" x14ac:dyDescent="0.25">
      <c r="F28" s="7" t="s">
        <v>61</v>
      </c>
    </row>
    <row r="29" spans="1:12" x14ac:dyDescent="0.25">
      <c r="E29" s="7">
        <v>4</v>
      </c>
      <c r="F29" s="7" t="s">
        <v>62</v>
      </c>
    </row>
    <row r="30" spans="1:12" x14ac:dyDescent="0.25">
      <c r="E30" s="7">
        <v>5</v>
      </c>
      <c r="F30" s="7" t="s">
        <v>63</v>
      </c>
    </row>
    <row r="31" spans="1:12" x14ac:dyDescent="0.25">
      <c r="E31" s="7">
        <v>6</v>
      </c>
      <c r="F31" s="7" t="s">
        <v>64</v>
      </c>
    </row>
    <row r="32" spans="1:12" x14ac:dyDescent="0.25">
      <c r="E32" s="7">
        <v>7</v>
      </c>
      <c r="F32" s="7" t="s">
        <v>65</v>
      </c>
    </row>
    <row r="33" spans="5:7" ht="15.75" customHeight="1" x14ac:dyDescent="0.4">
      <c r="F33" s="10"/>
      <c r="G33" s="10"/>
    </row>
    <row r="34" spans="5:7" ht="15.75" customHeight="1" x14ac:dyDescent="0.35">
      <c r="G34" s="11" t="s">
        <v>111</v>
      </c>
    </row>
    <row r="36" spans="5:7" ht="15.75" customHeight="1" x14ac:dyDescent="0.25">
      <c r="E36" s="12" t="s">
        <v>112</v>
      </c>
    </row>
    <row r="37" spans="5:7" ht="15.75" customHeight="1" x14ac:dyDescent="0.25">
      <c r="E37" s="16">
        <f>SUM(H2:H21)</f>
        <v>1141000</v>
      </c>
    </row>
    <row r="38" spans="5:7" ht="15.75" customHeight="1" x14ac:dyDescent="0.25">
      <c r="E38" s="13" t="s">
        <v>113</v>
      </c>
    </row>
    <row r="39" spans="5:7" ht="15.75" customHeight="1" x14ac:dyDescent="0.25">
      <c r="E39" s="14" t="s">
        <v>0</v>
      </c>
      <c r="F39" s="15" t="s">
        <v>2</v>
      </c>
    </row>
    <row r="40" spans="5:7" ht="15.75" customHeight="1" x14ac:dyDescent="0.25">
      <c r="E40" s="15" t="s">
        <v>15</v>
      </c>
      <c r="F40" s="16" t="str">
        <f>VLOOKUP(A4,$A$2:$L$21,6,FALSE)</f>
        <v>HR</v>
      </c>
    </row>
    <row r="42" spans="5:7" ht="15.75" customHeight="1" x14ac:dyDescent="0.25">
      <c r="E42" s="13" t="s">
        <v>114</v>
      </c>
    </row>
    <row r="43" spans="5:7" ht="15.75" customHeight="1" x14ac:dyDescent="0.25">
      <c r="E43" s="18" t="s">
        <v>116</v>
      </c>
      <c r="F43" s="15" t="s">
        <v>115</v>
      </c>
    </row>
    <row r="44" spans="5:7" ht="15.75" customHeight="1" x14ac:dyDescent="0.25">
      <c r="E44" s="18" t="s">
        <v>20</v>
      </c>
      <c r="F44" s="16">
        <f>INDEX(H2:H21,MATCH(E5,E2:E21,0))</f>
        <v>70000</v>
      </c>
    </row>
    <row r="45" spans="5:7" ht="15.75" customHeight="1" x14ac:dyDescent="0.25">
      <c r="E45" s="17"/>
    </row>
    <row r="46" spans="5:7" ht="15.75" customHeight="1" x14ac:dyDescent="0.25">
      <c r="E46" s="13" t="s">
        <v>117</v>
      </c>
    </row>
    <row r="47" spans="5:7" ht="15.75" customHeight="1" x14ac:dyDescent="0.25">
      <c r="E47" s="18" t="s">
        <v>6</v>
      </c>
      <c r="F47" s="15" t="s">
        <v>118</v>
      </c>
    </row>
    <row r="48" spans="5:7" ht="15.75" customHeight="1" x14ac:dyDescent="0.25">
      <c r="E48" s="18" t="s">
        <v>18</v>
      </c>
      <c r="F48" s="20">
        <f>_xlfn.XLOOKUP(E48,$K$2:$K$21,$I$2:$I$21,0)</f>
        <v>0.12</v>
      </c>
    </row>
    <row r="49" spans="5:6" ht="15.75" customHeight="1" x14ac:dyDescent="0.25">
      <c r="E49" s="17"/>
      <c r="F49" s="19"/>
    </row>
    <row r="50" spans="5:6" ht="15.75" customHeight="1" x14ac:dyDescent="0.25">
      <c r="E50" s="17"/>
      <c r="F5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ashitoshj85@gmail.com</cp:lastModifiedBy>
  <dcterms:modified xsi:type="dcterms:W3CDTF">2025-03-15T08:08:34Z</dcterms:modified>
</cp:coreProperties>
</file>