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achX\assignments\"/>
    </mc:Choice>
  </mc:AlternateContent>
  <xr:revisionPtr revIDLastSave="0" documentId="13_ncr:1_{67850A8D-46E2-4C0C-A58E-AE6AB54ADD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rizontal Analysis IS" sheetId="1" r:id="rId1"/>
  </sheets>
  <calcPr calcId="191029" concurrentCalc="0"/>
</workbook>
</file>

<file path=xl/calcChain.xml><?xml version="1.0" encoding="utf-8"?>
<calcChain xmlns="http://schemas.openxmlformats.org/spreadsheetml/2006/main">
  <c r="F28" i="1" l="1"/>
  <c r="F29" i="1"/>
  <c r="F27" i="1"/>
  <c r="F25" i="1"/>
  <c r="F24" i="1"/>
  <c r="F23" i="1"/>
  <c r="F22" i="1"/>
  <c r="F21" i="1"/>
  <c r="F20" i="1"/>
  <c r="F19" i="1"/>
  <c r="F15" i="1"/>
  <c r="F16" i="1"/>
  <c r="F17" i="1"/>
  <c r="F18" i="1"/>
  <c r="E15" i="1"/>
  <c r="E16" i="1"/>
  <c r="E17" i="1"/>
  <c r="E28" i="1"/>
  <c r="D19" i="1"/>
  <c r="D20" i="1"/>
  <c r="D23" i="1"/>
  <c r="D25" i="1"/>
  <c r="E25" i="1"/>
  <c r="E29" i="1"/>
  <c r="E24" i="1"/>
  <c r="E23" i="1"/>
  <c r="E20" i="1"/>
  <c r="E19" i="1"/>
  <c r="F14" i="1"/>
  <c r="E14" i="1"/>
  <c r="F10" i="1"/>
  <c r="F12" i="1"/>
  <c r="F11" i="1"/>
  <c r="F9" i="1"/>
  <c r="F8" i="1"/>
  <c r="F7" i="1"/>
  <c r="E10" i="1"/>
  <c r="E11" i="1"/>
  <c r="E12" i="1"/>
  <c r="E13" i="1"/>
  <c r="E18" i="1"/>
  <c r="E21" i="1"/>
  <c r="E22" i="1"/>
  <c r="E26" i="1"/>
  <c r="E27" i="1"/>
  <c r="E8" i="1"/>
  <c r="E9" i="1"/>
  <c r="E7" i="1"/>
  <c r="D9" i="1"/>
  <c r="D12" i="1"/>
  <c r="C9" i="1"/>
  <c r="C12" i="1"/>
  <c r="C19" i="1"/>
  <c r="C20" i="1"/>
  <c r="C23" i="1"/>
  <c r="C25" i="1"/>
  <c r="C30" i="1"/>
  <c r="C31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<sst xmlns="http://schemas.openxmlformats.org/spreadsheetml/2006/main" count="35" uniqueCount="33">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</sst>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 [$₹-4009]\ * #,##0_ ;_ [$₹-4009]\ * \-#,##0_ ;_ [$₹-4009]\ * &quot;-&quot;_ ;_ @_ "/>
    <numFmt numFmtId="166" formatCode="_ [$₹-4009]\ * #,##0.00_ ;_ [$₹-4009]\ * \-#,##0.00_ ;_ [$₹-4009]\ * &quot;-&quot;_ ;_ @_ "/>
    <numFmt numFmtId="167" formatCode="_ [$₹-4009]\ * #,##0.00_ ;_ [$₹-4009]\ * \-#,##0.00_ ;_ [$₹-4009]\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5" fontId="7" fillId="3" borderId="3" xfId="0" applyNumberFormat="1" applyFont="1" applyFill="1" applyBorder="1" applyAlignment="1">
      <alignment vertical="center"/>
    </xf>
    <xf numFmtId="165" fontId="7" fillId="3" borderId="4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vertical="center"/>
    </xf>
    <xf numFmtId="10" fontId="6" fillId="6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6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7" fontId="6" fillId="4" borderId="5" xfId="0" applyNumberFormat="1" applyFont="1" applyFill="1" applyBorder="1" applyAlignment="1">
      <alignment vertical="center"/>
    </xf>
    <xf numFmtId="164" fontId="6" fillId="4" borderId="7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325244</xdr:colOff>
      <xdr:row>3</xdr:row>
      <xdr:rowOff>185853</xdr:rowOff>
    </xdr:from>
    <xdr:to>
      <xdr:col>20</xdr:col>
      <xdr:colOff>185854</xdr:colOff>
      <xdr:row>18</xdr:row>
      <xdr:rowOff>81311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7771006" y="952499"/>
          <a:ext cx="7817470" cy="3612532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82" zoomScaleNormal="82" workbookViewId="0">
      <selection activeCell="I2" sqref="I2"/>
    </sheetView>
  </sheetViews>
  <sheetFormatPr defaultRowHeight="15" x14ac:dyDescent="0.25"/>
  <cols>
    <col min="1" max="1" width="1.7109375" customWidth="1"/>
    <col min="2" max="2" width="50" customWidth="1"/>
    <col min="3" max="3" width="13.42578125" bestFit="1" customWidth="1"/>
    <col min="4" max="4" width="13.140625" bestFit="1" customWidth="1"/>
    <col min="5" max="6" width="11.28515625" bestFit="1" customWidth="1"/>
    <col min="7" max="7" width="1.7109375" customWidth="1"/>
    <col min="9" max="9" width="17.85546875" customWidth="1"/>
    <col min="13" max="13" width="10.7109375" customWidth="1"/>
  </cols>
  <sheetData>
    <row r="1" spans="1:11" ht="20.25" thickTop="1" thickBot="1" x14ac:dyDescent="0.3">
      <c r="A1" s="3"/>
      <c r="B1" s="42"/>
      <c r="C1" s="42"/>
      <c r="D1" s="42"/>
      <c r="E1" s="42"/>
      <c r="F1" s="42"/>
      <c r="G1" s="3"/>
      <c r="K1" t="s">
        <v>2</v>
      </c>
    </row>
    <row r="2" spans="1:11" ht="20.25" thickTop="1" thickBot="1" x14ac:dyDescent="0.3">
      <c r="A2" s="4"/>
      <c r="B2" s="43" t="s">
        <v>32</v>
      </c>
      <c r="C2" s="43"/>
      <c r="D2" s="43"/>
      <c r="E2" s="43"/>
      <c r="F2" s="43"/>
      <c r="G2" s="4"/>
    </row>
    <row r="3" spans="1:11" ht="20.25" thickTop="1" thickBot="1" x14ac:dyDescent="0.3">
      <c r="A3" s="4"/>
      <c r="B3" s="43" t="s">
        <v>30</v>
      </c>
      <c r="C3" s="43"/>
      <c r="D3" s="43"/>
      <c r="E3" s="43"/>
      <c r="F3" s="43"/>
      <c r="G3" s="4"/>
    </row>
    <row r="4" spans="1:11" ht="17.25" thickTop="1" thickBot="1" x14ac:dyDescent="0.3">
      <c r="A4" s="4"/>
      <c r="B4" s="44" t="s">
        <v>1</v>
      </c>
      <c r="C4" s="1">
        <v>2016</v>
      </c>
      <c r="D4" s="2">
        <v>2015</v>
      </c>
      <c r="E4" s="46" t="s">
        <v>31</v>
      </c>
      <c r="F4" s="47"/>
      <c r="G4" s="4"/>
    </row>
    <row r="5" spans="1:11" ht="17.25" thickTop="1" thickBot="1" x14ac:dyDescent="0.3">
      <c r="A5" s="4"/>
      <c r="B5" s="45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6.5" thickTop="1" thickBot="1" x14ac:dyDescent="0.3">
      <c r="A6" s="6"/>
      <c r="B6" s="12" t="s">
        <v>3</v>
      </c>
      <c r="C6" s="13"/>
      <c r="D6" s="13"/>
      <c r="E6" s="13"/>
      <c r="F6" s="14"/>
      <c r="G6" s="7"/>
    </row>
    <row r="7" spans="1:11" ht="31.5" thickTop="1" thickBot="1" x14ac:dyDescent="0.3">
      <c r="A7" s="6"/>
      <c r="B7" s="34" t="s">
        <v>6</v>
      </c>
      <c r="C7" s="18">
        <v>13992.15</v>
      </c>
      <c r="D7" s="18">
        <v>12878.8</v>
      </c>
      <c r="E7" s="39">
        <f>C7-D7</f>
        <v>1113.3500000000004</v>
      </c>
      <c r="F7" s="20">
        <f t="shared" ref="F7:F12" si="0">E7/D7</f>
        <v>8.6448271578097369E-2</v>
      </c>
      <c r="G7" s="7"/>
      <c r="I7" s="33"/>
    </row>
    <row r="8" spans="1:11" ht="16.5" thickTop="1" thickBot="1" x14ac:dyDescent="0.3">
      <c r="A8" s="6"/>
      <c r="B8" s="35" t="s">
        <v>7</v>
      </c>
      <c r="C8" s="19">
        <v>1533.5</v>
      </c>
      <c r="D8" s="19">
        <v>1393.13</v>
      </c>
      <c r="E8" s="39">
        <f t="shared" ref="E8:E29" si="1">C8-D8</f>
        <v>140.36999999999989</v>
      </c>
      <c r="F8" s="20">
        <f t="shared" si="0"/>
        <v>0.10075872316294954</v>
      </c>
      <c r="G8" s="7"/>
    </row>
    <row r="9" spans="1:11" ht="31.5" thickTop="1" thickBot="1" x14ac:dyDescent="0.3">
      <c r="A9" s="6"/>
      <c r="B9" s="32" t="s">
        <v>8</v>
      </c>
      <c r="C9" s="22">
        <f>C7-C8</f>
        <v>12458.65</v>
      </c>
      <c r="D9" s="22">
        <f>D7-D8</f>
        <v>11485.669999999998</v>
      </c>
      <c r="E9" s="23">
        <f t="shared" si="1"/>
        <v>972.98000000000138</v>
      </c>
      <c r="F9" s="21">
        <f t="shared" si="0"/>
        <v>8.4712515682585476E-2</v>
      </c>
      <c r="G9" s="7"/>
    </row>
    <row r="10" spans="1:11" ht="16.5" thickTop="1" thickBot="1" x14ac:dyDescent="0.3">
      <c r="A10" s="6"/>
      <c r="B10" s="34" t="s">
        <v>9</v>
      </c>
      <c r="C10" s="18">
        <v>187.23</v>
      </c>
      <c r="D10" s="18">
        <v>163.16</v>
      </c>
      <c r="E10" s="39">
        <f t="shared" si="1"/>
        <v>24.069999999999993</v>
      </c>
      <c r="F10" s="20">
        <f t="shared" si="0"/>
        <v>0.14752390291738168</v>
      </c>
      <c r="G10" s="7"/>
    </row>
    <row r="11" spans="1:11" ht="16.5" thickTop="1" thickBot="1" x14ac:dyDescent="0.3">
      <c r="A11" s="6"/>
      <c r="B11" s="35" t="s">
        <v>10</v>
      </c>
      <c r="C11" s="24">
        <v>225.3</v>
      </c>
      <c r="D11" s="24">
        <v>186.82</v>
      </c>
      <c r="E11" s="39">
        <f t="shared" si="1"/>
        <v>38.480000000000018</v>
      </c>
      <c r="F11" s="20">
        <f t="shared" si="0"/>
        <v>0.20597366448988341</v>
      </c>
      <c r="G11" s="7"/>
    </row>
    <row r="12" spans="1:11" ht="16.5" thickTop="1" thickBot="1" x14ac:dyDescent="0.3">
      <c r="A12" s="6"/>
      <c r="B12" s="29" t="s">
        <v>21</v>
      </c>
      <c r="C12" s="23">
        <f>C9+SUM(C10:C11)</f>
        <v>12871.18</v>
      </c>
      <c r="D12" s="23">
        <f>D9+SUM(D10:D11)</f>
        <v>11835.649999999998</v>
      </c>
      <c r="E12" s="23">
        <f t="shared" si="1"/>
        <v>1035.5300000000025</v>
      </c>
      <c r="F12" s="21">
        <f t="shared" si="0"/>
        <v>8.7492448661459457E-2</v>
      </c>
      <c r="G12" s="7"/>
    </row>
    <row r="13" spans="1:11" ht="16.5" thickTop="1" thickBot="1" x14ac:dyDescent="0.3">
      <c r="A13" s="6"/>
      <c r="B13" s="15" t="s">
        <v>4</v>
      </c>
      <c r="C13" s="16"/>
      <c r="D13" s="16"/>
      <c r="E13" s="39">
        <f t="shared" si="1"/>
        <v>0</v>
      </c>
      <c r="F13" s="17"/>
      <c r="G13" s="7"/>
    </row>
    <row r="14" spans="1:11" ht="16.5" thickTop="1" thickBot="1" x14ac:dyDescent="0.3">
      <c r="A14" s="6"/>
      <c r="B14" s="36" t="s">
        <v>11</v>
      </c>
      <c r="C14" s="18">
        <v>5842.29</v>
      </c>
      <c r="D14" s="18">
        <v>6191.72</v>
      </c>
      <c r="E14" s="39">
        <f>C14-D14</f>
        <v>-349.43000000000029</v>
      </c>
      <c r="F14" s="20">
        <f>E14/D14</f>
        <v>-5.6435045512394019E-2</v>
      </c>
      <c r="G14" s="7"/>
    </row>
    <row r="15" spans="1:11" ht="16.5" thickTop="1" thickBot="1" x14ac:dyDescent="0.3">
      <c r="A15" s="6"/>
      <c r="B15" s="36" t="s">
        <v>22</v>
      </c>
      <c r="C15" s="25">
        <v>524.41999999999996</v>
      </c>
      <c r="D15" s="25">
        <v>380.56</v>
      </c>
      <c r="E15" s="39">
        <f t="shared" ref="E15:E17" si="2">C15-D15</f>
        <v>143.85999999999996</v>
      </c>
      <c r="F15" s="20">
        <f t="shared" ref="F15:F19" si="3">E15/D15</f>
        <v>0.37802186251839381</v>
      </c>
      <c r="G15" s="7"/>
    </row>
    <row r="16" spans="1:11" ht="31.5" thickTop="1" thickBot="1" x14ac:dyDescent="0.3">
      <c r="A16" s="6"/>
      <c r="B16" s="36" t="s">
        <v>29</v>
      </c>
      <c r="C16" s="25">
        <v>162.86000000000001</v>
      </c>
      <c r="D16" s="40">
        <v>-132.43</v>
      </c>
      <c r="E16" s="39">
        <f t="shared" si="2"/>
        <v>295.29000000000002</v>
      </c>
      <c r="F16" s="20">
        <f t="shared" si="3"/>
        <v>-2.2297817715019255</v>
      </c>
      <c r="G16" s="7"/>
    </row>
    <row r="17" spans="1:7" ht="16.5" thickTop="1" thickBot="1" x14ac:dyDescent="0.3">
      <c r="A17" s="6"/>
      <c r="B17" s="36" t="s">
        <v>23</v>
      </c>
      <c r="C17" s="25">
        <v>664.2</v>
      </c>
      <c r="D17" s="25">
        <v>606.94000000000005</v>
      </c>
      <c r="E17" s="39">
        <f t="shared" si="2"/>
        <v>57.259999999999991</v>
      </c>
      <c r="F17" s="20">
        <f t="shared" si="3"/>
        <v>9.4342109598971866E-2</v>
      </c>
      <c r="G17" s="7"/>
    </row>
    <row r="18" spans="1:7" ht="16.5" thickTop="1" thickBot="1" x14ac:dyDescent="0.3">
      <c r="A18" s="6"/>
      <c r="B18" s="35" t="s">
        <v>24</v>
      </c>
      <c r="C18" s="19">
        <v>2972.55</v>
      </c>
      <c r="D18" s="19">
        <v>2591.52</v>
      </c>
      <c r="E18" s="39">
        <f t="shared" si="1"/>
        <v>381.0300000000002</v>
      </c>
      <c r="F18" s="20">
        <f t="shared" si="3"/>
        <v>0.1470295425078719</v>
      </c>
      <c r="G18" s="7"/>
    </row>
    <row r="19" spans="1:7" ht="16.5" thickTop="1" thickBot="1" x14ac:dyDescent="0.3">
      <c r="A19" s="6"/>
      <c r="B19" s="29" t="s">
        <v>12</v>
      </c>
      <c r="C19" s="22">
        <f>SUM(C14:C18)</f>
        <v>10166.32</v>
      </c>
      <c r="D19" s="22">
        <f>SUM(D14:D18)</f>
        <v>9638.3100000000013</v>
      </c>
      <c r="E19" s="23">
        <f t="shared" si="1"/>
        <v>528.0099999999984</v>
      </c>
      <c r="F19" s="21">
        <f t="shared" si="3"/>
        <v>5.4782425549707192E-2</v>
      </c>
      <c r="G19" s="7"/>
    </row>
    <row r="20" spans="1:7" ht="31.5" thickTop="1" thickBot="1" x14ac:dyDescent="0.3">
      <c r="A20" s="6"/>
      <c r="B20" s="32" t="s">
        <v>26</v>
      </c>
      <c r="C20" s="22">
        <f>C12-C19</f>
        <v>2704.8600000000006</v>
      </c>
      <c r="D20" s="22">
        <f>D12-D19</f>
        <v>2197.3399999999965</v>
      </c>
      <c r="E20" s="23">
        <f t="shared" si="1"/>
        <v>507.52000000000407</v>
      </c>
      <c r="F20" s="21">
        <f t="shared" ref="F20:F25" si="4">E20/D20</f>
        <v>0.23097017302738987</v>
      </c>
      <c r="G20" s="7"/>
    </row>
    <row r="21" spans="1:7" ht="16.5" thickTop="1" thickBot="1" x14ac:dyDescent="0.3">
      <c r="A21" s="6"/>
      <c r="B21" s="34" t="s">
        <v>27</v>
      </c>
      <c r="C21" s="18">
        <v>238.36</v>
      </c>
      <c r="D21" s="18">
        <v>223.11</v>
      </c>
      <c r="E21" s="39">
        <f t="shared" si="1"/>
        <v>15.25</v>
      </c>
      <c r="F21" s="20">
        <f t="shared" si="4"/>
        <v>6.8351934023575811E-2</v>
      </c>
      <c r="G21" s="7"/>
    </row>
    <row r="22" spans="1:7" ht="16.5" thickTop="1" thickBot="1" x14ac:dyDescent="0.3">
      <c r="A22" s="6"/>
      <c r="B22" s="35" t="s">
        <v>25</v>
      </c>
      <c r="C22" s="19">
        <v>23.4</v>
      </c>
      <c r="D22" s="19">
        <v>27.13</v>
      </c>
      <c r="E22" s="39">
        <f t="shared" si="1"/>
        <v>-3.7300000000000004</v>
      </c>
      <c r="F22" s="20">
        <f t="shared" si="4"/>
        <v>-0.13748617766310359</v>
      </c>
      <c r="G22" s="7"/>
    </row>
    <row r="23" spans="1:7" ht="16.5" thickTop="1" thickBot="1" x14ac:dyDescent="0.3">
      <c r="A23" s="11"/>
      <c r="B23" s="26" t="s">
        <v>13</v>
      </c>
      <c r="C23" s="22">
        <f>C20-SUM(C21:C22)</f>
        <v>2443.1000000000004</v>
      </c>
      <c r="D23" s="22">
        <f>D20-SUM(D21:D22)</f>
        <v>1947.0999999999965</v>
      </c>
      <c r="E23" s="23">
        <f t="shared" si="1"/>
        <v>496.00000000000387</v>
      </c>
      <c r="F23" s="21">
        <f t="shared" si="4"/>
        <v>0.25473781521236954</v>
      </c>
      <c r="G23" s="7"/>
    </row>
    <row r="24" spans="1:7" ht="16.5" thickTop="1" thickBot="1" x14ac:dyDescent="0.3">
      <c r="A24" s="6"/>
      <c r="B24" s="37" t="s">
        <v>28</v>
      </c>
      <c r="C24" s="27">
        <v>65.349999999999994</v>
      </c>
      <c r="D24" s="27">
        <v>13.53</v>
      </c>
      <c r="E24" s="39">
        <f t="shared" si="1"/>
        <v>51.819999999999993</v>
      </c>
      <c r="F24" s="28">
        <f t="shared" si="4"/>
        <v>3.8300073909830004</v>
      </c>
      <c r="G24" s="7"/>
    </row>
    <row r="25" spans="1:7" ht="16.5" thickTop="1" thickBot="1" x14ac:dyDescent="0.3">
      <c r="A25" s="6"/>
      <c r="B25" s="26" t="s">
        <v>14</v>
      </c>
      <c r="C25" s="22">
        <f>C23-C24</f>
        <v>2377.7500000000005</v>
      </c>
      <c r="D25" s="22">
        <f>D23-D24</f>
        <v>1933.5699999999965</v>
      </c>
      <c r="E25" s="23">
        <f t="shared" si="1"/>
        <v>444.18000000000393</v>
      </c>
      <c r="F25" s="21">
        <f t="shared" si="4"/>
        <v>0.2297201549465521</v>
      </c>
      <c r="G25" s="7"/>
    </row>
    <row r="26" spans="1:7" ht="16.5" thickTop="1" thickBot="1" x14ac:dyDescent="0.3">
      <c r="A26" s="6"/>
      <c r="B26" s="38" t="s">
        <v>5</v>
      </c>
      <c r="C26" s="30"/>
      <c r="D26" s="30"/>
      <c r="E26" s="39">
        <f t="shared" si="1"/>
        <v>0</v>
      </c>
      <c r="F26" s="31"/>
      <c r="G26" s="7"/>
    </row>
    <row r="27" spans="1:7" ht="16.5" thickTop="1" thickBot="1" x14ac:dyDescent="0.3">
      <c r="A27" s="6"/>
      <c r="B27" s="34" t="s">
        <v>15</v>
      </c>
      <c r="C27" s="18">
        <v>743.74</v>
      </c>
      <c r="D27" s="18">
        <v>616.41999999999996</v>
      </c>
      <c r="E27" s="39">
        <f t="shared" si="1"/>
        <v>127.32000000000005</v>
      </c>
      <c r="F27" s="20">
        <f>E27/D27</f>
        <v>0.20654748385840832</v>
      </c>
      <c r="G27" s="7"/>
    </row>
    <row r="28" spans="1:7" ht="16.5" thickTop="1" thickBot="1" x14ac:dyDescent="0.3">
      <c r="A28" s="6"/>
      <c r="B28" s="36" t="s">
        <v>16</v>
      </c>
      <c r="C28" s="40">
        <v>-3.33</v>
      </c>
      <c r="D28" s="40">
        <v>-0.96</v>
      </c>
      <c r="E28" s="39">
        <f t="shared" si="1"/>
        <v>-2.37</v>
      </c>
      <c r="F28" s="20">
        <f t="shared" ref="F28:F29" si="5">E28/D28</f>
        <v>2.46875</v>
      </c>
      <c r="G28" s="7"/>
    </row>
    <row r="29" spans="1:7" ht="16.5" thickTop="1" thickBot="1" x14ac:dyDescent="0.3">
      <c r="A29" s="6"/>
      <c r="B29" s="35" t="s">
        <v>17</v>
      </c>
      <c r="C29" s="19">
        <v>39.909999999999997</v>
      </c>
      <c r="D29" s="41">
        <v>-9.2899999999999991</v>
      </c>
      <c r="E29" s="39">
        <f t="shared" si="1"/>
        <v>49.199999999999996</v>
      </c>
      <c r="F29" s="20">
        <f t="shared" si="5"/>
        <v>-5.2960172228202369</v>
      </c>
      <c r="G29" s="7"/>
    </row>
    <row r="30" spans="1:7" ht="16.5" thickTop="1" thickBot="1" x14ac:dyDescent="0.3">
      <c r="A30" s="6"/>
      <c r="B30" s="26" t="s">
        <v>18</v>
      </c>
      <c r="C30" s="22">
        <f>SUM(C27:C29)</f>
        <v>780.31999999999994</v>
      </c>
      <c r="D30" s="22">
        <f>SUM(D27:D29)</f>
        <v>606.16999999999996</v>
      </c>
      <c r="E30" s="23">
        <f t="shared" ref="E30:E31" si="6">C30-D30</f>
        <v>174.14999999999998</v>
      </c>
      <c r="F30" s="21">
        <f t="shared" ref="F30:F31" si="7">E30/D30</f>
        <v>0.28729564313641387</v>
      </c>
      <c r="G30" s="7"/>
    </row>
    <row r="31" spans="1:7" ht="16.5" thickTop="1" thickBot="1" x14ac:dyDescent="0.3">
      <c r="A31" s="6"/>
      <c r="B31" s="26" t="s">
        <v>19</v>
      </c>
      <c r="C31" s="22">
        <f>C25-C30</f>
        <v>1597.4300000000005</v>
      </c>
      <c r="D31" s="22">
        <f>D25-D30</f>
        <v>1327.3999999999965</v>
      </c>
      <c r="E31" s="23">
        <f t="shared" si="6"/>
        <v>270.03000000000407</v>
      </c>
      <c r="F31" s="21">
        <f t="shared" si="7"/>
        <v>0.20342775350309236</v>
      </c>
      <c r="G31" s="7"/>
    </row>
    <row r="32" spans="1:7" ht="9.6" customHeight="1" thickTop="1" thickBot="1" x14ac:dyDescent="0.3">
      <c r="A32" s="5"/>
      <c r="B32" s="9"/>
      <c r="C32" s="9"/>
      <c r="D32" s="9"/>
      <c r="E32" s="9"/>
      <c r="F32" s="9"/>
      <c r="G32" s="5"/>
    </row>
    <row r="33" spans="5:5" ht="15.75" thickTop="1" x14ac:dyDescent="0.25"/>
    <row r="34" spans="5:5" x14ac:dyDescent="0.25">
      <c r="E34" s="33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SHRUTI</cp:lastModifiedBy>
  <cp:lastPrinted>2017-04-19T09:59:51Z</cp:lastPrinted>
  <dcterms:created xsi:type="dcterms:W3CDTF">2017-04-13T04:20:55Z</dcterms:created>
  <dcterms:modified xsi:type="dcterms:W3CDTF">2023-12-04T18:21:06Z</dcterms:modified>
</cp:coreProperties>
</file>